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ddas\Documents\GitRep\work\AppTabel\"/>
    </mc:Choice>
  </mc:AlternateContent>
  <xr:revisionPtr revIDLastSave="0" documentId="13_ncr:1_{EF09D1AE-6276-44C2-9418-087FA8AEE636}" xr6:coauthVersionLast="47" xr6:coauthVersionMax="47" xr10:uidLastSave="{00000000-0000-0000-0000-000000000000}"/>
  <bookViews>
    <workbookView xWindow="4635" yWindow="2280" windowWidth="19755" windowHeight="9750" tabRatio="759" xr2:uid="{00000000-000D-0000-FFFF-FFFF00000000}"/>
  </bookViews>
  <sheets>
    <sheet name="Январь" sheetId="1" r:id="rId1"/>
    <sheet name="Февраль" sheetId="2" r:id="rId2"/>
    <sheet name="Март" sheetId="3" r:id="rId3"/>
    <sheet name="I квартал" sheetId="4" r:id="rId4"/>
    <sheet name="Апрель" sheetId="5" r:id="rId5"/>
    <sheet name="Май" sheetId="6" r:id="rId6"/>
    <sheet name="Июнь" sheetId="7" r:id="rId7"/>
    <sheet name="II квартал" sheetId="8" r:id="rId8"/>
    <sheet name="Июль" sheetId="9" r:id="rId9"/>
    <sheet name="Август" sheetId="10" r:id="rId10"/>
    <sheet name="Сентябрь" sheetId="11" r:id="rId11"/>
    <sheet name="III квартал" sheetId="12" r:id="rId12"/>
    <sheet name="Октябрь" sheetId="13" r:id="rId13"/>
    <sheet name="Ноябрь" sheetId="14" r:id="rId14"/>
    <sheet name="Декабрь" sheetId="15" r:id="rId15"/>
    <sheet name="IV квартал" sheetId="16" r:id="rId16"/>
    <sheet name="Всего" sheetId="17" r:id="rId17"/>
  </sheets>
  <definedNames>
    <definedName name="Z_0D977F78_BF72_4745_A64A_C83A0431C8EE_.wvu.Cols" localSheetId="3" hidden="1">'I квартал'!$H:$AJ</definedName>
    <definedName name="Z_0D977F78_BF72_4745_A64A_C83A0431C8EE_.wvu.Cols" localSheetId="7" hidden="1">'II квартал'!$H:$Y</definedName>
    <definedName name="Z_0D977F78_BF72_4745_A64A_C83A0431C8EE_.wvu.Cols" localSheetId="11" hidden="1">'III квартал'!$H:$Y</definedName>
    <definedName name="Z_0D977F78_BF72_4745_A64A_C83A0431C8EE_.wvu.Cols" localSheetId="15" hidden="1">'IV квартал'!$H:$Y</definedName>
    <definedName name="Z_0D977F78_BF72_4745_A64A_C83A0431C8EE_.wvu.Cols" localSheetId="9" hidden="1">Август!$H:$AI</definedName>
    <definedName name="Z_0D977F78_BF72_4745_A64A_C83A0431C8EE_.wvu.Cols" localSheetId="4" hidden="1">Апрель!$H:$AI</definedName>
    <definedName name="Z_0D977F78_BF72_4745_A64A_C83A0431C8EE_.wvu.Cols" localSheetId="16" hidden="1">Всего!$H:$Y</definedName>
    <definedName name="Z_0D977F78_BF72_4745_A64A_C83A0431C8EE_.wvu.Cols" localSheetId="14" hidden="1">Декабрь!$H:$Y</definedName>
    <definedName name="Z_0D977F78_BF72_4745_A64A_C83A0431C8EE_.wvu.Cols" localSheetId="8" hidden="1">Июль!$H:$AI</definedName>
    <definedName name="Z_0D977F78_BF72_4745_A64A_C83A0431C8EE_.wvu.Cols" localSheetId="6" hidden="1">Июнь!$H:$AI</definedName>
    <definedName name="Z_0D977F78_BF72_4745_A64A_C83A0431C8EE_.wvu.Cols" localSheetId="5" hidden="1">Май!$H:$AI</definedName>
    <definedName name="Z_0D977F78_BF72_4745_A64A_C83A0431C8EE_.wvu.Cols" localSheetId="2" hidden="1">Март!$H:$AI</definedName>
    <definedName name="Z_0D977F78_BF72_4745_A64A_C83A0431C8EE_.wvu.Cols" localSheetId="13" hidden="1">Ноябрь!$H:$Y</definedName>
    <definedName name="Z_0D977F78_BF72_4745_A64A_C83A0431C8EE_.wvu.Cols" localSheetId="12" hidden="1">Октябрь!$H:$Y</definedName>
    <definedName name="Z_0D977F78_BF72_4745_A64A_C83A0431C8EE_.wvu.Cols" localSheetId="10" hidden="1">Сентябрь!$H:$AI</definedName>
    <definedName name="Z_0D977F78_BF72_4745_A64A_C83A0431C8EE_.wvu.Cols" localSheetId="1" hidden="1">Февраль!$H:$AI</definedName>
    <definedName name="Z_0D977F78_BF72_4745_A64A_C83A0431C8EE_.wvu.Cols" localSheetId="0" hidden="1">Январь!$H:$AI</definedName>
    <definedName name="Z_0D977F78_BF72_4745_A64A_C83A0431C8EE_.wvu.Rows" localSheetId="3" hidden="1">'I квартал'!$5:$66</definedName>
    <definedName name="Z_0D977F78_BF72_4745_A64A_C83A0431C8EE_.wvu.Rows" localSheetId="7" hidden="1">'II квартал'!$5:$66</definedName>
    <definedName name="Z_0D977F78_BF72_4745_A64A_C83A0431C8EE_.wvu.Rows" localSheetId="11" hidden="1">'III квартал'!$5:$66</definedName>
    <definedName name="Z_0D977F78_BF72_4745_A64A_C83A0431C8EE_.wvu.Rows" localSheetId="15" hidden="1">'IV квартал'!$5:$66</definedName>
    <definedName name="Z_0D977F78_BF72_4745_A64A_C83A0431C8EE_.wvu.Rows" localSheetId="9" hidden="1">Август!$69:$70</definedName>
    <definedName name="Z_0D977F78_BF72_4745_A64A_C83A0431C8EE_.wvu.Rows" localSheetId="4" hidden="1">Апрель!$69:$70</definedName>
    <definedName name="Z_0D977F78_BF72_4745_A64A_C83A0431C8EE_.wvu.Rows" localSheetId="16" hidden="1">Всего!$5:$66</definedName>
    <definedName name="Z_0D977F78_BF72_4745_A64A_C83A0431C8EE_.wvu.Rows" localSheetId="14" hidden="1">Декабрь!$69:$70</definedName>
    <definedName name="Z_0D977F78_BF72_4745_A64A_C83A0431C8EE_.wvu.Rows" localSheetId="8" hidden="1">Июль!$69:$70</definedName>
    <definedName name="Z_0D977F78_BF72_4745_A64A_C83A0431C8EE_.wvu.Rows" localSheetId="6" hidden="1">Июнь!$69:$70</definedName>
    <definedName name="Z_0D977F78_BF72_4745_A64A_C83A0431C8EE_.wvu.Rows" localSheetId="5" hidden="1">Май!$69:$70</definedName>
    <definedName name="Z_0D977F78_BF72_4745_A64A_C83A0431C8EE_.wvu.Rows" localSheetId="2" hidden="1">Март!$69:$70</definedName>
    <definedName name="Z_0D977F78_BF72_4745_A64A_C83A0431C8EE_.wvu.Rows" localSheetId="13" hidden="1">Ноябрь!$69:$70</definedName>
    <definedName name="Z_0D977F78_BF72_4745_A64A_C83A0431C8EE_.wvu.Rows" localSheetId="12" hidden="1">Октябрь!$69:$70</definedName>
    <definedName name="Z_0D977F78_BF72_4745_A64A_C83A0431C8EE_.wvu.Rows" localSheetId="10" hidden="1">Сентябрь!$69:$70</definedName>
    <definedName name="Z_0D977F78_BF72_4745_A64A_C83A0431C8EE_.wvu.Rows" localSheetId="1" hidden="1">Февраль!$69:$70</definedName>
    <definedName name="Z_408ECAAE_613F_4084_B488_3FAA9C7F173A_.wvu.Cols" localSheetId="3" hidden="1">'I квартал'!$H:$AJ</definedName>
    <definedName name="Z_408ECAAE_613F_4084_B488_3FAA9C7F173A_.wvu.Cols" localSheetId="7" hidden="1">'II квартал'!$H:$Y</definedName>
    <definedName name="Z_408ECAAE_613F_4084_B488_3FAA9C7F173A_.wvu.Cols" localSheetId="11" hidden="1">'III квартал'!$H:$Y</definedName>
    <definedName name="Z_408ECAAE_613F_4084_B488_3FAA9C7F173A_.wvu.Cols" localSheetId="15" hidden="1">'IV квартал'!$H:$Y</definedName>
    <definedName name="Z_408ECAAE_613F_4084_B488_3FAA9C7F173A_.wvu.Cols" localSheetId="9" hidden="1">Август!$H:$AI</definedName>
    <definedName name="Z_408ECAAE_613F_4084_B488_3FAA9C7F173A_.wvu.Cols" localSheetId="14" hidden="1">Декабрь!$H:$Y</definedName>
    <definedName name="Z_408ECAAE_613F_4084_B488_3FAA9C7F173A_.wvu.Cols" localSheetId="8" hidden="1">Июль!$H:$AI</definedName>
    <definedName name="Z_408ECAAE_613F_4084_B488_3FAA9C7F173A_.wvu.Cols" localSheetId="6" hidden="1">Июнь!$H:$AI</definedName>
    <definedName name="Z_408ECAAE_613F_4084_B488_3FAA9C7F173A_.wvu.Cols" localSheetId="5" hidden="1">Май!$H:$AI</definedName>
    <definedName name="Z_408ECAAE_613F_4084_B488_3FAA9C7F173A_.wvu.Cols" localSheetId="2" hidden="1">Март!$H:$AI</definedName>
    <definedName name="Z_408ECAAE_613F_4084_B488_3FAA9C7F173A_.wvu.Cols" localSheetId="13" hidden="1">Ноябрь!$H:$Y</definedName>
    <definedName name="Z_408ECAAE_613F_4084_B488_3FAA9C7F173A_.wvu.Cols" localSheetId="12" hidden="1">Октябрь!$H:$Y</definedName>
    <definedName name="Z_408ECAAE_613F_4084_B488_3FAA9C7F173A_.wvu.Cols" localSheetId="10" hidden="1">Сентябрь!$H:$AI</definedName>
    <definedName name="Z_408ECAAE_613F_4084_B488_3FAA9C7F173A_.wvu.Cols" localSheetId="1" hidden="1">Февраль!$H:$AI</definedName>
    <definedName name="Z_408ECAAE_613F_4084_B488_3FAA9C7F173A_.wvu.Rows" localSheetId="3" hidden="1">'I квартал'!$5:$66</definedName>
    <definedName name="Z_408ECAAE_613F_4084_B488_3FAA9C7F173A_.wvu.Rows" localSheetId="7" hidden="1">'II квартал'!$5:$66</definedName>
    <definedName name="Z_408ECAAE_613F_4084_B488_3FAA9C7F173A_.wvu.Rows" localSheetId="11" hidden="1">'III квартал'!$5:$66</definedName>
    <definedName name="Z_408ECAAE_613F_4084_B488_3FAA9C7F173A_.wvu.Rows" localSheetId="15" hidden="1">'IV квартал'!$5:$66</definedName>
    <definedName name="Z_408ECAAE_613F_4084_B488_3FAA9C7F173A_.wvu.Rows" localSheetId="9" hidden="1">Август!$69:$70</definedName>
    <definedName name="Z_408ECAAE_613F_4084_B488_3FAA9C7F173A_.wvu.Rows" localSheetId="4" hidden="1">Апрель!$69:$70</definedName>
    <definedName name="Z_408ECAAE_613F_4084_B488_3FAA9C7F173A_.wvu.Rows" localSheetId="16" hidden="1">Всего!$5:$66</definedName>
    <definedName name="Z_408ECAAE_613F_4084_B488_3FAA9C7F173A_.wvu.Rows" localSheetId="14" hidden="1">Декабрь!$69:$70</definedName>
    <definedName name="Z_408ECAAE_613F_4084_B488_3FAA9C7F173A_.wvu.Rows" localSheetId="8" hidden="1">Июль!$69:$70</definedName>
    <definedName name="Z_408ECAAE_613F_4084_B488_3FAA9C7F173A_.wvu.Rows" localSheetId="6" hidden="1">Июнь!$69:$70</definedName>
    <definedName name="Z_408ECAAE_613F_4084_B488_3FAA9C7F173A_.wvu.Rows" localSheetId="5" hidden="1">Май!$69:$70</definedName>
    <definedName name="Z_408ECAAE_613F_4084_B488_3FAA9C7F173A_.wvu.Rows" localSheetId="13" hidden="1">Ноябрь!$69:$70</definedName>
    <definedName name="Z_408ECAAE_613F_4084_B488_3FAA9C7F173A_.wvu.Rows" localSheetId="12" hidden="1">Октябрь!$69:$70</definedName>
    <definedName name="Z_408ECAAE_613F_4084_B488_3FAA9C7F173A_.wvu.Rows" localSheetId="10" hidden="1">Сентябрь!$69:$70</definedName>
    <definedName name="Z_697E38C0_DEBC_4380_B1E4_529E1AC10928_.wvu.Cols" localSheetId="3" hidden="1">'I квартал'!$H:$AJ</definedName>
    <definedName name="Z_697E38C0_DEBC_4380_B1E4_529E1AC10928_.wvu.Cols" localSheetId="7" hidden="1">'II квартал'!$H:$Y</definedName>
    <definedName name="Z_697E38C0_DEBC_4380_B1E4_529E1AC10928_.wvu.Cols" localSheetId="11" hidden="1">'III квартал'!$H:$Y</definedName>
    <definedName name="Z_697E38C0_DEBC_4380_B1E4_529E1AC10928_.wvu.Cols" localSheetId="15" hidden="1">'IV квартал'!$H:$Y</definedName>
    <definedName name="Z_697E38C0_DEBC_4380_B1E4_529E1AC10928_.wvu.Cols" localSheetId="9" hidden="1">Август!$H:$AI</definedName>
    <definedName name="Z_697E38C0_DEBC_4380_B1E4_529E1AC10928_.wvu.Cols" localSheetId="4" hidden="1">Апрель!$H:$AI</definedName>
    <definedName name="Z_697E38C0_DEBC_4380_B1E4_529E1AC10928_.wvu.Cols" localSheetId="14" hidden="1">Декабрь!$H:$Y</definedName>
    <definedName name="Z_697E38C0_DEBC_4380_B1E4_529E1AC10928_.wvu.Cols" localSheetId="8" hidden="1">Июль!$H:$AI</definedName>
    <definedName name="Z_697E38C0_DEBC_4380_B1E4_529E1AC10928_.wvu.Cols" localSheetId="6" hidden="1">Июнь!$H:$AI</definedName>
    <definedName name="Z_697E38C0_DEBC_4380_B1E4_529E1AC10928_.wvu.Cols" localSheetId="5" hidden="1">Май!$H:$AI</definedName>
    <definedName name="Z_697E38C0_DEBC_4380_B1E4_529E1AC10928_.wvu.Cols" localSheetId="2" hidden="1">Март!$H:$AI</definedName>
    <definedName name="Z_697E38C0_DEBC_4380_B1E4_529E1AC10928_.wvu.Cols" localSheetId="13" hidden="1">Ноябрь!$H:$Y</definedName>
    <definedName name="Z_697E38C0_DEBC_4380_B1E4_529E1AC10928_.wvu.Cols" localSheetId="12" hidden="1">Октябрь!$H:$Y</definedName>
    <definedName name="Z_697E38C0_DEBC_4380_B1E4_529E1AC10928_.wvu.Cols" localSheetId="10" hidden="1">Сентябрь!$H:$AI</definedName>
    <definedName name="Z_697E38C0_DEBC_4380_B1E4_529E1AC10928_.wvu.Cols" localSheetId="1" hidden="1">Февраль!$H:$AI</definedName>
    <definedName name="Z_697E38C0_DEBC_4380_B1E4_529E1AC10928_.wvu.Rows" localSheetId="3" hidden="1">'I квартал'!$5:$66</definedName>
    <definedName name="Z_697E38C0_DEBC_4380_B1E4_529E1AC10928_.wvu.Rows" localSheetId="7" hidden="1">'II квартал'!$5:$66</definedName>
    <definedName name="Z_697E38C0_DEBC_4380_B1E4_529E1AC10928_.wvu.Rows" localSheetId="11" hidden="1">'III квартал'!$5:$66</definedName>
    <definedName name="Z_697E38C0_DEBC_4380_B1E4_529E1AC10928_.wvu.Rows" localSheetId="15" hidden="1">'IV квартал'!$5:$66</definedName>
    <definedName name="Z_697E38C0_DEBC_4380_B1E4_529E1AC10928_.wvu.Rows" localSheetId="9" hidden="1">Август!$69:$70</definedName>
    <definedName name="Z_697E38C0_DEBC_4380_B1E4_529E1AC10928_.wvu.Rows" localSheetId="4" hidden="1">Апрель!$69:$70</definedName>
    <definedName name="Z_697E38C0_DEBC_4380_B1E4_529E1AC10928_.wvu.Rows" localSheetId="16" hidden="1">Всего!$5:$66</definedName>
    <definedName name="Z_697E38C0_DEBC_4380_B1E4_529E1AC10928_.wvu.Rows" localSheetId="14" hidden="1">Декабрь!$69:$70</definedName>
    <definedName name="Z_697E38C0_DEBC_4380_B1E4_529E1AC10928_.wvu.Rows" localSheetId="8" hidden="1">Июль!$69:$70</definedName>
    <definedName name="Z_697E38C0_DEBC_4380_B1E4_529E1AC10928_.wvu.Rows" localSheetId="6" hidden="1">Июнь!$69:$70</definedName>
    <definedName name="Z_697E38C0_DEBC_4380_B1E4_529E1AC10928_.wvu.Rows" localSheetId="5" hidden="1">Май!$69:$70</definedName>
    <definedName name="Z_697E38C0_DEBC_4380_B1E4_529E1AC10928_.wvu.Rows" localSheetId="2" hidden="1">Март!$69:$70</definedName>
    <definedName name="Z_697E38C0_DEBC_4380_B1E4_529E1AC10928_.wvu.Rows" localSheetId="13" hidden="1">Ноябрь!$69:$70</definedName>
    <definedName name="Z_697E38C0_DEBC_4380_B1E4_529E1AC10928_.wvu.Rows" localSheetId="12" hidden="1">Октябрь!$69:$70</definedName>
    <definedName name="Z_697E38C0_DEBC_4380_B1E4_529E1AC10928_.wvu.Rows" localSheetId="10" hidden="1">Сентябрь!$69:$70</definedName>
    <definedName name="Z_697E38C0_DEBC_4380_B1E4_529E1AC10928_.wvu.Rows" localSheetId="1" hidden="1">Февраль!$69:$70</definedName>
    <definedName name="Z_C76FC18C_29D4_4EF7_82C3_46859590EBCE_.wvu.Cols" localSheetId="3" hidden="1">'I квартал'!$H:$AJ</definedName>
    <definedName name="Z_C76FC18C_29D4_4EF7_82C3_46859590EBCE_.wvu.Cols" localSheetId="7" hidden="1">'II квартал'!$H:$Y</definedName>
    <definedName name="Z_C76FC18C_29D4_4EF7_82C3_46859590EBCE_.wvu.Cols" localSheetId="11" hidden="1">'III квартал'!$H:$Y</definedName>
    <definedName name="Z_C76FC18C_29D4_4EF7_82C3_46859590EBCE_.wvu.Cols" localSheetId="15" hidden="1">'IV квартал'!$H:$Y</definedName>
    <definedName name="Z_C76FC18C_29D4_4EF7_82C3_46859590EBCE_.wvu.Cols" localSheetId="9" hidden="1">Август!$H:$AI</definedName>
    <definedName name="Z_C76FC18C_29D4_4EF7_82C3_46859590EBCE_.wvu.Cols" localSheetId="4" hidden="1">Апрель!$H:$AI</definedName>
    <definedName name="Z_C76FC18C_29D4_4EF7_82C3_46859590EBCE_.wvu.Cols" localSheetId="16" hidden="1">Всего!$H:$Y</definedName>
    <definedName name="Z_C76FC18C_29D4_4EF7_82C3_46859590EBCE_.wvu.Cols" localSheetId="14" hidden="1">Декабрь!$H:$Y</definedName>
    <definedName name="Z_C76FC18C_29D4_4EF7_82C3_46859590EBCE_.wvu.Cols" localSheetId="8" hidden="1">Июль!$H:$AI</definedName>
    <definedName name="Z_C76FC18C_29D4_4EF7_82C3_46859590EBCE_.wvu.Cols" localSheetId="6" hidden="1">Июнь!$H:$AI</definedName>
    <definedName name="Z_C76FC18C_29D4_4EF7_82C3_46859590EBCE_.wvu.Cols" localSheetId="5" hidden="1">Май!$H:$AI</definedName>
    <definedName name="Z_C76FC18C_29D4_4EF7_82C3_46859590EBCE_.wvu.Cols" localSheetId="2" hidden="1">Март!$H:$AI</definedName>
    <definedName name="Z_C76FC18C_29D4_4EF7_82C3_46859590EBCE_.wvu.Cols" localSheetId="13" hidden="1">Ноябрь!$H:$Y</definedName>
    <definedName name="Z_C76FC18C_29D4_4EF7_82C3_46859590EBCE_.wvu.Cols" localSheetId="12" hidden="1">Октябрь!$H:$Y</definedName>
    <definedName name="Z_C76FC18C_29D4_4EF7_82C3_46859590EBCE_.wvu.Cols" localSheetId="10" hidden="1">Сентябрь!$H:$AI</definedName>
    <definedName name="Z_C76FC18C_29D4_4EF7_82C3_46859590EBCE_.wvu.Cols" localSheetId="1" hidden="1">Февраль!$H:$AI</definedName>
    <definedName name="Z_C76FC18C_29D4_4EF7_82C3_46859590EBCE_.wvu.Cols" localSheetId="0" hidden="1">Январь!$H:$AI</definedName>
    <definedName name="Z_C76FC18C_29D4_4EF7_82C3_46859590EBCE_.wvu.Rows" localSheetId="3" hidden="1">'I квартал'!$5:$66</definedName>
    <definedName name="Z_C76FC18C_29D4_4EF7_82C3_46859590EBCE_.wvu.Rows" localSheetId="7" hidden="1">'II квартал'!$5:$66</definedName>
    <definedName name="Z_C76FC18C_29D4_4EF7_82C3_46859590EBCE_.wvu.Rows" localSheetId="11" hidden="1">'III квартал'!$5:$66</definedName>
    <definedName name="Z_C76FC18C_29D4_4EF7_82C3_46859590EBCE_.wvu.Rows" localSheetId="15" hidden="1">'IV квартал'!$5:$66</definedName>
    <definedName name="Z_C76FC18C_29D4_4EF7_82C3_46859590EBCE_.wvu.Rows" localSheetId="9" hidden="1">Август!$69:$70</definedName>
    <definedName name="Z_C76FC18C_29D4_4EF7_82C3_46859590EBCE_.wvu.Rows" localSheetId="4" hidden="1">Апрель!$69:$70</definedName>
    <definedName name="Z_C76FC18C_29D4_4EF7_82C3_46859590EBCE_.wvu.Rows" localSheetId="16" hidden="1">Всего!$5:$66</definedName>
    <definedName name="Z_C76FC18C_29D4_4EF7_82C3_46859590EBCE_.wvu.Rows" localSheetId="14" hidden="1">Декабрь!$69:$70</definedName>
    <definedName name="Z_C76FC18C_29D4_4EF7_82C3_46859590EBCE_.wvu.Rows" localSheetId="8" hidden="1">Июль!$69:$70</definedName>
    <definedName name="Z_C76FC18C_29D4_4EF7_82C3_46859590EBCE_.wvu.Rows" localSheetId="6" hidden="1">Июнь!$69:$70</definedName>
    <definedName name="Z_C76FC18C_29D4_4EF7_82C3_46859590EBCE_.wvu.Rows" localSheetId="5" hidden="1">Май!$69:$70</definedName>
    <definedName name="Z_C76FC18C_29D4_4EF7_82C3_46859590EBCE_.wvu.Rows" localSheetId="2" hidden="1">Март!$69:$70</definedName>
    <definedName name="Z_C76FC18C_29D4_4EF7_82C3_46859590EBCE_.wvu.Rows" localSheetId="13" hidden="1">Ноябрь!$69:$70</definedName>
    <definedName name="Z_C76FC18C_29D4_4EF7_82C3_46859590EBCE_.wvu.Rows" localSheetId="12" hidden="1">Октябрь!$69:$70</definedName>
    <definedName name="Z_C76FC18C_29D4_4EF7_82C3_46859590EBCE_.wvu.Rows" localSheetId="10" hidden="1">Сентябрь!$69:$70</definedName>
    <definedName name="Z_C76FC18C_29D4_4EF7_82C3_46859590EBCE_.wvu.Rows" localSheetId="1" hidden="1">Февраль!$69:$70</definedName>
    <definedName name="Z_CD01F72D_C7EA_45D0_819A_C26EA35B9FAE_.wvu.Cols" localSheetId="3" hidden="1">'I квартал'!$H:$AJ</definedName>
    <definedName name="Z_CD01F72D_C7EA_45D0_819A_C26EA35B9FAE_.wvu.Cols" localSheetId="7" hidden="1">'II квартал'!$H:$Y</definedName>
    <definedName name="Z_CD01F72D_C7EA_45D0_819A_C26EA35B9FAE_.wvu.Cols" localSheetId="11" hidden="1">'III квартал'!$H:$Y</definedName>
    <definedName name="Z_CD01F72D_C7EA_45D0_819A_C26EA35B9FAE_.wvu.Cols" localSheetId="15" hidden="1">'IV квартал'!$H:$Y</definedName>
    <definedName name="Z_CD01F72D_C7EA_45D0_819A_C26EA35B9FAE_.wvu.Cols" localSheetId="9" hidden="1">Август!$H:$AI</definedName>
    <definedName name="Z_CD01F72D_C7EA_45D0_819A_C26EA35B9FAE_.wvu.Cols" localSheetId="4" hidden="1">Апрель!$H:$AI</definedName>
    <definedName name="Z_CD01F72D_C7EA_45D0_819A_C26EA35B9FAE_.wvu.Cols" localSheetId="16" hidden="1">Всего!$H:$Y</definedName>
    <definedName name="Z_CD01F72D_C7EA_45D0_819A_C26EA35B9FAE_.wvu.Cols" localSheetId="14" hidden="1">Декабрь!$H:$Y</definedName>
    <definedName name="Z_CD01F72D_C7EA_45D0_819A_C26EA35B9FAE_.wvu.Cols" localSheetId="8" hidden="1">Июль!$H:$AI</definedName>
    <definedName name="Z_CD01F72D_C7EA_45D0_819A_C26EA35B9FAE_.wvu.Cols" localSheetId="6" hidden="1">Июнь!$H:$AI</definedName>
    <definedName name="Z_CD01F72D_C7EA_45D0_819A_C26EA35B9FAE_.wvu.Cols" localSheetId="5" hidden="1">Май!$H:$AI</definedName>
    <definedName name="Z_CD01F72D_C7EA_45D0_819A_C26EA35B9FAE_.wvu.Cols" localSheetId="2" hidden="1">Март!$H:$AI</definedName>
    <definedName name="Z_CD01F72D_C7EA_45D0_819A_C26EA35B9FAE_.wvu.Cols" localSheetId="13" hidden="1">Ноябрь!$H:$Y</definedName>
    <definedName name="Z_CD01F72D_C7EA_45D0_819A_C26EA35B9FAE_.wvu.Cols" localSheetId="12" hidden="1">Октябрь!$H:$Y</definedName>
    <definedName name="Z_CD01F72D_C7EA_45D0_819A_C26EA35B9FAE_.wvu.Cols" localSheetId="10" hidden="1">Сентябрь!$H:$AI</definedName>
    <definedName name="Z_CD01F72D_C7EA_45D0_819A_C26EA35B9FAE_.wvu.Cols" localSheetId="1" hidden="1">Февраль!$H:$AI</definedName>
    <definedName name="Z_CD01F72D_C7EA_45D0_819A_C26EA35B9FAE_.wvu.Cols" localSheetId="0" hidden="1">Январь!$H:$AI</definedName>
    <definedName name="Z_CD01F72D_C7EA_45D0_819A_C26EA35B9FAE_.wvu.Rows" localSheetId="3" hidden="1">'I квартал'!$5:$66</definedName>
    <definedName name="Z_CD01F72D_C7EA_45D0_819A_C26EA35B9FAE_.wvu.Rows" localSheetId="7" hidden="1">'II квартал'!$5:$66</definedName>
    <definedName name="Z_CD01F72D_C7EA_45D0_819A_C26EA35B9FAE_.wvu.Rows" localSheetId="11" hidden="1">'III квартал'!$5:$66</definedName>
    <definedName name="Z_CD01F72D_C7EA_45D0_819A_C26EA35B9FAE_.wvu.Rows" localSheetId="15" hidden="1">'IV квартал'!$5:$66</definedName>
    <definedName name="Z_CD01F72D_C7EA_45D0_819A_C26EA35B9FAE_.wvu.Rows" localSheetId="9" hidden="1">Август!$69:$70</definedName>
    <definedName name="Z_CD01F72D_C7EA_45D0_819A_C26EA35B9FAE_.wvu.Rows" localSheetId="4" hidden="1">Апрель!$69:$70</definedName>
    <definedName name="Z_CD01F72D_C7EA_45D0_819A_C26EA35B9FAE_.wvu.Rows" localSheetId="16" hidden="1">Всего!$5:$66</definedName>
    <definedName name="Z_CD01F72D_C7EA_45D0_819A_C26EA35B9FAE_.wvu.Rows" localSheetId="14" hidden="1">Декабрь!$69:$70</definedName>
    <definedName name="Z_CD01F72D_C7EA_45D0_819A_C26EA35B9FAE_.wvu.Rows" localSheetId="8" hidden="1">Июль!$69:$70</definedName>
    <definedName name="Z_CD01F72D_C7EA_45D0_819A_C26EA35B9FAE_.wvu.Rows" localSheetId="6" hidden="1">Июнь!$69:$70</definedName>
    <definedName name="Z_CD01F72D_C7EA_45D0_819A_C26EA35B9FAE_.wvu.Rows" localSheetId="5" hidden="1">Май!$69:$70</definedName>
    <definedName name="Z_CD01F72D_C7EA_45D0_819A_C26EA35B9FAE_.wvu.Rows" localSheetId="2" hidden="1">Март!$69:$70</definedName>
    <definedName name="Z_CD01F72D_C7EA_45D0_819A_C26EA35B9FAE_.wvu.Rows" localSheetId="13" hidden="1">Ноябрь!$69:$70</definedName>
    <definedName name="Z_CD01F72D_C7EA_45D0_819A_C26EA35B9FAE_.wvu.Rows" localSheetId="12" hidden="1">Октябрь!$69:$70</definedName>
    <definedName name="Z_CD01F72D_C7EA_45D0_819A_C26EA35B9FAE_.wvu.Rows" localSheetId="10" hidden="1">Сентябрь!$69:$70</definedName>
    <definedName name="Z_CD01F72D_C7EA_45D0_819A_C26EA35B9FAE_.wvu.Rows" localSheetId="1" hidden="1">Февраль!$69:$70</definedName>
    <definedName name="Z_CD01F72D_C7EA_45D0_819A_C26EA35B9FAE_.wvu.Rows" localSheetId="0" hidden="1">Январь!$69:$70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B68" i="16" l="1"/>
  <c r="AB67" i="16"/>
  <c r="AD3" i="16"/>
  <c r="AC3" i="16"/>
  <c r="AB1" i="16"/>
  <c r="AB68" i="15"/>
  <c r="Y68" i="15"/>
  <c r="X68" i="15"/>
  <c r="W68" i="15"/>
  <c r="V68" i="15"/>
  <c r="U68" i="15"/>
  <c r="T68" i="15"/>
  <c r="S68" i="15"/>
  <c r="R68" i="15"/>
  <c r="Q68" i="15"/>
  <c r="P68" i="15"/>
  <c r="O68" i="15"/>
  <c r="N68" i="15"/>
  <c r="M68" i="15"/>
  <c r="L68" i="15"/>
  <c r="K68" i="15"/>
  <c r="J68" i="15"/>
  <c r="I68" i="15"/>
  <c r="H68" i="15"/>
  <c r="G68" i="15"/>
  <c r="F68" i="15"/>
  <c r="E68" i="15"/>
  <c r="AB67" i="15"/>
  <c r="Y67" i="15"/>
  <c r="X67" i="15"/>
  <c r="W67" i="15"/>
  <c r="V67" i="15"/>
  <c r="U67" i="15"/>
  <c r="T67" i="15"/>
  <c r="S67" i="15"/>
  <c r="R67" i="15"/>
  <c r="Q67" i="15"/>
  <c r="P67" i="15"/>
  <c r="O67" i="15"/>
  <c r="N67" i="15"/>
  <c r="M67" i="15"/>
  <c r="L67" i="15"/>
  <c r="K67" i="15"/>
  <c r="J67" i="15"/>
  <c r="I67" i="15"/>
  <c r="H67" i="15"/>
  <c r="G67" i="15"/>
  <c r="F67" i="15"/>
  <c r="E67" i="15"/>
  <c r="Z66" i="15"/>
  <c r="Z65" i="15"/>
  <c r="AA65" i="15" s="1"/>
  <c r="Z64" i="15"/>
  <c r="AA63" i="15" s="1"/>
  <c r="Z63" i="15"/>
  <c r="Z62" i="15"/>
  <c r="Z61" i="15"/>
  <c r="AA61" i="15" s="1"/>
  <c r="Z60" i="15"/>
  <c r="AA59" i="15"/>
  <c r="Z59" i="15"/>
  <c r="Z58" i="15"/>
  <c r="Z57" i="15"/>
  <c r="AA57" i="15" s="1"/>
  <c r="Z56" i="15"/>
  <c r="Z55" i="15"/>
  <c r="AA55" i="15" s="1"/>
  <c r="Z54" i="15"/>
  <c r="Z53" i="15"/>
  <c r="AA53" i="15" s="1"/>
  <c r="Z52" i="15"/>
  <c r="AA51" i="15" s="1"/>
  <c r="Z51" i="15"/>
  <c r="Z50" i="15"/>
  <c r="Z49" i="15"/>
  <c r="AA49" i="15" s="1"/>
  <c r="Z48" i="15"/>
  <c r="AA47" i="15"/>
  <c r="Z47" i="15"/>
  <c r="Z46" i="15"/>
  <c r="Z45" i="15"/>
  <c r="AA45" i="15" s="1"/>
  <c r="Z44" i="15"/>
  <c r="AA43" i="15" s="1"/>
  <c r="Z43" i="15"/>
  <c r="Z42" i="15"/>
  <c r="Z41" i="15"/>
  <c r="AA41" i="15" s="1"/>
  <c r="Z40" i="15"/>
  <c r="AA39" i="15" s="1"/>
  <c r="Z39" i="15"/>
  <c r="Z38" i="15"/>
  <c r="Z37" i="15"/>
  <c r="AA37" i="15" s="1"/>
  <c r="Z36" i="15"/>
  <c r="AA35" i="15"/>
  <c r="Z35" i="15"/>
  <c r="Z34" i="15"/>
  <c r="Z33" i="15"/>
  <c r="AA33" i="15" s="1"/>
  <c r="Z32" i="15"/>
  <c r="Z31" i="15"/>
  <c r="AA31" i="15" s="1"/>
  <c r="Z30" i="15"/>
  <c r="Z29" i="15"/>
  <c r="AA29" i="15" s="1"/>
  <c r="Z28" i="15"/>
  <c r="AA27" i="15" s="1"/>
  <c r="Z27" i="15"/>
  <c r="Z26" i="15"/>
  <c r="Z25" i="15"/>
  <c r="AA25" i="15" s="1"/>
  <c r="Z24" i="15"/>
  <c r="AA23" i="15"/>
  <c r="Z23" i="15"/>
  <c r="Z22" i="15"/>
  <c r="Z21" i="15"/>
  <c r="AA21" i="15" s="1"/>
  <c r="Z20" i="15"/>
  <c r="Z19" i="15"/>
  <c r="AA19" i="15" s="1"/>
  <c r="Z18" i="15"/>
  <c r="Z17" i="15"/>
  <c r="AA17" i="15" s="1"/>
  <c r="Z16" i="15"/>
  <c r="AA15" i="15" s="1"/>
  <c r="Z15" i="15"/>
  <c r="Z14" i="15"/>
  <c r="Z13" i="15"/>
  <c r="AA13" i="15" s="1"/>
  <c r="Z12" i="15"/>
  <c r="AA11" i="15"/>
  <c r="Z11" i="15"/>
  <c r="Z10" i="15"/>
  <c r="Z9" i="15"/>
  <c r="AA9" i="15" s="1"/>
  <c r="Z8" i="15"/>
  <c r="Z7" i="15"/>
  <c r="AA7" i="15" s="1"/>
  <c r="Z6" i="15"/>
  <c r="Z5" i="15"/>
  <c r="AA5" i="15" s="1"/>
  <c r="AD3" i="15"/>
  <c r="X3" i="15"/>
  <c r="X3" i="16" s="1"/>
  <c r="X3" i="17" s="1"/>
  <c r="W3" i="15"/>
  <c r="W3" i="16" s="1"/>
  <c r="W3" i="17" s="1"/>
  <c r="AB1" i="15"/>
  <c r="AB68" i="14"/>
  <c r="Y68" i="14"/>
  <c r="X68" i="14"/>
  <c r="W68" i="14"/>
  <c r="V68" i="14"/>
  <c r="U68" i="14"/>
  <c r="T68" i="14"/>
  <c r="S68" i="14"/>
  <c r="R68" i="14"/>
  <c r="Q68" i="14"/>
  <c r="P68" i="14"/>
  <c r="O68" i="14"/>
  <c r="N68" i="14"/>
  <c r="M68" i="14"/>
  <c r="L68" i="14"/>
  <c r="K68" i="14"/>
  <c r="J68" i="14"/>
  <c r="I68" i="14"/>
  <c r="H68" i="14"/>
  <c r="G68" i="14"/>
  <c r="F68" i="14"/>
  <c r="E68" i="14"/>
  <c r="AB67" i="14"/>
  <c r="Y67" i="14"/>
  <c r="X67" i="14"/>
  <c r="W67" i="14"/>
  <c r="V67" i="14"/>
  <c r="U67" i="14"/>
  <c r="T67" i="14"/>
  <c r="S67" i="14"/>
  <c r="R67" i="14"/>
  <c r="Q67" i="14"/>
  <c r="P67" i="14"/>
  <c r="O67" i="14"/>
  <c r="N67" i="14"/>
  <c r="M67" i="14"/>
  <c r="L67" i="14"/>
  <c r="K67" i="14"/>
  <c r="J67" i="14"/>
  <c r="I67" i="14"/>
  <c r="H67" i="14"/>
  <c r="G67" i="14"/>
  <c r="F67" i="14"/>
  <c r="E67" i="14"/>
  <c r="Z66" i="14"/>
  <c r="Z65" i="14"/>
  <c r="AA65" i="14" s="1"/>
  <c r="Z64" i="14"/>
  <c r="AA63" i="14"/>
  <c r="Z63" i="14"/>
  <c r="Z62" i="14"/>
  <c r="Z61" i="14"/>
  <c r="AA61" i="14" s="1"/>
  <c r="Z60" i="14"/>
  <c r="Z59" i="14"/>
  <c r="AA59" i="14" s="1"/>
  <c r="Z58" i="14"/>
  <c r="Z57" i="14"/>
  <c r="AA57" i="14" s="1"/>
  <c r="Z56" i="14"/>
  <c r="AA55" i="14" s="1"/>
  <c r="Z55" i="14"/>
  <c r="Z54" i="14"/>
  <c r="Z53" i="14"/>
  <c r="AA53" i="14" s="1"/>
  <c r="Z52" i="14"/>
  <c r="AA51" i="14"/>
  <c r="Z51" i="14"/>
  <c r="Z50" i="14"/>
  <c r="Z49" i="14"/>
  <c r="AA49" i="14" s="1"/>
  <c r="Z48" i="14"/>
  <c r="Z47" i="14"/>
  <c r="Z46" i="14"/>
  <c r="Z45" i="14"/>
  <c r="AA45" i="14" s="1"/>
  <c r="Z44" i="14"/>
  <c r="AA43" i="14" s="1"/>
  <c r="Z43" i="14"/>
  <c r="Z42" i="14"/>
  <c r="Z41" i="14"/>
  <c r="AA41" i="14" s="1"/>
  <c r="Z40" i="14"/>
  <c r="AA39" i="14"/>
  <c r="Z39" i="14"/>
  <c r="Z38" i="14"/>
  <c r="Z37" i="14"/>
  <c r="AA37" i="14" s="1"/>
  <c r="Z36" i="14"/>
  <c r="Z35" i="14"/>
  <c r="Z34" i="14"/>
  <c r="Z33" i="14"/>
  <c r="AA33" i="14" s="1"/>
  <c r="Z32" i="14"/>
  <c r="AA31" i="14" s="1"/>
  <c r="Z31" i="14"/>
  <c r="Z30" i="14"/>
  <c r="Z29" i="14"/>
  <c r="AA29" i="14" s="1"/>
  <c r="Z28" i="14"/>
  <c r="AA27" i="14"/>
  <c r="Z27" i="14"/>
  <c r="Z26" i="14"/>
  <c r="Z25" i="14"/>
  <c r="AA25" i="14" s="1"/>
  <c r="Z24" i="14"/>
  <c r="Z23" i="14"/>
  <c r="Z22" i="14"/>
  <c r="Z21" i="14"/>
  <c r="AA21" i="14" s="1"/>
  <c r="Z20" i="14"/>
  <c r="AA19" i="14" s="1"/>
  <c r="Z19" i="14"/>
  <c r="Z18" i="14"/>
  <c r="Z17" i="14"/>
  <c r="AA17" i="14" s="1"/>
  <c r="Z16" i="14"/>
  <c r="AA15" i="14"/>
  <c r="Z15" i="14"/>
  <c r="Z14" i="14"/>
  <c r="Z13" i="14"/>
  <c r="AA13" i="14" s="1"/>
  <c r="Z12" i="14"/>
  <c r="Z11" i="14"/>
  <c r="Z10" i="14"/>
  <c r="Z9" i="14"/>
  <c r="AA9" i="14" s="1"/>
  <c r="Z8" i="14"/>
  <c r="AA7" i="14" s="1"/>
  <c r="Z7" i="14"/>
  <c r="Z6" i="14"/>
  <c r="Z68" i="14" s="1"/>
  <c r="Z5" i="14"/>
  <c r="AD3" i="14"/>
  <c r="V3" i="14"/>
  <c r="V3" i="15" s="1"/>
  <c r="V3" i="16" s="1"/>
  <c r="V3" i="17" s="1"/>
  <c r="U3" i="14"/>
  <c r="U3" i="15" s="1"/>
  <c r="U3" i="16" s="1"/>
  <c r="U3" i="17" s="1"/>
  <c r="T3" i="14"/>
  <c r="T3" i="15" s="1"/>
  <c r="T3" i="16" s="1"/>
  <c r="T3" i="17" s="1"/>
  <c r="S3" i="14"/>
  <c r="S3" i="15" s="1"/>
  <c r="S3" i="16" s="1"/>
  <c r="S3" i="17" s="1"/>
  <c r="R3" i="14"/>
  <c r="R3" i="15" s="1"/>
  <c r="R3" i="16" s="1"/>
  <c r="R3" i="17" s="1"/>
  <c r="AB1" i="14"/>
  <c r="AB68" i="13"/>
  <c r="Y68" i="13"/>
  <c r="Y68" i="16" s="1"/>
  <c r="X68" i="13"/>
  <c r="X68" i="16" s="1"/>
  <c r="W68" i="13"/>
  <c r="W68" i="16" s="1"/>
  <c r="V68" i="13"/>
  <c r="V68" i="16" s="1"/>
  <c r="U68" i="13"/>
  <c r="U68" i="16" s="1"/>
  <c r="T68" i="13"/>
  <c r="T68" i="16" s="1"/>
  <c r="S68" i="13"/>
  <c r="S68" i="16" s="1"/>
  <c r="R68" i="13"/>
  <c r="R68" i="16" s="1"/>
  <c r="Q68" i="13"/>
  <c r="Q68" i="16" s="1"/>
  <c r="P68" i="13"/>
  <c r="P68" i="16" s="1"/>
  <c r="O68" i="13"/>
  <c r="O68" i="16" s="1"/>
  <c r="N68" i="13"/>
  <c r="N68" i="16" s="1"/>
  <c r="M68" i="13"/>
  <c r="M68" i="16" s="1"/>
  <c r="L68" i="13"/>
  <c r="L68" i="16" s="1"/>
  <c r="K68" i="13"/>
  <c r="K68" i="16" s="1"/>
  <c r="J68" i="13"/>
  <c r="J68" i="16" s="1"/>
  <c r="I68" i="13"/>
  <c r="I68" i="16" s="1"/>
  <c r="H68" i="13"/>
  <c r="H68" i="16" s="1"/>
  <c r="G68" i="13"/>
  <c r="G68" i="16" s="1"/>
  <c r="F68" i="13"/>
  <c r="F68" i="16" s="1"/>
  <c r="E68" i="13"/>
  <c r="E68" i="16" s="1"/>
  <c r="AB67" i="13"/>
  <c r="Y67" i="13"/>
  <c r="Y67" i="16" s="1"/>
  <c r="X67" i="13"/>
  <c r="X67" i="16" s="1"/>
  <c r="W67" i="13"/>
  <c r="W67" i="16" s="1"/>
  <c r="V67" i="13"/>
  <c r="V67" i="16" s="1"/>
  <c r="U67" i="13"/>
  <c r="U67" i="16" s="1"/>
  <c r="T67" i="13"/>
  <c r="T67" i="16" s="1"/>
  <c r="S67" i="13"/>
  <c r="S67" i="16" s="1"/>
  <c r="R67" i="13"/>
  <c r="R67" i="16" s="1"/>
  <c r="Q67" i="13"/>
  <c r="Q67" i="16" s="1"/>
  <c r="P67" i="13"/>
  <c r="P67" i="16" s="1"/>
  <c r="O67" i="13"/>
  <c r="O67" i="16" s="1"/>
  <c r="N67" i="13"/>
  <c r="N67" i="16" s="1"/>
  <c r="M67" i="13"/>
  <c r="M67" i="16" s="1"/>
  <c r="L67" i="13"/>
  <c r="L67" i="16" s="1"/>
  <c r="K67" i="13"/>
  <c r="K67" i="16" s="1"/>
  <c r="J67" i="13"/>
  <c r="J67" i="16" s="1"/>
  <c r="I67" i="13"/>
  <c r="I67" i="16" s="1"/>
  <c r="H67" i="13"/>
  <c r="H67" i="16" s="1"/>
  <c r="G67" i="13"/>
  <c r="G67" i="16" s="1"/>
  <c r="F67" i="13"/>
  <c r="F67" i="16" s="1"/>
  <c r="E67" i="13"/>
  <c r="E67" i="16" s="1"/>
  <c r="Z66" i="13"/>
  <c r="AA65" i="13"/>
  <c r="Z65" i="13"/>
  <c r="Z64" i="13"/>
  <c r="Z63" i="13"/>
  <c r="AA63" i="13" s="1"/>
  <c r="Z62" i="13"/>
  <c r="Z61" i="13"/>
  <c r="AA61" i="13" s="1"/>
  <c r="Z60" i="13"/>
  <c r="AA59" i="13"/>
  <c r="Z59" i="13"/>
  <c r="Z58" i="13"/>
  <c r="AA57" i="13"/>
  <c r="Z57" i="13"/>
  <c r="Z56" i="13"/>
  <c r="Z55" i="13"/>
  <c r="Z54" i="13"/>
  <c r="AA53" i="13"/>
  <c r="Z53" i="13"/>
  <c r="Z52" i="13"/>
  <c r="Z51" i="13"/>
  <c r="AA51" i="13" s="1"/>
  <c r="Z50" i="13"/>
  <c r="Z49" i="13"/>
  <c r="AA49" i="13" s="1"/>
  <c r="Z48" i="13"/>
  <c r="AA47" i="13"/>
  <c r="Z47" i="13"/>
  <c r="Z46" i="13"/>
  <c r="AA45" i="13"/>
  <c r="Z45" i="13"/>
  <c r="Z44" i="13"/>
  <c r="Z43" i="13"/>
  <c r="AA43" i="13" s="1"/>
  <c r="Z42" i="13"/>
  <c r="AA41" i="13"/>
  <c r="Z41" i="13"/>
  <c r="Z40" i="13"/>
  <c r="Z39" i="13"/>
  <c r="AA39" i="13" s="1"/>
  <c r="Z38" i="13"/>
  <c r="Z37" i="13"/>
  <c r="AA37" i="13" s="1"/>
  <c r="Z36" i="13"/>
  <c r="AA35" i="13"/>
  <c r="Z35" i="13"/>
  <c r="Z34" i="13"/>
  <c r="AA33" i="13"/>
  <c r="Z33" i="13"/>
  <c r="Z32" i="13"/>
  <c r="Z31" i="13"/>
  <c r="Z30" i="13"/>
  <c r="AA29" i="13"/>
  <c r="Z29" i="13"/>
  <c r="Z28" i="13"/>
  <c r="Z27" i="13"/>
  <c r="AA27" i="13" s="1"/>
  <c r="Z26" i="13"/>
  <c r="Z25" i="13"/>
  <c r="AA25" i="13" s="1"/>
  <c r="Z24" i="13"/>
  <c r="AA23" i="13"/>
  <c r="Z23" i="13"/>
  <c r="Z22" i="13"/>
  <c r="AA21" i="13"/>
  <c r="Z21" i="13"/>
  <c r="Z20" i="13"/>
  <c r="Z19" i="13"/>
  <c r="Z18" i="13"/>
  <c r="AA17" i="13"/>
  <c r="Z17" i="13"/>
  <c r="Z16" i="13"/>
  <c r="Z15" i="13"/>
  <c r="AA15" i="13" s="1"/>
  <c r="Z14" i="13"/>
  <c r="Z13" i="13"/>
  <c r="AA13" i="13" s="1"/>
  <c r="Z12" i="13"/>
  <c r="AA11" i="13"/>
  <c r="Z11" i="13"/>
  <c r="Z10" i="13"/>
  <c r="AA9" i="13"/>
  <c r="Z9" i="13"/>
  <c r="Z8" i="13"/>
  <c r="Z7" i="13"/>
  <c r="Z6" i="13"/>
  <c r="AA5" i="13"/>
  <c r="Z5" i="13"/>
  <c r="AD3" i="13"/>
  <c r="AB1" i="13"/>
  <c r="AB68" i="12"/>
  <c r="W68" i="12"/>
  <c r="K68" i="12"/>
  <c r="AB67" i="12"/>
  <c r="AD3" i="12"/>
  <c r="AC3" i="12"/>
  <c r="U3" i="12"/>
  <c r="T3" i="12"/>
  <c r="S3" i="12"/>
  <c r="R3" i="12"/>
  <c r="AB1" i="12"/>
  <c r="AL68" i="11"/>
  <c r="AI68" i="11"/>
  <c r="AH68" i="11"/>
  <c r="W68" i="11"/>
  <c r="V68" i="11"/>
  <c r="U68" i="11"/>
  <c r="T68" i="11"/>
  <c r="S68" i="11"/>
  <c r="R68" i="11"/>
  <c r="Q68" i="11"/>
  <c r="P68" i="11"/>
  <c r="O68" i="11"/>
  <c r="N68" i="11"/>
  <c r="M68" i="11"/>
  <c r="L68" i="11"/>
  <c r="K68" i="11"/>
  <c r="J68" i="11"/>
  <c r="I68" i="11"/>
  <c r="H68" i="11"/>
  <c r="G68" i="11"/>
  <c r="F68" i="11"/>
  <c r="E68" i="11"/>
  <c r="AL67" i="11"/>
  <c r="AI67" i="11"/>
  <c r="AH67" i="11"/>
  <c r="W67" i="11"/>
  <c r="V67" i="11"/>
  <c r="U67" i="11"/>
  <c r="T67" i="11"/>
  <c r="S67" i="11"/>
  <c r="R67" i="11"/>
  <c r="Q67" i="11"/>
  <c r="P67" i="11"/>
  <c r="O67" i="11"/>
  <c r="N67" i="11"/>
  <c r="M67" i="11"/>
  <c r="L67" i="11"/>
  <c r="K67" i="11"/>
  <c r="J67" i="11"/>
  <c r="I67" i="11"/>
  <c r="H67" i="11"/>
  <c r="G67" i="11"/>
  <c r="F67" i="11"/>
  <c r="E67" i="11"/>
  <c r="AJ66" i="11"/>
  <c r="AK65" i="11" s="1"/>
  <c r="AJ65" i="11"/>
  <c r="AJ64" i="11"/>
  <c r="AJ63" i="11"/>
  <c r="AJ62" i="11"/>
  <c r="AK61" i="11"/>
  <c r="AJ61" i="11"/>
  <c r="AJ60" i="11"/>
  <c r="AK59" i="11" s="1"/>
  <c r="AJ59" i="11"/>
  <c r="AJ58" i="11"/>
  <c r="AJ57" i="11"/>
  <c r="AJ56" i="11"/>
  <c r="AK55" i="11"/>
  <c r="AJ55" i="11"/>
  <c r="AJ54" i="11"/>
  <c r="AK53" i="11" s="1"/>
  <c r="AJ53" i="11"/>
  <c r="AJ52" i="11"/>
  <c r="AJ51" i="11"/>
  <c r="AJ50" i="11"/>
  <c r="AK49" i="11"/>
  <c r="AJ49" i="11"/>
  <c r="AJ48" i="11"/>
  <c r="AK47" i="11" s="1"/>
  <c r="AJ47" i="11"/>
  <c r="AJ46" i="11"/>
  <c r="AJ45" i="11"/>
  <c r="AJ44" i="11"/>
  <c r="AK43" i="11"/>
  <c r="AJ43" i="11"/>
  <c r="AJ42" i="11"/>
  <c r="AK41" i="11" s="1"/>
  <c r="AJ41" i="11"/>
  <c r="AJ40" i="11"/>
  <c r="AJ39" i="11"/>
  <c r="AJ38" i="11"/>
  <c r="AK37" i="11"/>
  <c r="AJ37" i="11"/>
  <c r="AJ36" i="11"/>
  <c r="AK35" i="11" s="1"/>
  <c r="AJ35" i="11"/>
  <c r="AJ34" i="11"/>
  <c r="AJ33" i="11"/>
  <c r="AJ32" i="11"/>
  <c r="AK31" i="11"/>
  <c r="AJ31" i="11"/>
  <c r="AJ30" i="11"/>
  <c r="AK29" i="11" s="1"/>
  <c r="AJ29" i="11"/>
  <c r="AJ28" i="11"/>
  <c r="AJ27" i="11"/>
  <c r="AJ26" i="11"/>
  <c r="AK25" i="11"/>
  <c r="AJ25" i="11"/>
  <c r="AJ24" i="11"/>
  <c r="AK23" i="11" s="1"/>
  <c r="AJ23" i="11"/>
  <c r="AJ22" i="11"/>
  <c r="AJ21" i="11"/>
  <c r="AJ20" i="11"/>
  <c r="AK19" i="11"/>
  <c r="AJ19" i="11"/>
  <c r="AJ18" i="11"/>
  <c r="AK17" i="11" s="1"/>
  <c r="AJ17" i="11"/>
  <c r="AJ16" i="11"/>
  <c r="AJ15" i="11"/>
  <c r="AK15" i="11" s="1"/>
  <c r="AJ14" i="11"/>
  <c r="AK13" i="11"/>
  <c r="AJ13" i="11"/>
  <c r="AJ12" i="11"/>
  <c r="AK11" i="11" s="1"/>
  <c r="AJ11" i="11"/>
  <c r="AJ10" i="11"/>
  <c r="AJ9" i="11"/>
  <c r="AK9" i="11" s="1"/>
  <c r="AJ8" i="11"/>
  <c r="AJ7" i="11"/>
  <c r="AK7" i="11" s="1"/>
  <c r="AJ6" i="11"/>
  <c r="AK5" i="11"/>
  <c r="AJ5" i="11"/>
  <c r="B4" i="11"/>
  <c r="B4" i="12" s="1"/>
  <c r="AN3" i="11"/>
  <c r="AL1" i="11"/>
  <c r="AL68" i="10"/>
  <c r="AI68" i="10"/>
  <c r="AH68" i="10"/>
  <c r="W68" i="10"/>
  <c r="V68" i="10"/>
  <c r="U68" i="10"/>
  <c r="T68" i="10"/>
  <c r="S68" i="10"/>
  <c r="R68" i="10"/>
  <c r="Q68" i="10"/>
  <c r="P68" i="10"/>
  <c r="O68" i="10"/>
  <c r="N68" i="10"/>
  <c r="M68" i="10"/>
  <c r="L68" i="10"/>
  <c r="K68" i="10"/>
  <c r="J68" i="10"/>
  <c r="I68" i="10"/>
  <c r="H68" i="10"/>
  <c r="G68" i="10"/>
  <c r="F68" i="10"/>
  <c r="B68" i="10"/>
  <c r="AL67" i="10"/>
  <c r="AI67" i="10"/>
  <c r="AH67" i="10"/>
  <c r="W67" i="10"/>
  <c r="V67" i="10"/>
  <c r="U67" i="10"/>
  <c r="T67" i="10"/>
  <c r="S67" i="10"/>
  <c r="R67" i="10"/>
  <c r="Q67" i="10"/>
  <c r="P67" i="10"/>
  <c r="P67" i="12" s="1"/>
  <c r="O67" i="10"/>
  <c r="N67" i="10"/>
  <c r="M67" i="10"/>
  <c r="L67" i="10"/>
  <c r="K67" i="10"/>
  <c r="J67" i="10"/>
  <c r="I67" i="10"/>
  <c r="H67" i="10"/>
  <c r="G67" i="10"/>
  <c r="F67" i="10"/>
  <c r="AJ66" i="10"/>
  <c r="AK65" i="10" s="1"/>
  <c r="AJ65" i="10"/>
  <c r="AJ64" i="10"/>
  <c r="AK63" i="10"/>
  <c r="AJ63" i="10"/>
  <c r="AJ62" i="10"/>
  <c r="AK61" i="10" s="1"/>
  <c r="AJ61" i="10"/>
  <c r="AJ60" i="10"/>
  <c r="AJ59" i="10"/>
  <c r="AK59" i="10" s="1"/>
  <c r="AJ58" i="10"/>
  <c r="AK57" i="10"/>
  <c r="AJ57" i="10"/>
  <c r="AJ56" i="10"/>
  <c r="AJ55" i="10"/>
  <c r="AK55" i="10" s="1"/>
  <c r="AJ54" i="10"/>
  <c r="AK53" i="10" s="1"/>
  <c r="AJ53" i="10"/>
  <c r="AJ52" i="10"/>
  <c r="AK51" i="10"/>
  <c r="AJ51" i="10"/>
  <c r="AJ50" i="10"/>
  <c r="AK49" i="10" s="1"/>
  <c r="AJ49" i="10"/>
  <c r="AJ48" i="10"/>
  <c r="AJ47" i="10"/>
  <c r="AK47" i="10" s="1"/>
  <c r="AJ46" i="10"/>
  <c r="AK45" i="10"/>
  <c r="AJ45" i="10"/>
  <c r="AJ44" i="10"/>
  <c r="AJ43" i="10"/>
  <c r="AK43" i="10" s="1"/>
  <c r="AJ42" i="10"/>
  <c r="AK41" i="10" s="1"/>
  <c r="AJ41" i="10"/>
  <c r="AJ40" i="10"/>
  <c r="AK39" i="10"/>
  <c r="AJ39" i="10"/>
  <c r="AJ38" i="10"/>
  <c r="AK37" i="10" s="1"/>
  <c r="AJ37" i="10"/>
  <c r="AJ36" i="10"/>
  <c r="AJ35" i="10"/>
  <c r="AK35" i="10" s="1"/>
  <c r="AJ34" i="10"/>
  <c r="AK33" i="10"/>
  <c r="AJ33" i="10"/>
  <c r="AJ32" i="10"/>
  <c r="AJ31" i="10"/>
  <c r="AK31" i="10" s="1"/>
  <c r="AJ30" i="10"/>
  <c r="AK29" i="10" s="1"/>
  <c r="AJ29" i="10"/>
  <c r="AJ28" i="10"/>
  <c r="AK27" i="10"/>
  <c r="AJ27" i="10"/>
  <c r="AJ26" i="10"/>
  <c r="AK25" i="10" s="1"/>
  <c r="AJ25" i="10"/>
  <c r="AJ24" i="10"/>
  <c r="AJ23" i="10"/>
  <c r="AK23" i="10" s="1"/>
  <c r="AJ22" i="10"/>
  <c r="AK21" i="10"/>
  <c r="AJ21" i="10"/>
  <c r="AJ20" i="10"/>
  <c r="AJ19" i="10"/>
  <c r="AK19" i="10" s="1"/>
  <c r="AJ18" i="10"/>
  <c r="AK17" i="10" s="1"/>
  <c r="AJ17" i="10"/>
  <c r="AJ16" i="10"/>
  <c r="AK15" i="10"/>
  <c r="AJ15" i="10"/>
  <c r="AJ14" i="10"/>
  <c r="AK13" i="10" s="1"/>
  <c r="AJ13" i="10"/>
  <c r="AJ12" i="10"/>
  <c r="AJ11" i="10"/>
  <c r="AK11" i="10" s="1"/>
  <c r="AJ10" i="10"/>
  <c r="AK9" i="10"/>
  <c r="AJ9" i="10"/>
  <c r="AJ8" i="10"/>
  <c r="AJ7" i="10"/>
  <c r="AK7" i="10" s="1"/>
  <c r="AJ6" i="10"/>
  <c r="AJ5" i="10"/>
  <c r="AN3" i="10"/>
  <c r="AL1" i="10"/>
  <c r="AL68" i="9"/>
  <c r="AI68" i="9"/>
  <c r="Y68" i="12" s="1"/>
  <c r="AH68" i="9"/>
  <c r="W68" i="9"/>
  <c r="V68" i="9"/>
  <c r="V68" i="12" s="1"/>
  <c r="U68" i="9"/>
  <c r="U68" i="12" s="1"/>
  <c r="T68" i="9"/>
  <c r="T68" i="12" s="1"/>
  <c r="S68" i="9"/>
  <c r="S68" i="12" s="1"/>
  <c r="R68" i="9"/>
  <c r="Q68" i="9"/>
  <c r="Q68" i="12" s="1"/>
  <c r="P68" i="9"/>
  <c r="P68" i="12" s="1"/>
  <c r="O68" i="9"/>
  <c r="O68" i="12" s="1"/>
  <c r="N68" i="9"/>
  <c r="N68" i="12" s="1"/>
  <c r="M68" i="9"/>
  <c r="M68" i="12" s="1"/>
  <c r="L68" i="9"/>
  <c r="K68" i="9"/>
  <c r="J68" i="9"/>
  <c r="J68" i="12" s="1"/>
  <c r="I68" i="9"/>
  <c r="I68" i="12" s="1"/>
  <c r="H68" i="9"/>
  <c r="G68" i="9"/>
  <c r="G68" i="12" s="1"/>
  <c r="F68" i="9"/>
  <c r="E68" i="9"/>
  <c r="E68" i="12" s="1"/>
  <c r="AL67" i="9"/>
  <c r="AI67" i="9"/>
  <c r="Y67" i="12" s="1"/>
  <c r="AH67" i="9"/>
  <c r="X67" i="12" s="1"/>
  <c r="AF67" i="9"/>
  <c r="AE67" i="9"/>
  <c r="AD67" i="9"/>
  <c r="AC67" i="9"/>
  <c r="AB67" i="9"/>
  <c r="AA67" i="9"/>
  <c r="Z67" i="9"/>
  <c r="Y67" i="9"/>
  <c r="X67" i="9"/>
  <c r="W67" i="9"/>
  <c r="W67" i="12" s="1"/>
  <c r="V67" i="9"/>
  <c r="V67" i="12" s="1"/>
  <c r="U67" i="9"/>
  <c r="U67" i="12" s="1"/>
  <c r="T67" i="9"/>
  <c r="T67" i="12" s="1"/>
  <c r="S67" i="9"/>
  <c r="S67" i="12" s="1"/>
  <c r="R67" i="9"/>
  <c r="R67" i="12" s="1"/>
  <c r="Q67" i="9"/>
  <c r="Q67" i="12" s="1"/>
  <c r="P67" i="9"/>
  <c r="O67" i="9"/>
  <c r="O67" i="12" s="1"/>
  <c r="N67" i="9"/>
  <c r="N67" i="12" s="1"/>
  <c r="M67" i="9"/>
  <c r="M67" i="12" s="1"/>
  <c r="L67" i="9"/>
  <c r="L67" i="12" s="1"/>
  <c r="K67" i="9"/>
  <c r="K67" i="12" s="1"/>
  <c r="J67" i="9"/>
  <c r="J67" i="12" s="1"/>
  <c r="I67" i="9"/>
  <c r="I67" i="12" s="1"/>
  <c r="H67" i="9"/>
  <c r="H67" i="12" s="1"/>
  <c r="G67" i="9"/>
  <c r="G67" i="12" s="1"/>
  <c r="F67" i="9"/>
  <c r="F67" i="12" s="1"/>
  <c r="E67" i="9"/>
  <c r="E67" i="12" s="1"/>
  <c r="AJ66" i="9"/>
  <c r="AJ65" i="9"/>
  <c r="AK65" i="9" s="1"/>
  <c r="AJ64" i="9"/>
  <c r="AK63" i="9"/>
  <c r="AJ63" i="9"/>
  <c r="AJ62" i="9"/>
  <c r="AJ61" i="9"/>
  <c r="AK61" i="9" s="1"/>
  <c r="AJ60" i="9"/>
  <c r="AK59" i="9"/>
  <c r="AJ59" i="9"/>
  <c r="AJ58" i="9"/>
  <c r="AJ57" i="9"/>
  <c r="AK57" i="9" s="1"/>
  <c r="AJ56" i="9"/>
  <c r="AJ55" i="9"/>
  <c r="AK55" i="9" s="1"/>
  <c r="AJ54" i="9"/>
  <c r="AK53" i="9"/>
  <c r="AJ53" i="9"/>
  <c r="AJ52" i="9"/>
  <c r="AK51" i="9"/>
  <c r="AJ51" i="9"/>
  <c r="AJ50" i="9"/>
  <c r="AJ49" i="9"/>
  <c r="AK49" i="9" s="1"/>
  <c r="AJ48" i="9"/>
  <c r="AK47" i="9"/>
  <c r="AJ47" i="9"/>
  <c r="AJ46" i="9"/>
  <c r="AJ45" i="9"/>
  <c r="AK45" i="9" s="1"/>
  <c r="AJ44" i="9"/>
  <c r="AJ43" i="9"/>
  <c r="AJ42" i="9"/>
  <c r="AK41" i="9"/>
  <c r="AJ41" i="9"/>
  <c r="AJ40" i="9"/>
  <c r="AK39" i="9"/>
  <c r="AJ39" i="9"/>
  <c r="AJ38" i="9"/>
  <c r="AJ37" i="9"/>
  <c r="AK37" i="9" s="1"/>
  <c r="AJ36" i="9"/>
  <c r="AK35" i="9"/>
  <c r="AJ35" i="9"/>
  <c r="AJ34" i="9"/>
  <c r="AJ33" i="9"/>
  <c r="AK33" i="9" s="1"/>
  <c r="AJ32" i="9"/>
  <c r="AJ31" i="9"/>
  <c r="AJ30" i="9"/>
  <c r="AK29" i="9"/>
  <c r="AJ29" i="9"/>
  <c r="AJ28" i="9"/>
  <c r="AK27" i="9"/>
  <c r="AJ27" i="9"/>
  <c r="AJ26" i="9"/>
  <c r="AJ25" i="9"/>
  <c r="AK25" i="9" s="1"/>
  <c r="AJ24" i="9"/>
  <c r="AK23" i="9"/>
  <c r="AJ23" i="9"/>
  <c r="AJ22" i="9"/>
  <c r="AJ21" i="9"/>
  <c r="AK21" i="9" s="1"/>
  <c r="AJ20" i="9"/>
  <c r="AJ19" i="9"/>
  <c r="AJ18" i="9"/>
  <c r="AK17" i="9"/>
  <c r="AJ17" i="9"/>
  <c r="AJ16" i="9"/>
  <c r="AK15" i="9"/>
  <c r="AJ15" i="9"/>
  <c r="AJ14" i="9"/>
  <c r="AJ13" i="9"/>
  <c r="AK13" i="9" s="1"/>
  <c r="AJ12" i="9"/>
  <c r="AK11" i="9"/>
  <c r="AJ11" i="9"/>
  <c r="AJ10" i="9"/>
  <c r="AJ9" i="9"/>
  <c r="AK9" i="9" s="1"/>
  <c r="AJ8" i="9"/>
  <c r="AJ7" i="9"/>
  <c r="AK7" i="9" s="1"/>
  <c r="AJ6" i="9"/>
  <c r="AK5" i="9"/>
  <c r="AJ5" i="9"/>
  <c r="AN3" i="9"/>
  <c r="AL1" i="9"/>
  <c r="S68" i="8"/>
  <c r="AB67" i="8"/>
  <c r="R67" i="8"/>
  <c r="F67" i="8"/>
  <c r="AD3" i="8"/>
  <c r="AC3" i="8"/>
  <c r="AB68" i="8" s="1"/>
  <c r="AB1" i="8"/>
  <c r="AL68" i="7"/>
  <c r="AI68" i="7"/>
  <c r="AH68" i="7"/>
  <c r="W68" i="7"/>
  <c r="V68" i="7"/>
  <c r="U68" i="7"/>
  <c r="T68" i="7"/>
  <c r="S68" i="7"/>
  <c r="R68" i="7"/>
  <c r="Q68" i="7"/>
  <c r="P68" i="7"/>
  <c r="O68" i="7"/>
  <c r="N68" i="7"/>
  <c r="M68" i="7"/>
  <c r="L68" i="7"/>
  <c r="K68" i="7"/>
  <c r="J68" i="7"/>
  <c r="I68" i="7"/>
  <c r="H68" i="7"/>
  <c r="G68" i="7"/>
  <c r="F68" i="7"/>
  <c r="E68" i="7"/>
  <c r="AL67" i="7"/>
  <c r="AI67" i="7"/>
  <c r="AH67" i="7"/>
  <c r="W67" i="7"/>
  <c r="V67" i="7"/>
  <c r="U67" i="7"/>
  <c r="T67" i="7"/>
  <c r="S67" i="7"/>
  <c r="R67" i="7"/>
  <c r="Q67" i="7"/>
  <c r="P67" i="7"/>
  <c r="O67" i="7"/>
  <c r="N67" i="7"/>
  <c r="M67" i="7"/>
  <c r="L67" i="7"/>
  <c r="K67" i="7"/>
  <c r="J67" i="7"/>
  <c r="I67" i="7"/>
  <c r="H67" i="7"/>
  <c r="G67" i="7"/>
  <c r="F67" i="7"/>
  <c r="E67" i="7"/>
  <c r="AJ66" i="7"/>
  <c r="AJ65" i="7"/>
  <c r="AK65" i="7" s="1"/>
  <c r="AJ64" i="7"/>
  <c r="AK63" i="7"/>
  <c r="AJ63" i="7"/>
  <c r="AJ62" i="7"/>
  <c r="AJ61" i="7"/>
  <c r="AK61" i="7" s="1"/>
  <c r="AJ60" i="7"/>
  <c r="AJ59" i="7"/>
  <c r="AK59" i="7" s="1"/>
  <c r="AJ58" i="7"/>
  <c r="AK57" i="7"/>
  <c r="AJ57" i="7"/>
  <c r="AJ56" i="7"/>
  <c r="AJ55" i="7"/>
  <c r="AK55" i="7" s="1"/>
  <c r="AJ54" i="7"/>
  <c r="AJ53" i="7"/>
  <c r="AK53" i="7" s="1"/>
  <c r="AJ52" i="7"/>
  <c r="AK51" i="7"/>
  <c r="AJ51" i="7"/>
  <c r="AJ50" i="7"/>
  <c r="AJ49" i="7"/>
  <c r="AK49" i="7" s="1"/>
  <c r="AJ48" i="7"/>
  <c r="AJ47" i="7"/>
  <c r="AK47" i="7" s="1"/>
  <c r="AJ46" i="7"/>
  <c r="AK45" i="7"/>
  <c r="AJ45" i="7"/>
  <c r="AJ44" i="7"/>
  <c r="AJ43" i="7"/>
  <c r="AK43" i="7" s="1"/>
  <c r="AJ42" i="7"/>
  <c r="AJ41" i="7"/>
  <c r="AK41" i="7" s="1"/>
  <c r="AJ40" i="7"/>
  <c r="AK39" i="7"/>
  <c r="AJ39" i="7"/>
  <c r="AJ38" i="7"/>
  <c r="AJ37" i="7"/>
  <c r="AK37" i="7" s="1"/>
  <c r="AJ36" i="7"/>
  <c r="AJ35" i="7"/>
  <c r="AK35" i="7" s="1"/>
  <c r="AJ34" i="7"/>
  <c r="AK33" i="7"/>
  <c r="AJ33" i="7"/>
  <c r="AJ32" i="7"/>
  <c r="AJ31" i="7"/>
  <c r="AK31" i="7" s="1"/>
  <c r="AJ30" i="7"/>
  <c r="AJ29" i="7"/>
  <c r="AK29" i="7" s="1"/>
  <c r="AJ28" i="7"/>
  <c r="AK27" i="7"/>
  <c r="AJ27" i="7"/>
  <c r="AJ26" i="7"/>
  <c r="AJ25" i="7"/>
  <c r="AK25" i="7" s="1"/>
  <c r="AJ24" i="7"/>
  <c r="AJ23" i="7"/>
  <c r="AK23" i="7" s="1"/>
  <c r="AJ22" i="7"/>
  <c r="AK21" i="7"/>
  <c r="AJ21" i="7"/>
  <c r="AJ20" i="7"/>
  <c r="AJ19" i="7"/>
  <c r="AK19" i="7" s="1"/>
  <c r="AJ18" i="7"/>
  <c r="AJ17" i="7"/>
  <c r="AK17" i="7" s="1"/>
  <c r="AJ16" i="7"/>
  <c r="AK15" i="7"/>
  <c r="AJ15" i="7"/>
  <c r="AJ14" i="7"/>
  <c r="AJ13" i="7"/>
  <c r="AK13" i="7" s="1"/>
  <c r="AJ12" i="7"/>
  <c r="AJ11" i="7"/>
  <c r="AK11" i="7" s="1"/>
  <c r="AJ10" i="7"/>
  <c r="AK9" i="7"/>
  <c r="AJ9" i="7"/>
  <c r="AJ8" i="7"/>
  <c r="AJ68" i="7" s="1"/>
  <c r="AJ7" i="7"/>
  <c r="AK7" i="7" s="1"/>
  <c r="AJ6" i="7"/>
  <c r="AJ5" i="7"/>
  <c r="T4" i="7"/>
  <c r="T4" i="8" s="1"/>
  <c r="T4" i="9" s="1"/>
  <c r="T4" i="10" s="1"/>
  <c r="T4" i="11" s="1"/>
  <c r="T4" i="12" s="1"/>
  <c r="T4" i="13" s="1"/>
  <c r="T4" i="14" s="1"/>
  <c r="T4" i="15" s="1"/>
  <c r="T4" i="16" s="1"/>
  <c r="T4" i="17" s="1"/>
  <c r="K4" i="7"/>
  <c r="K4" i="8" s="1"/>
  <c r="K4" i="9" s="1"/>
  <c r="K4" i="10" s="1"/>
  <c r="K4" i="11" s="1"/>
  <c r="K4" i="12" s="1"/>
  <c r="K4" i="13" s="1"/>
  <c r="K4" i="14" s="1"/>
  <c r="K4" i="15" s="1"/>
  <c r="K4" i="16" s="1"/>
  <c r="K4" i="17" s="1"/>
  <c r="AN3" i="7"/>
  <c r="AI3" i="7"/>
  <c r="Y3" i="8" s="1"/>
  <c r="AI3" i="9" s="1"/>
  <c r="AI3" i="10" s="1"/>
  <c r="AI3" i="11" s="1"/>
  <c r="Y3" i="12" s="1"/>
  <c r="Y3" i="13" s="1"/>
  <c r="Y3" i="14" s="1"/>
  <c r="Y3" i="15" s="1"/>
  <c r="Y3" i="16" s="1"/>
  <c r="Y3" i="17" s="1"/>
  <c r="AL1" i="7"/>
  <c r="AL68" i="6"/>
  <c r="AI68" i="6"/>
  <c r="AH68" i="6"/>
  <c r="W68" i="6"/>
  <c r="V68" i="6"/>
  <c r="U68" i="6"/>
  <c r="T68" i="6"/>
  <c r="S68" i="6"/>
  <c r="R68" i="6"/>
  <c r="Q68" i="6"/>
  <c r="P68" i="6"/>
  <c r="O68" i="6"/>
  <c r="N68" i="6"/>
  <c r="M68" i="6"/>
  <c r="L68" i="6"/>
  <c r="K68" i="6"/>
  <c r="J68" i="6"/>
  <c r="I68" i="6"/>
  <c r="H68" i="6"/>
  <c r="G68" i="6"/>
  <c r="F68" i="6"/>
  <c r="E68" i="6"/>
  <c r="AL67" i="6"/>
  <c r="AI67" i="6"/>
  <c r="AH67" i="6"/>
  <c r="Z67" i="6"/>
  <c r="Y67" i="6"/>
  <c r="X67" i="6"/>
  <c r="W67" i="6"/>
  <c r="V67" i="6"/>
  <c r="U67" i="6"/>
  <c r="T67" i="6"/>
  <c r="S67" i="6"/>
  <c r="R67" i="6"/>
  <c r="Q67" i="6"/>
  <c r="P67" i="6"/>
  <c r="O67" i="6"/>
  <c r="N67" i="6"/>
  <c r="M67" i="6"/>
  <c r="L67" i="6"/>
  <c r="K67" i="6"/>
  <c r="J67" i="6"/>
  <c r="I67" i="6"/>
  <c r="H67" i="6"/>
  <c r="G67" i="6"/>
  <c r="F67" i="6"/>
  <c r="E67" i="6"/>
  <c r="AJ66" i="6"/>
  <c r="AK65" i="6"/>
  <c r="AJ65" i="6"/>
  <c r="AJ64" i="6"/>
  <c r="AK63" i="6"/>
  <c r="AJ63" i="6"/>
  <c r="AJ62" i="6"/>
  <c r="AJ61" i="6"/>
  <c r="AK61" i="6" s="1"/>
  <c r="AJ60" i="6"/>
  <c r="AK59" i="6"/>
  <c r="AJ59" i="6"/>
  <c r="AJ58" i="6"/>
  <c r="AJ57" i="6"/>
  <c r="AK57" i="6" s="1"/>
  <c r="AJ56" i="6"/>
  <c r="AJ55" i="6"/>
  <c r="AJ54" i="6"/>
  <c r="AK53" i="6"/>
  <c r="AJ53" i="6"/>
  <c r="AJ52" i="6"/>
  <c r="AK51" i="6"/>
  <c r="AJ51" i="6"/>
  <c r="AJ50" i="6"/>
  <c r="AJ49" i="6"/>
  <c r="AK49" i="6" s="1"/>
  <c r="AJ48" i="6"/>
  <c r="AK47" i="6"/>
  <c r="AJ47" i="6"/>
  <c r="AJ46" i="6"/>
  <c r="AJ45" i="6"/>
  <c r="AK45" i="6" s="1"/>
  <c r="AJ44" i="6"/>
  <c r="AJ43" i="6"/>
  <c r="AJ42" i="6"/>
  <c r="AK41" i="6"/>
  <c r="AJ41" i="6"/>
  <c r="AJ40" i="6"/>
  <c r="AK39" i="6"/>
  <c r="AJ39" i="6"/>
  <c r="AJ38" i="6"/>
  <c r="AJ37" i="6"/>
  <c r="AK37" i="6" s="1"/>
  <c r="AJ36" i="6"/>
  <c r="AK35" i="6"/>
  <c r="AJ35" i="6"/>
  <c r="AJ34" i="6"/>
  <c r="AJ33" i="6"/>
  <c r="AK33" i="6" s="1"/>
  <c r="AJ32" i="6"/>
  <c r="AJ31" i="6"/>
  <c r="AJ30" i="6"/>
  <c r="AK29" i="6"/>
  <c r="AJ29" i="6"/>
  <c r="AJ28" i="6"/>
  <c r="AK27" i="6"/>
  <c r="AJ27" i="6"/>
  <c r="AJ26" i="6"/>
  <c r="AJ25" i="6"/>
  <c r="AK25" i="6" s="1"/>
  <c r="AJ24" i="6"/>
  <c r="AK23" i="6"/>
  <c r="AJ23" i="6"/>
  <c r="AJ22" i="6"/>
  <c r="AJ21" i="6"/>
  <c r="AK21" i="6" s="1"/>
  <c r="AJ20" i="6"/>
  <c r="AJ19" i="6"/>
  <c r="AK19" i="6" s="1"/>
  <c r="AJ18" i="6"/>
  <c r="AK17" i="6"/>
  <c r="AJ17" i="6"/>
  <c r="AJ16" i="6"/>
  <c r="AK15" i="6"/>
  <c r="AJ15" i="6"/>
  <c r="AJ14" i="6"/>
  <c r="AJ13" i="6"/>
  <c r="AK13" i="6" s="1"/>
  <c r="AJ12" i="6"/>
  <c r="AK11" i="6"/>
  <c r="AJ11" i="6"/>
  <c r="AJ10" i="6"/>
  <c r="AJ9" i="6"/>
  <c r="AK9" i="6" s="1"/>
  <c r="AJ8" i="6"/>
  <c r="AJ68" i="6" s="1"/>
  <c r="AJ7" i="6"/>
  <c r="AJ6" i="6"/>
  <c r="AK5" i="6"/>
  <c r="AJ5" i="6"/>
  <c r="N4" i="6"/>
  <c r="N4" i="7" s="1"/>
  <c r="N4" i="8" s="1"/>
  <c r="N4" i="9" s="1"/>
  <c r="N4" i="10" s="1"/>
  <c r="N4" i="11" s="1"/>
  <c r="N4" i="12" s="1"/>
  <c r="N4" i="13" s="1"/>
  <c r="N4" i="14" s="1"/>
  <c r="N4" i="15" s="1"/>
  <c r="N4" i="16" s="1"/>
  <c r="N4" i="17" s="1"/>
  <c r="M4" i="6"/>
  <c r="M4" i="7" s="1"/>
  <c r="M4" i="8" s="1"/>
  <c r="M4" i="9" s="1"/>
  <c r="M4" i="10" s="1"/>
  <c r="M4" i="11" s="1"/>
  <c r="M4" i="12" s="1"/>
  <c r="M4" i="13" s="1"/>
  <c r="M4" i="14" s="1"/>
  <c r="M4" i="15" s="1"/>
  <c r="M4" i="16" s="1"/>
  <c r="M4" i="17" s="1"/>
  <c r="L4" i="6"/>
  <c r="L4" i="7" s="1"/>
  <c r="L4" i="8" s="1"/>
  <c r="L4" i="9" s="1"/>
  <c r="L4" i="10" s="1"/>
  <c r="L4" i="11" s="1"/>
  <c r="L4" i="12" s="1"/>
  <c r="L4" i="13" s="1"/>
  <c r="L4" i="14" s="1"/>
  <c r="L4" i="15" s="1"/>
  <c r="L4" i="16" s="1"/>
  <c r="L4" i="17" s="1"/>
  <c r="K4" i="6"/>
  <c r="J4" i="6"/>
  <c r="J4" i="7" s="1"/>
  <c r="J4" i="8" s="1"/>
  <c r="J4" i="9" s="1"/>
  <c r="J4" i="10" s="1"/>
  <c r="J4" i="11" s="1"/>
  <c r="J4" i="12" s="1"/>
  <c r="J4" i="13" s="1"/>
  <c r="J4" i="14" s="1"/>
  <c r="J4" i="15" s="1"/>
  <c r="J4" i="16" s="1"/>
  <c r="J4" i="17" s="1"/>
  <c r="I4" i="6"/>
  <c r="I4" i="7" s="1"/>
  <c r="I4" i="8" s="1"/>
  <c r="I4" i="9" s="1"/>
  <c r="I4" i="10" s="1"/>
  <c r="I4" i="11" s="1"/>
  <c r="I4" i="12" s="1"/>
  <c r="I4" i="13" s="1"/>
  <c r="I4" i="14" s="1"/>
  <c r="I4" i="15" s="1"/>
  <c r="I4" i="16" s="1"/>
  <c r="I4" i="17" s="1"/>
  <c r="H4" i="6"/>
  <c r="H4" i="7" s="1"/>
  <c r="H4" i="8" s="1"/>
  <c r="H4" i="9" s="1"/>
  <c r="H4" i="10" s="1"/>
  <c r="H4" i="11" s="1"/>
  <c r="H4" i="12" s="1"/>
  <c r="H4" i="13" s="1"/>
  <c r="H4" i="14" s="1"/>
  <c r="H4" i="15" s="1"/>
  <c r="H4" i="16" s="1"/>
  <c r="H4" i="17" s="1"/>
  <c r="G4" i="6"/>
  <c r="G4" i="7" s="1"/>
  <c r="G4" i="8" s="1"/>
  <c r="G4" i="9" s="1"/>
  <c r="G4" i="10" s="1"/>
  <c r="G4" i="11" s="1"/>
  <c r="G4" i="12" s="1"/>
  <c r="G4" i="13" s="1"/>
  <c r="G4" i="14" s="1"/>
  <c r="G4" i="15" s="1"/>
  <c r="G4" i="16" s="1"/>
  <c r="G4" i="17" s="1"/>
  <c r="AN3" i="6"/>
  <c r="AI3" i="6"/>
  <c r="AL1" i="6"/>
  <c r="AL68" i="5"/>
  <c r="AI68" i="5"/>
  <c r="Y68" i="8" s="1"/>
  <c r="AH68" i="5"/>
  <c r="X68" i="8" s="1"/>
  <c r="W68" i="5"/>
  <c r="W68" i="8" s="1"/>
  <c r="V68" i="5"/>
  <c r="U68" i="5"/>
  <c r="U68" i="8" s="1"/>
  <c r="T68" i="5"/>
  <c r="T68" i="8" s="1"/>
  <c r="S68" i="5"/>
  <c r="R68" i="5"/>
  <c r="R68" i="8" s="1"/>
  <c r="Q68" i="5"/>
  <c r="Q68" i="8" s="1"/>
  <c r="P68" i="5"/>
  <c r="O68" i="5"/>
  <c r="O68" i="8" s="1"/>
  <c r="N68" i="5"/>
  <c r="N68" i="8" s="1"/>
  <c r="M68" i="5"/>
  <c r="M68" i="8" s="1"/>
  <c r="L68" i="5"/>
  <c r="L68" i="8" s="1"/>
  <c r="K68" i="5"/>
  <c r="K68" i="8" s="1"/>
  <c r="J68" i="5"/>
  <c r="I68" i="5"/>
  <c r="I68" i="8" s="1"/>
  <c r="H68" i="5"/>
  <c r="H68" i="8" s="1"/>
  <c r="G68" i="5"/>
  <c r="G68" i="8" s="1"/>
  <c r="F68" i="5"/>
  <c r="F68" i="8" s="1"/>
  <c r="E68" i="5"/>
  <c r="E68" i="8" s="1"/>
  <c r="AL67" i="5"/>
  <c r="AI67" i="5"/>
  <c r="Y67" i="8" s="1"/>
  <c r="AH67" i="5"/>
  <c r="X67" i="8" s="1"/>
  <c r="W67" i="5"/>
  <c r="W67" i="8" s="1"/>
  <c r="V67" i="5"/>
  <c r="V67" i="8" s="1"/>
  <c r="U67" i="5"/>
  <c r="T67" i="5"/>
  <c r="T67" i="8" s="1"/>
  <c r="S67" i="5"/>
  <c r="S67" i="8" s="1"/>
  <c r="R67" i="5"/>
  <c r="Q67" i="5"/>
  <c r="Q67" i="8" s="1"/>
  <c r="P67" i="5"/>
  <c r="P67" i="8" s="1"/>
  <c r="O67" i="5"/>
  <c r="N67" i="5"/>
  <c r="N67" i="8" s="1"/>
  <c r="M67" i="5"/>
  <c r="M67" i="8" s="1"/>
  <c r="L67" i="5"/>
  <c r="L67" i="8" s="1"/>
  <c r="K67" i="5"/>
  <c r="K67" i="8" s="1"/>
  <c r="J67" i="5"/>
  <c r="J67" i="8" s="1"/>
  <c r="I67" i="5"/>
  <c r="H67" i="5"/>
  <c r="H67" i="8" s="1"/>
  <c r="G67" i="5"/>
  <c r="G67" i="8" s="1"/>
  <c r="F67" i="5"/>
  <c r="E67" i="5"/>
  <c r="E67" i="8" s="1"/>
  <c r="AJ66" i="5"/>
  <c r="AJ65" i="5"/>
  <c r="AK65" i="5" s="1"/>
  <c r="AJ64" i="5"/>
  <c r="AJ63" i="5"/>
  <c r="AJ62" i="5"/>
  <c r="AK61" i="5"/>
  <c r="AJ61" i="5"/>
  <c r="AJ60" i="5"/>
  <c r="AK59" i="5"/>
  <c r="AJ59" i="5"/>
  <c r="AJ58" i="5"/>
  <c r="AJ57" i="5"/>
  <c r="AK57" i="5" s="1"/>
  <c r="AJ56" i="5"/>
  <c r="AK55" i="5"/>
  <c r="AJ55" i="5"/>
  <c r="AJ54" i="5"/>
  <c r="AJ53" i="5"/>
  <c r="AK53" i="5" s="1"/>
  <c r="AJ52" i="5"/>
  <c r="AJ51" i="5"/>
  <c r="AJ50" i="5"/>
  <c r="AK49" i="5"/>
  <c r="AJ49" i="5"/>
  <c r="AJ48" i="5"/>
  <c r="AK47" i="5"/>
  <c r="AJ47" i="5"/>
  <c r="AJ46" i="5"/>
  <c r="AJ45" i="5"/>
  <c r="AK45" i="5" s="1"/>
  <c r="AJ44" i="5"/>
  <c r="AK43" i="5"/>
  <c r="AJ43" i="5"/>
  <c r="AJ42" i="5"/>
  <c r="AJ41" i="5"/>
  <c r="AK41" i="5" s="1"/>
  <c r="AJ40" i="5"/>
  <c r="AJ39" i="5"/>
  <c r="AJ38" i="5"/>
  <c r="AK37" i="5"/>
  <c r="AJ37" i="5"/>
  <c r="AJ36" i="5"/>
  <c r="AK35" i="5"/>
  <c r="AJ35" i="5"/>
  <c r="AJ34" i="5"/>
  <c r="AJ33" i="5"/>
  <c r="AK33" i="5" s="1"/>
  <c r="AJ32" i="5"/>
  <c r="AK31" i="5"/>
  <c r="AJ31" i="5"/>
  <c r="AJ30" i="5"/>
  <c r="AJ29" i="5"/>
  <c r="AK29" i="5" s="1"/>
  <c r="AJ28" i="5"/>
  <c r="AJ27" i="5"/>
  <c r="AK27" i="5" s="1"/>
  <c r="AJ26" i="5"/>
  <c r="AK25" i="5"/>
  <c r="AJ25" i="5"/>
  <c r="AJ24" i="5"/>
  <c r="AK23" i="5"/>
  <c r="AJ23" i="5"/>
  <c r="AJ22" i="5"/>
  <c r="AJ21" i="5"/>
  <c r="AK21" i="5" s="1"/>
  <c r="AJ20" i="5"/>
  <c r="AK19" i="5"/>
  <c r="AJ19" i="5"/>
  <c r="AJ18" i="5"/>
  <c r="AJ17" i="5"/>
  <c r="AK17" i="5" s="1"/>
  <c r="AJ16" i="5"/>
  <c r="AJ15" i="5"/>
  <c r="AJ14" i="5"/>
  <c r="AK13" i="5"/>
  <c r="AJ13" i="5"/>
  <c r="AJ12" i="5"/>
  <c r="AK11" i="5"/>
  <c r="AJ11" i="5"/>
  <c r="AJ10" i="5"/>
  <c r="AJ9" i="5"/>
  <c r="AK9" i="5" s="1"/>
  <c r="AJ8" i="5"/>
  <c r="AK7" i="5"/>
  <c r="AJ7" i="5"/>
  <c r="AJ6" i="5"/>
  <c r="AJ5" i="5"/>
  <c r="AK5" i="5" s="1"/>
  <c r="AN3" i="5"/>
  <c r="AL1" i="5"/>
  <c r="AJ68" i="4"/>
  <c r="Y68" i="17" s="1"/>
  <c r="G68" i="4"/>
  <c r="G68" i="17" s="1"/>
  <c r="AJ67" i="4"/>
  <c r="Y67" i="17" s="1"/>
  <c r="R67" i="4"/>
  <c r="R67" i="17" s="1"/>
  <c r="AI4" i="4"/>
  <c r="AH4" i="5" s="1"/>
  <c r="AH4" i="6" s="1"/>
  <c r="AH4" i="7" s="1"/>
  <c r="X4" i="8" s="1"/>
  <c r="AH4" i="9" s="1"/>
  <c r="AH4" i="10" s="1"/>
  <c r="AH4" i="11" s="1"/>
  <c r="X4" i="12" s="1"/>
  <c r="X4" i="13" s="1"/>
  <c r="X4" i="14" s="1"/>
  <c r="X4" i="15" s="1"/>
  <c r="X4" i="16" s="1"/>
  <c r="X4" i="17" s="1"/>
  <c r="F4" i="4"/>
  <c r="F4" i="5" s="1"/>
  <c r="F4" i="6" s="1"/>
  <c r="F4" i="7" s="1"/>
  <c r="F4" i="8" s="1"/>
  <c r="F4" i="9" s="1"/>
  <c r="F4" i="10" s="1"/>
  <c r="F4" i="11" s="1"/>
  <c r="F4" i="12" s="1"/>
  <c r="F4" i="13" s="1"/>
  <c r="F4" i="14" s="1"/>
  <c r="F4" i="15" s="1"/>
  <c r="F4" i="16" s="1"/>
  <c r="F4" i="17" s="1"/>
  <c r="AO3" i="4"/>
  <c r="AN3" i="4"/>
  <c r="AH3" i="4"/>
  <c r="AH3" i="5" s="1"/>
  <c r="AH3" i="6" s="1"/>
  <c r="AH3" i="7" s="1"/>
  <c r="X3" i="8" s="1"/>
  <c r="AH3" i="9" s="1"/>
  <c r="AH3" i="10" s="1"/>
  <c r="AH3" i="11" s="1"/>
  <c r="X3" i="12" s="1"/>
  <c r="X3" i="13" s="1"/>
  <c r="V3" i="4"/>
  <c r="V3" i="5" s="1"/>
  <c r="V3" i="6" s="1"/>
  <c r="V3" i="7" s="1"/>
  <c r="V3" i="8" s="1"/>
  <c r="V3" i="9" s="1"/>
  <c r="V3" i="10" s="1"/>
  <c r="V3" i="11" s="1"/>
  <c r="V3" i="12" s="1"/>
  <c r="J3" i="4"/>
  <c r="J3" i="5" s="1"/>
  <c r="J3" i="6" s="1"/>
  <c r="J3" i="7" s="1"/>
  <c r="J3" i="8" s="1"/>
  <c r="J3" i="9" s="1"/>
  <c r="J3" i="10" s="1"/>
  <c r="J3" i="11" s="1"/>
  <c r="J3" i="12" s="1"/>
  <c r="J3" i="13" s="1"/>
  <c r="J3" i="14" s="1"/>
  <c r="J3" i="15" s="1"/>
  <c r="J3" i="16" s="1"/>
  <c r="J3" i="17" s="1"/>
  <c r="B2" i="4"/>
  <c r="B2" i="5" s="1"/>
  <c r="B2" i="6" s="1"/>
  <c r="B2" i="7" s="1"/>
  <c r="B2" i="8" s="1"/>
  <c r="B2" i="9" s="1"/>
  <c r="B2" i="10" s="1"/>
  <c r="B2" i="11" s="1"/>
  <c r="B2" i="12" s="1"/>
  <c r="B2" i="13" s="1"/>
  <c r="B2" i="14" s="1"/>
  <c r="B2" i="15" s="1"/>
  <c r="B2" i="16" s="1"/>
  <c r="B2" i="17" s="1"/>
  <c r="AM1" i="4"/>
  <c r="AL68" i="3"/>
  <c r="AI68" i="3"/>
  <c r="AH68" i="3"/>
  <c r="W68" i="3"/>
  <c r="V68" i="3"/>
  <c r="U68" i="3"/>
  <c r="T68" i="3"/>
  <c r="S68" i="3"/>
  <c r="R68" i="3"/>
  <c r="Q68" i="3"/>
  <c r="P68" i="3"/>
  <c r="O68" i="3"/>
  <c r="N68" i="3"/>
  <c r="M68" i="3"/>
  <c r="L68" i="3"/>
  <c r="K68" i="3"/>
  <c r="J68" i="3"/>
  <c r="I68" i="3"/>
  <c r="H68" i="3"/>
  <c r="G68" i="3"/>
  <c r="F68" i="3"/>
  <c r="E68" i="3"/>
  <c r="AL67" i="3"/>
  <c r="AI67" i="3"/>
  <c r="AH67" i="3"/>
  <c r="W67" i="3"/>
  <c r="V67" i="3"/>
  <c r="U67" i="3"/>
  <c r="T67" i="3"/>
  <c r="S67" i="3"/>
  <c r="R67" i="3"/>
  <c r="Q67" i="3"/>
  <c r="P67" i="3"/>
  <c r="O67" i="3"/>
  <c r="N67" i="3"/>
  <c r="M67" i="3"/>
  <c r="L67" i="3"/>
  <c r="K67" i="3"/>
  <c r="J67" i="3"/>
  <c r="I67" i="3"/>
  <c r="H67" i="3"/>
  <c r="G67" i="3"/>
  <c r="F67" i="3"/>
  <c r="E67" i="3"/>
  <c r="AJ66" i="3"/>
  <c r="AK65" i="3"/>
  <c r="AJ65" i="3"/>
  <c r="AJ64" i="3"/>
  <c r="AK63" i="3"/>
  <c r="AJ63" i="3"/>
  <c r="AJ62" i="3"/>
  <c r="AJ61" i="3"/>
  <c r="AK61" i="3" s="1"/>
  <c r="AJ60" i="3"/>
  <c r="AK59" i="3" s="1"/>
  <c r="AJ59" i="3"/>
  <c r="AJ58" i="3"/>
  <c r="AK57" i="3" s="1"/>
  <c r="AJ57" i="3"/>
  <c r="AJ56" i="3"/>
  <c r="AK55" i="3" s="1"/>
  <c r="AJ55" i="3"/>
  <c r="AJ54" i="3"/>
  <c r="AJ53" i="3"/>
  <c r="AK53" i="3" s="1"/>
  <c r="AJ52" i="3"/>
  <c r="AJ51" i="3"/>
  <c r="AK51" i="3" s="1"/>
  <c r="AJ50" i="3"/>
  <c r="AJ49" i="3"/>
  <c r="AJ48" i="3"/>
  <c r="AK47" i="3" s="1"/>
  <c r="AJ47" i="3"/>
  <c r="AJ46" i="3"/>
  <c r="AJ45" i="3"/>
  <c r="AK45" i="3" s="1"/>
  <c r="AJ44" i="3"/>
  <c r="AJ43" i="3"/>
  <c r="AK43" i="3" s="1"/>
  <c r="AJ42" i="3"/>
  <c r="AK41" i="3"/>
  <c r="AJ41" i="3"/>
  <c r="AJ40" i="3"/>
  <c r="AK39" i="3"/>
  <c r="AJ39" i="3"/>
  <c r="AJ38" i="3"/>
  <c r="AJ37" i="3"/>
  <c r="AK37" i="3" s="1"/>
  <c r="AJ36" i="3"/>
  <c r="AK35" i="3" s="1"/>
  <c r="AJ35" i="3"/>
  <c r="AJ34" i="3"/>
  <c r="AK33" i="3" s="1"/>
  <c r="AJ33" i="3"/>
  <c r="AJ32" i="3"/>
  <c r="AK31" i="3" s="1"/>
  <c r="AJ31" i="3"/>
  <c r="AJ30" i="3"/>
  <c r="AJ29" i="3"/>
  <c r="AK29" i="3" s="1"/>
  <c r="AJ28" i="3"/>
  <c r="AJ27" i="3"/>
  <c r="AK27" i="3" s="1"/>
  <c r="AJ26" i="3"/>
  <c r="AJ25" i="3"/>
  <c r="AJ24" i="3"/>
  <c r="AK23" i="3" s="1"/>
  <c r="AJ23" i="3"/>
  <c r="AJ22" i="3"/>
  <c r="AJ21" i="3"/>
  <c r="AK21" i="3" s="1"/>
  <c r="AJ20" i="3"/>
  <c r="AJ19" i="3"/>
  <c r="AK19" i="3" s="1"/>
  <c r="AJ18" i="3"/>
  <c r="AK17" i="3"/>
  <c r="AJ17" i="3"/>
  <c r="AJ16" i="3"/>
  <c r="AK15" i="3"/>
  <c r="AJ15" i="3"/>
  <c r="AJ14" i="3"/>
  <c r="AJ13" i="3"/>
  <c r="AK13" i="3" s="1"/>
  <c r="AJ12" i="3"/>
  <c r="AK11" i="3" s="1"/>
  <c r="AJ11" i="3"/>
  <c r="AJ10" i="3"/>
  <c r="AK9" i="3" s="1"/>
  <c r="AJ9" i="3"/>
  <c r="AJ8" i="3"/>
  <c r="AK7" i="3" s="1"/>
  <c r="AJ7" i="3"/>
  <c r="AJ6" i="3"/>
  <c r="AJ5" i="3"/>
  <c r="AJ67" i="3" s="1"/>
  <c r="V4" i="3"/>
  <c r="V4" i="4" s="1"/>
  <c r="V4" i="5" s="1"/>
  <c r="V4" i="6" s="1"/>
  <c r="V4" i="7" s="1"/>
  <c r="V4" i="8" s="1"/>
  <c r="V4" i="9" s="1"/>
  <c r="V4" i="10" s="1"/>
  <c r="V4" i="11" s="1"/>
  <c r="V4" i="12" s="1"/>
  <c r="V4" i="13" s="1"/>
  <c r="V4" i="14" s="1"/>
  <c r="V4" i="15" s="1"/>
  <c r="V4" i="16" s="1"/>
  <c r="V4" i="17" s="1"/>
  <c r="T4" i="3"/>
  <c r="T4" i="4" s="1"/>
  <c r="T4" i="5" s="1"/>
  <c r="T4" i="6" s="1"/>
  <c r="O4" i="3"/>
  <c r="O4" i="4" s="1"/>
  <c r="O4" i="5" s="1"/>
  <c r="O4" i="6" s="1"/>
  <c r="O4" i="7" s="1"/>
  <c r="O4" i="8" s="1"/>
  <c r="O4" i="9" s="1"/>
  <c r="O4" i="10" s="1"/>
  <c r="O4" i="11" s="1"/>
  <c r="O4" i="12" s="1"/>
  <c r="O4" i="13" s="1"/>
  <c r="O4" i="14" s="1"/>
  <c r="O4" i="15" s="1"/>
  <c r="O4" i="16" s="1"/>
  <c r="O4" i="17" s="1"/>
  <c r="H4" i="3"/>
  <c r="H4" i="4" s="1"/>
  <c r="AN3" i="3"/>
  <c r="AI3" i="3"/>
  <c r="AE3" i="3"/>
  <c r="AE3" i="4" s="1"/>
  <c r="AE3" i="5" s="1"/>
  <c r="AE3" i="6" s="1"/>
  <c r="AA3" i="3"/>
  <c r="AA3" i="4" s="1"/>
  <c r="AA3" i="5" s="1"/>
  <c r="AA3" i="6" s="1"/>
  <c r="Y3" i="3"/>
  <c r="Y3" i="4" s="1"/>
  <c r="Y3" i="5" s="1"/>
  <c r="Y3" i="6" s="1"/>
  <c r="T3" i="3"/>
  <c r="T3" i="4" s="1"/>
  <c r="T3" i="5" s="1"/>
  <c r="T3" i="6" s="1"/>
  <c r="T3" i="7" s="1"/>
  <c r="T3" i="8" s="1"/>
  <c r="T3" i="9" s="1"/>
  <c r="T3" i="10" s="1"/>
  <c r="M3" i="3"/>
  <c r="M3" i="4" s="1"/>
  <c r="M3" i="5" s="1"/>
  <c r="M3" i="6" s="1"/>
  <c r="M3" i="7" s="1"/>
  <c r="M3" i="8" s="1"/>
  <c r="M3" i="9" s="1"/>
  <c r="M3" i="10" s="1"/>
  <c r="M3" i="11" s="1"/>
  <c r="M3" i="12" s="1"/>
  <c r="M3" i="13" s="1"/>
  <c r="M3" i="14" s="1"/>
  <c r="M3" i="15" s="1"/>
  <c r="M3" i="16" s="1"/>
  <c r="M3" i="17" s="1"/>
  <c r="C2" i="3"/>
  <c r="C2" i="4" s="1"/>
  <c r="C2" i="5" s="1"/>
  <c r="C2" i="6" s="1"/>
  <c r="C2" i="7" s="1"/>
  <c r="C2" i="8" s="1"/>
  <c r="C2" i="9" s="1"/>
  <c r="C2" i="10" s="1"/>
  <c r="C2" i="11" s="1"/>
  <c r="C2" i="12" s="1"/>
  <c r="C2" i="13" s="1"/>
  <c r="C2" i="14" s="1"/>
  <c r="C2" i="15" s="1"/>
  <c r="C2" i="16" s="1"/>
  <c r="C2" i="17" s="1"/>
  <c r="AL1" i="3"/>
  <c r="A1" i="3"/>
  <c r="A1" i="4" s="1"/>
  <c r="A1" i="5" s="1"/>
  <c r="A1" i="6" s="1"/>
  <c r="A1" i="7" s="1"/>
  <c r="A1" i="8" s="1"/>
  <c r="A1" i="9" s="1"/>
  <c r="A1" i="10" s="1"/>
  <c r="A1" i="11" s="1"/>
  <c r="A1" i="12" s="1"/>
  <c r="A1" i="13" s="1"/>
  <c r="A1" i="14" s="1"/>
  <c r="A1" i="15" s="1"/>
  <c r="A1" i="16" s="1"/>
  <c r="A1" i="17" s="1"/>
  <c r="AL68" i="2"/>
  <c r="AI68" i="2"/>
  <c r="AH68" i="2"/>
  <c r="W68" i="2"/>
  <c r="V68" i="2"/>
  <c r="U68" i="2"/>
  <c r="T68" i="2"/>
  <c r="S68" i="2"/>
  <c r="R68" i="2"/>
  <c r="Q68" i="2"/>
  <c r="P68" i="2"/>
  <c r="O68" i="2"/>
  <c r="N68" i="2"/>
  <c r="M68" i="2"/>
  <c r="L68" i="2"/>
  <c r="K68" i="2"/>
  <c r="J68" i="2"/>
  <c r="I68" i="2"/>
  <c r="H68" i="2"/>
  <c r="G68" i="2"/>
  <c r="F68" i="2"/>
  <c r="E68" i="2"/>
  <c r="C68" i="2"/>
  <c r="B68" i="2"/>
  <c r="AL67" i="2"/>
  <c r="AI67" i="2"/>
  <c r="AH67" i="2"/>
  <c r="W67" i="2"/>
  <c r="V67" i="2"/>
  <c r="U67" i="2"/>
  <c r="T67" i="2"/>
  <c r="S67" i="2"/>
  <c r="R67" i="2"/>
  <c r="Q67" i="2"/>
  <c r="P67" i="2"/>
  <c r="O67" i="2"/>
  <c r="N67" i="2"/>
  <c r="M67" i="2"/>
  <c r="L67" i="2"/>
  <c r="K67" i="2"/>
  <c r="J67" i="2"/>
  <c r="I67" i="2"/>
  <c r="H67" i="2"/>
  <c r="G67" i="2"/>
  <c r="F67" i="2"/>
  <c r="E67" i="2"/>
  <c r="B67" i="2"/>
  <c r="AJ66" i="2"/>
  <c r="AK65" i="2"/>
  <c r="AJ65" i="2"/>
  <c r="AJ64" i="2"/>
  <c r="AK63" i="2" s="1"/>
  <c r="AJ63" i="2"/>
  <c r="AJ62" i="2"/>
  <c r="AJ61" i="2"/>
  <c r="AK61" i="2" s="1"/>
  <c r="AJ60" i="2"/>
  <c r="AK59" i="2"/>
  <c r="AJ59" i="2"/>
  <c r="AJ58" i="2"/>
  <c r="AJ57" i="2"/>
  <c r="AK57" i="2" s="1"/>
  <c r="AJ56" i="2"/>
  <c r="AK55" i="2" s="1"/>
  <c r="AJ55" i="2"/>
  <c r="AJ54" i="2"/>
  <c r="AK53" i="2"/>
  <c r="AJ53" i="2"/>
  <c r="AJ52" i="2"/>
  <c r="AK51" i="2" s="1"/>
  <c r="AJ51" i="2"/>
  <c r="AJ50" i="2"/>
  <c r="AJ49" i="2"/>
  <c r="AK49" i="2" s="1"/>
  <c r="AJ48" i="2"/>
  <c r="AK47" i="2"/>
  <c r="AJ47" i="2"/>
  <c r="AJ46" i="2"/>
  <c r="AJ45" i="2"/>
  <c r="AK45" i="2" s="1"/>
  <c r="AJ44" i="2"/>
  <c r="AK43" i="2" s="1"/>
  <c r="AJ43" i="2"/>
  <c r="AJ42" i="2"/>
  <c r="AK41" i="2"/>
  <c r="AJ41" i="2"/>
  <c r="AJ40" i="2"/>
  <c r="AK39" i="2" s="1"/>
  <c r="AJ39" i="2"/>
  <c r="AJ38" i="2"/>
  <c r="AJ37" i="2"/>
  <c r="AK37" i="2" s="1"/>
  <c r="AJ36" i="2"/>
  <c r="AK35" i="2"/>
  <c r="AJ35" i="2"/>
  <c r="AJ34" i="2"/>
  <c r="AJ33" i="2"/>
  <c r="AK33" i="2" s="1"/>
  <c r="AJ32" i="2"/>
  <c r="AK31" i="2" s="1"/>
  <c r="AJ31" i="2"/>
  <c r="AJ30" i="2"/>
  <c r="AK29" i="2"/>
  <c r="AJ29" i="2"/>
  <c r="AJ28" i="2"/>
  <c r="AK27" i="2" s="1"/>
  <c r="AJ27" i="2"/>
  <c r="AJ26" i="2"/>
  <c r="AJ25" i="2"/>
  <c r="AK25" i="2" s="1"/>
  <c r="AJ24" i="2"/>
  <c r="AK23" i="2"/>
  <c r="AJ23" i="2"/>
  <c r="AJ22" i="2"/>
  <c r="AJ21" i="2"/>
  <c r="AK21" i="2" s="1"/>
  <c r="AJ20" i="2"/>
  <c r="AK19" i="2" s="1"/>
  <c r="AJ19" i="2"/>
  <c r="AJ18" i="2"/>
  <c r="AK17" i="2"/>
  <c r="AJ17" i="2"/>
  <c r="AJ16" i="2"/>
  <c r="AK15" i="2" s="1"/>
  <c r="AJ15" i="2"/>
  <c r="AJ14" i="2"/>
  <c r="AJ13" i="2"/>
  <c r="AK13" i="2" s="1"/>
  <c r="AJ12" i="2"/>
  <c r="AK11" i="2"/>
  <c r="AJ11" i="2"/>
  <c r="AJ10" i="2"/>
  <c r="AJ9" i="2"/>
  <c r="AJ67" i="2" s="1"/>
  <c r="AJ8" i="2"/>
  <c r="AK7" i="2" s="1"/>
  <c r="AJ7" i="2"/>
  <c r="AJ6" i="2"/>
  <c r="AJ68" i="2" s="1"/>
  <c r="AK5" i="2"/>
  <c r="AJ5" i="2"/>
  <c r="AI4" i="2"/>
  <c r="AI4" i="3" s="1"/>
  <c r="AJ4" i="4" s="1"/>
  <c r="AI4" i="5" s="1"/>
  <c r="AI4" i="6" s="1"/>
  <c r="AI4" i="7" s="1"/>
  <c r="Y4" i="8" s="1"/>
  <c r="AI4" i="9" s="1"/>
  <c r="AI4" i="10" s="1"/>
  <c r="AI4" i="11" s="1"/>
  <c r="Y4" i="12" s="1"/>
  <c r="Y4" i="13" s="1"/>
  <c r="Y4" i="14" s="1"/>
  <c r="Y4" i="15" s="1"/>
  <c r="Y4" i="16" s="1"/>
  <c r="Y4" i="17" s="1"/>
  <c r="AH4" i="2"/>
  <c r="AH4" i="3" s="1"/>
  <c r="W4" i="2"/>
  <c r="W4" i="3" s="1"/>
  <c r="W4" i="4" s="1"/>
  <c r="W4" i="5" s="1"/>
  <c r="W4" i="6" s="1"/>
  <c r="W4" i="7" s="1"/>
  <c r="W4" i="8" s="1"/>
  <c r="W4" i="9" s="1"/>
  <c r="W4" i="10" s="1"/>
  <c r="W4" i="11" s="1"/>
  <c r="W4" i="12" s="1"/>
  <c r="W4" i="13" s="1"/>
  <c r="W4" i="14" s="1"/>
  <c r="W4" i="15" s="1"/>
  <c r="W4" i="16" s="1"/>
  <c r="W4" i="17" s="1"/>
  <c r="V4" i="2"/>
  <c r="U4" i="2"/>
  <c r="U4" i="3" s="1"/>
  <c r="U4" i="4" s="1"/>
  <c r="U4" i="5" s="1"/>
  <c r="U4" i="6" s="1"/>
  <c r="U4" i="7" s="1"/>
  <c r="U4" i="8" s="1"/>
  <c r="U4" i="9" s="1"/>
  <c r="U4" i="10" s="1"/>
  <c r="U4" i="11" s="1"/>
  <c r="U4" i="12" s="1"/>
  <c r="U4" i="13" s="1"/>
  <c r="U4" i="14" s="1"/>
  <c r="U4" i="15" s="1"/>
  <c r="U4" i="16" s="1"/>
  <c r="U4" i="17" s="1"/>
  <c r="T4" i="2"/>
  <c r="S4" i="2"/>
  <c r="S4" i="3" s="1"/>
  <c r="S4" i="4" s="1"/>
  <c r="S4" i="5" s="1"/>
  <c r="S4" i="6" s="1"/>
  <c r="S4" i="7" s="1"/>
  <c r="S4" i="8" s="1"/>
  <c r="S4" i="9" s="1"/>
  <c r="S4" i="10" s="1"/>
  <c r="S4" i="11" s="1"/>
  <c r="S4" i="12" s="1"/>
  <c r="S4" i="13" s="1"/>
  <c r="S4" i="14" s="1"/>
  <c r="S4" i="15" s="1"/>
  <c r="S4" i="16" s="1"/>
  <c r="S4" i="17" s="1"/>
  <c r="R4" i="2"/>
  <c r="R4" i="3" s="1"/>
  <c r="R4" i="4" s="1"/>
  <c r="R4" i="5" s="1"/>
  <c r="R4" i="6" s="1"/>
  <c r="R4" i="7" s="1"/>
  <c r="R4" i="8" s="1"/>
  <c r="R4" i="9" s="1"/>
  <c r="R4" i="10" s="1"/>
  <c r="R4" i="11" s="1"/>
  <c r="R4" i="12" s="1"/>
  <c r="R4" i="13" s="1"/>
  <c r="R4" i="14" s="1"/>
  <c r="R4" i="15" s="1"/>
  <c r="R4" i="16" s="1"/>
  <c r="R4" i="17" s="1"/>
  <c r="Q4" i="2"/>
  <c r="Q4" i="3" s="1"/>
  <c r="Q4" i="4" s="1"/>
  <c r="Q4" i="5" s="1"/>
  <c r="Q4" i="6" s="1"/>
  <c r="Q4" i="7" s="1"/>
  <c r="Q4" i="8" s="1"/>
  <c r="Q4" i="9" s="1"/>
  <c r="Q4" i="10" s="1"/>
  <c r="Q4" i="11" s="1"/>
  <c r="Q4" i="12" s="1"/>
  <c r="Q4" i="13" s="1"/>
  <c r="Q4" i="14" s="1"/>
  <c r="Q4" i="15" s="1"/>
  <c r="Q4" i="16" s="1"/>
  <c r="Q4" i="17" s="1"/>
  <c r="P4" i="2"/>
  <c r="P4" i="3" s="1"/>
  <c r="P4" i="4" s="1"/>
  <c r="P4" i="5" s="1"/>
  <c r="P4" i="6" s="1"/>
  <c r="P4" i="7" s="1"/>
  <c r="P4" i="8" s="1"/>
  <c r="P4" i="9" s="1"/>
  <c r="P4" i="10" s="1"/>
  <c r="P4" i="11" s="1"/>
  <c r="P4" i="12" s="1"/>
  <c r="P4" i="13" s="1"/>
  <c r="P4" i="14" s="1"/>
  <c r="P4" i="15" s="1"/>
  <c r="P4" i="16" s="1"/>
  <c r="P4" i="17" s="1"/>
  <c r="O4" i="2"/>
  <c r="N4" i="2"/>
  <c r="N4" i="3" s="1"/>
  <c r="N4" i="4" s="1"/>
  <c r="M4" i="2"/>
  <c r="M4" i="3" s="1"/>
  <c r="M4" i="4" s="1"/>
  <c r="L4" i="2"/>
  <c r="L4" i="3" s="1"/>
  <c r="L4" i="4" s="1"/>
  <c r="K4" i="2"/>
  <c r="K4" i="3" s="1"/>
  <c r="K4" i="4" s="1"/>
  <c r="J4" i="2"/>
  <c r="J4" i="3" s="1"/>
  <c r="J4" i="4" s="1"/>
  <c r="I4" i="2"/>
  <c r="I4" i="3" s="1"/>
  <c r="I4" i="4" s="1"/>
  <c r="H4" i="2"/>
  <c r="G4" i="2"/>
  <c r="G4" i="3" s="1"/>
  <c r="G4" i="4" s="1"/>
  <c r="F4" i="2"/>
  <c r="E4" i="2"/>
  <c r="E4" i="3" s="1"/>
  <c r="E4" i="4" s="1"/>
  <c r="E4" i="5" s="1"/>
  <c r="E4" i="6" s="1"/>
  <c r="E4" i="7" s="1"/>
  <c r="E4" i="8" s="1"/>
  <c r="E4" i="9" s="1"/>
  <c r="E4" i="10" s="1"/>
  <c r="E4" i="11" s="1"/>
  <c r="E4" i="12" s="1"/>
  <c r="E4" i="13" s="1"/>
  <c r="E4" i="14" s="1"/>
  <c r="E4" i="15" s="1"/>
  <c r="E4" i="16" s="1"/>
  <c r="E4" i="17" s="1"/>
  <c r="D4" i="2"/>
  <c r="D4" i="3" s="1"/>
  <c r="C4" i="2"/>
  <c r="C4" i="3" s="1"/>
  <c r="B4" i="2"/>
  <c r="B4" i="3" s="1"/>
  <c r="AN3" i="2"/>
  <c r="AI3" i="2"/>
  <c r="AH3" i="2"/>
  <c r="AH3" i="3" s="1"/>
  <c r="AG3" i="2"/>
  <c r="AG3" i="3" s="1"/>
  <c r="AG3" i="4" s="1"/>
  <c r="AG3" i="5" s="1"/>
  <c r="AG3" i="6" s="1"/>
  <c r="AF3" i="2"/>
  <c r="AF3" i="3" s="1"/>
  <c r="AF3" i="4" s="1"/>
  <c r="AF3" i="5" s="1"/>
  <c r="AF3" i="6" s="1"/>
  <c r="AE3" i="2"/>
  <c r="AD3" i="2"/>
  <c r="AD3" i="3" s="1"/>
  <c r="AD3" i="4" s="1"/>
  <c r="AD3" i="5" s="1"/>
  <c r="AD3" i="6" s="1"/>
  <c r="AC3" i="2"/>
  <c r="AC3" i="3" s="1"/>
  <c r="AC3" i="4" s="1"/>
  <c r="AC3" i="5" s="1"/>
  <c r="AC3" i="6" s="1"/>
  <c r="AB3" i="2"/>
  <c r="AB3" i="3" s="1"/>
  <c r="AB3" i="4" s="1"/>
  <c r="AB3" i="5" s="1"/>
  <c r="AB3" i="6" s="1"/>
  <c r="AA3" i="2"/>
  <c r="Z3" i="2"/>
  <c r="Z3" i="3" s="1"/>
  <c r="Z3" i="4" s="1"/>
  <c r="Z3" i="5" s="1"/>
  <c r="Z3" i="6" s="1"/>
  <c r="Y3" i="2"/>
  <c r="X3" i="2"/>
  <c r="X3" i="3" s="1"/>
  <c r="X3" i="4" s="1"/>
  <c r="X3" i="5" s="1"/>
  <c r="X3" i="6" s="1"/>
  <c r="W3" i="2"/>
  <c r="W3" i="3" s="1"/>
  <c r="W3" i="4" s="1"/>
  <c r="W3" i="5" s="1"/>
  <c r="W3" i="6" s="1"/>
  <c r="W3" i="7" s="1"/>
  <c r="W3" i="8" s="1"/>
  <c r="W3" i="9" s="1"/>
  <c r="W3" i="10" s="1"/>
  <c r="W3" i="11" s="1"/>
  <c r="W3" i="12" s="1"/>
  <c r="W3" i="13" s="1"/>
  <c r="V3" i="2"/>
  <c r="V3" i="3" s="1"/>
  <c r="U3" i="2"/>
  <c r="U3" i="3" s="1"/>
  <c r="U3" i="4" s="1"/>
  <c r="U3" i="5" s="1"/>
  <c r="U3" i="6" s="1"/>
  <c r="U3" i="7" s="1"/>
  <c r="U3" i="8" s="1"/>
  <c r="U3" i="9" s="1"/>
  <c r="U3" i="10" s="1"/>
  <c r="T3" i="2"/>
  <c r="S3" i="2"/>
  <c r="S3" i="3" s="1"/>
  <c r="S3" i="4" s="1"/>
  <c r="S3" i="5" s="1"/>
  <c r="S3" i="6" s="1"/>
  <c r="S3" i="7" s="1"/>
  <c r="S3" i="8" s="1"/>
  <c r="S3" i="9" s="1"/>
  <c r="S3" i="10" s="1"/>
  <c r="R3" i="2"/>
  <c r="R3" i="3" s="1"/>
  <c r="R3" i="4" s="1"/>
  <c r="R3" i="5" s="1"/>
  <c r="R3" i="6" s="1"/>
  <c r="R3" i="7" s="1"/>
  <c r="R3" i="8" s="1"/>
  <c r="R3" i="9" s="1"/>
  <c r="R3" i="10" s="1"/>
  <c r="Q3" i="2"/>
  <c r="Q3" i="3" s="1"/>
  <c r="Q3" i="4" s="1"/>
  <c r="Q3" i="5" s="1"/>
  <c r="Q3" i="6" s="1"/>
  <c r="Q3" i="7" s="1"/>
  <c r="Q3" i="8" s="1"/>
  <c r="Q3" i="9" s="1"/>
  <c r="Q3" i="10" s="1"/>
  <c r="Q3" i="11" s="1"/>
  <c r="Q3" i="12" s="1"/>
  <c r="Q3" i="13" s="1"/>
  <c r="Q3" i="14" s="1"/>
  <c r="Q3" i="15" s="1"/>
  <c r="Q3" i="16" s="1"/>
  <c r="Q3" i="17" s="1"/>
  <c r="P3" i="2"/>
  <c r="P3" i="3" s="1"/>
  <c r="P3" i="4" s="1"/>
  <c r="P3" i="5" s="1"/>
  <c r="P3" i="6" s="1"/>
  <c r="P3" i="7" s="1"/>
  <c r="P3" i="8" s="1"/>
  <c r="P3" i="9" s="1"/>
  <c r="P3" i="10" s="1"/>
  <c r="P3" i="11" s="1"/>
  <c r="P3" i="12" s="1"/>
  <c r="P3" i="13" s="1"/>
  <c r="P3" i="14" s="1"/>
  <c r="P3" i="15" s="1"/>
  <c r="P3" i="16" s="1"/>
  <c r="P3" i="17" s="1"/>
  <c r="O3" i="2"/>
  <c r="O3" i="3" s="1"/>
  <c r="O3" i="4" s="1"/>
  <c r="O3" i="5" s="1"/>
  <c r="O3" i="6" s="1"/>
  <c r="O3" i="7" s="1"/>
  <c r="O3" i="8" s="1"/>
  <c r="O3" i="9" s="1"/>
  <c r="O3" i="10" s="1"/>
  <c r="O3" i="11" s="1"/>
  <c r="O3" i="12" s="1"/>
  <c r="O3" i="13" s="1"/>
  <c r="O3" i="14" s="1"/>
  <c r="O3" i="15" s="1"/>
  <c r="O3" i="16" s="1"/>
  <c r="O3" i="17" s="1"/>
  <c r="N3" i="2"/>
  <c r="N3" i="3" s="1"/>
  <c r="N3" i="4" s="1"/>
  <c r="N3" i="5" s="1"/>
  <c r="N3" i="6" s="1"/>
  <c r="N3" i="7" s="1"/>
  <c r="N3" i="8" s="1"/>
  <c r="N3" i="9" s="1"/>
  <c r="N3" i="10" s="1"/>
  <c r="N3" i="11" s="1"/>
  <c r="N3" i="12" s="1"/>
  <c r="N3" i="13" s="1"/>
  <c r="N3" i="14" s="1"/>
  <c r="N3" i="15" s="1"/>
  <c r="N3" i="16" s="1"/>
  <c r="N3" i="17" s="1"/>
  <c r="M3" i="2"/>
  <c r="L3" i="2"/>
  <c r="L3" i="3" s="1"/>
  <c r="L3" i="4" s="1"/>
  <c r="L3" i="5" s="1"/>
  <c r="L3" i="6" s="1"/>
  <c r="L3" i="7" s="1"/>
  <c r="L3" i="8" s="1"/>
  <c r="L3" i="9" s="1"/>
  <c r="L3" i="10" s="1"/>
  <c r="L3" i="11" s="1"/>
  <c r="L3" i="12" s="1"/>
  <c r="L3" i="13" s="1"/>
  <c r="L3" i="14" s="1"/>
  <c r="L3" i="15" s="1"/>
  <c r="L3" i="16" s="1"/>
  <c r="L3" i="17" s="1"/>
  <c r="K3" i="2"/>
  <c r="K3" i="3" s="1"/>
  <c r="K3" i="4" s="1"/>
  <c r="K3" i="5" s="1"/>
  <c r="K3" i="6" s="1"/>
  <c r="K3" i="7" s="1"/>
  <c r="K3" i="8" s="1"/>
  <c r="K3" i="9" s="1"/>
  <c r="K3" i="10" s="1"/>
  <c r="K3" i="11" s="1"/>
  <c r="K3" i="12" s="1"/>
  <c r="K3" i="13" s="1"/>
  <c r="K3" i="14" s="1"/>
  <c r="K3" i="15" s="1"/>
  <c r="K3" i="16" s="1"/>
  <c r="K3" i="17" s="1"/>
  <c r="J3" i="2"/>
  <c r="J3" i="3" s="1"/>
  <c r="I3" i="2"/>
  <c r="I3" i="3" s="1"/>
  <c r="I3" i="4" s="1"/>
  <c r="I3" i="5" s="1"/>
  <c r="I3" i="6" s="1"/>
  <c r="I3" i="7" s="1"/>
  <c r="I3" i="8" s="1"/>
  <c r="I3" i="9" s="1"/>
  <c r="I3" i="10" s="1"/>
  <c r="I3" i="11" s="1"/>
  <c r="I3" i="12" s="1"/>
  <c r="I3" i="13" s="1"/>
  <c r="I3" i="14" s="1"/>
  <c r="I3" i="15" s="1"/>
  <c r="I3" i="16" s="1"/>
  <c r="I3" i="17" s="1"/>
  <c r="H3" i="2"/>
  <c r="H3" i="3" s="1"/>
  <c r="H3" i="4" s="1"/>
  <c r="H3" i="5" s="1"/>
  <c r="H3" i="6" s="1"/>
  <c r="H3" i="7" s="1"/>
  <c r="H3" i="8" s="1"/>
  <c r="H3" i="9" s="1"/>
  <c r="H3" i="10" s="1"/>
  <c r="H3" i="11" s="1"/>
  <c r="H3" i="12" s="1"/>
  <c r="H3" i="13" s="1"/>
  <c r="H3" i="14" s="1"/>
  <c r="H3" i="15" s="1"/>
  <c r="H3" i="16" s="1"/>
  <c r="H3" i="17" s="1"/>
  <c r="G3" i="2"/>
  <c r="G3" i="3" s="1"/>
  <c r="G3" i="4" s="1"/>
  <c r="G3" i="5" s="1"/>
  <c r="G3" i="6" s="1"/>
  <c r="G3" i="7" s="1"/>
  <c r="G3" i="8" s="1"/>
  <c r="G3" i="9" s="1"/>
  <c r="G3" i="10" s="1"/>
  <c r="G3" i="11" s="1"/>
  <c r="G3" i="12" s="1"/>
  <c r="G3" i="13" s="1"/>
  <c r="G3" i="14" s="1"/>
  <c r="G3" i="15" s="1"/>
  <c r="G3" i="16" s="1"/>
  <c r="G3" i="17" s="1"/>
  <c r="F3" i="2"/>
  <c r="F3" i="3" s="1"/>
  <c r="F3" i="4" s="1"/>
  <c r="F3" i="5" s="1"/>
  <c r="F3" i="6" s="1"/>
  <c r="F3" i="7" s="1"/>
  <c r="F3" i="8" s="1"/>
  <c r="F3" i="9" s="1"/>
  <c r="F3" i="10" s="1"/>
  <c r="F3" i="11" s="1"/>
  <c r="F3" i="12" s="1"/>
  <c r="F3" i="13" s="1"/>
  <c r="F3" i="14" s="1"/>
  <c r="F3" i="15" s="1"/>
  <c r="F3" i="16" s="1"/>
  <c r="F3" i="17" s="1"/>
  <c r="E3" i="2"/>
  <c r="E3" i="3" s="1"/>
  <c r="E3" i="4" s="1"/>
  <c r="E3" i="5" s="1"/>
  <c r="E3" i="6" s="1"/>
  <c r="E3" i="7" s="1"/>
  <c r="E3" i="8" s="1"/>
  <c r="E3" i="9" s="1"/>
  <c r="E3" i="10" s="1"/>
  <c r="E3" i="11" s="1"/>
  <c r="E3" i="12" s="1"/>
  <c r="E3" i="13" s="1"/>
  <c r="E3" i="14" s="1"/>
  <c r="E3" i="15" s="1"/>
  <c r="E3" i="16" s="1"/>
  <c r="E3" i="17" s="1"/>
  <c r="D3" i="2"/>
  <c r="D3" i="3" s="1"/>
  <c r="D3" i="4" s="1"/>
  <c r="C3" i="2"/>
  <c r="C3" i="3" s="1"/>
  <c r="B3" i="2"/>
  <c r="B3" i="3" s="1"/>
  <c r="AJ2" i="2"/>
  <c r="AJ2" i="3" s="1"/>
  <c r="AK2" i="4" s="1"/>
  <c r="AJ2" i="5" s="1"/>
  <c r="AJ2" i="6" s="1"/>
  <c r="AJ2" i="7" s="1"/>
  <c r="Z2" i="8" s="1"/>
  <c r="AJ2" i="9" s="1"/>
  <c r="AJ2" i="10" s="1"/>
  <c r="AJ2" i="11" s="1"/>
  <c r="Z2" i="12" s="1"/>
  <c r="Z2" i="13" s="1"/>
  <c r="Z2" i="14" s="1"/>
  <c r="Z2" i="15" s="1"/>
  <c r="Z2" i="16" s="1"/>
  <c r="Z2" i="17" s="1"/>
  <c r="E2" i="2"/>
  <c r="E2" i="3" s="1"/>
  <c r="E2" i="4" s="1"/>
  <c r="E2" i="5" s="1"/>
  <c r="E2" i="6" s="1"/>
  <c r="E2" i="7" s="1"/>
  <c r="E2" i="8" s="1"/>
  <c r="E2" i="9" s="1"/>
  <c r="E2" i="10" s="1"/>
  <c r="E2" i="11" s="1"/>
  <c r="E2" i="12" s="1"/>
  <c r="E2" i="13" s="1"/>
  <c r="E2" i="14" s="1"/>
  <c r="E2" i="15" s="1"/>
  <c r="E2" i="16" s="1"/>
  <c r="E2" i="17" s="1"/>
  <c r="C2" i="2"/>
  <c r="B2" i="2"/>
  <c r="B2" i="3" s="1"/>
  <c r="A2" i="2"/>
  <c r="A2" i="3" s="1"/>
  <c r="A2" i="4" s="1"/>
  <c r="A2" i="5" s="1"/>
  <c r="A2" i="6" s="1"/>
  <c r="A2" i="7" s="1"/>
  <c r="A2" i="8" s="1"/>
  <c r="A2" i="9" s="1"/>
  <c r="A2" i="10" s="1"/>
  <c r="A2" i="11" s="1"/>
  <c r="A2" i="12" s="1"/>
  <c r="A2" i="13" s="1"/>
  <c r="A2" i="14" s="1"/>
  <c r="A2" i="15" s="1"/>
  <c r="A2" i="16" s="1"/>
  <c r="A2" i="17" s="1"/>
  <c r="AL1" i="2"/>
  <c r="A1" i="2"/>
  <c r="AL68" i="1"/>
  <c r="AI68" i="1"/>
  <c r="AH68" i="1"/>
  <c r="W68" i="1"/>
  <c r="W68" i="4" s="1"/>
  <c r="W68" i="17" s="1"/>
  <c r="V68" i="1"/>
  <c r="V68" i="4" s="1"/>
  <c r="U68" i="1"/>
  <c r="U68" i="4" s="1"/>
  <c r="U68" i="17" s="1"/>
  <c r="T68" i="1"/>
  <c r="T68" i="4" s="1"/>
  <c r="T68" i="17" s="1"/>
  <c r="S68" i="1"/>
  <c r="S68" i="4" s="1"/>
  <c r="S68" i="17" s="1"/>
  <c r="R68" i="1"/>
  <c r="Q68" i="1"/>
  <c r="Q68" i="4" s="1"/>
  <c r="Q68" i="17" s="1"/>
  <c r="P68" i="1"/>
  <c r="P68" i="4" s="1"/>
  <c r="O68" i="1"/>
  <c r="O68" i="4" s="1"/>
  <c r="O68" i="17" s="1"/>
  <c r="N68" i="1"/>
  <c r="N68" i="4" s="1"/>
  <c r="N68" i="17" s="1"/>
  <c r="M68" i="1"/>
  <c r="M68" i="4" s="1"/>
  <c r="M68" i="17" s="1"/>
  <c r="L68" i="1"/>
  <c r="K68" i="1"/>
  <c r="K68" i="4" s="1"/>
  <c r="K68" i="17" s="1"/>
  <c r="J68" i="1"/>
  <c r="J68" i="4" s="1"/>
  <c r="I68" i="1"/>
  <c r="H68" i="1"/>
  <c r="H68" i="4" s="1"/>
  <c r="G68" i="1"/>
  <c r="F68" i="1"/>
  <c r="E68" i="1"/>
  <c r="E68" i="4" s="1"/>
  <c r="E68" i="17" s="1"/>
  <c r="D68" i="1"/>
  <c r="C68" i="1"/>
  <c r="B68" i="1"/>
  <c r="AL67" i="1"/>
  <c r="AI67" i="1"/>
  <c r="AH67" i="1"/>
  <c r="AI67" i="4" s="1"/>
  <c r="X67" i="17" s="1"/>
  <c r="W67" i="1"/>
  <c r="V67" i="1"/>
  <c r="V67" i="4" s="1"/>
  <c r="V67" i="17" s="1"/>
  <c r="U67" i="1"/>
  <c r="T67" i="1"/>
  <c r="S67" i="1"/>
  <c r="S67" i="4" s="1"/>
  <c r="S67" i="17" s="1"/>
  <c r="R67" i="1"/>
  <c r="Q67" i="1"/>
  <c r="P67" i="1"/>
  <c r="P67" i="4" s="1"/>
  <c r="P67" i="17" s="1"/>
  <c r="O67" i="1"/>
  <c r="N67" i="1"/>
  <c r="M67" i="1"/>
  <c r="M67" i="4" s="1"/>
  <c r="M67" i="17" s="1"/>
  <c r="L67" i="1"/>
  <c r="L67" i="4" s="1"/>
  <c r="L67" i="17" s="1"/>
  <c r="K67" i="1"/>
  <c r="J67" i="1"/>
  <c r="J67" i="4" s="1"/>
  <c r="J67" i="17" s="1"/>
  <c r="I67" i="1"/>
  <c r="H67" i="1"/>
  <c r="G67" i="1"/>
  <c r="G67" i="4" s="1"/>
  <c r="G67" i="17" s="1"/>
  <c r="F67" i="1"/>
  <c r="F67" i="4" s="1"/>
  <c r="F67" i="17" s="1"/>
  <c r="E67" i="1"/>
  <c r="D67" i="1"/>
  <c r="C67" i="1"/>
  <c r="B67" i="1"/>
  <c r="AJ66" i="1"/>
  <c r="AJ65" i="1"/>
  <c r="AK65" i="1" s="1"/>
  <c r="AJ64" i="1"/>
  <c r="AK63" i="1" s="1"/>
  <c r="AJ63" i="1"/>
  <c r="AJ62" i="1"/>
  <c r="AK61" i="1"/>
  <c r="AJ61" i="1"/>
  <c r="AJ60" i="1"/>
  <c r="AK59" i="1" s="1"/>
  <c r="AJ59" i="1"/>
  <c r="AJ58" i="1"/>
  <c r="AJ57" i="1"/>
  <c r="AK57" i="1" s="1"/>
  <c r="AJ56" i="1"/>
  <c r="AK55" i="1"/>
  <c r="AJ55" i="1"/>
  <c r="AJ54" i="1"/>
  <c r="AJ53" i="1"/>
  <c r="AK53" i="1" s="1"/>
  <c r="AJ52" i="1"/>
  <c r="AK51" i="1" s="1"/>
  <c r="AJ51" i="1"/>
  <c r="AJ50" i="1"/>
  <c r="AK49" i="1"/>
  <c r="AJ49" i="1"/>
  <c r="AJ48" i="1"/>
  <c r="AK47" i="1" s="1"/>
  <c r="AJ47" i="1"/>
  <c r="AJ46" i="1"/>
  <c r="AJ45" i="1"/>
  <c r="AK45" i="1" s="1"/>
  <c r="AJ44" i="1"/>
  <c r="AK43" i="1"/>
  <c r="AJ43" i="1"/>
  <c r="AJ42" i="1"/>
  <c r="AJ41" i="1"/>
  <c r="AK41" i="1" s="1"/>
  <c r="AJ40" i="1"/>
  <c r="AK39" i="1" s="1"/>
  <c r="AJ39" i="1"/>
  <c r="AJ38" i="1"/>
  <c r="AK37" i="1"/>
  <c r="AJ37" i="1"/>
  <c r="AJ36" i="1"/>
  <c r="AK35" i="1" s="1"/>
  <c r="AJ35" i="1"/>
  <c r="AJ34" i="1"/>
  <c r="AJ33" i="1"/>
  <c r="AK33" i="1" s="1"/>
  <c r="AJ32" i="1"/>
  <c r="AK31" i="1"/>
  <c r="AJ31" i="1"/>
  <c r="AJ30" i="1"/>
  <c r="AJ29" i="1"/>
  <c r="AK29" i="1" s="1"/>
  <c r="AJ28" i="1"/>
  <c r="AK27" i="1" s="1"/>
  <c r="AJ27" i="1"/>
  <c r="AJ26" i="1"/>
  <c r="AK25" i="1"/>
  <c r="AJ25" i="1"/>
  <c r="AJ24" i="1"/>
  <c r="AK23" i="1" s="1"/>
  <c r="AJ23" i="1"/>
  <c r="AJ22" i="1"/>
  <c r="AJ21" i="1"/>
  <c r="AK21" i="1" s="1"/>
  <c r="AJ20" i="1"/>
  <c r="AK19" i="1"/>
  <c r="AJ19" i="1"/>
  <c r="AJ18" i="1"/>
  <c r="AJ17" i="1"/>
  <c r="AK17" i="1" s="1"/>
  <c r="AJ16" i="1"/>
  <c r="AK15" i="1" s="1"/>
  <c r="AJ15" i="1"/>
  <c r="AJ14" i="1"/>
  <c r="AK13" i="1"/>
  <c r="AJ13" i="1"/>
  <c r="AJ12" i="1"/>
  <c r="AK11" i="1" s="1"/>
  <c r="AJ11" i="1"/>
  <c r="AJ10" i="1"/>
  <c r="D10" i="1"/>
  <c r="D12" i="1" s="1"/>
  <c r="D14" i="1" s="1"/>
  <c r="D16" i="1" s="1"/>
  <c r="D18" i="1" s="1"/>
  <c r="D20" i="1" s="1"/>
  <c r="D22" i="1" s="1"/>
  <c r="D24" i="1" s="1"/>
  <c r="D26" i="1" s="1"/>
  <c r="D28" i="1" s="1"/>
  <c r="D30" i="1" s="1"/>
  <c r="D32" i="1" s="1"/>
  <c r="D34" i="1" s="1"/>
  <c r="D36" i="1" s="1"/>
  <c r="D38" i="1" s="1"/>
  <c r="D40" i="1" s="1"/>
  <c r="D42" i="1" s="1"/>
  <c r="D44" i="1" s="1"/>
  <c r="D46" i="1" s="1"/>
  <c r="D48" i="1" s="1"/>
  <c r="D50" i="1" s="1"/>
  <c r="D52" i="1" s="1"/>
  <c r="D54" i="1" s="1"/>
  <c r="D56" i="1" s="1"/>
  <c r="D58" i="1" s="1"/>
  <c r="D60" i="1" s="1"/>
  <c r="D62" i="1" s="1"/>
  <c r="D64" i="1" s="1"/>
  <c r="D66" i="1" s="1"/>
  <c r="D6" i="2" s="1"/>
  <c r="D8" i="2" s="1"/>
  <c r="D10" i="2" s="1"/>
  <c r="D12" i="2" s="1"/>
  <c r="D14" i="2" s="1"/>
  <c r="D16" i="2" s="1"/>
  <c r="D18" i="2" s="1"/>
  <c r="D20" i="2" s="1"/>
  <c r="D22" i="2" s="1"/>
  <c r="D24" i="2" s="1"/>
  <c r="D26" i="2" s="1"/>
  <c r="D28" i="2" s="1"/>
  <c r="D30" i="2" s="1"/>
  <c r="D32" i="2" s="1"/>
  <c r="D34" i="2" s="1"/>
  <c r="D36" i="2" s="1"/>
  <c r="D38" i="2" s="1"/>
  <c r="D40" i="2" s="1"/>
  <c r="D42" i="2" s="1"/>
  <c r="D44" i="2" s="1"/>
  <c r="D46" i="2" s="1"/>
  <c r="D48" i="2" s="1"/>
  <c r="D50" i="2" s="1"/>
  <c r="D52" i="2" s="1"/>
  <c r="D54" i="2" s="1"/>
  <c r="D56" i="2" s="1"/>
  <c r="D58" i="2" s="1"/>
  <c r="D60" i="2" s="1"/>
  <c r="D62" i="2" s="1"/>
  <c r="D64" i="2" s="1"/>
  <c r="D66" i="2" s="1"/>
  <c r="D6" i="3" s="1"/>
  <c r="D8" i="3" s="1"/>
  <c r="D10" i="3" s="1"/>
  <c r="D12" i="3" s="1"/>
  <c r="D14" i="3" s="1"/>
  <c r="D16" i="3" s="1"/>
  <c r="D18" i="3" s="1"/>
  <c r="D20" i="3" s="1"/>
  <c r="D22" i="3" s="1"/>
  <c r="D24" i="3" s="1"/>
  <c r="D26" i="3" s="1"/>
  <c r="D28" i="3" s="1"/>
  <c r="D30" i="3" s="1"/>
  <c r="D32" i="3" s="1"/>
  <c r="D34" i="3" s="1"/>
  <c r="D36" i="3" s="1"/>
  <c r="D38" i="3" s="1"/>
  <c r="D40" i="3" s="1"/>
  <c r="D42" i="3" s="1"/>
  <c r="D44" i="3" s="1"/>
  <c r="D46" i="3" s="1"/>
  <c r="D48" i="3" s="1"/>
  <c r="D50" i="3" s="1"/>
  <c r="D52" i="3" s="1"/>
  <c r="D54" i="3" s="1"/>
  <c r="D56" i="3" s="1"/>
  <c r="D58" i="3" s="1"/>
  <c r="D60" i="3" s="1"/>
  <c r="D62" i="3" s="1"/>
  <c r="D64" i="3" s="1"/>
  <c r="D66" i="3" s="1"/>
  <c r="D6" i="5" s="1"/>
  <c r="D8" i="5" s="1"/>
  <c r="D10" i="5" s="1"/>
  <c r="D12" i="5" s="1"/>
  <c r="D14" i="5" s="1"/>
  <c r="D16" i="5" s="1"/>
  <c r="D18" i="5" s="1"/>
  <c r="D20" i="5" s="1"/>
  <c r="D22" i="5" s="1"/>
  <c r="D24" i="5" s="1"/>
  <c r="D26" i="5" s="1"/>
  <c r="D28" i="5" s="1"/>
  <c r="D30" i="5" s="1"/>
  <c r="D32" i="5" s="1"/>
  <c r="D34" i="5" s="1"/>
  <c r="D36" i="5" s="1"/>
  <c r="D38" i="5" s="1"/>
  <c r="D40" i="5" s="1"/>
  <c r="D42" i="5" s="1"/>
  <c r="D44" i="5" s="1"/>
  <c r="D46" i="5" s="1"/>
  <c r="D48" i="5" s="1"/>
  <c r="D50" i="5" s="1"/>
  <c r="D52" i="5" s="1"/>
  <c r="D54" i="5" s="1"/>
  <c r="D56" i="5" s="1"/>
  <c r="D58" i="5" s="1"/>
  <c r="D60" i="5" s="1"/>
  <c r="D62" i="5" s="1"/>
  <c r="D64" i="5" s="1"/>
  <c r="D66" i="5" s="1"/>
  <c r="D6" i="6" s="1"/>
  <c r="D8" i="6" s="1"/>
  <c r="D10" i="6" s="1"/>
  <c r="D12" i="6" s="1"/>
  <c r="D14" i="6" s="1"/>
  <c r="D16" i="6" s="1"/>
  <c r="D18" i="6" s="1"/>
  <c r="D20" i="6" s="1"/>
  <c r="D22" i="6" s="1"/>
  <c r="D24" i="6" s="1"/>
  <c r="D26" i="6" s="1"/>
  <c r="D28" i="6" s="1"/>
  <c r="D30" i="6" s="1"/>
  <c r="D32" i="6" s="1"/>
  <c r="D34" i="6" s="1"/>
  <c r="D36" i="6" s="1"/>
  <c r="D38" i="6" s="1"/>
  <c r="D40" i="6" s="1"/>
  <c r="D42" i="6" s="1"/>
  <c r="D44" i="6" s="1"/>
  <c r="D46" i="6" s="1"/>
  <c r="D48" i="6" s="1"/>
  <c r="D50" i="6" s="1"/>
  <c r="D52" i="6" s="1"/>
  <c r="D54" i="6" s="1"/>
  <c r="D56" i="6" s="1"/>
  <c r="D58" i="6" s="1"/>
  <c r="D60" i="6" s="1"/>
  <c r="D62" i="6" s="1"/>
  <c r="D64" i="6" s="1"/>
  <c r="D66" i="6" s="1"/>
  <c r="D6" i="7" s="1"/>
  <c r="D8" i="7" s="1"/>
  <c r="D10" i="7" s="1"/>
  <c r="D12" i="7" s="1"/>
  <c r="D14" i="7" s="1"/>
  <c r="D16" i="7" s="1"/>
  <c r="D18" i="7" s="1"/>
  <c r="D20" i="7" s="1"/>
  <c r="D22" i="7" s="1"/>
  <c r="D24" i="7" s="1"/>
  <c r="D26" i="7" s="1"/>
  <c r="D28" i="7" s="1"/>
  <c r="D30" i="7" s="1"/>
  <c r="D32" i="7" s="1"/>
  <c r="D34" i="7" s="1"/>
  <c r="D36" i="7" s="1"/>
  <c r="D38" i="7" s="1"/>
  <c r="D40" i="7" s="1"/>
  <c r="D42" i="7" s="1"/>
  <c r="D44" i="7" s="1"/>
  <c r="D46" i="7" s="1"/>
  <c r="D48" i="7" s="1"/>
  <c r="D50" i="7" s="1"/>
  <c r="D52" i="7" s="1"/>
  <c r="D54" i="7" s="1"/>
  <c r="D56" i="7" s="1"/>
  <c r="D58" i="7" s="1"/>
  <c r="D60" i="7" s="1"/>
  <c r="D62" i="7" s="1"/>
  <c r="D64" i="7" s="1"/>
  <c r="D66" i="7" s="1"/>
  <c r="D6" i="9" s="1"/>
  <c r="D8" i="9" s="1"/>
  <c r="D10" i="9" s="1"/>
  <c r="D12" i="9" s="1"/>
  <c r="D14" i="9" s="1"/>
  <c r="D16" i="9" s="1"/>
  <c r="D18" i="9" s="1"/>
  <c r="D20" i="9" s="1"/>
  <c r="D22" i="9" s="1"/>
  <c r="D24" i="9" s="1"/>
  <c r="D26" i="9" s="1"/>
  <c r="D28" i="9" s="1"/>
  <c r="D30" i="9" s="1"/>
  <c r="D32" i="9" s="1"/>
  <c r="D34" i="9" s="1"/>
  <c r="D36" i="9" s="1"/>
  <c r="D38" i="9" s="1"/>
  <c r="D40" i="9" s="1"/>
  <c r="D42" i="9" s="1"/>
  <c r="D44" i="9" s="1"/>
  <c r="D46" i="9" s="1"/>
  <c r="D48" i="9" s="1"/>
  <c r="D50" i="9" s="1"/>
  <c r="D52" i="9" s="1"/>
  <c r="D54" i="9" s="1"/>
  <c r="D56" i="9" s="1"/>
  <c r="D58" i="9" s="1"/>
  <c r="D60" i="9" s="1"/>
  <c r="D62" i="9" s="1"/>
  <c r="D64" i="9" s="1"/>
  <c r="D66" i="9" s="1"/>
  <c r="D6" i="10" s="1"/>
  <c r="D8" i="10" s="1"/>
  <c r="D10" i="10" s="1"/>
  <c r="D12" i="10" s="1"/>
  <c r="D14" i="10" s="1"/>
  <c r="D16" i="10" s="1"/>
  <c r="D18" i="10" s="1"/>
  <c r="D20" i="10" s="1"/>
  <c r="D22" i="10" s="1"/>
  <c r="D24" i="10" s="1"/>
  <c r="D26" i="10" s="1"/>
  <c r="D28" i="10" s="1"/>
  <c r="D30" i="10" s="1"/>
  <c r="D32" i="10" s="1"/>
  <c r="D34" i="10" s="1"/>
  <c r="D36" i="10" s="1"/>
  <c r="D38" i="10" s="1"/>
  <c r="D40" i="10" s="1"/>
  <c r="D42" i="10" s="1"/>
  <c r="D44" i="10" s="1"/>
  <c r="D46" i="10" s="1"/>
  <c r="D48" i="10" s="1"/>
  <c r="D50" i="10" s="1"/>
  <c r="D52" i="10" s="1"/>
  <c r="D54" i="10" s="1"/>
  <c r="D56" i="10" s="1"/>
  <c r="D58" i="10" s="1"/>
  <c r="D60" i="10" s="1"/>
  <c r="D62" i="10" s="1"/>
  <c r="D64" i="10" s="1"/>
  <c r="D66" i="10" s="1"/>
  <c r="D6" i="11" s="1"/>
  <c r="D8" i="11" s="1"/>
  <c r="D10" i="11" s="1"/>
  <c r="D12" i="11" s="1"/>
  <c r="D14" i="11" s="1"/>
  <c r="D16" i="11" s="1"/>
  <c r="D18" i="11" s="1"/>
  <c r="D20" i="11" s="1"/>
  <c r="D22" i="11" s="1"/>
  <c r="D24" i="11" s="1"/>
  <c r="D26" i="11" s="1"/>
  <c r="D28" i="11" s="1"/>
  <c r="D30" i="11" s="1"/>
  <c r="D32" i="11" s="1"/>
  <c r="D34" i="11" s="1"/>
  <c r="D36" i="11" s="1"/>
  <c r="D38" i="11" s="1"/>
  <c r="D40" i="11" s="1"/>
  <c r="D42" i="11" s="1"/>
  <c r="D44" i="11" s="1"/>
  <c r="D46" i="11" s="1"/>
  <c r="D48" i="11" s="1"/>
  <c r="D50" i="11" s="1"/>
  <c r="D52" i="11" s="1"/>
  <c r="D54" i="11" s="1"/>
  <c r="D56" i="11" s="1"/>
  <c r="D58" i="11" s="1"/>
  <c r="D60" i="11" s="1"/>
  <c r="D62" i="11" s="1"/>
  <c r="D64" i="11" s="1"/>
  <c r="D66" i="11" s="1"/>
  <c r="D6" i="13" s="1"/>
  <c r="D8" i="13" s="1"/>
  <c r="D10" i="13" s="1"/>
  <c r="D12" i="13" s="1"/>
  <c r="D14" i="13" s="1"/>
  <c r="D16" i="13" s="1"/>
  <c r="D18" i="13" s="1"/>
  <c r="D20" i="13" s="1"/>
  <c r="D22" i="13" s="1"/>
  <c r="D24" i="13" s="1"/>
  <c r="D26" i="13" s="1"/>
  <c r="D28" i="13" s="1"/>
  <c r="D30" i="13" s="1"/>
  <c r="D32" i="13" s="1"/>
  <c r="D34" i="13" s="1"/>
  <c r="D36" i="13" s="1"/>
  <c r="D38" i="13" s="1"/>
  <c r="D40" i="13" s="1"/>
  <c r="D42" i="13" s="1"/>
  <c r="D44" i="13" s="1"/>
  <c r="D46" i="13" s="1"/>
  <c r="D48" i="13" s="1"/>
  <c r="D50" i="13" s="1"/>
  <c r="D52" i="13" s="1"/>
  <c r="D54" i="13" s="1"/>
  <c r="D56" i="13" s="1"/>
  <c r="D58" i="13" s="1"/>
  <c r="D60" i="13" s="1"/>
  <c r="D62" i="13" s="1"/>
  <c r="D64" i="13" s="1"/>
  <c r="D66" i="13" s="1"/>
  <c r="D6" i="14" s="1"/>
  <c r="D8" i="14" s="1"/>
  <c r="D10" i="14" s="1"/>
  <c r="D12" i="14" s="1"/>
  <c r="D14" i="14" s="1"/>
  <c r="D16" i="14" s="1"/>
  <c r="D18" i="14" s="1"/>
  <c r="D20" i="14" s="1"/>
  <c r="D22" i="14" s="1"/>
  <c r="D24" i="14" s="1"/>
  <c r="D26" i="14" s="1"/>
  <c r="D28" i="14" s="1"/>
  <c r="D30" i="14" s="1"/>
  <c r="D32" i="14" s="1"/>
  <c r="D34" i="14" s="1"/>
  <c r="D36" i="14" s="1"/>
  <c r="D38" i="14" s="1"/>
  <c r="D40" i="14" s="1"/>
  <c r="D42" i="14" s="1"/>
  <c r="D44" i="14" s="1"/>
  <c r="D46" i="14" s="1"/>
  <c r="D48" i="14" s="1"/>
  <c r="D50" i="14" s="1"/>
  <c r="D52" i="14" s="1"/>
  <c r="D54" i="14" s="1"/>
  <c r="D56" i="14" s="1"/>
  <c r="D58" i="14" s="1"/>
  <c r="D60" i="14" s="1"/>
  <c r="D62" i="14" s="1"/>
  <c r="D64" i="14" s="1"/>
  <c r="D66" i="14" s="1"/>
  <c r="D6" i="15" s="1"/>
  <c r="D8" i="15" s="1"/>
  <c r="D10" i="15" s="1"/>
  <c r="D12" i="15" s="1"/>
  <c r="D14" i="15" s="1"/>
  <c r="D16" i="15" s="1"/>
  <c r="D18" i="15" s="1"/>
  <c r="D20" i="15" s="1"/>
  <c r="D22" i="15" s="1"/>
  <c r="D24" i="15" s="1"/>
  <c r="D26" i="15" s="1"/>
  <c r="D28" i="15" s="1"/>
  <c r="D30" i="15" s="1"/>
  <c r="D32" i="15" s="1"/>
  <c r="D34" i="15" s="1"/>
  <c r="D36" i="15" s="1"/>
  <c r="D38" i="15" s="1"/>
  <c r="D40" i="15" s="1"/>
  <c r="D42" i="15" s="1"/>
  <c r="D44" i="15" s="1"/>
  <c r="D46" i="15" s="1"/>
  <c r="D48" i="15" s="1"/>
  <c r="D50" i="15" s="1"/>
  <c r="D52" i="15" s="1"/>
  <c r="D54" i="15" s="1"/>
  <c r="D56" i="15" s="1"/>
  <c r="D58" i="15" s="1"/>
  <c r="D60" i="15" s="1"/>
  <c r="D62" i="15" s="1"/>
  <c r="D64" i="15" s="1"/>
  <c r="D66" i="15" s="1"/>
  <c r="AJ9" i="1"/>
  <c r="AK9" i="1" s="1"/>
  <c r="AJ8" i="1"/>
  <c r="D8" i="1"/>
  <c r="AK7" i="1"/>
  <c r="AJ7" i="1"/>
  <c r="D7" i="1"/>
  <c r="D9" i="1" s="1"/>
  <c r="D11" i="1" s="1"/>
  <c r="D13" i="1" s="1"/>
  <c r="D15" i="1" s="1"/>
  <c r="D17" i="1" s="1"/>
  <c r="D19" i="1" s="1"/>
  <c r="D21" i="1" s="1"/>
  <c r="D23" i="1" s="1"/>
  <c r="D25" i="1" s="1"/>
  <c r="D27" i="1" s="1"/>
  <c r="D29" i="1" s="1"/>
  <c r="D31" i="1" s="1"/>
  <c r="D33" i="1" s="1"/>
  <c r="D35" i="1" s="1"/>
  <c r="D37" i="1" s="1"/>
  <c r="D39" i="1" s="1"/>
  <c r="D41" i="1" s="1"/>
  <c r="D43" i="1" s="1"/>
  <c r="D45" i="1" s="1"/>
  <c r="D47" i="1" s="1"/>
  <c r="D49" i="1" s="1"/>
  <c r="D51" i="1" s="1"/>
  <c r="D53" i="1" s="1"/>
  <c r="D55" i="1" s="1"/>
  <c r="D57" i="1" s="1"/>
  <c r="D59" i="1" s="1"/>
  <c r="D61" i="1" s="1"/>
  <c r="D63" i="1" s="1"/>
  <c r="D65" i="1" s="1"/>
  <c r="D5" i="2" s="1"/>
  <c r="D7" i="2" s="1"/>
  <c r="D9" i="2" s="1"/>
  <c r="D11" i="2" s="1"/>
  <c r="D13" i="2" s="1"/>
  <c r="D15" i="2" s="1"/>
  <c r="D17" i="2" s="1"/>
  <c r="D19" i="2" s="1"/>
  <c r="D21" i="2" s="1"/>
  <c r="D23" i="2" s="1"/>
  <c r="D25" i="2" s="1"/>
  <c r="D27" i="2" s="1"/>
  <c r="D29" i="2" s="1"/>
  <c r="D31" i="2" s="1"/>
  <c r="D33" i="2" s="1"/>
  <c r="D35" i="2" s="1"/>
  <c r="D37" i="2" s="1"/>
  <c r="D39" i="2" s="1"/>
  <c r="D41" i="2" s="1"/>
  <c r="D43" i="2" s="1"/>
  <c r="D45" i="2" s="1"/>
  <c r="D47" i="2" s="1"/>
  <c r="D49" i="2" s="1"/>
  <c r="D51" i="2" s="1"/>
  <c r="D53" i="2" s="1"/>
  <c r="D55" i="2" s="1"/>
  <c r="D57" i="2" s="1"/>
  <c r="D59" i="2" s="1"/>
  <c r="D61" i="2" s="1"/>
  <c r="D63" i="2" s="1"/>
  <c r="D65" i="2" s="1"/>
  <c r="D5" i="3" s="1"/>
  <c r="D7" i="3" s="1"/>
  <c r="D9" i="3" s="1"/>
  <c r="D11" i="3" s="1"/>
  <c r="D13" i="3" s="1"/>
  <c r="D15" i="3" s="1"/>
  <c r="D17" i="3" s="1"/>
  <c r="D19" i="3" s="1"/>
  <c r="D21" i="3" s="1"/>
  <c r="D23" i="3" s="1"/>
  <c r="D25" i="3" s="1"/>
  <c r="D27" i="3" s="1"/>
  <c r="D29" i="3" s="1"/>
  <c r="D31" i="3" s="1"/>
  <c r="D33" i="3" s="1"/>
  <c r="D35" i="3" s="1"/>
  <c r="D37" i="3" s="1"/>
  <c r="D39" i="3" s="1"/>
  <c r="D41" i="3" s="1"/>
  <c r="D43" i="3" s="1"/>
  <c r="D45" i="3" s="1"/>
  <c r="D47" i="3" s="1"/>
  <c r="D49" i="3" s="1"/>
  <c r="D51" i="3" s="1"/>
  <c r="D53" i="3" s="1"/>
  <c r="D55" i="3" s="1"/>
  <c r="D57" i="3" s="1"/>
  <c r="D59" i="3" s="1"/>
  <c r="D61" i="3" s="1"/>
  <c r="D63" i="3" s="1"/>
  <c r="D65" i="3" s="1"/>
  <c r="D5" i="5" s="1"/>
  <c r="D7" i="5" s="1"/>
  <c r="D9" i="5" s="1"/>
  <c r="D11" i="5" s="1"/>
  <c r="D13" i="5" s="1"/>
  <c r="D15" i="5" s="1"/>
  <c r="D17" i="5" s="1"/>
  <c r="D19" i="5" s="1"/>
  <c r="D21" i="5" s="1"/>
  <c r="D23" i="5" s="1"/>
  <c r="D25" i="5" s="1"/>
  <c r="D27" i="5" s="1"/>
  <c r="D29" i="5" s="1"/>
  <c r="D31" i="5" s="1"/>
  <c r="D33" i="5" s="1"/>
  <c r="D35" i="5" s="1"/>
  <c r="D37" i="5" s="1"/>
  <c r="D39" i="5" s="1"/>
  <c r="D41" i="5" s="1"/>
  <c r="D43" i="5" s="1"/>
  <c r="D45" i="5" s="1"/>
  <c r="D47" i="5" s="1"/>
  <c r="D49" i="5" s="1"/>
  <c r="D51" i="5" s="1"/>
  <c r="D53" i="5" s="1"/>
  <c r="D55" i="5" s="1"/>
  <c r="D57" i="5" s="1"/>
  <c r="D59" i="5" s="1"/>
  <c r="D61" i="5" s="1"/>
  <c r="D63" i="5" s="1"/>
  <c r="D65" i="5" s="1"/>
  <c r="D5" i="6" s="1"/>
  <c r="D7" i="6" s="1"/>
  <c r="D9" i="6" s="1"/>
  <c r="D11" i="6" s="1"/>
  <c r="D13" i="6" s="1"/>
  <c r="D15" i="6" s="1"/>
  <c r="D17" i="6" s="1"/>
  <c r="D19" i="6" s="1"/>
  <c r="D21" i="6" s="1"/>
  <c r="D23" i="6" s="1"/>
  <c r="D25" i="6" s="1"/>
  <c r="D27" i="6" s="1"/>
  <c r="D29" i="6" s="1"/>
  <c r="D31" i="6" s="1"/>
  <c r="D33" i="6" s="1"/>
  <c r="D35" i="6" s="1"/>
  <c r="D37" i="6" s="1"/>
  <c r="D39" i="6" s="1"/>
  <c r="D41" i="6" s="1"/>
  <c r="D43" i="6" s="1"/>
  <c r="D45" i="6" s="1"/>
  <c r="D47" i="6" s="1"/>
  <c r="D49" i="6" s="1"/>
  <c r="D51" i="6" s="1"/>
  <c r="D53" i="6" s="1"/>
  <c r="D55" i="6" s="1"/>
  <c r="D57" i="6" s="1"/>
  <c r="D59" i="6" s="1"/>
  <c r="D61" i="6" s="1"/>
  <c r="D63" i="6" s="1"/>
  <c r="D65" i="6" s="1"/>
  <c r="D5" i="7" s="1"/>
  <c r="D7" i="7" s="1"/>
  <c r="D9" i="7" s="1"/>
  <c r="D11" i="7" s="1"/>
  <c r="D13" i="7" s="1"/>
  <c r="D15" i="7" s="1"/>
  <c r="D17" i="7" s="1"/>
  <c r="D19" i="7" s="1"/>
  <c r="D21" i="7" s="1"/>
  <c r="D23" i="7" s="1"/>
  <c r="D25" i="7" s="1"/>
  <c r="D27" i="7" s="1"/>
  <c r="D29" i="7" s="1"/>
  <c r="D31" i="7" s="1"/>
  <c r="D33" i="7" s="1"/>
  <c r="D35" i="7" s="1"/>
  <c r="D37" i="7" s="1"/>
  <c r="D39" i="7" s="1"/>
  <c r="D41" i="7" s="1"/>
  <c r="D43" i="7" s="1"/>
  <c r="D45" i="7" s="1"/>
  <c r="D47" i="7" s="1"/>
  <c r="D49" i="7" s="1"/>
  <c r="D51" i="7" s="1"/>
  <c r="D53" i="7" s="1"/>
  <c r="D55" i="7" s="1"/>
  <c r="D57" i="7" s="1"/>
  <c r="D59" i="7" s="1"/>
  <c r="D61" i="7" s="1"/>
  <c r="D63" i="7" s="1"/>
  <c r="D65" i="7" s="1"/>
  <c r="D5" i="9" s="1"/>
  <c r="D7" i="9" s="1"/>
  <c r="D9" i="9" s="1"/>
  <c r="D11" i="9" s="1"/>
  <c r="D13" i="9" s="1"/>
  <c r="D15" i="9" s="1"/>
  <c r="D17" i="9" s="1"/>
  <c r="D19" i="9" s="1"/>
  <c r="D21" i="9" s="1"/>
  <c r="D23" i="9" s="1"/>
  <c r="D25" i="9" s="1"/>
  <c r="D27" i="9" s="1"/>
  <c r="D29" i="9" s="1"/>
  <c r="D31" i="9" s="1"/>
  <c r="D33" i="9" s="1"/>
  <c r="D35" i="9" s="1"/>
  <c r="D37" i="9" s="1"/>
  <c r="D39" i="9" s="1"/>
  <c r="D41" i="9" s="1"/>
  <c r="D43" i="9" s="1"/>
  <c r="D45" i="9" s="1"/>
  <c r="D47" i="9" s="1"/>
  <c r="D49" i="9" s="1"/>
  <c r="D51" i="9" s="1"/>
  <c r="D53" i="9" s="1"/>
  <c r="D55" i="9" s="1"/>
  <c r="D57" i="9" s="1"/>
  <c r="D59" i="9" s="1"/>
  <c r="D61" i="9" s="1"/>
  <c r="D63" i="9" s="1"/>
  <c r="D65" i="9" s="1"/>
  <c r="D5" i="10" s="1"/>
  <c r="D7" i="10" s="1"/>
  <c r="D9" i="10" s="1"/>
  <c r="D11" i="10" s="1"/>
  <c r="D13" i="10" s="1"/>
  <c r="D15" i="10" s="1"/>
  <c r="D17" i="10" s="1"/>
  <c r="D19" i="10" s="1"/>
  <c r="D21" i="10" s="1"/>
  <c r="D23" i="10" s="1"/>
  <c r="D25" i="10" s="1"/>
  <c r="D27" i="10" s="1"/>
  <c r="D29" i="10" s="1"/>
  <c r="D31" i="10" s="1"/>
  <c r="D33" i="10" s="1"/>
  <c r="D35" i="10" s="1"/>
  <c r="D37" i="10" s="1"/>
  <c r="D39" i="10" s="1"/>
  <c r="D41" i="10" s="1"/>
  <c r="D43" i="10" s="1"/>
  <c r="D45" i="10" s="1"/>
  <c r="D47" i="10" s="1"/>
  <c r="D49" i="10" s="1"/>
  <c r="D51" i="10" s="1"/>
  <c r="D53" i="10" s="1"/>
  <c r="D55" i="10" s="1"/>
  <c r="D57" i="10" s="1"/>
  <c r="D59" i="10" s="1"/>
  <c r="D61" i="10" s="1"/>
  <c r="D63" i="10" s="1"/>
  <c r="D65" i="10" s="1"/>
  <c r="D5" i="11" s="1"/>
  <c r="D7" i="11" s="1"/>
  <c r="D9" i="11" s="1"/>
  <c r="D11" i="11" s="1"/>
  <c r="D13" i="11" s="1"/>
  <c r="D15" i="11" s="1"/>
  <c r="D17" i="11" s="1"/>
  <c r="D19" i="11" s="1"/>
  <c r="D21" i="11" s="1"/>
  <c r="D23" i="11" s="1"/>
  <c r="D25" i="11" s="1"/>
  <c r="D27" i="11" s="1"/>
  <c r="D29" i="11" s="1"/>
  <c r="D31" i="11" s="1"/>
  <c r="D33" i="11" s="1"/>
  <c r="D35" i="11" s="1"/>
  <c r="D37" i="11" s="1"/>
  <c r="D39" i="11" s="1"/>
  <c r="D41" i="11" s="1"/>
  <c r="D43" i="11" s="1"/>
  <c r="D45" i="11" s="1"/>
  <c r="D47" i="11" s="1"/>
  <c r="D49" i="11" s="1"/>
  <c r="D51" i="11" s="1"/>
  <c r="D53" i="11" s="1"/>
  <c r="D55" i="11" s="1"/>
  <c r="D57" i="11" s="1"/>
  <c r="D59" i="11" s="1"/>
  <c r="D61" i="11" s="1"/>
  <c r="D63" i="11" s="1"/>
  <c r="D65" i="11" s="1"/>
  <c r="D5" i="13" s="1"/>
  <c r="D7" i="13" s="1"/>
  <c r="D9" i="13" s="1"/>
  <c r="D11" i="13" s="1"/>
  <c r="D13" i="13" s="1"/>
  <c r="D15" i="13" s="1"/>
  <c r="D17" i="13" s="1"/>
  <c r="D19" i="13" s="1"/>
  <c r="D21" i="13" s="1"/>
  <c r="D23" i="13" s="1"/>
  <c r="D25" i="13" s="1"/>
  <c r="D27" i="13" s="1"/>
  <c r="D29" i="13" s="1"/>
  <c r="D31" i="13" s="1"/>
  <c r="D33" i="13" s="1"/>
  <c r="D35" i="13" s="1"/>
  <c r="D37" i="13" s="1"/>
  <c r="D39" i="13" s="1"/>
  <c r="D41" i="13" s="1"/>
  <c r="D43" i="13" s="1"/>
  <c r="D45" i="13" s="1"/>
  <c r="D47" i="13" s="1"/>
  <c r="D49" i="13" s="1"/>
  <c r="D51" i="13" s="1"/>
  <c r="D53" i="13" s="1"/>
  <c r="D55" i="13" s="1"/>
  <c r="D57" i="13" s="1"/>
  <c r="D59" i="13" s="1"/>
  <c r="D61" i="13" s="1"/>
  <c r="D63" i="13" s="1"/>
  <c r="D65" i="13" s="1"/>
  <c r="D5" i="14" s="1"/>
  <c r="D7" i="14" s="1"/>
  <c r="D9" i="14" s="1"/>
  <c r="D11" i="14" s="1"/>
  <c r="D13" i="14" s="1"/>
  <c r="D15" i="14" s="1"/>
  <c r="D17" i="14" s="1"/>
  <c r="D19" i="14" s="1"/>
  <c r="D21" i="14" s="1"/>
  <c r="D23" i="14" s="1"/>
  <c r="D25" i="14" s="1"/>
  <c r="D27" i="14" s="1"/>
  <c r="D29" i="14" s="1"/>
  <c r="D31" i="14" s="1"/>
  <c r="D33" i="14" s="1"/>
  <c r="D35" i="14" s="1"/>
  <c r="D37" i="14" s="1"/>
  <c r="D39" i="14" s="1"/>
  <c r="D41" i="14" s="1"/>
  <c r="D43" i="14" s="1"/>
  <c r="D45" i="14" s="1"/>
  <c r="D47" i="14" s="1"/>
  <c r="D49" i="14" s="1"/>
  <c r="D51" i="14" s="1"/>
  <c r="D53" i="14" s="1"/>
  <c r="D55" i="14" s="1"/>
  <c r="D57" i="14" s="1"/>
  <c r="D59" i="14" s="1"/>
  <c r="D61" i="14" s="1"/>
  <c r="D63" i="14" s="1"/>
  <c r="D65" i="14" s="1"/>
  <c r="D5" i="15" s="1"/>
  <c r="D7" i="15" s="1"/>
  <c r="D9" i="15" s="1"/>
  <c r="D11" i="15" s="1"/>
  <c r="D13" i="15" s="1"/>
  <c r="D15" i="15" s="1"/>
  <c r="D17" i="15" s="1"/>
  <c r="D19" i="15" s="1"/>
  <c r="D21" i="15" s="1"/>
  <c r="D23" i="15" s="1"/>
  <c r="D25" i="15" s="1"/>
  <c r="D27" i="15" s="1"/>
  <c r="D29" i="15" s="1"/>
  <c r="D31" i="15" s="1"/>
  <c r="D33" i="15" s="1"/>
  <c r="D35" i="15" s="1"/>
  <c r="D37" i="15" s="1"/>
  <c r="D39" i="15" s="1"/>
  <c r="D41" i="15" s="1"/>
  <c r="D43" i="15" s="1"/>
  <c r="D45" i="15" s="1"/>
  <c r="D47" i="15" s="1"/>
  <c r="D49" i="15" s="1"/>
  <c r="D51" i="15" s="1"/>
  <c r="D53" i="15" s="1"/>
  <c r="D55" i="15" s="1"/>
  <c r="D57" i="15" s="1"/>
  <c r="D59" i="15" s="1"/>
  <c r="D61" i="15" s="1"/>
  <c r="D63" i="15" s="1"/>
  <c r="D65" i="15" s="1"/>
  <c r="AJ6" i="1"/>
  <c r="AJ68" i="1" s="1"/>
  <c r="AJ5" i="1"/>
  <c r="AL1" i="1"/>
  <c r="AF67" i="15"/>
  <c r="AF67" i="16"/>
  <c r="AF67" i="13"/>
  <c r="AF68" i="13"/>
  <c r="AF67" i="12"/>
  <c r="AP67" i="11"/>
  <c r="AP68" i="7"/>
  <c r="AP67" i="10"/>
  <c r="AP67" i="5"/>
  <c r="AQ67" i="4"/>
  <c r="AP68" i="6"/>
  <c r="AP67" i="6"/>
  <c r="AP68" i="1"/>
  <c r="AP67" i="2"/>
  <c r="B67" i="3" l="1"/>
  <c r="B3" i="4"/>
  <c r="C3" i="4"/>
  <c r="C67" i="3"/>
  <c r="D4" i="4"/>
  <c r="D68" i="3"/>
  <c r="D67" i="4"/>
  <c r="D3" i="5"/>
  <c r="C68" i="3"/>
  <c r="C4" i="4"/>
  <c r="AK67" i="2"/>
  <c r="B4" i="4"/>
  <c r="B68" i="3"/>
  <c r="E67" i="4"/>
  <c r="E67" i="17" s="1"/>
  <c r="K67" i="4"/>
  <c r="K67" i="17" s="1"/>
  <c r="Q67" i="4"/>
  <c r="Q67" i="17" s="1"/>
  <c r="W67" i="4"/>
  <c r="W67" i="17" s="1"/>
  <c r="F68" i="4"/>
  <c r="L68" i="4"/>
  <c r="R68" i="4"/>
  <c r="AI68" i="4"/>
  <c r="AK9" i="2"/>
  <c r="C67" i="2"/>
  <c r="D68" i="2"/>
  <c r="AJ68" i="3"/>
  <c r="AK68" i="4" s="1"/>
  <c r="D67" i="3"/>
  <c r="AM67" i="4"/>
  <c r="AM68" i="4"/>
  <c r="AK63" i="5"/>
  <c r="AJ67" i="6"/>
  <c r="AK55" i="6"/>
  <c r="AK5" i="1"/>
  <c r="AK67" i="1" s="1"/>
  <c r="D67" i="2"/>
  <c r="AK25" i="3"/>
  <c r="AK49" i="3"/>
  <c r="AK51" i="5"/>
  <c r="AK43" i="6"/>
  <c r="AJ3" i="4"/>
  <c r="AI3" i="4"/>
  <c r="AJ68" i="5"/>
  <c r="Z68" i="8" s="1"/>
  <c r="AK39" i="5"/>
  <c r="AJ67" i="5"/>
  <c r="AK31" i="6"/>
  <c r="H67" i="4"/>
  <c r="H67" i="17" s="1"/>
  <c r="N67" i="4"/>
  <c r="N67" i="17" s="1"/>
  <c r="T67" i="4"/>
  <c r="T67" i="17" s="1"/>
  <c r="AJ67" i="1"/>
  <c r="AK67" i="4" s="1"/>
  <c r="I68" i="4"/>
  <c r="I68" i="17" s="1"/>
  <c r="I67" i="4"/>
  <c r="I67" i="17" s="1"/>
  <c r="O67" i="4"/>
  <c r="O67" i="17" s="1"/>
  <c r="U67" i="4"/>
  <c r="U67" i="17" s="1"/>
  <c r="V68" i="17"/>
  <c r="AK5" i="3"/>
  <c r="AK15" i="5"/>
  <c r="AK67" i="5" s="1"/>
  <c r="AK7" i="6"/>
  <c r="I67" i="8"/>
  <c r="O67" i="8"/>
  <c r="U67" i="8"/>
  <c r="J68" i="8"/>
  <c r="J68" i="17" s="1"/>
  <c r="P68" i="8"/>
  <c r="P68" i="17" s="1"/>
  <c r="V68" i="8"/>
  <c r="B68" i="12"/>
  <c r="B4" i="13"/>
  <c r="AK43" i="9"/>
  <c r="AJ68" i="10"/>
  <c r="AK31" i="9"/>
  <c r="AJ67" i="7"/>
  <c r="AK5" i="7"/>
  <c r="AK67" i="7" s="1"/>
  <c r="AK19" i="9"/>
  <c r="AK67" i="9" s="1"/>
  <c r="AJ68" i="9"/>
  <c r="AJ67" i="9"/>
  <c r="F68" i="12"/>
  <c r="L68" i="12"/>
  <c r="R68" i="12"/>
  <c r="X68" i="12"/>
  <c r="AJ67" i="10"/>
  <c r="Z67" i="13"/>
  <c r="Z67" i="16" s="1"/>
  <c r="AA7" i="13"/>
  <c r="H68" i="12"/>
  <c r="H68" i="17" s="1"/>
  <c r="B68" i="11"/>
  <c r="AK5" i="10"/>
  <c r="AK67" i="10" s="1"/>
  <c r="AJ68" i="11"/>
  <c r="AA31" i="13"/>
  <c r="AA5" i="14"/>
  <c r="Z67" i="14"/>
  <c r="AJ67" i="11"/>
  <c r="AA19" i="13"/>
  <c r="AA55" i="13"/>
  <c r="AK21" i="11"/>
  <c r="AK27" i="11"/>
  <c r="AK33" i="11"/>
  <c r="AK39" i="11"/>
  <c r="AK45" i="11"/>
  <c r="AK67" i="11" s="1"/>
  <c r="AK51" i="11"/>
  <c r="AK57" i="11"/>
  <c r="AK63" i="11"/>
  <c r="Z68" i="13"/>
  <c r="Z68" i="16" s="1"/>
  <c r="Z67" i="15"/>
  <c r="AA11" i="14"/>
  <c r="AA23" i="14"/>
  <c r="AA35" i="14"/>
  <c r="AA47" i="14"/>
  <c r="AA67" i="15"/>
  <c r="Z68" i="15"/>
  <c r="AQ68" i="4"/>
  <c r="AF67" i="14"/>
  <c r="AP68" i="9"/>
  <c r="AG67" i="15"/>
  <c r="AF68" i="14"/>
  <c r="AG67" i="13"/>
  <c r="AP68" i="2"/>
  <c r="AQ67" i="11"/>
  <c r="AF68" i="8"/>
  <c r="AF68" i="15"/>
  <c r="AQ68" i="1"/>
  <c r="AP67" i="3"/>
  <c r="AP68" i="10"/>
  <c r="AQ67" i="5"/>
  <c r="AP68" i="3"/>
  <c r="AP67" i="9"/>
  <c r="AF67" i="8"/>
  <c r="AQ67" i="10"/>
  <c r="AP68" i="11"/>
  <c r="AG67" i="12"/>
  <c r="AQ67" i="2"/>
  <c r="AP67" i="1"/>
  <c r="AQ67" i="6"/>
  <c r="AP68" i="5"/>
  <c r="AP67" i="7"/>
  <c r="AQ68" i="7"/>
  <c r="AG67" i="16"/>
  <c r="AR67" i="4"/>
  <c r="AQ68" i="6"/>
  <c r="AG68" i="13"/>
  <c r="AF68" i="16"/>
  <c r="AF68" i="12"/>
  <c r="AA67" i="12" l="1"/>
  <c r="AA67" i="8"/>
  <c r="AA67" i="13"/>
  <c r="AA67" i="16" s="1"/>
  <c r="AK67" i="3"/>
  <c r="F68" i="17"/>
  <c r="AA67" i="14"/>
  <c r="Z67" i="12"/>
  <c r="B4" i="5"/>
  <c r="B68" i="4"/>
  <c r="AK67" i="6"/>
  <c r="AL67" i="4"/>
  <c r="D67" i="5"/>
  <c r="D3" i="6"/>
  <c r="C67" i="4"/>
  <c r="C3" i="5"/>
  <c r="X68" i="17"/>
  <c r="B3" i="5"/>
  <c r="B67" i="4"/>
  <c r="B68" i="13"/>
  <c r="B4" i="14"/>
  <c r="Z67" i="8"/>
  <c r="Z67" i="17" s="1"/>
  <c r="R68" i="17"/>
  <c r="L68" i="17"/>
  <c r="C4" i="5"/>
  <c r="C68" i="4"/>
  <c r="Z68" i="12"/>
  <c r="Z68" i="17" s="1"/>
  <c r="D4" i="5"/>
  <c r="D68" i="4"/>
  <c r="AQ68" i="11"/>
  <c r="AG68" i="15"/>
  <c r="AR68" i="4"/>
  <c r="AG68" i="12"/>
  <c r="AG67" i="8"/>
  <c r="AG68" i="8"/>
  <c r="AG68" i="16"/>
  <c r="AQ67" i="9"/>
  <c r="AQ68" i="2"/>
  <c r="AQ67" i="7"/>
  <c r="AQ68" i="3"/>
  <c r="AG68" i="14"/>
  <c r="AQ68" i="5"/>
  <c r="AQ68" i="10"/>
  <c r="AQ68" i="9"/>
  <c r="AQ67" i="1"/>
  <c r="AQ67" i="3"/>
  <c r="AG67" i="14"/>
  <c r="D4" i="6" l="1"/>
  <c r="D68" i="5"/>
  <c r="C3" i="6"/>
  <c r="C67" i="5"/>
  <c r="B4" i="15"/>
  <c r="B68" i="14"/>
  <c r="B68" i="5"/>
  <c r="B4" i="6"/>
  <c r="D3" i="7"/>
  <c r="D67" i="6"/>
  <c r="C4" i="6"/>
  <c r="C68" i="5"/>
  <c r="B3" i="6"/>
  <c r="B67" i="5"/>
  <c r="AA67" i="17"/>
  <c r="D3" i="8" l="1"/>
  <c r="D67" i="7"/>
  <c r="C3" i="7"/>
  <c r="C67" i="6"/>
  <c r="B4" i="7"/>
  <c r="B68" i="6"/>
  <c r="B3" i="7"/>
  <c r="B67" i="6"/>
  <c r="D4" i="7"/>
  <c r="D68" i="6"/>
  <c r="C4" i="7"/>
  <c r="C68" i="6"/>
  <c r="B68" i="15"/>
  <c r="B4" i="16"/>
  <c r="B4" i="8" l="1"/>
  <c r="B68" i="7"/>
  <c r="B67" i="7"/>
  <c r="B3" i="8"/>
  <c r="D3" i="9"/>
  <c r="D67" i="8"/>
  <c r="C4" i="8"/>
  <c r="C68" i="7"/>
  <c r="D4" i="8"/>
  <c r="D68" i="7"/>
  <c r="C3" i="8"/>
  <c r="C67" i="7"/>
  <c r="B68" i="16"/>
  <c r="B4" i="17"/>
  <c r="B68" i="17" s="1"/>
  <c r="C67" i="8" l="1"/>
  <c r="C3" i="9"/>
  <c r="D3" i="10"/>
  <c r="D67" i="9"/>
  <c r="B67" i="8"/>
  <c r="B3" i="9"/>
  <c r="D4" i="9"/>
  <c r="D68" i="8"/>
  <c r="C4" i="9"/>
  <c r="C68" i="8"/>
  <c r="B4" i="9"/>
  <c r="B68" i="9" s="1"/>
  <c r="B68" i="8"/>
  <c r="C68" i="9" l="1"/>
  <c r="C4" i="10"/>
  <c r="C3" i="10"/>
  <c r="C67" i="9"/>
  <c r="B67" i="9"/>
  <c r="B3" i="10"/>
  <c r="D3" i="11"/>
  <c r="D67" i="10"/>
  <c r="D68" i="9"/>
  <c r="D4" i="10"/>
  <c r="D68" i="10" l="1"/>
  <c r="D4" i="11"/>
  <c r="C3" i="11"/>
  <c r="C67" i="10"/>
  <c r="D3" i="12"/>
  <c r="D67" i="11"/>
  <c r="B67" i="10"/>
  <c r="B3" i="11"/>
  <c r="C4" i="11"/>
  <c r="C68" i="10"/>
  <c r="D3" i="13" l="1"/>
  <c r="D67" i="12"/>
  <c r="C4" i="12"/>
  <c r="C68" i="11"/>
  <c r="C3" i="12"/>
  <c r="C67" i="11"/>
  <c r="B3" i="12"/>
  <c r="B67" i="11"/>
  <c r="D68" i="11"/>
  <c r="D4" i="12"/>
  <c r="B3" i="13" l="1"/>
  <c r="B67" i="12"/>
  <c r="D3" i="14"/>
  <c r="D67" i="13"/>
  <c r="C3" i="13"/>
  <c r="C67" i="12"/>
  <c r="D68" i="12"/>
  <c r="D4" i="13"/>
  <c r="C4" i="13"/>
  <c r="C68" i="12"/>
  <c r="C68" i="13" l="1"/>
  <c r="C4" i="14"/>
  <c r="D67" i="14"/>
  <c r="D3" i="15"/>
  <c r="D4" i="14"/>
  <c r="D68" i="13"/>
  <c r="B67" i="13"/>
  <c r="B3" i="14"/>
  <c r="C3" i="14"/>
  <c r="C67" i="13"/>
  <c r="D4" i="15" l="1"/>
  <c r="D68" i="14"/>
  <c r="C67" i="14"/>
  <c r="C3" i="15"/>
  <c r="B67" i="14"/>
  <c r="B3" i="15"/>
  <c r="D67" i="15"/>
  <c r="D3" i="16"/>
  <c r="C4" i="15"/>
  <c r="C68" i="14"/>
  <c r="C3" i="16" l="1"/>
  <c r="C67" i="15"/>
  <c r="C4" i="16"/>
  <c r="C68" i="15"/>
  <c r="D3" i="17"/>
  <c r="D67" i="17" s="1"/>
  <c r="D67" i="16"/>
  <c r="D4" i="16"/>
  <c r="D68" i="15"/>
  <c r="B3" i="16"/>
  <c r="B67" i="15"/>
  <c r="B3" i="17" l="1"/>
  <c r="B67" i="17" s="1"/>
  <c r="B67" i="16"/>
  <c r="C4" i="17"/>
  <c r="C68" i="17" s="1"/>
  <c r="C68" i="16"/>
  <c r="D4" i="17"/>
  <c r="D68" i="17" s="1"/>
  <c r="D68" i="16"/>
  <c r="C3" i="17"/>
  <c r="C67" i="17" s="1"/>
  <c r="C67" i="16"/>
</calcChain>
</file>

<file path=xl/sharedStrings.xml><?xml version="1.0" encoding="utf-8"?>
<sst xmlns="http://schemas.openxmlformats.org/spreadsheetml/2006/main" count="130" uniqueCount="22">
  <si>
    <t>Перетягин Николай Александрович</t>
  </si>
  <si>
    <t>Дата</t>
  </si>
  <si>
    <t>Подразделение</t>
  </si>
  <si>
    <t>Должность</t>
  </si>
  <si>
    <t>Заказ</t>
  </si>
  <si>
    <t>Всего</t>
  </si>
  <si>
    <t>Ставка</t>
  </si>
  <si>
    <t>Часов в месяце</t>
  </si>
  <si>
    <t>Таб. №</t>
  </si>
  <si>
    <t>Департамент 17</t>
  </si>
  <si>
    <t>Начальник отдела</t>
  </si>
  <si>
    <t>Штат</t>
  </si>
  <si>
    <t>Общие</t>
  </si>
  <si>
    <t xml:space="preserve">   Заказ-наряд 71/17 от 10.01.2022 г., Аудиовентиль СБ-18, 6 шт.</t>
  </si>
  <si>
    <t xml:space="preserve">   НМА DIOD GATE 17 деп.</t>
  </si>
  <si>
    <t>Пустое</t>
  </si>
  <si>
    <t>Совместитель</t>
  </si>
  <si>
    <t>За месяц</t>
  </si>
  <si>
    <t>Задание</t>
  </si>
  <si>
    <t>Предпраздничный</t>
  </si>
  <si>
    <t>Часов в квартале</t>
  </si>
  <si>
    <t>За квартал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</si>
</sst>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b/>
      <sz val="11"/>
      <color theme="1"/>
      <name val="Calibri"/>
      <family val="2"/>
      <charset val="204"/>
      <scheme val="minor"/>
    </font>
    <font>
      <sz val="11"/>
      <name val="Calibri"/>
      <family val="2"/>
      <charset val="204"/>
      <scheme val="minor"/>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49998474074526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medium">
        <color indexed="64"/>
      </bottom>
      <diagonal/>
    </border>
    <border>
      <left/>
      <right style="double">
        <color indexed="64"/>
      </right>
      <top style="medium">
        <color indexed="64"/>
      </top>
      <bottom style="thin">
        <color indexed="64"/>
      </bottom>
      <diagonal/>
    </border>
    <border>
      <left/>
      <right style="medium">
        <color indexed="64"/>
      </right>
      <top style="medium">
        <color indexed="64"/>
      </top>
      <bottom/>
      <diagonal/>
    </border>
    <border>
      <left style="double">
        <color indexed="64"/>
      </left>
      <right/>
      <top/>
      <bottom/>
      <diagonal/>
    </border>
    <border>
      <left/>
      <right style="medium">
        <color indexed="64"/>
      </right>
      <top/>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double">
        <color indexed="64"/>
      </top>
      <bottom style="medium">
        <color indexed="64"/>
      </bottom>
      <diagonal/>
    </border>
    <border>
      <left style="medium">
        <color indexed="64"/>
      </left>
      <right style="thin">
        <color indexed="64"/>
      </right>
      <top style="medium">
        <color indexed="64"/>
      </top>
      <bottom style="double">
        <color indexed="64"/>
      </bottom>
      <diagonal/>
    </border>
    <border>
      <left style="double">
        <color indexed="64"/>
      </left>
      <right style="double">
        <color indexed="64"/>
      </right>
      <top style="medium">
        <color indexed="64"/>
      </top>
      <bottom style="thin">
        <color indexed="64"/>
      </bottom>
      <diagonal/>
    </border>
    <border>
      <left style="double">
        <color indexed="64"/>
      </left>
      <right style="medium">
        <color indexed="64"/>
      </right>
      <top style="medium">
        <color indexed="64"/>
      </top>
      <bottom style="double">
        <color indexed="64"/>
      </bottom>
      <diagonal/>
    </border>
  </borders>
  <cellStyleXfs count="1">
    <xf numFmtId="0" fontId="0" fillId="0" borderId="0"/>
  </cellStyleXfs>
  <cellXfs count="204">
    <xf numFmtId="0" fontId="0" fillId="0" borderId="0" xfId="0"/>
    <xf numFmtId="0" fontId="0" fillId="0" borderId="6" xfId="0" applyBorder="1"/>
    <xf numFmtId="0" fontId="0" fillId="0" borderId="11" xfId="0" applyBorder="1"/>
    <xf numFmtId="0" fontId="0" fillId="0" borderId="15" xfId="0" applyBorder="1"/>
    <xf numFmtId="0" fontId="0" fillId="0" borderId="20" xfId="0" applyBorder="1"/>
    <xf numFmtId="0" fontId="0" fillId="0" borderId="18" xfId="0" applyBorder="1"/>
    <xf numFmtId="0" fontId="0" fillId="0" borderId="22" xfId="0" applyBorder="1"/>
    <xf numFmtId="0" fontId="0" fillId="0" borderId="24" xfId="0" applyBorder="1"/>
    <xf numFmtId="0" fontId="0" fillId="0" borderId="20" xfId="0" applyBorder="1" applyAlignment="1">
      <alignment horizontal="right"/>
    </xf>
    <xf numFmtId="0" fontId="0" fillId="0" borderId="31" xfId="0" applyBorder="1"/>
    <xf numFmtId="0" fontId="0" fillId="0" borderId="32" xfId="0" applyBorder="1"/>
    <xf numFmtId="0" fontId="0" fillId="0" borderId="33" xfId="0" applyBorder="1"/>
    <xf numFmtId="0" fontId="0" fillId="0" borderId="34" xfId="0" applyBorder="1"/>
    <xf numFmtId="0" fontId="0" fillId="0" borderId="17" xfId="0" applyBorder="1" applyAlignment="1">
      <alignment horizontal="center"/>
    </xf>
    <xf numFmtId="0" fontId="0" fillId="0" borderId="21" xfId="0" applyBorder="1" applyAlignment="1">
      <alignment horizont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xf>
    <xf numFmtId="0" fontId="0" fillId="0" borderId="34" xfId="0" applyBorder="1" applyAlignment="1">
      <alignment horizontal="left" vertical="top"/>
    </xf>
    <xf numFmtId="0" fontId="0" fillId="0" borderId="36" xfId="0" applyBorder="1" applyAlignment="1">
      <alignment horizontal="left" vertical="center"/>
    </xf>
    <xf numFmtId="0" fontId="0" fillId="0" borderId="37" xfId="0" applyBorder="1" applyAlignment="1">
      <alignment horizontal="left" vertical="center"/>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24" xfId="0" applyBorder="1" applyAlignment="1">
      <alignment horizontal="left" vertical="top"/>
    </xf>
    <xf numFmtId="0" fontId="0" fillId="0" borderId="0" xfId="0" applyAlignment="1">
      <alignment horizontal="left" vertical="top"/>
    </xf>
    <xf numFmtId="0" fontId="0" fillId="0" borderId="18" xfId="0" applyBorder="1" applyAlignment="1">
      <alignment horizontal="center"/>
    </xf>
    <xf numFmtId="0" fontId="0" fillId="0" borderId="11" xfId="0" applyBorder="1" applyAlignment="1">
      <alignment horizontal="center"/>
    </xf>
    <xf numFmtId="0" fontId="0" fillId="0" borderId="22" xfId="0" applyBorder="1" applyAlignment="1">
      <alignment horizontal="center"/>
    </xf>
    <xf numFmtId="0" fontId="0" fillId="0" borderId="13" xfId="0" applyBorder="1" applyAlignment="1">
      <alignment horizontal="left" vertical="top"/>
    </xf>
    <xf numFmtId="0" fontId="0" fillId="0" borderId="13" xfId="0" applyBorder="1"/>
    <xf numFmtId="0" fontId="0" fillId="0" borderId="1" xfId="0" applyBorder="1" applyAlignment="1">
      <alignment horizontal="center" vertical="center"/>
    </xf>
    <xf numFmtId="0" fontId="0" fillId="0" borderId="1" xfId="0" applyBorder="1" applyAlignment="1">
      <alignment horizontal="left" vertical="center"/>
    </xf>
    <xf numFmtId="0" fontId="0" fillId="0" borderId="3" xfId="0" applyBorder="1" applyAlignment="1">
      <alignment horizontal="center" vertical="center"/>
    </xf>
    <xf numFmtId="0" fontId="0" fillId="0" borderId="11" xfId="0" applyBorder="1" applyAlignment="1">
      <alignment horizontal="left" vertical="center"/>
    </xf>
    <xf numFmtId="0" fontId="0" fillId="0" borderId="33" xfId="0" applyBorder="1" applyAlignment="1">
      <alignment horizontal="left" vertical="top" wrapText="1"/>
    </xf>
    <xf numFmtId="0" fontId="0" fillId="0" borderId="6" xfId="0" applyBorder="1" applyAlignment="1">
      <alignment horizontal="left" vertical="top" wrapText="1"/>
    </xf>
    <xf numFmtId="0" fontId="0" fillId="0" borderId="11" xfId="0" applyBorder="1" applyAlignment="1">
      <alignment horizontal="center" vertical="center"/>
    </xf>
    <xf numFmtId="0" fontId="0" fillId="0" borderId="28" xfId="0" applyBorder="1" applyAlignment="1">
      <alignment horizontal="center"/>
    </xf>
    <xf numFmtId="0" fontId="0" fillId="0" borderId="50" xfId="0" applyBorder="1" applyAlignment="1">
      <alignment horizontal="left" vertical="center"/>
    </xf>
    <xf numFmtId="0" fontId="0" fillId="0" borderId="51" xfId="0" applyBorder="1" applyAlignment="1">
      <alignment horizontal="left" vertical="center"/>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33" xfId="0" applyBorder="1" applyAlignment="1">
      <alignment horizontal="center" vertical="center" wrapText="1"/>
    </xf>
    <xf numFmtId="0" fontId="0" fillId="0" borderId="6" xfId="0" applyBorder="1" applyAlignment="1">
      <alignment horizontal="center" vertical="center" wrapText="1"/>
    </xf>
    <xf numFmtId="0" fontId="0" fillId="2" borderId="8" xfId="0" applyFill="1" applyBorder="1" applyAlignment="1">
      <alignment horizontal="left"/>
    </xf>
    <xf numFmtId="0" fontId="0" fillId="2" borderId="38" xfId="0" applyFill="1" applyBorder="1" applyAlignment="1">
      <alignment horizontal="left"/>
    </xf>
    <xf numFmtId="0" fontId="0" fillId="2" borderId="14" xfId="0" applyFill="1" applyBorder="1" applyAlignment="1">
      <alignment horizontal="left" vertical="top"/>
    </xf>
    <xf numFmtId="0" fontId="0" fillId="2" borderId="19" xfId="0" applyFill="1" applyBorder="1"/>
    <xf numFmtId="0" fontId="0" fillId="2" borderId="8" xfId="0" applyFill="1" applyBorder="1"/>
    <xf numFmtId="0" fontId="0" fillId="3" borderId="0" xfId="0" applyFill="1"/>
    <xf numFmtId="2" fontId="0" fillId="0" borderId="0" xfId="0" applyNumberFormat="1"/>
    <xf numFmtId="0" fontId="0" fillId="0" borderId="0" xfId="0" applyAlignment="1">
      <alignment horizontal="right"/>
    </xf>
    <xf numFmtId="0" fontId="0" fillId="0" borderId="52" xfId="0" applyBorder="1"/>
    <xf numFmtId="0" fontId="0" fillId="0" borderId="1" xfId="0" applyBorder="1" applyAlignment="1">
      <alignment horizontal="left"/>
    </xf>
    <xf numFmtId="0" fontId="0" fillId="0" borderId="36" xfId="0" applyBorder="1" applyAlignment="1">
      <alignment horizontal="left"/>
    </xf>
    <xf numFmtId="0" fontId="0" fillId="0" borderId="12" xfId="0" applyBorder="1"/>
    <xf numFmtId="0" fontId="0" fillId="0" borderId="8" xfId="0" applyBorder="1"/>
    <xf numFmtId="0" fontId="0" fillId="0" borderId="17" xfId="0" applyBorder="1"/>
    <xf numFmtId="0" fontId="0" fillId="0" borderId="1" xfId="0" applyBorder="1"/>
    <xf numFmtId="0" fontId="0" fillId="2" borderId="14" xfId="0" applyFill="1" applyBorder="1"/>
    <xf numFmtId="0" fontId="0" fillId="2" borderId="1" xfId="0" applyFill="1" applyBorder="1" applyAlignment="1">
      <alignment horizontal="left"/>
    </xf>
    <xf numFmtId="0" fontId="0" fillId="2" borderId="36" xfId="0" applyFill="1" applyBorder="1" applyAlignment="1">
      <alignment horizontal="left"/>
    </xf>
    <xf numFmtId="0" fontId="0" fillId="2" borderId="12" xfId="0" applyFill="1" applyBorder="1"/>
    <xf numFmtId="0" fontId="0" fillId="2" borderId="23" xfId="0" applyFill="1" applyBorder="1"/>
    <xf numFmtId="0" fontId="0" fillId="0" borderId="17" xfId="0" applyBorder="1" applyAlignment="1">
      <alignment horizontal="right"/>
    </xf>
    <xf numFmtId="0" fontId="0" fillId="2" borderId="17" xfId="0" applyFill="1" applyBorder="1"/>
    <xf numFmtId="0" fontId="0" fillId="2" borderId="1" xfId="0" applyFill="1" applyBorder="1"/>
    <xf numFmtId="0" fontId="0" fillId="2" borderId="1" xfId="0" applyFill="1" applyBorder="1" applyAlignment="1">
      <alignment horizontal="center"/>
    </xf>
    <xf numFmtId="0" fontId="0" fillId="2" borderId="36" xfId="0" applyFill="1" applyBorder="1" applyAlignment="1">
      <alignment horizontal="center"/>
    </xf>
    <xf numFmtId="2" fontId="1" fillId="3" borderId="0" xfId="0" applyNumberFormat="1" applyFont="1" applyFill="1"/>
    <xf numFmtId="0" fontId="0" fillId="0" borderId="23" xfId="0" applyBorder="1"/>
    <xf numFmtId="0" fontId="0" fillId="0" borderId="21" xfId="0" applyBorder="1"/>
    <xf numFmtId="0" fontId="0" fillId="0" borderId="19" xfId="0" applyBorder="1" applyAlignment="1">
      <alignment horizontal="right"/>
    </xf>
    <xf numFmtId="0" fontId="0" fillId="0" borderId="32" xfId="0" applyBorder="1" applyAlignment="1">
      <alignment horizontal="right"/>
    </xf>
    <xf numFmtId="0" fontId="0" fillId="4" borderId="8" xfId="0" applyFill="1" applyBorder="1" applyAlignment="1">
      <alignment horizontal="left"/>
    </xf>
    <xf numFmtId="0" fontId="0" fillId="4" borderId="38" xfId="0" applyFill="1" applyBorder="1" applyAlignment="1">
      <alignment horizontal="left"/>
    </xf>
    <xf numFmtId="0" fontId="0" fillId="4" borderId="14" xfId="0" applyFill="1" applyBorder="1" applyAlignment="1">
      <alignment horizontal="left" vertical="top"/>
    </xf>
    <xf numFmtId="0" fontId="0" fillId="4" borderId="19" xfId="0" applyFill="1" applyBorder="1"/>
    <xf numFmtId="0" fontId="0" fillId="4" borderId="8" xfId="0" applyFill="1" applyBorder="1"/>
    <xf numFmtId="0" fontId="0" fillId="4" borderId="23" xfId="0" applyFill="1" applyBorder="1"/>
    <xf numFmtId="0" fontId="0" fillId="4" borderId="32" xfId="0" applyFill="1" applyBorder="1" applyAlignment="1">
      <alignment horizontal="right"/>
    </xf>
    <xf numFmtId="0" fontId="0" fillId="4" borderId="1" xfId="0" applyFill="1" applyBorder="1" applyAlignment="1">
      <alignment horizontal="left"/>
    </xf>
    <xf numFmtId="0" fontId="0" fillId="4" borderId="36" xfId="0" applyFill="1" applyBorder="1" applyAlignment="1">
      <alignment horizontal="left"/>
    </xf>
    <xf numFmtId="0" fontId="0" fillId="4" borderId="12" xfId="0" applyFill="1" applyBorder="1" applyAlignment="1">
      <alignment horizontal="left" vertical="top"/>
    </xf>
    <xf numFmtId="0" fontId="0" fillId="4" borderId="17" xfId="0" applyFill="1" applyBorder="1"/>
    <xf numFmtId="0" fontId="0" fillId="4" borderId="1" xfId="0" applyFill="1" applyBorder="1"/>
    <xf numFmtId="0" fontId="0" fillId="4" borderId="21" xfId="0" applyFill="1" applyBorder="1"/>
    <xf numFmtId="0" fontId="0" fillId="4" borderId="19" xfId="0" applyFill="1" applyBorder="1" applyAlignment="1">
      <alignment horizontal="right"/>
    </xf>
    <xf numFmtId="0" fontId="0" fillId="4" borderId="17" xfId="0" applyFill="1" applyBorder="1" applyAlignment="1">
      <alignment horizontal="right"/>
    </xf>
    <xf numFmtId="0" fontId="0" fillId="4" borderId="28" xfId="0" applyFill="1" applyBorder="1"/>
    <xf numFmtId="0" fontId="0" fillId="4" borderId="29" xfId="0" applyFill="1" applyBorder="1"/>
    <xf numFmtId="0" fontId="0" fillId="4" borderId="18" xfId="0" applyFill="1" applyBorder="1" applyAlignment="1">
      <alignment horizontal="right"/>
    </xf>
    <xf numFmtId="0" fontId="0" fillId="4" borderId="12" xfId="0" applyFill="1" applyBorder="1"/>
    <xf numFmtId="0" fontId="0" fillId="5" borderId="1" xfId="0" applyFill="1" applyBorder="1" applyAlignment="1">
      <alignment horizontal="left"/>
    </xf>
    <xf numFmtId="0" fontId="0" fillId="5" borderId="36" xfId="0" applyFill="1" applyBorder="1" applyAlignment="1">
      <alignment horizontal="left"/>
    </xf>
    <xf numFmtId="0" fontId="0" fillId="5" borderId="12" xfId="0" applyFill="1" applyBorder="1"/>
    <xf numFmtId="0" fontId="0" fillId="5" borderId="19" xfId="0" applyFill="1" applyBorder="1"/>
    <xf numFmtId="0" fontId="0" fillId="5" borderId="8" xfId="0" applyFill="1" applyBorder="1"/>
    <xf numFmtId="0" fontId="0" fillId="5" borderId="23" xfId="0" applyFill="1" applyBorder="1"/>
    <xf numFmtId="0" fontId="0" fillId="5" borderId="17" xfId="0" applyFill="1" applyBorder="1" applyAlignment="1">
      <alignment horizontal="right"/>
    </xf>
    <xf numFmtId="0" fontId="0" fillId="5" borderId="17" xfId="0" applyFill="1" applyBorder="1"/>
    <xf numFmtId="0" fontId="0" fillId="5" borderId="1" xfId="0" applyFill="1" applyBorder="1"/>
    <xf numFmtId="0" fontId="0" fillId="5" borderId="21" xfId="0" applyFill="1" applyBorder="1"/>
    <xf numFmtId="0" fontId="0" fillId="5" borderId="28" xfId="0" applyFill="1" applyBorder="1" applyAlignment="1">
      <alignment horizontal="left"/>
    </xf>
    <xf numFmtId="0" fontId="0" fillId="5" borderId="39" xfId="0" applyFill="1" applyBorder="1" applyAlignment="1">
      <alignment horizontal="left"/>
    </xf>
    <xf numFmtId="0" fontId="0" fillId="5" borderId="26" xfId="0" applyFill="1" applyBorder="1"/>
    <xf numFmtId="0" fontId="0" fillId="5" borderId="27" xfId="0" applyFill="1" applyBorder="1"/>
    <xf numFmtId="0" fontId="0" fillId="5" borderId="28" xfId="0" applyFill="1" applyBorder="1"/>
    <xf numFmtId="0" fontId="0" fillId="5" borderId="29" xfId="0" applyFill="1" applyBorder="1"/>
    <xf numFmtId="0" fontId="0" fillId="5" borderId="18" xfId="0" applyFill="1" applyBorder="1" applyAlignment="1">
      <alignment horizontal="right"/>
    </xf>
    <xf numFmtId="0" fontId="0" fillId="4" borderId="1" xfId="0" applyFill="1" applyBorder="1" applyAlignment="1">
      <alignment horizontal="center"/>
    </xf>
    <xf numFmtId="0" fontId="0" fillId="4" borderId="36" xfId="0" applyFill="1" applyBorder="1" applyAlignment="1">
      <alignment horizontal="center"/>
    </xf>
    <xf numFmtId="0" fontId="0" fillId="4" borderId="33" xfId="0" applyFill="1" applyBorder="1" applyAlignment="1">
      <alignment horizontal="left"/>
    </xf>
    <xf numFmtId="0" fontId="0" fillId="4" borderId="14" xfId="0" applyFill="1" applyBorder="1"/>
    <xf numFmtId="0" fontId="0" fillId="4" borderId="28" xfId="0" applyFill="1" applyBorder="1" applyAlignment="1">
      <alignment horizontal="left"/>
    </xf>
    <xf numFmtId="0" fontId="0" fillId="4" borderId="39" xfId="0" applyFill="1" applyBorder="1" applyAlignment="1">
      <alignment horizontal="left"/>
    </xf>
    <xf numFmtId="0" fontId="0" fillId="4" borderId="26" xfId="0" applyFill="1" applyBorder="1"/>
    <xf numFmtId="0" fontId="0" fillId="4" borderId="27" xfId="0" applyFill="1" applyBorder="1"/>
    <xf numFmtId="0" fontId="0" fillId="0" borderId="1" xfId="0" applyBorder="1" applyAlignment="1">
      <alignment horizontal="center" wrapText="1"/>
    </xf>
    <xf numFmtId="0" fontId="0" fillId="2" borderId="17" xfId="0" applyFill="1" applyBorder="1" applyAlignment="1">
      <alignment horizontal="right"/>
    </xf>
    <xf numFmtId="0" fontId="1" fillId="0" borderId="1" xfId="0" applyFont="1" applyBorder="1" applyAlignment="1">
      <alignment horizontal="center" wrapText="1"/>
    </xf>
    <xf numFmtId="0" fontId="0" fillId="0" borderId="17" xfId="0" applyBorder="1" applyAlignment="1">
      <alignment horizontal="center" wrapText="1"/>
    </xf>
    <xf numFmtId="0" fontId="0" fillId="2" borderId="21" xfId="0" applyFill="1" applyBorder="1"/>
    <xf numFmtId="0" fontId="0" fillId="2" borderId="32" xfId="0" applyFill="1" applyBorder="1" applyAlignment="1">
      <alignment horizontal="right"/>
    </xf>
    <xf numFmtId="0" fontId="0" fillId="0" borderId="11" xfId="0" applyBorder="1" applyAlignment="1">
      <alignment wrapText="1"/>
    </xf>
    <xf numFmtId="0" fontId="0" fillId="0" borderId="8" xfId="0" applyBorder="1" applyAlignment="1">
      <alignment horizontal="left"/>
    </xf>
    <xf numFmtId="0" fontId="0" fillId="0" borderId="38" xfId="0" applyBorder="1" applyAlignment="1">
      <alignment horizontal="left"/>
    </xf>
    <xf numFmtId="0" fontId="0" fillId="0" borderId="14" xfId="0" applyBorder="1" applyAlignment="1">
      <alignment horizontal="left" vertical="top"/>
    </xf>
    <xf numFmtId="0" fontId="0" fillId="0" borderId="12" xfId="0" applyBorder="1" applyAlignment="1">
      <alignment horizontal="left" vertical="top"/>
    </xf>
    <xf numFmtId="0" fontId="0" fillId="0" borderId="28" xfId="0" applyBorder="1"/>
    <xf numFmtId="0" fontId="0" fillId="0" borderId="29" xfId="0" applyBorder="1"/>
    <xf numFmtId="0" fontId="0" fillId="0" borderId="18" xfId="0" applyBorder="1" applyAlignment="1">
      <alignment horizontal="right"/>
    </xf>
    <xf numFmtId="0" fontId="0" fillId="0" borderId="19" xfId="0" applyBorder="1"/>
    <xf numFmtId="0" fontId="0" fillId="0" borderId="1" xfId="0" applyBorder="1" applyAlignment="1">
      <alignment horizontal="center"/>
    </xf>
    <xf numFmtId="0" fontId="0" fillId="0" borderId="36" xfId="0" applyBorder="1" applyAlignment="1">
      <alignment horizontal="center"/>
    </xf>
    <xf numFmtId="0" fontId="2" fillId="4" borderId="1" xfId="0" applyFont="1" applyFill="1" applyBorder="1" applyAlignment="1">
      <alignment horizontal="center"/>
    </xf>
    <xf numFmtId="0" fontId="2" fillId="4" borderId="36" xfId="0" applyFont="1" applyFill="1" applyBorder="1" applyAlignment="1">
      <alignment horizontal="center"/>
    </xf>
    <xf numFmtId="0" fontId="2" fillId="4" borderId="12" xfId="0" applyFont="1" applyFill="1" applyBorder="1"/>
    <xf numFmtId="0" fontId="2" fillId="4" borderId="19" xfId="0" applyFont="1" applyFill="1" applyBorder="1"/>
    <xf numFmtId="0" fontId="2" fillId="4" borderId="8" xfId="0" applyFont="1" applyFill="1" applyBorder="1"/>
    <xf numFmtId="0" fontId="2" fillId="4" borderId="23" xfId="0" applyFont="1" applyFill="1" applyBorder="1"/>
    <xf numFmtId="0" fontId="2" fillId="4" borderId="17" xfId="0" applyFont="1" applyFill="1" applyBorder="1" applyAlignment="1">
      <alignment horizontal="right"/>
    </xf>
    <xf numFmtId="0" fontId="2" fillId="4" borderId="17" xfId="0" applyFont="1" applyFill="1" applyBorder="1"/>
    <xf numFmtId="0" fontId="2" fillId="4" borderId="1" xfId="0" applyFont="1" applyFill="1" applyBorder="1"/>
    <xf numFmtId="0" fontId="2" fillId="4" borderId="21" xfId="0" applyFont="1" applyFill="1" applyBorder="1"/>
    <xf numFmtId="0" fontId="0" fillId="0" borderId="14" xfId="0" applyBorder="1"/>
    <xf numFmtId="0" fontId="0" fillId="0" borderId="28" xfId="0" applyBorder="1" applyAlignment="1">
      <alignment horizontal="left"/>
    </xf>
    <xf numFmtId="0" fontId="0" fillId="0" borderId="39" xfId="0" applyBorder="1" applyAlignment="1">
      <alignment horizontal="left"/>
    </xf>
    <xf numFmtId="0" fontId="0" fillId="0" borderId="26" xfId="0" applyBorder="1"/>
    <xf numFmtId="0" fontId="0" fillId="0" borderId="27" xfId="0" applyBorder="1"/>
    <xf numFmtId="0" fontId="0" fillId="0" borderId="0" xfId="0" applyAlignment="1">
      <alignment horizontal="left"/>
    </xf>
    <xf numFmtId="0" fontId="0" fillId="3" borderId="36" xfId="0" applyFill="1" applyBorder="1" applyAlignment="1">
      <alignment horizontal="left" vertical="center"/>
    </xf>
    <xf numFmtId="0" fontId="1" fillId="3" borderId="1" xfId="0" applyFont="1" applyFill="1" applyBorder="1" applyAlignment="1">
      <alignment horizontal="center" wrapText="1"/>
    </xf>
    <xf numFmtId="2" fontId="0" fillId="3" borderId="0" xfId="0" applyNumberFormat="1" applyFill="1"/>
    <xf numFmtId="0" fontId="0" fillId="0" borderId="8" xfId="0" applyBorder="1" applyAlignment="1">
      <alignment horizontal="center"/>
    </xf>
    <xf numFmtId="0" fontId="0" fillId="0" borderId="38" xfId="0" applyBorder="1" applyAlignment="1">
      <alignment horizontal="center"/>
    </xf>
    <xf numFmtId="0" fontId="0" fillId="0" borderId="2" xfId="0" applyBorder="1" applyAlignment="1">
      <alignment horizontal="center" vertical="center"/>
    </xf>
    <xf numFmtId="0" fontId="0" fillId="0" borderId="48" xfId="0" applyBorder="1"/>
    <xf numFmtId="0" fontId="0" fillId="0" borderId="7" xfId="0" applyBorder="1"/>
    <xf numFmtId="0" fontId="0" fillId="0" borderId="16" xfId="0" applyBorder="1" applyAlignment="1">
      <alignment horizontal="center"/>
    </xf>
    <xf numFmtId="0" fontId="0" fillId="0" borderId="35" xfId="0" applyBorder="1"/>
    <xf numFmtId="0" fontId="0" fillId="0" borderId="54" xfId="0" applyBorder="1"/>
    <xf numFmtId="0" fontId="0" fillId="0" borderId="16" xfId="0" applyBorder="1" applyAlignment="1">
      <alignment horizontal="center" vertical="center"/>
    </xf>
    <xf numFmtId="0" fontId="0" fillId="0" borderId="53" xfId="0" applyBorder="1"/>
    <xf numFmtId="0" fontId="0" fillId="0" borderId="44" xfId="0" applyBorder="1"/>
    <xf numFmtId="0" fontId="0" fillId="0" borderId="55" xfId="0" applyBorder="1"/>
    <xf numFmtId="0" fontId="0" fillId="0" borderId="56" xfId="0" applyBorder="1"/>
    <xf numFmtId="0" fontId="0" fillId="0" borderId="57" xfId="0" applyBorder="1"/>
    <xf numFmtId="0" fontId="2" fillId="4" borderId="7" xfId="0" applyFont="1" applyFill="1" applyBorder="1" applyAlignment="1">
      <alignment horizontal="center"/>
    </xf>
    <xf numFmtId="0" fontId="0" fillId="4" borderId="58" xfId="0" applyFill="1" applyBorder="1" applyAlignment="1">
      <alignment horizontal="right" vertical="center"/>
    </xf>
    <xf numFmtId="0" fontId="0" fillId="0" borderId="9" xfId="0" applyBorder="1"/>
    <xf numFmtId="0" fontId="0" fillId="0" borderId="42" xfId="0" applyBorder="1" applyAlignment="1">
      <alignment horizontal="center" vertical="top"/>
    </xf>
    <xf numFmtId="0" fontId="0" fillId="0" borderId="42" xfId="0" applyBorder="1"/>
    <xf numFmtId="0" fontId="0" fillId="4" borderId="9" xfId="0" applyFill="1" applyBorder="1" applyAlignment="1">
      <alignment horizontal="right" vertical="center"/>
    </xf>
    <xf numFmtId="0" fontId="2" fillId="4" borderId="4" xfId="0" applyFont="1" applyFill="1" applyBorder="1" applyAlignment="1">
      <alignment horizontal="center"/>
    </xf>
    <xf numFmtId="0" fontId="0" fillId="4" borderId="5" xfId="0" applyFill="1" applyBorder="1" applyAlignment="1">
      <alignment horizontal="right" vertical="center"/>
    </xf>
    <xf numFmtId="0" fontId="2" fillId="0" borderId="4" xfId="0" applyFont="1" applyBorder="1" applyAlignment="1">
      <alignment horizontal="center"/>
    </xf>
    <xf numFmtId="0" fontId="0" fillId="0" borderId="5" xfId="0" applyBorder="1" applyAlignment="1">
      <alignment horizontal="right" vertical="center"/>
    </xf>
    <xf numFmtId="0" fontId="0" fillId="0" borderId="59" xfId="0" applyBorder="1" applyAlignment="1">
      <alignment horizontal="right" vertical="center"/>
    </xf>
    <xf numFmtId="0" fontId="0" fillId="0" borderId="25" xfId="0" applyBorder="1"/>
    <xf numFmtId="0" fontId="0" fillId="0" borderId="30" xfId="0" applyBorder="1" applyAlignment="1">
      <alignment horizontal="center" vertical="center" wrapText="1"/>
    </xf>
    <xf numFmtId="0" fontId="0" fillId="5" borderId="5" xfId="0" applyFill="1" applyBorder="1" applyAlignment="1">
      <alignment horizontal="right" vertical="center"/>
    </xf>
    <xf numFmtId="0" fontId="2" fillId="0" borderId="7" xfId="0" applyFont="1" applyBorder="1" applyAlignment="1">
      <alignment horizontal="center"/>
    </xf>
    <xf numFmtId="0" fontId="0" fillId="0" borderId="58" xfId="0" applyBorder="1" applyAlignment="1">
      <alignment horizontal="right" vertical="center"/>
    </xf>
    <xf numFmtId="0" fontId="0" fillId="0" borderId="9" xfId="0" applyBorder="1" applyAlignment="1">
      <alignment horizontal="right" vertical="center"/>
    </xf>
    <xf numFmtId="0" fontId="0" fillId="0" borderId="42" xfId="0" applyBorder="1" applyAlignment="1">
      <alignment horizontal="center"/>
    </xf>
    <xf numFmtId="0" fontId="2" fillId="5" borderId="4" xfId="0" applyFont="1" applyFill="1" applyBorder="1" applyAlignment="1">
      <alignment horizontal="center"/>
    </xf>
    <xf numFmtId="0" fontId="2" fillId="4" borderId="5" xfId="0" applyFont="1" applyFill="1" applyBorder="1" applyAlignment="1">
      <alignment horizontal="right" vertical="center"/>
    </xf>
    <xf numFmtId="0" fontId="0" fillId="0" borderId="4" xfId="0" applyBorder="1" applyAlignment="1">
      <alignment horizontal="center"/>
    </xf>
    <xf numFmtId="0" fontId="0" fillId="0" borderId="7" xfId="0" applyBorder="1" applyAlignment="1">
      <alignment horizontal="center"/>
    </xf>
    <xf numFmtId="0" fontId="0" fillId="0" borderId="60" xfId="0" applyBorder="1" applyAlignment="1">
      <alignment horizontal="center" vertical="center"/>
    </xf>
    <xf numFmtId="0" fontId="0" fillId="0" borderId="49" xfId="0" applyBorder="1"/>
    <xf numFmtId="0" fontId="0" fillId="0" borderId="61" xfId="0" applyBorder="1" applyAlignment="1">
      <alignment horizontal="center"/>
    </xf>
    <xf numFmtId="0" fontId="0" fillId="0" borderId="62" xfId="0" applyBorder="1" applyAlignment="1">
      <alignment horizontal="center" vertical="center"/>
    </xf>
    <xf numFmtId="0" fontId="0" fillId="0" borderId="43" xfId="0" applyBorder="1"/>
    <xf numFmtId="0" fontId="0" fillId="0" borderId="45" xfId="0" applyBorder="1"/>
    <xf numFmtId="0" fontId="0" fillId="0" borderId="46" xfId="0" applyBorder="1"/>
    <xf numFmtId="0" fontId="0" fillId="0" borderId="47" xfId="0" applyBorder="1"/>
    <xf numFmtId="0" fontId="2" fillId="0" borderId="10" xfId="0" applyFont="1" applyBorder="1" applyAlignment="1">
      <alignment horizontal="center"/>
    </xf>
    <xf numFmtId="0" fontId="2" fillId="0" borderId="30" xfId="0" applyFont="1" applyBorder="1" applyAlignment="1">
      <alignment horizontal="center"/>
    </xf>
    <xf numFmtId="0" fontId="0" fillId="4" borderId="4" xfId="0" applyFill="1" applyBorder="1" applyAlignment="1">
      <alignment horizontal="center"/>
    </xf>
    <xf numFmtId="0" fontId="0" fillId="4" borderId="7" xfId="0" applyFill="1" applyBorder="1" applyAlignment="1">
      <alignment horizontal="center"/>
    </xf>
    <xf numFmtId="0" fontId="0" fillId="5" borderId="4" xfId="0" applyFill="1" applyBorder="1" applyAlignment="1">
      <alignment horizontal="center"/>
    </xf>
  </cellXfs>
  <cellStyles count="1">
    <cellStyle name="Обычный" xfId="0" builtinId="0"/>
  </cellStyles>
  <dxfs count="3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70"/>
  <sheetViews>
    <sheetView showZeros="0" tabSelected="1" zoomScale="55" zoomScaleNormal="55" workbookViewId="0">
      <selection activeCell="G9" sqref="G9"/>
    </sheetView>
  </sheetViews>
  <sheetFormatPr defaultRowHeight="15" outlineLevelRow="1" outlineLevelCol="1" x14ac:dyDescent="0.25"/>
  <cols>
    <col min="1" max="1" width="7.85546875" customWidth="1"/>
    <col min="2" max="2" width="17.5703125" style="151" customWidth="1"/>
    <col min="3" max="3" width="18.140625" style="151" customWidth="1"/>
    <col min="4" max="4" width="14.140625" style="25" customWidth="1"/>
    <col min="5" max="5" width="10.7109375" customWidth="1"/>
    <col min="6" max="6" width="11.85546875" customWidth="1"/>
    <col min="7" max="7" width="11" customWidth="1"/>
    <col min="8" max="34" width="8.7109375" customWidth="1" outlineLevel="1"/>
    <col min="35" max="35" width="6.42578125" customWidth="1" outlineLevel="1"/>
    <col min="36" max="36" width="7.42578125" style="52" customWidth="1"/>
    <col min="37" max="37" width="7" style="52" customWidth="1"/>
    <col min="38" max="38" width="8.7109375" style="51" customWidth="1" outlineLevel="1"/>
    <col min="39" max="39" width="15.570312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s="50" t="s">
        <v>0</v>
      </c>
      <c r="AL1" s="51" t="str">
        <f ca="1">INDEX({"Январь","Февраль","Март","I квартал","Апрель","Май","Июнь","II квартал","Июль","Август","Сентябрь","III квартал","Октябрь","Ноябрь","Декабрь","IV квартал"},_xlfn.SHEET())</f>
        <v>Январь</v>
      </c>
    </row>
    <row r="2" spans="1:40" x14ac:dyDescent="0.25">
      <c r="A2" s="157" t="s">
        <v>1</v>
      </c>
      <c r="B2" s="33" t="s">
        <v>2</v>
      </c>
      <c r="C2" s="172" t="s">
        <v>3</v>
      </c>
      <c r="D2" s="173"/>
      <c r="E2" s="160" t="s">
        <v>4</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
        <v>5</v>
      </c>
      <c r="AK2" s="164"/>
      <c r="AL2" s="51" t="s">
        <v>6</v>
      </c>
      <c r="AM2" s="51" t="s">
        <v>7</v>
      </c>
      <c r="AN2" t="s">
        <v>8</v>
      </c>
    </row>
    <row r="3" spans="1:40" ht="150" customHeight="1" x14ac:dyDescent="0.25">
      <c r="A3" s="158"/>
      <c r="B3" s="32" t="s">
        <v>9</v>
      </c>
      <c r="C3" s="152" t="s">
        <v>10</v>
      </c>
      <c r="D3" s="129" t="s">
        <v>11</v>
      </c>
      <c r="E3" s="13" t="s">
        <v>12</v>
      </c>
      <c r="F3" s="153" t="s">
        <v>13</v>
      </c>
      <c r="G3" s="121" t="s">
        <v>14</v>
      </c>
      <c r="H3" s="119"/>
      <c r="I3" s="119"/>
      <c r="J3" s="119"/>
      <c r="K3" s="119"/>
      <c r="L3" s="119"/>
      <c r="M3" s="119"/>
      <c r="N3" s="119"/>
      <c r="O3" s="119"/>
      <c r="P3" s="119"/>
      <c r="Q3" s="119"/>
      <c r="R3" s="119"/>
      <c r="S3" s="119"/>
      <c r="T3" s="119"/>
      <c r="U3" s="119"/>
      <c r="V3" s="119"/>
      <c r="W3" s="119"/>
      <c r="X3" s="119"/>
      <c r="Y3" s="119"/>
      <c r="Z3" s="119"/>
      <c r="AA3" s="119"/>
      <c r="AB3" s="119"/>
      <c r="AC3" s="119"/>
      <c r="AD3" s="119"/>
      <c r="AE3" s="119"/>
      <c r="AF3" s="119"/>
      <c r="AG3" s="119"/>
      <c r="AH3" s="134"/>
      <c r="AI3" s="14" t="s">
        <v>15</v>
      </c>
      <c r="AJ3" s="165"/>
      <c r="AK3" s="166"/>
      <c r="AL3" s="154">
        <v>1</v>
      </c>
      <c r="AM3" s="70">
        <v>128</v>
      </c>
    </row>
    <row r="4" spans="1:40" ht="15.75" customHeight="1" thickBot="1" x14ac:dyDescent="0.3">
      <c r="A4" s="159"/>
      <c r="B4" s="34"/>
      <c r="C4" s="21"/>
      <c r="D4" s="29" t="s">
        <v>16</v>
      </c>
      <c r="E4" s="26"/>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8"/>
      <c r="AJ4" s="167"/>
      <c r="AK4" s="168"/>
    </row>
    <row r="5" spans="1:40" ht="15.75" customHeight="1" thickTop="1" x14ac:dyDescent="0.25">
      <c r="A5" s="169">
        <v>1</v>
      </c>
      <c r="B5" s="75"/>
      <c r="C5" s="76"/>
      <c r="D5" s="77"/>
      <c r="E5" s="78"/>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80"/>
      <c r="AJ5" s="81">
        <f t="shared" ref="AJ5:AJ36" si="0">SUM(E5:AI5)</f>
        <v>0</v>
      </c>
      <c r="AK5" s="170">
        <f>AJ5+AJ6</f>
        <v>0</v>
      </c>
    </row>
    <row r="6" spans="1:40" x14ac:dyDescent="0.25">
      <c r="A6" s="159"/>
      <c r="B6" s="82"/>
      <c r="C6" s="83"/>
      <c r="D6" s="84"/>
      <c r="E6" s="85"/>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7"/>
      <c r="AJ6" s="88">
        <f t="shared" si="0"/>
        <v>0</v>
      </c>
      <c r="AK6" s="171"/>
    </row>
    <row r="7" spans="1:40" x14ac:dyDescent="0.25">
      <c r="A7" s="169">
        <v>2</v>
      </c>
      <c r="B7" s="75"/>
      <c r="C7" s="76"/>
      <c r="D7" s="77">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84">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75"/>
      <c r="C9" s="76"/>
      <c r="D9" s="77">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84">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5">
        <v>4</v>
      </c>
      <c r="B11" s="75"/>
      <c r="C11" s="76"/>
      <c r="D11" s="77">
        <f t="shared" si="1"/>
        <v>0</v>
      </c>
      <c r="E11" s="78"/>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84">
        <f t="shared" si="1"/>
        <v>0</v>
      </c>
      <c r="E12" s="85"/>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7"/>
      <c r="AJ12" s="89">
        <f t="shared" si="0"/>
        <v>0</v>
      </c>
      <c r="AK12" s="171"/>
    </row>
    <row r="13" spans="1:40" x14ac:dyDescent="0.25">
      <c r="A13" s="175">
        <v>5</v>
      </c>
      <c r="B13" s="75"/>
      <c r="C13" s="76"/>
      <c r="D13" s="77">
        <f t="shared" si="1"/>
        <v>0</v>
      </c>
      <c r="E13" s="78"/>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84">
        <f t="shared" si="1"/>
        <v>0</v>
      </c>
      <c r="E14" s="85"/>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5">
        <v>6</v>
      </c>
      <c r="B15" s="75"/>
      <c r="C15" s="76"/>
      <c r="D15" s="77">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84">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75"/>
      <c r="C17" s="76"/>
      <c r="D17" s="77">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84">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75"/>
      <c r="C19" s="76"/>
      <c r="D19" s="77">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82"/>
      <c r="C20" s="83"/>
      <c r="D20" s="84">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5">
        <v>9</v>
      </c>
      <c r="B21" s="75"/>
      <c r="C21" s="76"/>
      <c r="D21" s="77">
        <f t="shared" si="1"/>
        <v>0</v>
      </c>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84">
        <f t="shared" si="1"/>
        <v>0</v>
      </c>
      <c r="E22" s="8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7">
        <v>10</v>
      </c>
      <c r="B23" s="45"/>
      <c r="C23" s="46"/>
      <c r="D23" s="47">
        <f t="shared" si="1"/>
        <v>0</v>
      </c>
      <c r="E23" s="49"/>
      <c r="F23" s="49">
        <v>4.92</v>
      </c>
      <c r="G23" s="49">
        <v>3.08</v>
      </c>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8</v>
      </c>
      <c r="AK23" s="178">
        <f>AJ23+AJ24</f>
        <v>8</v>
      </c>
    </row>
    <row r="24" spans="1:37" x14ac:dyDescent="0.25">
      <c r="A24" s="159"/>
      <c r="B24" s="54"/>
      <c r="C24" s="55"/>
      <c r="D24" s="129">
        <f t="shared" si="1"/>
        <v>0</v>
      </c>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45"/>
      <c r="C25" s="46"/>
      <c r="D25" s="47">
        <f t="shared" si="1"/>
        <v>0</v>
      </c>
      <c r="E25" s="49"/>
      <c r="F25" s="49">
        <v>0</v>
      </c>
      <c r="G25" s="49">
        <v>8</v>
      </c>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8</v>
      </c>
      <c r="AK25" s="178">
        <f>AJ25+AJ26</f>
        <v>8</v>
      </c>
    </row>
    <row r="26" spans="1:37" x14ac:dyDescent="0.25">
      <c r="A26" s="159"/>
      <c r="B26" s="54"/>
      <c r="C26" s="55"/>
      <c r="D26" s="129">
        <f t="shared" si="1"/>
        <v>0</v>
      </c>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45"/>
      <c r="C27" s="46"/>
      <c r="D27" s="47">
        <f t="shared" si="1"/>
        <v>0</v>
      </c>
      <c r="E27" s="49">
        <v>6.08</v>
      </c>
      <c r="F27" s="49">
        <v>0</v>
      </c>
      <c r="G27" s="49">
        <v>1.92</v>
      </c>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8</v>
      </c>
      <c r="AK27" s="178">
        <f>AJ27+AJ28</f>
        <v>8</v>
      </c>
    </row>
    <row r="28" spans="1:37" x14ac:dyDescent="0.25">
      <c r="A28" s="159"/>
      <c r="B28" s="54"/>
      <c r="C28" s="55"/>
      <c r="D28" s="129">
        <f t="shared" si="1"/>
        <v>0</v>
      </c>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45"/>
      <c r="C29" s="46"/>
      <c r="D29" s="47">
        <f t="shared" si="1"/>
        <v>0</v>
      </c>
      <c r="E29" s="49">
        <v>8</v>
      </c>
      <c r="F29" s="49">
        <v>0</v>
      </c>
      <c r="G29" s="49">
        <v>0</v>
      </c>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8</v>
      </c>
      <c r="AK29" s="178">
        <f>AJ29+AJ30</f>
        <v>8</v>
      </c>
    </row>
    <row r="30" spans="1:37" x14ac:dyDescent="0.25">
      <c r="A30" s="159"/>
      <c r="B30" s="54"/>
      <c r="C30" s="55"/>
      <c r="D30" s="129">
        <f t="shared" si="1"/>
        <v>0</v>
      </c>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45"/>
      <c r="C31" s="46"/>
      <c r="D31" s="47">
        <f t="shared" si="1"/>
        <v>0</v>
      </c>
      <c r="E31" s="49">
        <v>8</v>
      </c>
      <c r="F31" s="49">
        <v>0</v>
      </c>
      <c r="G31" s="49">
        <v>0</v>
      </c>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8</v>
      </c>
      <c r="AK31" s="178">
        <f>AJ31+AJ32</f>
        <v>8</v>
      </c>
    </row>
    <row r="32" spans="1:37" x14ac:dyDescent="0.25">
      <c r="A32" s="159"/>
      <c r="B32" s="54"/>
      <c r="C32" s="55"/>
      <c r="D32" s="129">
        <f t="shared" si="1"/>
        <v>0</v>
      </c>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5">
        <v>15</v>
      </c>
      <c r="B33" s="75"/>
      <c r="C33" s="76"/>
      <c r="D33" s="77">
        <f t="shared" si="1"/>
        <v>0</v>
      </c>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80"/>
      <c r="AJ33" s="89">
        <f t="shared" si="0"/>
        <v>0</v>
      </c>
      <c r="AK33" s="176">
        <f>AJ33+AJ34</f>
        <v>0</v>
      </c>
    </row>
    <row r="34" spans="1:37" x14ac:dyDescent="0.25">
      <c r="A34" s="159"/>
      <c r="B34" s="82"/>
      <c r="C34" s="83"/>
      <c r="D34" s="84">
        <f t="shared" si="1"/>
        <v>0</v>
      </c>
      <c r="E34" s="86"/>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7"/>
      <c r="AJ34" s="89">
        <f t="shared" si="0"/>
        <v>0</v>
      </c>
      <c r="AK34" s="171"/>
    </row>
    <row r="35" spans="1:37" x14ac:dyDescent="0.25">
      <c r="A35" s="175">
        <v>16</v>
      </c>
      <c r="B35" s="75"/>
      <c r="C35" s="76"/>
      <c r="D35" s="77">
        <f t="shared" si="1"/>
        <v>0</v>
      </c>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84">
        <f t="shared" si="1"/>
        <v>0</v>
      </c>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7">
        <v>17</v>
      </c>
      <c r="B37" s="45"/>
      <c r="C37" s="46"/>
      <c r="D37" s="47">
        <f t="shared" si="1"/>
        <v>0</v>
      </c>
      <c r="E37" s="49">
        <v>8</v>
      </c>
      <c r="F37" s="49">
        <v>0</v>
      </c>
      <c r="G37" s="49">
        <v>0</v>
      </c>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8</v>
      </c>
      <c r="AK37" s="178">
        <f>AJ37+AJ38</f>
        <v>8</v>
      </c>
    </row>
    <row r="38" spans="1:37" x14ac:dyDescent="0.25">
      <c r="A38" s="159"/>
      <c r="B38" s="54"/>
      <c r="C38" s="55"/>
      <c r="D38" s="129">
        <f t="shared" si="1"/>
        <v>0</v>
      </c>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126"/>
      <c r="C39" s="127"/>
      <c r="D39" s="128">
        <f t="shared" ref="D39:D70" si="3">D37</f>
        <v>0</v>
      </c>
      <c r="E39" s="57">
        <v>8</v>
      </c>
      <c r="F39" s="57">
        <v>0</v>
      </c>
      <c r="G39" s="57">
        <v>0</v>
      </c>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8</v>
      </c>
      <c r="AK39" s="178">
        <f>AJ39+AJ40</f>
        <v>8</v>
      </c>
    </row>
    <row r="40" spans="1:37" x14ac:dyDescent="0.25">
      <c r="A40" s="159"/>
      <c r="B40" s="54"/>
      <c r="C40" s="55"/>
      <c r="D40" s="129">
        <f t="shared" si="3"/>
        <v>0</v>
      </c>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126"/>
      <c r="C41" s="127"/>
      <c r="D41" s="128">
        <f t="shared" si="3"/>
        <v>0</v>
      </c>
      <c r="E41" s="57">
        <v>8</v>
      </c>
      <c r="F41" s="57">
        <v>0</v>
      </c>
      <c r="G41" s="57">
        <v>0</v>
      </c>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8</v>
      </c>
      <c r="AK41" s="178">
        <f>AJ41+AJ42</f>
        <v>8</v>
      </c>
    </row>
    <row r="42" spans="1:37" x14ac:dyDescent="0.25">
      <c r="A42" s="159"/>
      <c r="B42" s="54"/>
      <c r="C42" s="55"/>
      <c r="D42" s="129">
        <f t="shared" si="3"/>
        <v>0</v>
      </c>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126"/>
      <c r="C43" s="127"/>
      <c r="D43" s="128">
        <f t="shared" si="3"/>
        <v>0</v>
      </c>
      <c r="E43" s="57">
        <v>8</v>
      </c>
      <c r="F43" s="57">
        <v>0</v>
      </c>
      <c r="G43" s="57">
        <v>0</v>
      </c>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8</v>
      </c>
      <c r="AK43" s="178">
        <f>AJ43+AJ44</f>
        <v>8</v>
      </c>
    </row>
    <row r="44" spans="1:37" x14ac:dyDescent="0.25">
      <c r="A44" s="159"/>
      <c r="B44" s="54"/>
      <c r="C44" s="55"/>
      <c r="D44" s="129">
        <f t="shared" si="3"/>
        <v>0</v>
      </c>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126"/>
      <c r="C45" s="127"/>
      <c r="D45" s="128">
        <f t="shared" si="3"/>
        <v>0</v>
      </c>
      <c r="E45" s="57">
        <v>8</v>
      </c>
      <c r="F45" s="57">
        <v>0</v>
      </c>
      <c r="G45" s="57">
        <v>0</v>
      </c>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8</v>
      </c>
      <c r="AK45" s="178">
        <f>AJ45+AJ46</f>
        <v>8</v>
      </c>
    </row>
    <row r="46" spans="1:37" x14ac:dyDescent="0.25">
      <c r="A46" s="159"/>
      <c r="B46" s="54"/>
      <c r="C46" s="55"/>
      <c r="D46" s="129">
        <f t="shared" si="3"/>
        <v>0</v>
      </c>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5">
        <v>22</v>
      </c>
      <c r="B47" s="75"/>
      <c r="C47" s="76"/>
      <c r="D47" s="77">
        <f t="shared" si="3"/>
        <v>0</v>
      </c>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80"/>
      <c r="AJ47" s="89">
        <f t="shared" si="2"/>
        <v>0</v>
      </c>
      <c r="AK47" s="176">
        <f>AJ47+AJ48</f>
        <v>0</v>
      </c>
    </row>
    <row r="48" spans="1:37" x14ac:dyDescent="0.25">
      <c r="A48" s="159"/>
      <c r="B48" s="82"/>
      <c r="C48" s="83"/>
      <c r="D48" s="84">
        <f t="shared" si="3"/>
        <v>0</v>
      </c>
      <c r="E48" s="86"/>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7"/>
      <c r="AJ48" s="89">
        <f t="shared" si="2"/>
        <v>0</v>
      </c>
      <c r="AK48" s="171"/>
    </row>
    <row r="49" spans="1:37" x14ac:dyDescent="0.25">
      <c r="A49" s="175">
        <v>23</v>
      </c>
      <c r="B49" s="75"/>
      <c r="C49" s="76"/>
      <c r="D49" s="77">
        <f t="shared" si="3"/>
        <v>0</v>
      </c>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84">
        <f t="shared" si="3"/>
        <v>0</v>
      </c>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7">
        <v>24</v>
      </c>
      <c r="B51" s="126"/>
      <c r="C51" s="127"/>
      <c r="D51" s="128">
        <f t="shared" si="3"/>
        <v>0</v>
      </c>
      <c r="E51" s="57">
        <v>8</v>
      </c>
      <c r="F51" s="57">
        <v>0</v>
      </c>
      <c r="G51" s="57">
        <v>0</v>
      </c>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8</v>
      </c>
      <c r="AK51" s="178">
        <f>AJ51+AJ52</f>
        <v>8</v>
      </c>
    </row>
    <row r="52" spans="1:37" x14ac:dyDescent="0.25">
      <c r="A52" s="159"/>
      <c r="B52" s="54"/>
      <c r="C52" s="55"/>
      <c r="D52" s="129">
        <f t="shared" si="3"/>
        <v>0</v>
      </c>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126"/>
      <c r="C53" s="127"/>
      <c r="D53" s="128">
        <f t="shared" si="3"/>
        <v>0</v>
      </c>
      <c r="E53" s="57">
        <v>8</v>
      </c>
      <c r="F53" s="57">
        <v>0</v>
      </c>
      <c r="G53" s="57">
        <v>0</v>
      </c>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8</v>
      </c>
      <c r="AK53" s="178">
        <f>AJ53+AJ54</f>
        <v>8</v>
      </c>
    </row>
    <row r="54" spans="1:37" x14ac:dyDescent="0.25">
      <c r="A54" s="159"/>
      <c r="B54" s="54"/>
      <c r="C54" s="55"/>
      <c r="D54" s="129">
        <f t="shared" si="3"/>
        <v>0</v>
      </c>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126"/>
      <c r="C55" s="127"/>
      <c r="D55" s="128">
        <f t="shared" si="3"/>
        <v>0</v>
      </c>
      <c r="E55" s="57">
        <v>8</v>
      </c>
      <c r="F55" s="57">
        <v>0</v>
      </c>
      <c r="G55" s="57">
        <v>0</v>
      </c>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8</v>
      </c>
      <c r="AK55" s="178">
        <f>AJ55+AJ56</f>
        <v>8</v>
      </c>
    </row>
    <row r="56" spans="1:37" x14ac:dyDescent="0.25">
      <c r="A56" s="159"/>
      <c r="B56" s="54"/>
      <c r="C56" s="55"/>
      <c r="D56" s="129">
        <f t="shared" si="3"/>
        <v>0</v>
      </c>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126"/>
      <c r="C57" s="127"/>
      <c r="D57" s="128">
        <f t="shared" si="3"/>
        <v>0</v>
      </c>
      <c r="E57" s="57">
        <v>8</v>
      </c>
      <c r="F57" s="57">
        <v>0</v>
      </c>
      <c r="G57" s="57">
        <v>0</v>
      </c>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8</v>
      </c>
      <c r="AK57" s="178">
        <f>AJ57+AJ58</f>
        <v>8</v>
      </c>
    </row>
    <row r="58" spans="1:37" x14ac:dyDescent="0.25">
      <c r="A58" s="159"/>
      <c r="B58" s="54"/>
      <c r="C58" s="55"/>
      <c r="D58" s="129">
        <f t="shared" si="3"/>
        <v>0</v>
      </c>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126"/>
      <c r="C59" s="127"/>
      <c r="D59" s="128">
        <f t="shared" si="3"/>
        <v>0</v>
      </c>
      <c r="E59" s="57">
        <v>8</v>
      </c>
      <c r="F59" s="57">
        <v>0</v>
      </c>
      <c r="G59" s="57">
        <v>0</v>
      </c>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8</v>
      </c>
      <c r="AK59" s="178">
        <f>AJ59+AJ60</f>
        <v>8</v>
      </c>
    </row>
    <row r="60" spans="1:37" x14ac:dyDescent="0.25">
      <c r="A60" s="159"/>
      <c r="B60" s="54"/>
      <c r="C60" s="55"/>
      <c r="D60" s="129">
        <f t="shared" si="3"/>
        <v>0</v>
      </c>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5">
        <v>29</v>
      </c>
      <c r="B61" s="75"/>
      <c r="C61" s="76"/>
      <c r="D61" s="77">
        <f t="shared" si="3"/>
        <v>0</v>
      </c>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80"/>
      <c r="AJ61" s="89">
        <f t="shared" si="2"/>
        <v>0</v>
      </c>
      <c r="AK61" s="176">
        <f>AJ61+AJ62</f>
        <v>0</v>
      </c>
    </row>
    <row r="62" spans="1:37" x14ac:dyDescent="0.25">
      <c r="A62" s="159"/>
      <c r="B62" s="82"/>
      <c r="C62" s="83"/>
      <c r="D62" s="84">
        <f t="shared" si="3"/>
        <v>0</v>
      </c>
      <c r="E62" s="86"/>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7"/>
      <c r="AJ62" s="89">
        <f t="shared" si="2"/>
        <v>0</v>
      </c>
      <c r="AK62" s="171"/>
    </row>
    <row r="63" spans="1:37" x14ac:dyDescent="0.25">
      <c r="A63" s="175">
        <v>30</v>
      </c>
      <c r="B63" s="75"/>
      <c r="C63" s="76"/>
      <c r="D63" s="77">
        <f t="shared" si="3"/>
        <v>0</v>
      </c>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84">
        <f t="shared" si="3"/>
        <v>0</v>
      </c>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77">
        <v>31</v>
      </c>
      <c r="B65" s="126"/>
      <c r="C65" s="127"/>
      <c r="D65" s="128">
        <f t="shared" si="3"/>
        <v>0</v>
      </c>
      <c r="E65" s="57">
        <v>8</v>
      </c>
      <c r="F65" s="57">
        <v>0</v>
      </c>
      <c r="G65" s="57">
        <v>0</v>
      </c>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8</v>
      </c>
      <c r="AK65" s="178">
        <f>AJ65+AJ66</f>
        <v>8</v>
      </c>
    </row>
    <row r="66" spans="1:43" ht="15.75" customHeight="1" thickBot="1" x14ac:dyDescent="0.3">
      <c r="A66" s="159"/>
      <c r="B66" s="54"/>
      <c r="C66" s="55"/>
      <c r="D66" s="129">
        <f t="shared" si="3"/>
        <v>0</v>
      </c>
      <c r="E66" s="59"/>
      <c r="F66" s="59"/>
      <c r="G66" s="59"/>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17</v>
      </c>
      <c r="B67" s="35" t="str">
        <f t="shared" ref="B67:D68" si="4">B3</f>
        <v>Департамент 17</v>
      </c>
      <c r="C67" s="22" t="str">
        <f t="shared" si="4"/>
        <v>Начальник отдела</v>
      </c>
      <c r="D67" s="19" t="str">
        <f t="shared" si="4"/>
        <v>Штат</v>
      </c>
      <c r="E67" s="10">
        <f t="shared" ref="E67:W67" si="5">E5+E7+E9+E11+E13+E15+E17+E19+E21+E23+E25+E27+E29+E31+E33+E35+E37+E39+E41+E43+E45+E47+E49+E51+E53+E55+E57+E59+E61+E63+E65</f>
        <v>110.08</v>
      </c>
      <c r="F67" s="11">
        <f t="shared" si="5"/>
        <v>4.92</v>
      </c>
      <c r="G67" s="11">
        <f t="shared" si="5"/>
        <v>13</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128</v>
      </c>
      <c r="AK67" s="179">
        <f>AK5+AK7+AK9+AK11+AK13+AK15+AK17+AK19+AK21+AK23+AK25+AK27+AK29+AK31+AK33+AK35+AK37+AK39+AK41+AK43+AK45+AK47+AK49+AK51+AK53+AK55+AK57+AK59+AK61+AK63+AK65</f>
        <v>128</v>
      </c>
      <c r="AL67" s="51">
        <f>AM3*AL3</f>
        <v>128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20.2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c r="F69">
        <v>4.92</v>
      </c>
      <c r="G69">
        <v>13</v>
      </c>
    </row>
    <row r="70" spans="1:43" outlineLevel="1" x14ac:dyDescent="0.25">
      <c r="C70" s="151" t="s">
        <v>18</v>
      </c>
      <c r="D70" s="25" t="s">
        <v>16</v>
      </c>
    </row>
  </sheetData>
  <mergeCells count="68">
    <mergeCell ref="A63:A64"/>
    <mergeCell ref="AK63:AK64"/>
    <mergeCell ref="A65:A66"/>
    <mergeCell ref="AK65:AK66"/>
    <mergeCell ref="AK67:AK68"/>
    <mergeCell ref="A67:A68"/>
    <mergeCell ref="A57:A58"/>
    <mergeCell ref="AK57:AK58"/>
    <mergeCell ref="A59:A60"/>
    <mergeCell ref="AK59:AK60"/>
    <mergeCell ref="A61:A62"/>
    <mergeCell ref="AK61:AK62"/>
    <mergeCell ref="AK51:AK52"/>
    <mergeCell ref="A53:A54"/>
    <mergeCell ref="AK53:AK54"/>
    <mergeCell ref="A55:A56"/>
    <mergeCell ref="AK55:AK56"/>
    <mergeCell ref="AK35:AK36"/>
    <mergeCell ref="A37:A38"/>
    <mergeCell ref="AK37:AK38"/>
    <mergeCell ref="A39:A40"/>
    <mergeCell ref="AK39:AK40"/>
    <mergeCell ref="A47:A48"/>
    <mergeCell ref="AK47:AK48"/>
    <mergeCell ref="A51:A52"/>
    <mergeCell ref="A31:A32"/>
    <mergeCell ref="AK31:AK32"/>
    <mergeCell ref="A33:A34"/>
    <mergeCell ref="AK33:AK34"/>
    <mergeCell ref="A49:A50"/>
    <mergeCell ref="AK49:AK50"/>
    <mergeCell ref="A41:A42"/>
    <mergeCell ref="AK41:AK42"/>
    <mergeCell ref="A43:A44"/>
    <mergeCell ref="AK43:AK44"/>
    <mergeCell ref="A45:A46"/>
    <mergeCell ref="AK45:AK46"/>
    <mergeCell ref="A35:A36"/>
    <mergeCell ref="A25:A26"/>
    <mergeCell ref="AK25:AK26"/>
    <mergeCell ref="A27:A28"/>
    <mergeCell ref="AK27:AK28"/>
    <mergeCell ref="A29:A30"/>
    <mergeCell ref="AK29:AK30"/>
    <mergeCell ref="A19:A20"/>
    <mergeCell ref="AK19:AK20"/>
    <mergeCell ref="A21:A22"/>
    <mergeCell ref="AK21:AK22"/>
    <mergeCell ref="A23:A24"/>
    <mergeCell ref="AK23:AK24"/>
    <mergeCell ref="A13:A14"/>
    <mergeCell ref="AK13:AK14"/>
    <mergeCell ref="A15:A16"/>
    <mergeCell ref="AK15:AK16"/>
    <mergeCell ref="A17:A18"/>
    <mergeCell ref="AK17:AK18"/>
    <mergeCell ref="A7:A8"/>
    <mergeCell ref="AK7:AK8"/>
    <mergeCell ref="A9:A10"/>
    <mergeCell ref="AK9:AK10"/>
    <mergeCell ref="A11:A12"/>
    <mergeCell ref="AK11:AK12"/>
    <mergeCell ref="A2:A4"/>
    <mergeCell ref="E2:AI2"/>
    <mergeCell ref="AJ2:AK4"/>
    <mergeCell ref="A5:A6"/>
    <mergeCell ref="AK5:AK6"/>
    <mergeCell ref="C2:D2"/>
  </mergeCells>
  <conditionalFormatting sqref="AJ6">
    <cfRule type="cellIs" dxfId="325" priority="66" operator="greaterThan">
      <formula>4</formula>
    </cfRule>
  </conditionalFormatting>
  <conditionalFormatting sqref="AJ5">
    <cfRule type="cellIs" dxfId="324" priority="64" operator="greaterThan">
      <formula>8</formula>
    </cfRule>
  </conditionalFormatting>
  <conditionalFormatting sqref="AK5">
    <cfRule type="cellIs" dxfId="323" priority="62" operator="greaterThan">
      <formula>12</formula>
    </cfRule>
  </conditionalFormatting>
  <conditionalFormatting sqref="AJ8 AJ10 AJ12 AJ14 AJ16 AJ18 AJ20 AJ22 AJ24 AJ26 AJ28 AJ30 AJ32 AJ34 AJ36 AJ38 AJ40 AJ42 AJ44 AJ46 AJ48 AJ50 AJ52 AJ54 AJ56 AJ58 AJ60 AJ62 AJ64 AJ66">
    <cfRule type="cellIs" dxfId="322" priority="60" operator="greaterThan">
      <formula>4</formula>
    </cfRule>
  </conditionalFormatting>
  <conditionalFormatting sqref="AJ7 AJ9 AJ11 AJ13 AJ15 AJ17 AJ19 AJ21 AJ23 AJ25 AJ27 AJ29 AJ31 AJ33 AJ35 AJ37 AJ39 AJ41 AJ43 AJ45 AJ47 AJ49 AJ51 AJ53 AJ55 AJ57 AJ59 AJ61 AJ63 AJ65">
    <cfRule type="cellIs" dxfId="321" priority="58" operator="greaterThan">
      <formula>8</formula>
    </cfRule>
  </conditionalFormatting>
  <conditionalFormatting sqref="AK7 AK9 AK11 AK13 AK15 AK17 AK19 AK21 AK23 AK25 AK27 AK29 AK31 AK33 AK35 AK37 AK39 AK41 AK43 AK45 AK47 AK49 AK51 AK53 AK55 AK57 AK59 AK61 AK63 AK65">
    <cfRule type="cellIs" dxfId="320" priority="56" operator="greaterThan">
      <formula>12</formula>
    </cfRule>
  </conditionalFormatting>
  <conditionalFormatting sqref="F67">
    <cfRule type="cellIs" dxfId="319" priority="21" operator="equal">
      <formula>0</formula>
    </cfRule>
    <cfRule type="cellIs" dxfId="318" priority="22" operator="equal">
      <formula>F69</formula>
    </cfRule>
    <cfRule type="cellIs" dxfId="317" priority="23" operator="between">
      <formula>F69</formula>
      <formula>0</formula>
    </cfRule>
    <cfRule type="cellIs" dxfId="316" priority="53" operator="greaterThan">
      <formula>F69</formula>
    </cfRule>
  </conditionalFormatting>
  <conditionalFormatting sqref="F68">
    <cfRule type="cellIs" dxfId="315" priority="17" operator="equal">
      <formula>0</formula>
    </cfRule>
    <cfRule type="cellIs" dxfId="314" priority="18" operator="equal">
      <formula>F70</formula>
    </cfRule>
    <cfRule type="cellIs" dxfId="313" priority="19" operator="between">
      <formula>F70</formula>
      <formula>0</formula>
    </cfRule>
    <cfRule type="cellIs" dxfId="312" priority="20" operator="greaterThan">
      <formula>F70</formula>
    </cfRule>
  </conditionalFormatting>
  <conditionalFormatting sqref="G67:AI67">
    <cfRule type="cellIs" dxfId="311" priority="13" operator="equal">
      <formula>0</formula>
    </cfRule>
    <cfRule type="cellIs" dxfId="310" priority="14" operator="equal">
      <formula>G69</formula>
    </cfRule>
    <cfRule type="cellIs" dxfId="309" priority="15" operator="between">
      <formula>G69</formula>
      <formula>0</formula>
    </cfRule>
    <cfRule type="cellIs" dxfId="308" priority="16" operator="greaterThan">
      <formula>G69</formula>
    </cfRule>
  </conditionalFormatting>
  <conditionalFormatting sqref="G68:AI68">
    <cfRule type="cellIs" dxfId="307" priority="9" operator="equal">
      <formula>0</formula>
    </cfRule>
    <cfRule type="cellIs" dxfId="306" priority="10" operator="equal">
      <formula>G70</formula>
    </cfRule>
    <cfRule type="cellIs" dxfId="305" priority="11" operator="between">
      <formula>G70</formula>
      <formula>0</formula>
    </cfRule>
    <cfRule type="cellIs" dxfId="304" priority="12" operator="greaterThan">
      <formula>G70</formula>
    </cfRule>
  </conditionalFormatting>
  <conditionalFormatting sqref="AQ67">
    <cfRule type="cellIs" dxfId="303" priority="3" operator="lessThan">
      <formula>$AJ$67</formula>
    </cfRule>
  </conditionalFormatting>
  <conditionalFormatting sqref="AQ68">
    <cfRule type="cellIs" dxfId="302" priority="1" operator="lessThan">
      <formula>$AJ$67</formula>
    </cfRule>
  </conditionalFormatting>
  <dataValidations count="7">
    <dataValidation type="whole" errorStyle="information" allowBlank="1" showInputMessage="1" showErrorMessage="1" errorTitle="Ошибка" sqref="AJ5 AJ7 AJ65 AJ11 AJ13 AJ15 AJ17 AJ19 AJ21 AJ23 AJ25 AJ27 AJ29 AJ31 AJ33 AJ35 AJ37 AJ39 AJ41 AJ43 AJ45 AJ47 AJ49 AJ51 AJ53 AJ55 AJ57 AJ59 AJ61 AJ63" xr:uid="{00000000-0002-0000-0000-000000000000}">
      <formula1>0</formula1>
      <formula2>8</formula2>
    </dataValidation>
    <dataValidation type="whole" errorStyle="warning" allowBlank="1" showInputMessage="1" showErrorMessage="1" errorTitle="Ошибка" sqref="AJ8 AJ10 AJ12 AJ14 AJ16 AJ18 AJ20 AJ66 AJ62 AJ64 AJ60 AJ58 AJ56 AJ54 AJ52 AJ50 AJ48 AJ46 AJ44 AJ42 AJ40 AJ38 AJ36 AJ34 AJ32 AJ30 AJ28 AJ26 AJ24 AJ22 AJ6" xr:uid="{00000000-0002-0000-0000-000001000000}">
      <formula1>0</formula1>
      <formula2>4</formula2>
    </dataValidation>
    <dataValidation type="whole" errorStyle="warning" allowBlank="1" showInputMessage="1" showErrorMessage="1" errorTitle="Ошибка" sqref="AK5 AK7:AK66" xr:uid="{00000000-0002-0000-0000-000002000000}">
      <formula1>0</formula1>
      <formula2>12</formula2>
    </dataValidation>
    <dataValidation type="whole" errorStyle="warning" allowBlank="1" showInputMessage="1" showErrorMessage="1" errorTitle="Ошибка" error="Ошибка" sqref="F67:AI67" xr:uid="{00000000-0002-0000-0000-000003000000}">
      <formula1>0</formula1>
      <formula2>F69</formula2>
    </dataValidation>
    <dataValidation type="whole" errorStyle="warning" allowBlank="1" showInputMessage="1" showErrorMessage="1" errorTitle="Ошибка" sqref="AJ9" xr:uid="{00000000-0002-0000-0000-000004000000}">
      <formula1>0</formula1>
      <formula2>8</formula2>
    </dataValidation>
    <dataValidation type="whole" allowBlank="1" showInputMessage="1" showErrorMessage="1" sqref="F68:AI68" xr:uid="{00000000-0002-0000-0000-000005000000}">
      <formula1>0</formula1>
      <formula2>F70</formula2>
    </dataValidation>
    <dataValidation type="decimal" allowBlank="1" showInputMessage="1" showErrorMessage="1" sqref="E5:AI66" xr:uid="{00000000-0002-0000-0000-000006000000}">
      <formula1>0</formula1>
      <formula2>8</formula2>
    </dataValidation>
  </dataValidation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AQ70"/>
  <sheetViews>
    <sheetView showZeros="0" zoomScale="55" zoomScaleNormal="55" workbookViewId="0">
      <selection activeCell="AO38" sqref="AO38"/>
    </sheetView>
  </sheetViews>
  <sheetFormatPr defaultRowHeight="15" outlineLevelRow="1" outlineLevelCol="1" x14ac:dyDescent="0.25"/>
  <cols>
    <col min="1" max="1" width="6.42578125" customWidth="1"/>
    <col min="2" max="2" width="16.28515625" style="151" customWidth="1"/>
    <col min="3" max="3" width="17.5703125" style="151" customWidth="1"/>
    <col min="4" max="4" width="13.28515625" customWidth="1"/>
    <col min="5" max="5" width="10.42578125" customWidth="1"/>
    <col min="6" max="6" width="11" customWidth="1"/>
    <col min="8" max="15" width="8.7109375" customWidth="1" outlineLevel="1"/>
    <col min="16" max="16" width="9.28515625" customWidth="1" outlineLevel="1"/>
    <col min="17" max="17" width="9.5703125" customWidth="1" outlineLevel="1"/>
    <col min="1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Июль!A1</f>
        <v>Перетягин Николай Александрович</v>
      </c>
      <c r="AL1" s="51" t="str">
        <f ca="1">INDEX({"Январь","Февраль","Март","I квартал","Апрель","Май","Июнь","II квартал","Июль","Август","Сентябрь","III квартал","Октябрь","Ноябрь","Декабрь","IV квартал"},_xlfn.SHEET())</f>
        <v>Август</v>
      </c>
    </row>
    <row r="2" spans="1:40" x14ac:dyDescent="0.25">
      <c r="A2" s="157" t="str">
        <f>Июль!A2</f>
        <v>Дата</v>
      </c>
      <c r="B2" s="33" t="str">
        <f>Июль!B2</f>
        <v>Подразделение</v>
      </c>
      <c r="C2" s="186" t="str">
        <f>Июль!C2</f>
        <v>Должность</v>
      </c>
      <c r="D2" s="173"/>
      <c r="E2" s="160" t="str">
        <f>Июль!E2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Июль!AJ2</f>
        <v>Всего</v>
      </c>
      <c r="AK2" s="164"/>
      <c r="AL2" s="51" t="s">
        <v>6</v>
      </c>
      <c r="AM2" s="51" t="s">
        <v>7</v>
      </c>
      <c r="AN2" t="s">
        <v>8</v>
      </c>
    </row>
    <row r="3" spans="1:40" x14ac:dyDescent="0.25">
      <c r="A3" s="158"/>
      <c r="B3" s="32" t="str">
        <f>Июль!B3</f>
        <v>Департамент 17</v>
      </c>
      <c r="C3" s="20" t="str">
        <f>Июль!C3</f>
        <v>Начальник отдела</v>
      </c>
      <c r="D3" s="56" t="str">
        <f>Июль!D3</f>
        <v>Штат</v>
      </c>
      <c r="E3" s="13" t="str">
        <f>Июль!E3</f>
        <v>Общие</v>
      </c>
      <c r="F3" s="119" t="str">
        <f>Июль!F3</f>
        <v xml:space="preserve">   Заказ-наряд 71/17 от 10.01.2022 г., Аудиовентиль СБ-18, 6 шт.</v>
      </c>
      <c r="G3" s="119" t="str">
        <f>Июль!G3</f>
        <v xml:space="preserve">   НМА DIOD GATE 17 деп.</v>
      </c>
      <c r="H3" s="119">
        <f>Июль!H3</f>
        <v>0</v>
      </c>
      <c r="I3" s="119">
        <f>Июль!I3</f>
        <v>0</v>
      </c>
      <c r="J3" s="119">
        <f>Июль!J3</f>
        <v>0</v>
      </c>
      <c r="K3" s="119">
        <f>Июль!K3</f>
        <v>0</v>
      </c>
      <c r="L3" s="119">
        <f>Июль!L3</f>
        <v>0</v>
      </c>
      <c r="M3" s="119">
        <f>Июль!M3</f>
        <v>0</v>
      </c>
      <c r="N3" s="119">
        <f>Июль!N3</f>
        <v>0</v>
      </c>
      <c r="O3" s="119">
        <f>Июль!O3</f>
        <v>0</v>
      </c>
      <c r="P3" s="119">
        <f>Июль!P3</f>
        <v>0</v>
      </c>
      <c r="Q3" s="119">
        <f>Июль!Q3</f>
        <v>0</v>
      </c>
      <c r="R3" s="119">
        <f>Июль!R3</f>
        <v>0</v>
      </c>
      <c r="S3" s="119">
        <f>Июль!S3</f>
        <v>0</v>
      </c>
      <c r="T3" s="119">
        <f>Июль!T3</f>
        <v>0</v>
      </c>
      <c r="U3" s="119">
        <f>Июль!U3</f>
        <v>0</v>
      </c>
      <c r="V3" s="119">
        <f>Июль!V3</f>
        <v>0</v>
      </c>
      <c r="W3" s="119">
        <f>Июль!W3</f>
        <v>0</v>
      </c>
      <c r="X3" s="134"/>
      <c r="Y3" s="134"/>
      <c r="Z3" s="134"/>
      <c r="AA3" s="134"/>
      <c r="AB3" s="134"/>
      <c r="AC3" s="134"/>
      <c r="AD3" s="134"/>
      <c r="AE3" s="134"/>
      <c r="AF3" s="134"/>
      <c r="AG3" s="134"/>
      <c r="AH3" s="134">
        <f>Июль!AH3</f>
        <v>0</v>
      </c>
      <c r="AI3" s="14">
        <f>Июль!AI3</f>
        <v>0</v>
      </c>
      <c r="AJ3" s="165"/>
      <c r="AK3" s="166"/>
      <c r="AL3" s="51">
        <v>1</v>
      </c>
      <c r="AM3" s="70">
        <v>184</v>
      </c>
      <c r="AN3">
        <f>Январь!AN3</f>
        <v>0</v>
      </c>
    </row>
    <row r="4" spans="1:40" ht="15.75" customHeight="1" thickBot="1" x14ac:dyDescent="0.3">
      <c r="A4" s="159"/>
      <c r="B4" s="34"/>
      <c r="C4" s="21">
        <f>Июль!C4</f>
        <v>0</v>
      </c>
      <c r="D4" s="30" t="str">
        <f>Июль!D4</f>
        <v>Совместитель</v>
      </c>
      <c r="E4" s="5">
        <f>Июль!E4</f>
        <v>0</v>
      </c>
      <c r="F4" s="2">
        <f>Июль!F4</f>
        <v>0</v>
      </c>
      <c r="G4" s="2">
        <f>Июль!G4</f>
        <v>0</v>
      </c>
      <c r="H4" s="2">
        <f>Июль!H4</f>
        <v>0</v>
      </c>
      <c r="I4" s="2">
        <f>Июль!I4</f>
        <v>0</v>
      </c>
      <c r="J4" s="2">
        <f>Июль!J4</f>
        <v>0</v>
      </c>
      <c r="K4" s="2">
        <f>Июль!K4</f>
        <v>0</v>
      </c>
      <c r="L4" s="2">
        <f>Июль!L4</f>
        <v>0</v>
      </c>
      <c r="M4" s="2">
        <f>Июль!M4</f>
        <v>0</v>
      </c>
      <c r="N4" s="2">
        <f>Июль!N4</f>
        <v>0</v>
      </c>
      <c r="O4" s="2">
        <f>Июль!O4</f>
        <v>0</v>
      </c>
      <c r="P4" s="2">
        <f>Июль!P4</f>
        <v>0</v>
      </c>
      <c r="Q4" s="2">
        <f>Июль!Q4</f>
        <v>0</v>
      </c>
      <c r="R4" s="2">
        <f>Июль!R4</f>
        <v>0</v>
      </c>
      <c r="S4" s="2">
        <f>Июль!S4</f>
        <v>0</v>
      </c>
      <c r="T4" s="2">
        <f>Июль!T4</f>
        <v>0</v>
      </c>
      <c r="U4" s="2">
        <f>Июль!U4</f>
        <v>0</v>
      </c>
      <c r="V4" s="2">
        <f>Июль!V4</f>
        <v>0</v>
      </c>
      <c r="W4" s="2">
        <f>Июль!W4</f>
        <v>0</v>
      </c>
      <c r="X4" s="2"/>
      <c r="Y4" s="2"/>
      <c r="Z4" s="2"/>
      <c r="AA4" s="2"/>
      <c r="AB4" s="2"/>
      <c r="AC4" s="2"/>
      <c r="AD4" s="2"/>
      <c r="AE4" s="2"/>
      <c r="AF4" s="2"/>
      <c r="AG4" s="2"/>
      <c r="AH4" s="2">
        <f>Июль!AH4</f>
        <v>0</v>
      </c>
      <c r="AI4" s="6">
        <f>Июль!AI4</f>
        <v>0</v>
      </c>
      <c r="AJ4" s="167"/>
      <c r="AK4" s="168"/>
      <c r="AL4" s="51">
        <v>0</v>
      </c>
    </row>
    <row r="5" spans="1:40" ht="15.75" customHeight="1" thickTop="1" x14ac:dyDescent="0.25">
      <c r="A5" s="200">
        <v>1</v>
      </c>
      <c r="B5" s="126"/>
      <c r="C5" s="127"/>
      <c r="D5" s="146">
        <f>Июль!D65</f>
        <v>0</v>
      </c>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Июль!D66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77">
        <v>2</v>
      </c>
      <c r="B7" s="45"/>
      <c r="C7" s="46"/>
      <c r="D7" s="60">
        <f t="shared" ref="D7:D38" si="1">D5</f>
        <v>0</v>
      </c>
      <c r="E7" s="48"/>
      <c r="F7" s="49"/>
      <c r="G7" s="49"/>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61"/>
      <c r="C9" s="62"/>
      <c r="D9" s="63">
        <f t="shared" si="1"/>
        <v>0</v>
      </c>
      <c r="E9" s="48"/>
      <c r="F9" s="49"/>
      <c r="G9" s="49"/>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5">
        <v>6</v>
      </c>
      <c r="B15" s="82"/>
      <c r="C15" s="83"/>
      <c r="D15" s="93">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93">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82"/>
      <c r="C17" s="83"/>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7">
        <v>8</v>
      </c>
      <c r="B19" s="54"/>
      <c r="C19" s="55"/>
      <c r="D19" s="56">
        <f t="shared" si="1"/>
        <v>0</v>
      </c>
      <c r="E19" s="133"/>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5">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5">
        <v>14</v>
      </c>
      <c r="B31" s="82"/>
      <c r="C31" s="83"/>
      <c r="D31" s="93">
        <f t="shared" si="1"/>
        <v>0</v>
      </c>
      <c r="E31" s="78"/>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80"/>
      <c r="AJ31" s="89">
        <f t="shared" si="0"/>
        <v>0</v>
      </c>
      <c r="AK31" s="176">
        <f>AJ31+AJ32</f>
        <v>0</v>
      </c>
    </row>
    <row r="32" spans="1:37" x14ac:dyDescent="0.25">
      <c r="A32" s="159"/>
      <c r="B32" s="82"/>
      <c r="C32" s="83"/>
      <c r="D32" s="93">
        <f t="shared" si="1"/>
        <v>0</v>
      </c>
      <c r="E32" s="85"/>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7"/>
      <c r="AJ32" s="89">
        <f t="shared" si="0"/>
        <v>0</v>
      </c>
      <c r="AK32" s="171"/>
    </row>
    <row r="33" spans="1:37" x14ac:dyDescent="0.25">
      <c r="A33" s="177">
        <v>15</v>
      </c>
      <c r="B33" s="54"/>
      <c r="C33" s="55"/>
      <c r="D33" s="56">
        <f t="shared" si="1"/>
        <v>0</v>
      </c>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5">
        <v>20</v>
      </c>
      <c r="B43" s="82"/>
      <c r="C43" s="83"/>
      <c r="D43" s="93">
        <f t="shared" si="3"/>
        <v>0</v>
      </c>
      <c r="E43" s="78"/>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82"/>
      <c r="C44" s="83"/>
      <c r="D44" s="93">
        <f t="shared" si="3"/>
        <v>0</v>
      </c>
      <c r="E44" s="85"/>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5">
        <v>21</v>
      </c>
      <c r="B45" s="82"/>
      <c r="C45" s="83"/>
      <c r="D45" s="93">
        <f t="shared" si="3"/>
        <v>0</v>
      </c>
      <c r="E45" s="78"/>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80"/>
      <c r="AJ45" s="89">
        <f t="shared" si="2"/>
        <v>0</v>
      </c>
      <c r="AK45" s="176">
        <f>AJ45+AJ46</f>
        <v>0</v>
      </c>
    </row>
    <row r="46" spans="1:37" x14ac:dyDescent="0.25">
      <c r="A46" s="159"/>
      <c r="B46" s="82"/>
      <c r="C46" s="83"/>
      <c r="D46" s="93">
        <f t="shared" si="3"/>
        <v>0</v>
      </c>
      <c r="E46" s="85"/>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7"/>
      <c r="AJ46" s="89">
        <f t="shared" si="2"/>
        <v>0</v>
      </c>
      <c r="AK46" s="171"/>
    </row>
    <row r="47" spans="1:37" x14ac:dyDescent="0.25">
      <c r="A47" s="177">
        <v>22</v>
      </c>
      <c r="B47" s="54"/>
      <c r="C47" s="5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5">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5">
        <v>28</v>
      </c>
      <c r="B59" s="82"/>
      <c r="C59" s="83"/>
      <c r="D59" s="93">
        <f t="shared" si="3"/>
        <v>0</v>
      </c>
      <c r="E59" s="78"/>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80"/>
      <c r="AJ59" s="89">
        <f t="shared" si="2"/>
        <v>0</v>
      </c>
      <c r="AK59" s="176">
        <f>AJ59+AJ60</f>
        <v>0</v>
      </c>
    </row>
    <row r="60" spans="1:37" x14ac:dyDescent="0.25">
      <c r="A60" s="159"/>
      <c r="B60" s="82"/>
      <c r="C60" s="83"/>
      <c r="D60" s="93">
        <f t="shared" si="3"/>
        <v>0</v>
      </c>
      <c r="E60" s="85"/>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7"/>
      <c r="AJ60" s="89">
        <f t="shared" si="2"/>
        <v>0</v>
      </c>
      <c r="AK60" s="171"/>
    </row>
    <row r="61" spans="1:37" x14ac:dyDescent="0.25">
      <c r="A61" s="177">
        <v>29</v>
      </c>
      <c r="B61" s="54"/>
      <c r="C61" s="55"/>
      <c r="D61" s="56">
        <f t="shared" si="3"/>
        <v>0</v>
      </c>
      <c r="E61" s="133"/>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99">
        <v>31</v>
      </c>
      <c r="B65" s="61"/>
      <c r="C65" s="62"/>
      <c r="D65" s="63">
        <f t="shared" si="3"/>
        <v>0</v>
      </c>
      <c r="E65" s="66"/>
      <c r="F65" s="67"/>
      <c r="G65" s="67"/>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0</v>
      </c>
      <c r="AK65" s="178">
        <f>AJ65+AJ66</f>
        <v>0</v>
      </c>
    </row>
    <row r="66" spans="1:43" ht="15.75" customHeight="1" thickBot="1" x14ac:dyDescent="0.3">
      <c r="A66" s="192"/>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17</v>
      </c>
      <c r="B67" s="35" t="str">
        <f t="shared" ref="B67:D68" si="4">B3</f>
        <v>Департамент 17</v>
      </c>
      <c r="C67" s="22" t="str">
        <f t="shared" si="4"/>
        <v>Начальник отдела</v>
      </c>
      <c r="D67" s="19" t="str">
        <f t="shared" si="4"/>
        <v>Штат</v>
      </c>
      <c r="E67" s="10"/>
      <c r="F67" s="11">
        <f t="shared" ref="F67:W67" si="5">F5+F7+F9+F11+F13+F15+F17+F19+F21+F23+F25+F27+F29+F31+F33+F35+F37+F39+F41+F43+F45+F47+F49+F51+F53+F55+F57+F59+F61+F63+F65</f>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184</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c r="F68" s="1">
        <f t="shared" ref="F68:W68" si="6">F6+F8+F10+F12+F14+F16+F18+F20+F22+F24+F26+F28+F30+F32+F34+F36+F38+F40+F42+F44+F46+F48+F50+F52+F54+F56+F58+F60+F62+F64+F66</f>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row>
    <row r="70" spans="1:43" outlineLevel="1" x14ac:dyDescent="0.25">
      <c r="C70" s="151" t="s">
        <v>18</v>
      </c>
      <c r="D70" s="25" t="s">
        <v>16</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41" priority="31" operator="greaterThan">
      <formula>4</formula>
    </cfRule>
  </conditionalFormatting>
  <conditionalFormatting sqref="AJ5">
    <cfRule type="cellIs" dxfId="140" priority="29" operator="greaterThan">
      <formula>8</formula>
    </cfRule>
  </conditionalFormatting>
  <conditionalFormatting sqref="AK5">
    <cfRule type="cellIs" dxfId="139" priority="27" operator="greaterThan">
      <formula>12</formula>
    </cfRule>
  </conditionalFormatting>
  <conditionalFormatting sqref="AJ8 AJ10 AJ12 AJ14 AJ16 AJ18 AJ20 AJ22 AJ24 AJ26 AJ28 AJ30 AJ32 AJ34 AJ36 AJ38 AJ40 AJ42 AJ44 AJ46 AJ48 AJ50 AJ52 AJ54 AJ56 AJ58 AJ60 AJ62 AJ64 AJ66">
    <cfRule type="cellIs" dxfId="138" priority="25" operator="greaterThan">
      <formula>4</formula>
    </cfRule>
  </conditionalFormatting>
  <conditionalFormatting sqref="AJ7 AJ9 AJ11 AJ13 AJ15 AJ17 AJ19 AJ21 AJ23 AJ25 AJ27 AJ29 AJ31 AJ33 AJ35 AJ37 AJ39 AJ41 AJ43 AJ45 AJ47 AJ49 AJ51 AJ53 AJ55 AJ57 AJ59 AJ61 AJ63 AJ65">
    <cfRule type="cellIs" dxfId="137" priority="23" operator="greaterThan">
      <formula>8</formula>
    </cfRule>
  </conditionalFormatting>
  <conditionalFormatting sqref="AK7 AK9 AK11 AK13 AK15 AK17 AK19 AK21 AK23 AK25 AK27 AK29 AK31 AK33 AK35 AK37 AK39 AK41 AK43 AK45 AK47 AK49 AK51 AK53 AK55 AK57 AK59 AK61 AK63 AK65">
    <cfRule type="cellIs" dxfId="136" priority="21" operator="greaterThan">
      <formula>12</formula>
    </cfRule>
  </conditionalFormatting>
  <conditionalFormatting sqref="F67">
    <cfRule type="cellIs" dxfId="135" priority="17" operator="equal">
      <formula>0</formula>
    </cfRule>
    <cfRule type="cellIs" dxfId="134" priority="18" operator="equal">
      <formula>F69</formula>
    </cfRule>
    <cfRule type="cellIs" dxfId="133" priority="19" operator="between">
      <formula>F69</formula>
      <formula>0</formula>
    </cfRule>
    <cfRule type="cellIs" dxfId="132" priority="20" operator="greaterThan">
      <formula>F69</formula>
    </cfRule>
  </conditionalFormatting>
  <conditionalFormatting sqref="F68">
    <cfRule type="cellIs" dxfId="131" priority="13" operator="equal">
      <formula>0</formula>
    </cfRule>
    <cfRule type="cellIs" dxfId="130" priority="14" operator="equal">
      <formula>F70</formula>
    </cfRule>
    <cfRule type="cellIs" dxfId="129" priority="15" operator="between">
      <formula>F70</formula>
      <formula>0</formula>
    </cfRule>
    <cfRule type="cellIs" dxfId="128" priority="16" operator="greaterThan">
      <formula>F70</formula>
    </cfRule>
  </conditionalFormatting>
  <conditionalFormatting sqref="G67:AI67">
    <cfRule type="cellIs" dxfId="127" priority="9" operator="equal">
      <formula>0</formula>
    </cfRule>
    <cfRule type="cellIs" dxfId="126" priority="10" operator="equal">
      <formula>G69</formula>
    </cfRule>
    <cfRule type="cellIs" dxfId="125" priority="11" operator="between">
      <formula>G69</formula>
      <formula>0</formula>
    </cfRule>
    <cfRule type="cellIs" dxfId="124" priority="12" operator="greaterThan">
      <formula>G69</formula>
    </cfRule>
  </conditionalFormatting>
  <conditionalFormatting sqref="G68:AI68">
    <cfRule type="cellIs" dxfId="123" priority="5" operator="equal">
      <formula>0</formula>
    </cfRule>
    <cfRule type="cellIs" dxfId="122" priority="6" operator="equal">
      <formula>G70</formula>
    </cfRule>
    <cfRule type="cellIs" dxfId="121" priority="7" operator="between">
      <formula>G70</formula>
      <formula>0</formula>
    </cfRule>
    <cfRule type="cellIs" dxfId="120" priority="8" operator="greaterThan">
      <formula>G70</formula>
    </cfRule>
  </conditionalFormatting>
  <conditionalFormatting sqref="AQ67">
    <cfRule type="cellIs" dxfId="119" priority="3" operator="lessThan">
      <formula>$AJ$67</formula>
    </cfRule>
  </conditionalFormatting>
  <conditionalFormatting sqref="AQ68">
    <cfRule type="cellIs" dxfId="118" priority="1" operator="lessThan">
      <formula>$AJ$67</formula>
    </cfRule>
  </conditionalFormatting>
  <dataValidations count="7">
    <dataValidation type="whole" errorStyle="warning" allowBlank="1" showInputMessage="1" showErrorMessage="1" errorTitle="Ошибка" sqref="AK5 AK7:AK66" xr:uid="{00000000-0002-0000-0900-000000000000}">
      <formula1>0</formula1>
      <formula2>12</formula2>
    </dataValidation>
    <dataValidation type="whole" allowBlank="1" showInputMessage="1" showErrorMessage="1" sqref="AI7 AI9 AI11 AI13 AI15 AI17 AI19 AI21 AI23 AI25 AI27 AI29 AI31 AI33 AI51 AI65 AI39 AI41 AI43 AI45 AI47 AI49 AI35 AI53 AI55 AI57 AI59 AI61 AI63 AI37 AI5" xr:uid="{00000000-0002-0000-0900-000001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9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900-000003000000}">
      <formula1>0</formula1>
      <formula2>8</formula2>
    </dataValidation>
    <dataValidation type="whole" allowBlank="1" showInputMessage="1" showErrorMessage="1" sqref="F68:AI68" xr:uid="{00000000-0002-0000-0900-000004000000}">
      <formula1>0</formula1>
      <formula2>F70</formula2>
    </dataValidation>
    <dataValidation type="whole" errorStyle="warning" allowBlank="1" showInputMessage="1" showErrorMessage="1" errorTitle="Ошибка" error="Ошибка" sqref="F67:AI67" xr:uid="{00000000-0002-0000-0900-000005000000}">
      <formula1>0</formula1>
      <formula2>F69</formula2>
    </dataValidation>
    <dataValidation type="decimal" allowBlank="1" showInputMessage="1" showErrorMessage="1" sqref="E5:AH66" xr:uid="{00000000-0002-0000-0900-000006000000}">
      <formula1>0</formula1>
      <formula2>8</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AQ70"/>
  <sheetViews>
    <sheetView showZeros="0" zoomScale="55" zoomScaleNormal="55" workbookViewId="0">
      <selection activeCell="AJ2" sqref="AJ2:AK4"/>
    </sheetView>
  </sheetViews>
  <sheetFormatPr defaultRowHeight="15" outlineLevelRow="1" outlineLevelCol="1" x14ac:dyDescent="0.25"/>
  <cols>
    <col min="1" max="1" width="6.42578125" customWidth="1"/>
    <col min="2" max="2" width="16.28515625" style="151" customWidth="1"/>
    <col min="3" max="3" width="17.42578125" style="151" customWidth="1"/>
    <col min="4" max="4" width="12.85546875" customWidth="1"/>
    <col min="5" max="5" width="10.42578125" customWidth="1"/>
    <col min="6" max="6" width="11" customWidth="1"/>
    <col min="8" max="20" width="8.7109375" customWidth="1" outlineLevel="1"/>
    <col min="21" max="21" width="15.85546875" customWidth="1" outlineLevel="1"/>
    <col min="22"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Август!A1</f>
        <v>Перетягин Николай Александрович</v>
      </c>
      <c r="AL1" s="51" t="str">
        <f ca="1">INDEX({"Январь","Февраль","Март","I квартал","Апрель","Май","Июнь","II квартал","Июль","Август","Сентябрь","III квартал","Октябрь","Ноябрь","Декабрь","IV квартал"},_xlfn.SHEET())</f>
        <v>Сентябрь</v>
      </c>
    </row>
    <row r="2" spans="1:40" x14ac:dyDescent="0.25">
      <c r="A2" s="157" t="str">
        <f>Август!A2</f>
        <v>Дата</v>
      </c>
      <c r="B2" s="33" t="str">
        <f>Август!B2</f>
        <v>Подразделение</v>
      </c>
      <c r="C2" s="186" t="str">
        <f>Август!C2</f>
        <v>Должность</v>
      </c>
      <c r="D2" s="173"/>
      <c r="E2" s="160" t="str">
        <f>Август!E2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Август!AJ2</f>
        <v>Всего</v>
      </c>
      <c r="AK2" s="164"/>
      <c r="AL2" s="51" t="s">
        <v>6</v>
      </c>
      <c r="AM2" s="51" t="s">
        <v>7</v>
      </c>
      <c r="AN2" t="s">
        <v>8</v>
      </c>
    </row>
    <row r="3" spans="1:40" x14ac:dyDescent="0.25">
      <c r="A3" s="158"/>
      <c r="B3" s="32" t="str">
        <f>Август!B3</f>
        <v>Департамент 17</v>
      </c>
      <c r="C3" s="20" t="str">
        <f>Август!C3</f>
        <v>Начальник отдела</v>
      </c>
      <c r="D3" s="56" t="str">
        <f>Август!D3</f>
        <v>Штат</v>
      </c>
      <c r="E3" s="13" t="str">
        <f>Август!E3</f>
        <v>Общие</v>
      </c>
      <c r="F3" s="134" t="str">
        <f>Август!F3</f>
        <v xml:space="preserve">   Заказ-наряд 71/17 от 10.01.2022 г., Аудиовентиль СБ-18, 6 шт.</v>
      </c>
      <c r="G3" s="134" t="str">
        <f>Август!G3</f>
        <v xml:space="preserve">   НМА DIOD GATE 17 деп.</v>
      </c>
      <c r="H3" s="134">
        <f>Август!H3</f>
        <v>0</v>
      </c>
      <c r="I3" s="134">
        <f>Август!I3</f>
        <v>0</v>
      </c>
      <c r="J3" s="134">
        <f>Август!J3</f>
        <v>0</v>
      </c>
      <c r="K3" s="134">
        <f>Август!K3</f>
        <v>0</v>
      </c>
      <c r="L3" s="134">
        <f>Август!L3</f>
        <v>0</v>
      </c>
      <c r="M3" s="134">
        <f>Август!M3</f>
        <v>0</v>
      </c>
      <c r="N3" s="134">
        <f>Август!N3</f>
        <v>0</v>
      </c>
      <c r="O3" s="134">
        <f>Август!O3</f>
        <v>0</v>
      </c>
      <c r="P3" s="134">
        <f>Август!P3</f>
        <v>0</v>
      </c>
      <c r="Q3" s="134">
        <f>Август!Q3</f>
        <v>0</v>
      </c>
      <c r="R3" s="134"/>
      <c r="S3" s="134"/>
      <c r="T3" s="134"/>
      <c r="U3" s="134"/>
      <c r="V3" s="134">
        <f>Август!V3</f>
        <v>0</v>
      </c>
      <c r="W3" s="134">
        <f>Август!W3</f>
        <v>0</v>
      </c>
      <c r="X3" s="134"/>
      <c r="Y3" s="134"/>
      <c r="Z3" s="134"/>
      <c r="AA3" s="134"/>
      <c r="AB3" s="134"/>
      <c r="AC3" s="134"/>
      <c r="AD3" s="134"/>
      <c r="AE3" s="134"/>
      <c r="AF3" s="134"/>
      <c r="AG3" s="134"/>
      <c r="AH3" s="134">
        <f>Август!AH3</f>
        <v>0</v>
      </c>
      <c r="AI3" s="14">
        <f>Август!AI3</f>
        <v>0</v>
      </c>
      <c r="AJ3" s="165"/>
      <c r="AK3" s="166"/>
      <c r="AL3" s="51">
        <v>1</v>
      </c>
      <c r="AM3" s="70">
        <v>176</v>
      </c>
      <c r="AN3">
        <f>Январь!AN3</f>
        <v>0</v>
      </c>
    </row>
    <row r="4" spans="1:40" ht="15.75" customHeight="1" thickBot="1" x14ac:dyDescent="0.3">
      <c r="A4" s="159"/>
      <c r="B4" s="34">
        <f>Август!B4</f>
        <v>0</v>
      </c>
      <c r="C4" s="21">
        <f>Август!C4</f>
        <v>0</v>
      </c>
      <c r="D4" s="30" t="str">
        <f>Август!D4</f>
        <v>Совместитель</v>
      </c>
      <c r="E4" s="5">
        <f>Август!E4</f>
        <v>0</v>
      </c>
      <c r="F4" s="2">
        <f>Август!F4</f>
        <v>0</v>
      </c>
      <c r="G4" s="2">
        <f>Август!G4</f>
        <v>0</v>
      </c>
      <c r="H4" s="2">
        <f>Август!H4</f>
        <v>0</v>
      </c>
      <c r="I4" s="2">
        <f>Август!I4</f>
        <v>0</v>
      </c>
      <c r="J4" s="2">
        <f>Август!J4</f>
        <v>0</v>
      </c>
      <c r="K4" s="2">
        <f>Август!K4</f>
        <v>0</v>
      </c>
      <c r="L4" s="2">
        <f>Август!L4</f>
        <v>0</v>
      </c>
      <c r="M4" s="2">
        <f>Август!M4</f>
        <v>0</v>
      </c>
      <c r="N4" s="2">
        <f>Август!N4</f>
        <v>0</v>
      </c>
      <c r="O4" s="2">
        <f>Август!O4</f>
        <v>0</v>
      </c>
      <c r="P4" s="2">
        <f>Август!P4</f>
        <v>0</v>
      </c>
      <c r="Q4" s="2">
        <f>Август!Q4</f>
        <v>0</v>
      </c>
      <c r="R4" s="2">
        <f>Август!R4</f>
        <v>0</v>
      </c>
      <c r="S4" s="2">
        <f>Август!S4</f>
        <v>0</v>
      </c>
      <c r="T4" s="2">
        <f>Август!T4</f>
        <v>0</v>
      </c>
      <c r="U4" s="2">
        <f>Август!U4</f>
        <v>0</v>
      </c>
      <c r="V4" s="2">
        <f>Август!V4</f>
        <v>0</v>
      </c>
      <c r="W4" s="2">
        <f>Август!W4</f>
        <v>0</v>
      </c>
      <c r="X4" s="2"/>
      <c r="Y4" s="2"/>
      <c r="Z4" s="2"/>
      <c r="AA4" s="2"/>
      <c r="AB4" s="2"/>
      <c r="AC4" s="2"/>
      <c r="AD4" s="2"/>
      <c r="AE4" s="2"/>
      <c r="AF4" s="2"/>
      <c r="AG4" s="2"/>
      <c r="AH4" s="2">
        <f>Август!AH4</f>
        <v>0</v>
      </c>
      <c r="AI4" s="6">
        <f>Август!AI4</f>
        <v>0</v>
      </c>
      <c r="AJ4" s="167"/>
      <c r="AK4" s="168"/>
      <c r="AL4" s="51">
        <v>0</v>
      </c>
    </row>
    <row r="5" spans="1:40" ht="15.75" customHeight="1" thickTop="1" x14ac:dyDescent="0.25">
      <c r="A5" s="183">
        <v>1</v>
      </c>
      <c r="B5" s="45"/>
      <c r="C5" s="46"/>
      <c r="D5" s="60">
        <f>Август!D65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Август!D66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45"/>
      <c r="C7" s="46"/>
      <c r="D7" s="60">
        <f t="shared" ref="D7:D38" si="1">D5</f>
        <v>0</v>
      </c>
      <c r="E7" s="48"/>
      <c r="F7" s="49"/>
      <c r="G7" s="49"/>
      <c r="H7" s="57"/>
      <c r="I7" s="57"/>
      <c r="J7" s="57"/>
      <c r="K7" s="57"/>
      <c r="L7" s="57"/>
      <c r="M7" s="57"/>
      <c r="N7" s="57"/>
      <c r="O7" s="57"/>
      <c r="P7" s="57"/>
      <c r="Q7" s="57"/>
      <c r="R7" s="57"/>
      <c r="S7" s="57"/>
      <c r="T7" s="57"/>
      <c r="U7" s="133"/>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8"/>
      <c r="V8" s="59"/>
      <c r="W8" s="59"/>
      <c r="X8" s="59"/>
      <c r="Y8" s="59"/>
      <c r="Z8" s="59"/>
      <c r="AA8" s="59"/>
      <c r="AB8" s="59"/>
      <c r="AC8" s="59"/>
      <c r="AD8" s="59"/>
      <c r="AE8" s="59"/>
      <c r="AF8" s="59"/>
      <c r="AG8" s="59"/>
      <c r="AH8" s="59"/>
      <c r="AI8" s="72"/>
      <c r="AJ8" s="65">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8"/>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5"/>
      <c r="V10" s="86"/>
      <c r="W10" s="86"/>
      <c r="X10" s="86"/>
      <c r="Y10" s="86"/>
      <c r="Z10" s="86"/>
      <c r="AA10" s="86"/>
      <c r="AB10" s="86"/>
      <c r="AC10" s="86"/>
      <c r="AD10" s="86"/>
      <c r="AE10" s="86"/>
      <c r="AF10" s="86"/>
      <c r="AG10" s="86"/>
      <c r="AH10" s="86"/>
      <c r="AI10" s="87"/>
      <c r="AJ10" s="89">
        <f t="shared" si="0"/>
        <v>0</v>
      </c>
      <c r="AK10" s="171"/>
    </row>
    <row r="11" spans="1:40" x14ac:dyDescent="0.25">
      <c r="A11" s="175">
        <v>4</v>
      </c>
      <c r="B11" s="82"/>
      <c r="C11" s="83"/>
      <c r="D11" s="93">
        <f t="shared" si="1"/>
        <v>0</v>
      </c>
      <c r="E11" s="78"/>
      <c r="F11" s="79"/>
      <c r="G11" s="79"/>
      <c r="H11" s="79"/>
      <c r="I11" s="79"/>
      <c r="J11" s="79"/>
      <c r="K11" s="79"/>
      <c r="L11" s="79"/>
      <c r="M11" s="79"/>
      <c r="N11" s="79"/>
      <c r="O11" s="79"/>
      <c r="P11" s="79"/>
      <c r="Q11" s="79"/>
      <c r="R11" s="79"/>
      <c r="S11" s="79"/>
      <c r="T11" s="79"/>
      <c r="U11" s="78"/>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93">
        <f t="shared" si="1"/>
        <v>0</v>
      </c>
      <c r="E12" s="85"/>
      <c r="F12" s="86"/>
      <c r="G12" s="86"/>
      <c r="H12" s="86"/>
      <c r="I12" s="86"/>
      <c r="J12" s="86"/>
      <c r="K12" s="86"/>
      <c r="L12" s="86"/>
      <c r="M12" s="86"/>
      <c r="N12" s="86"/>
      <c r="O12" s="86"/>
      <c r="P12" s="86"/>
      <c r="Q12" s="86"/>
      <c r="R12" s="86"/>
      <c r="S12" s="86"/>
      <c r="T12" s="86"/>
      <c r="U12" s="85"/>
      <c r="V12" s="86"/>
      <c r="W12" s="86"/>
      <c r="X12" s="86"/>
      <c r="Y12" s="86"/>
      <c r="Z12" s="86"/>
      <c r="AA12" s="86"/>
      <c r="AB12" s="86"/>
      <c r="AC12" s="86"/>
      <c r="AD12" s="86"/>
      <c r="AE12" s="86"/>
      <c r="AF12" s="86"/>
      <c r="AG12" s="86"/>
      <c r="AH12" s="86"/>
      <c r="AI12" s="87"/>
      <c r="AJ12" s="89">
        <f t="shared" si="0"/>
        <v>0</v>
      </c>
      <c r="AK12" s="171"/>
    </row>
    <row r="13" spans="1:40" x14ac:dyDescent="0.25">
      <c r="A13" s="177">
        <v>5</v>
      </c>
      <c r="B13" s="54"/>
      <c r="C13" s="55"/>
      <c r="D13" s="56">
        <f t="shared" si="1"/>
        <v>0</v>
      </c>
      <c r="E13" s="133"/>
      <c r="F13" s="57"/>
      <c r="G13" s="57"/>
      <c r="H13" s="57"/>
      <c r="I13" s="57"/>
      <c r="J13" s="57"/>
      <c r="K13" s="57"/>
      <c r="L13" s="57"/>
      <c r="M13" s="57"/>
      <c r="N13" s="57"/>
      <c r="O13" s="57"/>
      <c r="P13" s="57"/>
      <c r="Q13" s="57"/>
      <c r="R13" s="57"/>
      <c r="S13" s="57"/>
      <c r="T13" s="57"/>
      <c r="U13" s="133"/>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8"/>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133"/>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8"/>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133"/>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8"/>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133"/>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8"/>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133"/>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8"/>
      <c r="V22" s="59"/>
      <c r="W22" s="59"/>
      <c r="X22" s="59"/>
      <c r="Y22" s="59"/>
      <c r="Z22" s="59"/>
      <c r="AA22" s="59"/>
      <c r="AB22" s="59"/>
      <c r="AC22" s="59"/>
      <c r="AD22" s="59"/>
      <c r="AE22" s="59"/>
      <c r="AF22" s="59"/>
      <c r="AG22" s="59"/>
      <c r="AH22" s="59"/>
      <c r="AI22" s="72"/>
      <c r="AJ22" s="65">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8"/>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5"/>
      <c r="V24" s="86"/>
      <c r="W24" s="86"/>
      <c r="X24" s="86"/>
      <c r="Y24" s="86"/>
      <c r="Z24" s="86"/>
      <c r="AA24" s="86"/>
      <c r="AB24" s="86"/>
      <c r="AC24" s="86"/>
      <c r="AD24" s="86"/>
      <c r="AE24" s="86"/>
      <c r="AF24" s="86"/>
      <c r="AG24" s="86"/>
      <c r="AH24" s="86"/>
      <c r="AI24" s="87"/>
      <c r="AJ24" s="89">
        <f t="shared" si="0"/>
        <v>0</v>
      </c>
      <c r="AK24" s="171"/>
    </row>
    <row r="25" spans="1:37" x14ac:dyDescent="0.25">
      <c r="A25" s="175">
        <v>11</v>
      </c>
      <c r="B25" s="82"/>
      <c r="C25" s="83"/>
      <c r="D25" s="93">
        <f t="shared" si="1"/>
        <v>0</v>
      </c>
      <c r="E25" s="78"/>
      <c r="F25" s="79"/>
      <c r="G25" s="79"/>
      <c r="H25" s="79"/>
      <c r="I25" s="79"/>
      <c r="J25" s="79"/>
      <c r="K25" s="79"/>
      <c r="L25" s="79"/>
      <c r="M25" s="79"/>
      <c r="N25" s="79"/>
      <c r="O25" s="79"/>
      <c r="P25" s="79"/>
      <c r="Q25" s="79"/>
      <c r="R25" s="79"/>
      <c r="S25" s="79"/>
      <c r="T25" s="79"/>
      <c r="U25" s="78"/>
      <c r="V25" s="79"/>
      <c r="W25" s="79"/>
      <c r="X25" s="79"/>
      <c r="Y25" s="79"/>
      <c r="Z25" s="79"/>
      <c r="AA25" s="79"/>
      <c r="AB25" s="79"/>
      <c r="AC25" s="79"/>
      <c r="AD25" s="79"/>
      <c r="AE25" s="79"/>
      <c r="AF25" s="79"/>
      <c r="AG25" s="79"/>
      <c r="AH25" s="79"/>
      <c r="AI25" s="80"/>
      <c r="AJ25" s="89">
        <f t="shared" si="0"/>
        <v>0</v>
      </c>
      <c r="AK25" s="176">
        <f>AJ25+AJ26</f>
        <v>0</v>
      </c>
    </row>
    <row r="26" spans="1:37" x14ac:dyDescent="0.25">
      <c r="A26" s="159"/>
      <c r="B26" s="82"/>
      <c r="C26" s="83"/>
      <c r="D26" s="93">
        <f t="shared" si="1"/>
        <v>0</v>
      </c>
      <c r="E26" s="85"/>
      <c r="F26" s="86"/>
      <c r="G26" s="86"/>
      <c r="H26" s="86"/>
      <c r="I26" s="86"/>
      <c r="J26" s="86"/>
      <c r="K26" s="86"/>
      <c r="L26" s="86"/>
      <c r="M26" s="86"/>
      <c r="N26" s="86"/>
      <c r="O26" s="86"/>
      <c r="P26" s="86"/>
      <c r="Q26" s="86"/>
      <c r="R26" s="86"/>
      <c r="S26" s="86"/>
      <c r="T26" s="86"/>
      <c r="U26" s="85"/>
      <c r="V26" s="86"/>
      <c r="W26" s="86"/>
      <c r="X26" s="86"/>
      <c r="Y26" s="86"/>
      <c r="Z26" s="86"/>
      <c r="AA26" s="86"/>
      <c r="AB26" s="86"/>
      <c r="AC26" s="86"/>
      <c r="AD26" s="86"/>
      <c r="AE26" s="86"/>
      <c r="AF26" s="86"/>
      <c r="AG26" s="86"/>
      <c r="AH26" s="86"/>
      <c r="AI26" s="87"/>
      <c r="AJ26" s="89">
        <f t="shared" si="0"/>
        <v>0</v>
      </c>
      <c r="AK26" s="171"/>
    </row>
    <row r="27" spans="1:37" x14ac:dyDescent="0.25">
      <c r="A27" s="177">
        <v>12</v>
      </c>
      <c r="B27" s="54"/>
      <c r="C27" s="55"/>
      <c r="D27" s="56">
        <f t="shared" si="1"/>
        <v>0</v>
      </c>
      <c r="E27" s="133"/>
      <c r="F27" s="57"/>
      <c r="G27" s="57"/>
      <c r="H27" s="57"/>
      <c r="I27" s="57"/>
      <c r="J27" s="57"/>
      <c r="K27" s="57"/>
      <c r="L27" s="57"/>
      <c r="M27" s="57"/>
      <c r="N27" s="57"/>
      <c r="O27" s="57"/>
      <c r="P27" s="57"/>
      <c r="Q27" s="57"/>
      <c r="R27" s="57"/>
      <c r="S27" s="57"/>
      <c r="T27" s="57"/>
      <c r="U27" s="133"/>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8"/>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133"/>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8"/>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57"/>
      <c r="I31" s="57"/>
      <c r="J31" s="57"/>
      <c r="K31" s="57"/>
      <c r="L31" s="57"/>
      <c r="M31" s="57"/>
      <c r="N31" s="57"/>
      <c r="O31" s="57"/>
      <c r="P31" s="57"/>
      <c r="Q31" s="57"/>
      <c r="R31" s="57"/>
      <c r="S31" s="57"/>
      <c r="T31" s="57"/>
      <c r="U31" s="133"/>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8"/>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133"/>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8"/>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133"/>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8"/>
      <c r="V36" s="59"/>
      <c r="W36" s="59"/>
      <c r="X36" s="59"/>
      <c r="Y36" s="59"/>
      <c r="Z36" s="59"/>
      <c r="AA36" s="59"/>
      <c r="AB36" s="59"/>
      <c r="AC36" s="59"/>
      <c r="AD36" s="59"/>
      <c r="AE36" s="59"/>
      <c r="AF36" s="59"/>
      <c r="AG36" s="59"/>
      <c r="AH36" s="59"/>
      <c r="AI36" s="72"/>
      <c r="AJ36" s="65">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8"/>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5"/>
      <c r="V38" s="86"/>
      <c r="W38" s="86"/>
      <c r="X38" s="86"/>
      <c r="Y38" s="86"/>
      <c r="Z38" s="86"/>
      <c r="AA38" s="86"/>
      <c r="AB38" s="86"/>
      <c r="AC38" s="86"/>
      <c r="AD38" s="86"/>
      <c r="AE38" s="86"/>
      <c r="AF38" s="86"/>
      <c r="AG38" s="86"/>
      <c r="AH38" s="86"/>
      <c r="AI38" s="87"/>
      <c r="AJ38" s="89">
        <f t="shared" si="2"/>
        <v>0</v>
      </c>
      <c r="AK38" s="171"/>
    </row>
    <row r="39" spans="1:37" x14ac:dyDescent="0.25">
      <c r="A39" s="175">
        <v>18</v>
      </c>
      <c r="B39" s="82"/>
      <c r="C39" s="83"/>
      <c r="D39" s="93">
        <f t="shared" ref="D39:D70" si="3">D37</f>
        <v>0</v>
      </c>
      <c r="E39" s="78"/>
      <c r="F39" s="79"/>
      <c r="G39" s="79"/>
      <c r="H39" s="79"/>
      <c r="I39" s="79"/>
      <c r="J39" s="79"/>
      <c r="K39" s="79"/>
      <c r="L39" s="79"/>
      <c r="M39" s="79"/>
      <c r="N39" s="79"/>
      <c r="O39" s="79"/>
      <c r="P39" s="79"/>
      <c r="Q39" s="79"/>
      <c r="R39" s="79"/>
      <c r="S39" s="79"/>
      <c r="T39" s="79"/>
      <c r="U39" s="78"/>
      <c r="V39" s="79"/>
      <c r="W39" s="79"/>
      <c r="X39" s="79"/>
      <c r="Y39" s="79"/>
      <c r="Z39" s="79"/>
      <c r="AA39" s="79"/>
      <c r="AB39" s="79"/>
      <c r="AC39" s="79"/>
      <c r="AD39" s="79"/>
      <c r="AE39" s="79"/>
      <c r="AF39" s="79"/>
      <c r="AG39" s="79"/>
      <c r="AH39" s="79"/>
      <c r="AI39" s="80"/>
      <c r="AJ39" s="89">
        <f t="shared" si="2"/>
        <v>0</v>
      </c>
      <c r="AK39" s="176">
        <f>AJ39+AJ40</f>
        <v>0</v>
      </c>
    </row>
    <row r="40" spans="1:37" x14ac:dyDescent="0.25">
      <c r="A40" s="159"/>
      <c r="B40" s="82"/>
      <c r="C40" s="83"/>
      <c r="D40" s="93">
        <f t="shared" si="3"/>
        <v>0</v>
      </c>
      <c r="E40" s="85"/>
      <c r="F40" s="86"/>
      <c r="G40" s="86"/>
      <c r="H40" s="86"/>
      <c r="I40" s="86"/>
      <c r="J40" s="86"/>
      <c r="K40" s="86"/>
      <c r="L40" s="86"/>
      <c r="M40" s="86"/>
      <c r="N40" s="86"/>
      <c r="O40" s="86"/>
      <c r="P40" s="86"/>
      <c r="Q40" s="86"/>
      <c r="R40" s="86"/>
      <c r="S40" s="86"/>
      <c r="T40" s="86"/>
      <c r="U40" s="85"/>
      <c r="V40" s="86"/>
      <c r="W40" s="86"/>
      <c r="X40" s="86"/>
      <c r="Y40" s="86"/>
      <c r="Z40" s="86"/>
      <c r="AA40" s="86"/>
      <c r="AB40" s="86"/>
      <c r="AC40" s="86"/>
      <c r="AD40" s="86"/>
      <c r="AE40" s="86"/>
      <c r="AF40" s="86"/>
      <c r="AG40" s="86"/>
      <c r="AH40" s="86"/>
      <c r="AI40" s="87"/>
      <c r="AJ40" s="89">
        <f t="shared" si="2"/>
        <v>0</v>
      </c>
      <c r="AK40" s="171"/>
    </row>
    <row r="41" spans="1:37" x14ac:dyDescent="0.25">
      <c r="A41" s="177">
        <v>19</v>
      </c>
      <c r="B41" s="54"/>
      <c r="C41" s="55"/>
      <c r="D41" s="56">
        <f t="shared" si="3"/>
        <v>0</v>
      </c>
      <c r="E41" s="133"/>
      <c r="F41" s="57"/>
      <c r="G41" s="57"/>
      <c r="H41" s="57"/>
      <c r="I41" s="57"/>
      <c r="J41" s="57"/>
      <c r="K41" s="57"/>
      <c r="L41" s="57"/>
      <c r="M41" s="57"/>
      <c r="N41" s="57"/>
      <c r="O41" s="57"/>
      <c r="P41" s="57"/>
      <c r="Q41" s="57"/>
      <c r="R41" s="57"/>
      <c r="S41" s="57"/>
      <c r="T41" s="57"/>
      <c r="U41" s="133"/>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8"/>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133"/>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8"/>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133"/>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8"/>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133"/>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8"/>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133"/>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8"/>
      <c r="V50" s="59"/>
      <c r="W50" s="59"/>
      <c r="X50" s="59"/>
      <c r="Y50" s="59"/>
      <c r="Z50" s="59"/>
      <c r="AA50" s="59"/>
      <c r="AB50" s="59"/>
      <c r="AC50" s="59"/>
      <c r="AD50" s="59"/>
      <c r="AE50" s="59"/>
      <c r="AF50" s="59"/>
      <c r="AG50" s="59"/>
      <c r="AH50" s="59"/>
      <c r="AI50" s="72"/>
      <c r="AJ50" s="65">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8"/>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5"/>
      <c r="V52" s="86"/>
      <c r="W52" s="86"/>
      <c r="X52" s="86"/>
      <c r="Y52" s="86"/>
      <c r="Z52" s="86"/>
      <c r="AA52" s="86"/>
      <c r="AB52" s="86"/>
      <c r="AC52" s="86"/>
      <c r="AD52" s="86"/>
      <c r="AE52" s="86"/>
      <c r="AF52" s="86"/>
      <c r="AG52" s="86"/>
      <c r="AH52" s="86"/>
      <c r="AI52" s="87"/>
      <c r="AJ52" s="89">
        <f t="shared" si="2"/>
        <v>0</v>
      </c>
      <c r="AK52" s="171"/>
    </row>
    <row r="53" spans="1:37" x14ac:dyDescent="0.25">
      <c r="A53" s="175">
        <v>25</v>
      </c>
      <c r="B53" s="82"/>
      <c r="C53" s="83"/>
      <c r="D53" s="93">
        <f t="shared" si="3"/>
        <v>0</v>
      </c>
      <c r="E53" s="78"/>
      <c r="F53" s="79"/>
      <c r="G53" s="79"/>
      <c r="H53" s="79"/>
      <c r="I53" s="79"/>
      <c r="J53" s="79"/>
      <c r="K53" s="79"/>
      <c r="L53" s="79"/>
      <c r="M53" s="79"/>
      <c r="N53" s="79"/>
      <c r="O53" s="79"/>
      <c r="P53" s="79"/>
      <c r="Q53" s="79"/>
      <c r="R53" s="79"/>
      <c r="S53" s="79"/>
      <c r="T53" s="79"/>
      <c r="U53" s="78"/>
      <c r="V53" s="79"/>
      <c r="W53" s="79"/>
      <c r="X53" s="79"/>
      <c r="Y53" s="79"/>
      <c r="Z53" s="79"/>
      <c r="AA53" s="79"/>
      <c r="AB53" s="79"/>
      <c r="AC53" s="79"/>
      <c r="AD53" s="79"/>
      <c r="AE53" s="79"/>
      <c r="AF53" s="79"/>
      <c r="AG53" s="79"/>
      <c r="AH53" s="79"/>
      <c r="AI53" s="80"/>
      <c r="AJ53" s="89">
        <f t="shared" si="2"/>
        <v>0</v>
      </c>
      <c r="AK53" s="176">
        <f>AJ53+AJ54</f>
        <v>0</v>
      </c>
    </row>
    <row r="54" spans="1:37" x14ac:dyDescent="0.25">
      <c r="A54" s="159"/>
      <c r="B54" s="82"/>
      <c r="C54" s="83"/>
      <c r="D54" s="93">
        <f t="shared" si="3"/>
        <v>0</v>
      </c>
      <c r="E54" s="85"/>
      <c r="F54" s="86"/>
      <c r="G54" s="86"/>
      <c r="H54" s="86"/>
      <c r="I54" s="86"/>
      <c r="J54" s="86"/>
      <c r="K54" s="86"/>
      <c r="L54" s="86"/>
      <c r="M54" s="86"/>
      <c r="N54" s="86"/>
      <c r="O54" s="86"/>
      <c r="P54" s="86"/>
      <c r="Q54" s="86"/>
      <c r="R54" s="86"/>
      <c r="S54" s="86"/>
      <c r="T54" s="86"/>
      <c r="U54" s="85"/>
      <c r="V54" s="86"/>
      <c r="W54" s="86"/>
      <c r="X54" s="86"/>
      <c r="Y54" s="86"/>
      <c r="Z54" s="86"/>
      <c r="AA54" s="86"/>
      <c r="AB54" s="86"/>
      <c r="AC54" s="86"/>
      <c r="AD54" s="86"/>
      <c r="AE54" s="86"/>
      <c r="AF54" s="86"/>
      <c r="AG54" s="86"/>
      <c r="AH54" s="86"/>
      <c r="AI54" s="87"/>
      <c r="AJ54" s="89">
        <f t="shared" si="2"/>
        <v>0</v>
      </c>
      <c r="AK54" s="171"/>
    </row>
    <row r="55" spans="1:37" x14ac:dyDescent="0.25">
      <c r="A55" s="177">
        <v>26</v>
      </c>
      <c r="B55" s="54"/>
      <c r="C55" s="55"/>
      <c r="D55" s="56">
        <f t="shared" si="3"/>
        <v>0</v>
      </c>
      <c r="E55" s="133"/>
      <c r="F55" s="57"/>
      <c r="G55" s="57"/>
      <c r="H55" s="57"/>
      <c r="I55" s="57"/>
      <c r="J55" s="57"/>
      <c r="K55" s="57"/>
      <c r="L55" s="57"/>
      <c r="M55" s="57"/>
      <c r="N55" s="57"/>
      <c r="O55" s="57"/>
      <c r="P55" s="57"/>
      <c r="Q55" s="57"/>
      <c r="R55" s="57"/>
      <c r="S55" s="57"/>
      <c r="T55" s="57"/>
      <c r="U55" s="133"/>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8"/>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133"/>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8"/>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133"/>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8"/>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133"/>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8"/>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133"/>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8"/>
      <c r="V64" s="59"/>
      <c r="W64" s="59"/>
      <c r="X64" s="59"/>
      <c r="Y64" s="59"/>
      <c r="Z64" s="59"/>
      <c r="AA64" s="59"/>
      <c r="AB64" s="59"/>
      <c r="AC64" s="59"/>
      <c r="AD64" s="59"/>
      <c r="AE64" s="59"/>
      <c r="AF64" s="59"/>
      <c r="AG64" s="59"/>
      <c r="AH64" s="59"/>
      <c r="AI64" s="72"/>
      <c r="AJ64" s="65">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1"/>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17</v>
      </c>
      <c r="B67" s="35" t="str">
        <f t="shared" ref="B67:D68" si="4">B3</f>
        <v>Департамент 17</v>
      </c>
      <c r="C67" s="22" t="str">
        <f t="shared" si="4"/>
        <v>Начальник отдела</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176</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row>
    <row r="70" spans="1:43" outlineLevel="1" x14ac:dyDescent="0.25">
      <c r="C70" s="151" t="s">
        <v>18</v>
      </c>
      <c r="D70" s="25" t="s">
        <v>16</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17" priority="31" operator="greaterThan">
      <formula>4</formula>
    </cfRule>
  </conditionalFormatting>
  <conditionalFormatting sqref="AJ5">
    <cfRule type="cellIs" dxfId="116" priority="29" operator="greaterThan">
      <formula>8</formula>
    </cfRule>
  </conditionalFormatting>
  <conditionalFormatting sqref="AK5">
    <cfRule type="cellIs" dxfId="115" priority="27" operator="greaterThan">
      <formula>12</formula>
    </cfRule>
  </conditionalFormatting>
  <conditionalFormatting sqref="AJ8 AJ10 AJ12 AJ14 AJ16 AJ18 AJ20 AJ22 AJ24 AJ26 AJ28 AJ30 AJ32 AJ34 AJ36 AJ38 AJ40 AJ42 AJ44 AJ46 AJ48 AJ50 AJ52 AJ54 AJ56 AJ58 AJ60 AJ62 AJ64 AJ66">
    <cfRule type="cellIs" dxfId="114" priority="25" operator="greaterThan">
      <formula>4</formula>
    </cfRule>
  </conditionalFormatting>
  <conditionalFormatting sqref="AJ7 AJ9 AJ11 AJ13 AJ15 AJ17 AJ19 AJ21 AJ23 AJ25 AJ27 AJ29 AJ31 AJ33 AJ35 AJ37 AJ39 AJ41 AJ43 AJ45 AJ47 AJ49 AJ51 AJ53 AJ55 AJ57 AJ59 AJ61 AJ63 AJ65">
    <cfRule type="cellIs" dxfId="113" priority="23" operator="greaterThan">
      <formula>8</formula>
    </cfRule>
  </conditionalFormatting>
  <conditionalFormatting sqref="AK7 AK9 AK11 AK13 AK15 AK17 AK19 AK21 AK23 AK25 AK27 AK29 AK31 AK33 AK35 AK37 AK39 AK41 AK43 AK45 AK47 AK49 AK51 AK53 AK55 AK57 AK59 AK61 AK63 AK65">
    <cfRule type="cellIs" dxfId="112" priority="21" operator="greaterThan">
      <formula>12</formula>
    </cfRule>
  </conditionalFormatting>
  <conditionalFormatting sqref="F67">
    <cfRule type="cellIs" dxfId="111" priority="17" operator="equal">
      <formula>0</formula>
    </cfRule>
    <cfRule type="cellIs" dxfId="110" priority="18" operator="equal">
      <formula>F69</formula>
    </cfRule>
    <cfRule type="cellIs" dxfId="109" priority="19" operator="between">
      <formula>F69</formula>
      <formula>0</formula>
    </cfRule>
    <cfRule type="cellIs" dxfId="108" priority="20" operator="greaterThan">
      <formula>F69</formula>
    </cfRule>
  </conditionalFormatting>
  <conditionalFormatting sqref="F68">
    <cfRule type="cellIs" dxfId="107" priority="13" operator="equal">
      <formula>0</formula>
    </cfRule>
    <cfRule type="cellIs" dxfId="106" priority="14" operator="equal">
      <formula>F70</formula>
    </cfRule>
    <cfRule type="cellIs" dxfId="105" priority="15" operator="between">
      <formula>F70</formula>
      <formula>0</formula>
    </cfRule>
    <cfRule type="cellIs" dxfId="104" priority="16" operator="greaterThan">
      <formula>F70</formula>
    </cfRule>
  </conditionalFormatting>
  <conditionalFormatting sqref="G67:AI67">
    <cfRule type="cellIs" dxfId="103" priority="9" operator="equal">
      <formula>0</formula>
    </cfRule>
    <cfRule type="cellIs" dxfId="102" priority="10" operator="equal">
      <formula>G69</formula>
    </cfRule>
    <cfRule type="cellIs" dxfId="101" priority="11" operator="between">
      <formula>G69</formula>
      <formula>0</formula>
    </cfRule>
    <cfRule type="cellIs" dxfId="100" priority="12" operator="greaterThan">
      <formula>G69</formula>
    </cfRule>
  </conditionalFormatting>
  <conditionalFormatting sqref="G68:AI68">
    <cfRule type="cellIs" dxfId="99" priority="5" operator="equal">
      <formula>0</formula>
    </cfRule>
    <cfRule type="cellIs" dxfId="98" priority="6" operator="equal">
      <formula>G70</formula>
    </cfRule>
    <cfRule type="cellIs" dxfId="97" priority="7" operator="between">
      <formula>G70</formula>
      <formula>0</formula>
    </cfRule>
    <cfRule type="cellIs" dxfId="96" priority="8" operator="greaterThan">
      <formula>G70</formula>
    </cfRule>
  </conditionalFormatting>
  <conditionalFormatting sqref="AQ67">
    <cfRule type="cellIs" dxfId="95" priority="3" operator="lessThan">
      <formula>$AJ$67</formula>
    </cfRule>
  </conditionalFormatting>
  <conditionalFormatting sqref="AQ68">
    <cfRule type="cellIs" dxfId="94"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A00-000000000000}">
      <formula1>0</formula1>
      <formula2>8</formula2>
    </dataValidation>
    <dataValidation type="whole" errorStyle="warning" allowBlank="1" showInputMessage="1" showErrorMessage="1" errorTitle="Ошибка" sqref="AI66:AJ66 AI64:AJ64 AI62:AJ62 AI60:AJ60 AI58:AJ58 AI56:AJ56 AI54:AJ54 AI52:AJ52 AI50:AJ50 AI48:AJ48 AI46:AJ46 AI44:AJ44 AI42:AJ42 AI40:AJ40 AI38:AJ38 AI36:AJ36 AI34:AJ34 AI32:AJ32 AI30:AJ30 AI28:AJ28 AI26:AJ26 AI24:AJ24 AI22:AJ22 AI20:AJ20 AI18:AJ18 AI16:AJ16 AI14:AJ14 AI12:AJ12 AI10:AJ10 AI8:AJ8 AI6:AJ6" xr:uid="{00000000-0002-0000-0A00-000001000000}">
      <formula1>0</formula1>
      <formula2>4</formula2>
    </dataValidation>
    <dataValidation type="whole" allowBlank="1" showInputMessage="1" showErrorMessage="1" sqref="AI65 AI63 AI61 AI59 AI57 AI55 AI53 AI51 AI49 AI47 AI45 AI43 AI41 AI39 AI37 AI35 AI33 AI31 AI29 AI27 AI25 AI23 AI21 AI19 AI17 AI15 AI13 AI11 AI9 AI7 AI5" xr:uid="{00000000-0002-0000-0A00-000002000000}">
      <formula1>0</formula1>
      <formula2>8</formula2>
    </dataValidation>
    <dataValidation type="whole" errorStyle="warning" allowBlank="1" showInputMessage="1" showErrorMessage="1" errorTitle="Ошибка" sqref="AK5 AK7:AK66" xr:uid="{00000000-0002-0000-0A00-000003000000}">
      <formula1>0</formula1>
      <formula2>12</formula2>
    </dataValidation>
    <dataValidation type="whole" allowBlank="1" showInputMessage="1" showErrorMessage="1" sqref="F68:AI68" xr:uid="{00000000-0002-0000-0A00-000004000000}">
      <formula1>0</formula1>
      <formula2>F70</formula2>
    </dataValidation>
    <dataValidation type="whole" errorStyle="warning" allowBlank="1" showInputMessage="1" showErrorMessage="1" errorTitle="Ошибка" error="Ошибка" sqref="F67:AI67" xr:uid="{00000000-0002-0000-0A00-000005000000}">
      <formula1>0</formula1>
      <formula2>F69</formula2>
    </dataValidation>
    <dataValidation type="decimal" allowBlank="1" showInputMessage="1" showErrorMessage="1" sqref="E5:AH66" xr:uid="{00000000-0002-0000-0A00-000006000000}">
      <formula1>0</formula1>
      <formula2>8</formula2>
    </dataValidation>
  </dataValidation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39997558519241921"/>
    <outlinePr summaryBelow="0"/>
  </sheetPr>
  <dimension ref="A1:AG68"/>
  <sheetViews>
    <sheetView showZeros="0" workbookViewId="0">
      <selection activeCell="AC4" sqref="AC4"/>
    </sheetView>
  </sheetViews>
  <sheetFormatPr defaultRowHeight="15" outlineLevelRow="1" outlineLevelCol="1" x14ac:dyDescent="0.25"/>
  <cols>
    <col min="1" max="1" width="8.42578125" customWidth="1"/>
    <col min="2" max="2" width="16.28515625" style="151" customWidth="1"/>
    <col min="3" max="3" width="17.140625" style="151"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52" customWidth="1" collapsed="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Сентябрь!A1</f>
        <v>Перетягин Николай Александрович</v>
      </c>
      <c r="AB1" s="51" t="str">
        <f ca="1">INDEX({"Январь","Февраль","Март","I квартал","Апрель","Май","Июнь","II квартал","Июль","Август","Сентябрь","III квартал","Октябрь","Ноябрь","Декабрь","IV квартал"},_xlfn.SHEET())</f>
        <v>III квартал</v>
      </c>
    </row>
    <row r="2" spans="1:30" x14ac:dyDescent="0.25">
      <c r="A2" s="157" t="str">
        <f>Сентябрь!A2</f>
        <v>Дата</v>
      </c>
      <c r="B2" s="15" t="str">
        <f>Сентябрь!B2</f>
        <v>Подразделение</v>
      </c>
      <c r="C2" s="186" t="str">
        <f>Сентябрь!C2</f>
        <v>Должность</v>
      </c>
      <c r="D2" s="173"/>
      <c r="E2" s="160" t="str">
        <f>Сентябрь!E2</f>
        <v>Заказ</v>
      </c>
      <c r="F2" s="161"/>
      <c r="G2" s="161"/>
      <c r="H2" s="161"/>
      <c r="I2" s="161"/>
      <c r="J2" s="161"/>
      <c r="K2" s="161"/>
      <c r="L2" s="161"/>
      <c r="M2" s="161"/>
      <c r="N2" s="161"/>
      <c r="O2" s="161"/>
      <c r="P2" s="161"/>
      <c r="Q2" s="161"/>
      <c r="R2" s="161"/>
      <c r="S2" s="161"/>
      <c r="T2" s="161"/>
      <c r="U2" s="161"/>
      <c r="V2" s="161"/>
      <c r="W2" s="161"/>
      <c r="X2" s="161"/>
      <c r="Y2" s="162"/>
      <c r="Z2" s="163" t="str">
        <f>Сентябрь!AJ2</f>
        <v>Всего</v>
      </c>
      <c r="AA2" s="164"/>
      <c r="AB2" s="51" t="s">
        <v>6</v>
      </c>
      <c r="AC2" s="51" t="s">
        <v>20</v>
      </c>
      <c r="AD2" t="s">
        <v>8</v>
      </c>
    </row>
    <row r="3" spans="1:30" x14ac:dyDescent="0.25">
      <c r="A3" s="158"/>
      <c r="B3" s="20" t="str">
        <f>Сентябрь!B3</f>
        <v>Департамент 17</v>
      </c>
      <c r="C3" s="20" t="str">
        <f>Сентябрь!C3</f>
        <v>Начальник отдела</v>
      </c>
      <c r="D3" s="56" t="str">
        <f>Сентябрь!D3</f>
        <v>Штат</v>
      </c>
      <c r="E3" s="13" t="str">
        <f>Сентябрь!E3</f>
        <v>Общие</v>
      </c>
      <c r="F3" s="134" t="str">
        <f>Сентябрь!F3</f>
        <v xml:space="preserve">   Заказ-наряд 71/17 от 10.01.2022 г., Аудиовентиль СБ-18, 6 шт.</v>
      </c>
      <c r="G3" s="134" t="str">
        <f>Сентябрь!G3</f>
        <v xml:space="preserve">   НМА DIOD GATE 17 деп.</v>
      </c>
      <c r="H3" s="134">
        <f>Сентябрь!H3</f>
        <v>0</v>
      </c>
      <c r="I3" s="134">
        <f>Сентябрь!I3</f>
        <v>0</v>
      </c>
      <c r="J3" s="134">
        <f>Сентябрь!J3</f>
        <v>0</v>
      </c>
      <c r="K3" s="134">
        <f>Сентябрь!K3</f>
        <v>0</v>
      </c>
      <c r="L3" s="134">
        <f>Сентябрь!L3</f>
        <v>0</v>
      </c>
      <c r="M3" s="134">
        <f>Сентябрь!M3</f>
        <v>0</v>
      </c>
      <c r="N3" s="134">
        <f>Сентябрь!N3</f>
        <v>0</v>
      </c>
      <c r="O3" s="134">
        <f>Сентябрь!O3</f>
        <v>0</v>
      </c>
      <c r="P3" s="134">
        <f>Сентябрь!P3</f>
        <v>0</v>
      </c>
      <c r="Q3" s="134">
        <f>Сентябрь!Q3</f>
        <v>0</v>
      </c>
      <c r="R3" s="134">
        <f>Сентябрь!R3</f>
        <v>0</v>
      </c>
      <c r="S3" s="134">
        <f>Сентябрь!S3</f>
        <v>0</v>
      </c>
      <c r="T3" s="134">
        <f>Сентябрь!T3</f>
        <v>0</v>
      </c>
      <c r="U3" s="134">
        <f>Сентябрь!U3</f>
        <v>0</v>
      </c>
      <c r="V3" s="134">
        <f>Сентябрь!V3</f>
        <v>0</v>
      </c>
      <c r="W3" s="134">
        <f>Сентябрь!W3</f>
        <v>0</v>
      </c>
      <c r="X3" s="134">
        <f>Сентябрь!AH3</f>
        <v>0</v>
      </c>
      <c r="Y3" s="14">
        <f>Сентябрь!AI3</f>
        <v>0</v>
      </c>
      <c r="Z3" s="165"/>
      <c r="AA3" s="166"/>
      <c r="AB3" s="51">
        <v>1</v>
      </c>
      <c r="AC3" s="70">
        <f>Июль!AM3+Август!AM3+Сентябрь!AM3</f>
        <v>528</v>
      </c>
      <c r="AD3">
        <f>Январь!AN3</f>
        <v>0</v>
      </c>
    </row>
    <row r="4" spans="1:30" ht="15.75" customHeight="1" collapsed="1" thickBot="1" x14ac:dyDescent="0.3">
      <c r="A4" s="159"/>
      <c r="B4" s="21">
        <f>Сентябрь!B4</f>
        <v>0</v>
      </c>
      <c r="C4" s="21">
        <f>Сентябрь!C4</f>
        <v>0</v>
      </c>
      <c r="D4" s="30" t="str">
        <f>Сентябрь!D4</f>
        <v>Совместитель</v>
      </c>
      <c r="E4" s="5">
        <f>Сентябрь!E4</f>
        <v>0</v>
      </c>
      <c r="F4" s="2">
        <f>Сентябрь!F4</f>
        <v>0</v>
      </c>
      <c r="G4" s="2">
        <f>Сентябрь!G4</f>
        <v>0</v>
      </c>
      <c r="H4" s="2">
        <f>Сентябрь!H4</f>
        <v>0</v>
      </c>
      <c r="I4" s="2">
        <f>Сентябрь!I4</f>
        <v>0</v>
      </c>
      <c r="J4" s="2">
        <f>Сентябрь!J4</f>
        <v>0</v>
      </c>
      <c r="K4" s="2">
        <f>Сентябрь!K4</f>
        <v>0</v>
      </c>
      <c r="L4" s="2">
        <f>Сентябрь!L4</f>
        <v>0</v>
      </c>
      <c r="M4" s="2">
        <f>Сентябрь!M4</f>
        <v>0</v>
      </c>
      <c r="N4" s="2">
        <f>Сентябрь!N4</f>
        <v>0</v>
      </c>
      <c r="O4" s="2">
        <f>Сентябрь!O4</f>
        <v>0</v>
      </c>
      <c r="P4" s="2">
        <f>Сентябрь!P4</f>
        <v>0</v>
      </c>
      <c r="Q4" s="2">
        <f>Сентябрь!Q4</f>
        <v>0</v>
      </c>
      <c r="R4" s="2">
        <f>Сентябрь!R4</f>
        <v>0</v>
      </c>
      <c r="S4" s="2">
        <f>Сентябрь!S4</f>
        <v>0</v>
      </c>
      <c r="T4" s="2">
        <f>Сентябрь!T4</f>
        <v>0</v>
      </c>
      <c r="U4" s="2">
        <f>Сентябрь!U4</f>
        <v>0</v>
      </c>
      <c r="V4" s="2">
        <f>Сентябрь!V4</f>
        <v>0</v>
      </c>
      <c r="W4" s="2">
        <f>Сентябрь!W4</f>
        <v>0</v>
      </c>
      <c r="X4" s="2">
        <f>Сентябрь!AH4</f>
        <v>0</v>
      </c>
      <c r="Y4" s="6">
        <f>Сентябрь!AI4</f>
        <v>0</v>
      </c>
      <c r="Z4" s="167"/>
      <c r="AA4" s="168"/>
      <c r="AB4" s="51">
        <v>0</v>
      </c>
    </row>
    <row r="5" spans="1:30" ht="15.75" hidden="1" customHeight="1" outlineLevel="1" thickTop="1" x14ac:dyDescent="0.25">
      <c r="A5" s="190"/>
      <c r="B5" s="127"/>
      <c r="C5" s="127"/>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55"/>
      <c r="C6" s="5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27"/>
      <c r="C7" s="127"/>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55"/>
      <c r="C8" s="5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55"/>
      <c r="C9" s="5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55"/>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55"/>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55"/>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55"/>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55"/>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55"/>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55"/>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5"/>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5"/>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5"/>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5"/>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5"/>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5"/>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5"/>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5"/>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5"/>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5"/>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5"/>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5"/>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5"/>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5"/>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5"/>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5"/>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5"/>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5"/>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5"/>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5"/>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5"/>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5"/>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5"/>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5"/>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5"/>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5"/>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5"/>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5"/>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5"/>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5"/>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5"/>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5"/>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5"/>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5"/>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5"/>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5"/>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5"/>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5"/>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5"/>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5"/>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5"/>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5"/>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5"/>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5"/>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5"/>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5"/>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5"/>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5"/>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55"/>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148"/>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collapsed="1" thickTop="1" thickBot="1" x14ac:dyDescent="0.3">
      <c r="A67" s="181" t="s">
        <v>21</v>
      </c>
      <c r="B67" s="22" t="str">
        <f t="shared" ref="B67:D68" si="0">B3</f>
        <v>Департамент 17</v>
      </c>
      <c r="C67" s="22" t="str">
        <f t="shared" si="0"/>
        <v>Начальник отдела</v>
      </c>
      <c r="D67" s="9" t="str">
        <f t="shared" si="0"/>
        <v>Штат</v>
      </c>
      <c r="E67" s="10">
        <f>Июль!E67+Август!E67+Сентябрь!E67</f>
        <v>0</v>
      </c>
      <c r="F67" s="11">
        <f>Июль!F67+Август!F67+Сентябрь!F67</f>
        <v>0</v>
      </c>
      <c r="G67" s="11">
        <f>Июль!G67+Август!G67+Сентябрь!G67</f>
        <v>0</v>
      </c>
      <c r="H67" s="11">
        <f>Июль!H67+Август!H67+Сентябрь!H67</f>
        <v>0</v>
      </c>
      <c r="I67" s="11">
        <f>Июль!I67+Август!I67+Сентябрь!I67</f>
        <v>0</v>
      </c>
      <c r="J67" s="11">
        <f>Июль!J67+Август!J67+Сентябрь!J67</f>
        <v>0</v>
      </c>
      <c r="K67" s="11">
        <f>Июль!K67+Август!K67+Сентябрь!K67</f>
        <v>0</v>
      </c>
      <c r="L67" s="11">
        <f>Июль!L67+Август!L67+Сентябрь!L67</f>
        <v>0</v>
      </c>
      <c r="M67" s="11">
        <f>Июль!M67+Август!M67+Сентябрь!M67</f>
        <v>0</v>
      </c>
      <c r="N67" s="11">
        <f>Июль!N67+Август!N67+Сентябрь!N67</f>
        <v>0</v>
      </c>
      <c r="O67" s="11">
        <f>Июль!O67+Август!O67+Сентябрь!O67</f>
        <v>0</v>
      </c>
      <c r="P67" s="11">
        <f>Июль!P67+Август!P67+Сентябрь!P67</f>
        <v>0</v>
      </c>
      <c r="Q67" s="11">
        <f>Июль!Q67+Август!Q67+Сентябрь!Q67</f>
        <v>0</v>
      </c>
      <c r="R67" s="11">
        <f>Июль!R67+Август!R67+Сентябрь!R67</f>
        <v>0</v>
      </c>
      <c r="S67" s="11">
        <f>Июль!S67+Август!S67+Сентябрь!S67</f>
        <v>0</v>
      </c>
      <c r="T67" s="11">
        <f>Июль!T67+Август!T67+Сентябрь!T67</f>
        <v>0</v>
      </c>
      <c r="U67" s="11">
        <f>Июль!U67+Август!U67+Сентябрь!U67</f>
        <v>0</v>
      </c>
      <c r="V67" s="11">
        <f>Июль!V67+Август!V67+Сентябрь!V67</f>
        <v>0</v>
      </c>
      <c r="W67" s="11">
        <f>Июль!W67+Август!W67+Сентябрь!W67</f>
        <v>0</v>
      </c>
      <c r="X67" s="11">
        <f>Июль!AH67+Август!AH67+Сентябрь!AH67</f>
        <v>0</v>
      </c>
      <c r="Y67" s="12">
        <f>Июль!AI67+Август!AI67+Сентябрь!AI67</f>
        <v>0</v>
      </c>
      <c r="Z67" s="74">
        <f>Июль!AJ67+Август!AJ67+Сентябрь!AJ67</f>
        <v>0</v>
      </c>
      <c r="AA67" s="179">
        <f>Июль!AK67+Август!AK67+Сентябрь!AK67</f>
        <v>0</v>
      </c>
      <c r="AB67" s="51">
        <f>AC3*AB3</f>
        <v>528</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23">
        <f t="shared" si="0"/>
        <v>0</v>
      </c>
      <c r="C68" s="23">
        <f t="shared" si="0"/>
        <v>0</v>
      </c>
      <c r="D68" s="3" t="str">
        <f t="shared" si="0"/>
        <v>Совместитель</v>
      </c>
      <c r="E68" s="4">
        <f>Июль!E68+Август!E68+Сентябрь!E68</f>
        <v>0</v>
      </c>
      <c r="F68" s="1">
        <f>Июль!F68+Август!F68+Сентябрь!F68</f>
        <v>0</v>
      </c>
      <c r="G68" s="1">
        <f>Июль!G68+Август!G68+Сентябрь!G68</f>
        <v>0</v>
      </c>
      <c r="H68" s="1">
        <f>Июль!H68+Август!H68+Сентябрь!H68</f>
        <v>0</v>
      </c>
      <c r="I68" s="1">
        <f>Июль!I68+Август!I68+Сентябрь!I68</f>
        <v>0</v>
      </c>
      <c r="J68" s="1">
        <f>Июль!J68+Август!J68+Сентябрь!J68</f>
        <v>0</v>
      </c>
      <c r="K68" s="1">
        <f>Июль!K68+Август!K68+Сентябрь!K68</f>
        <v>0</v>
      </c>
      <c r="L68" s="1">
        <f>Июль!L68+Август!L68+Сентябрь!L68</f>
        <v>0</v>
      </c>
      <c r="M68" s="1">
        <f>Июль!M68+Август!M68+Сентябрь!M68</f>
        <v>0</v>
      </c>
      <c r="N68" s="1">
        <f>Июль!N68+Август!N68+Сентябрь!N68</f>
        <v>0</v>
      </c>
      <c r="O68" s="1">
        <f>Июль!O68+Август!O68+Сентябрь!O68</f>
        <v>0</v>
      </c>
      <c r="P68" s="1">
        <f>Июль!P68+Август!P68+Сентябрь!P68</f>
        <v>0</v>
      </c>
      <c r="Q68" s="1">
        <f>Июль!Q68+Август!Q68+Сентябрь!Q68</f>
        <v>0</v>
      </c>
      <c r="R68" s="1">
        <f>Июль!R68+Август!R68+Сентябрь!R68</f>
        <v>0</v>
      </c>
      <c r="S68" s="1">
        <f>Июль!S68+Август!S68+Сентябрь!S68</f>
        <v>0</v>
      </c>
      <c r="T68" s="1">
        <f>Июль!T68+Август!T68+Сентябрь!T68</f>
        <v>0</v>
      </c>
      <c r="U68" s="1">
        <f>Июль!U68+Август!U68+Сентябрь!U68</f>
        <v>0</v>
      </c>
      <c r="V68" s="1">
        <f>Июль!V68+Август!V68+Сентябрь!V68</f>
        <v>0</v>
      </c>
      <c r="W68" s="1">
        <f>Июль!W68+Август!W68+Сентябрь!W68</f>
        <v>0</v>
      </c>
      <c r="X68" s="1">
        <f>Июль!AH68+Август!AH68+Сентябрь!AH68</f>
        <v>0</v>
      </c>
      <c r="Y68" s="7">
        <f>Июль!AI68+Август!AI68+Сентябрь!AI68</f>
        <v>0</v>
      </c>
      <c r="Z68" s="8">
        <f>Июль!AJ68+Август!AJ68+Сентябрь!AJ68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93" priority="10" operator="greaterThan">
      <formula>12</formula>
    </cfRule>
  </conditionalFormatting>
  <conditionalFormatting sqref="Z5">
    <cfRule type="cellIs" dxfId="92" priority="9" operator="greaterThan">
      <formula>24</formula>
    </cfRule>
  </conditionalFormatting>
  <conditionalFormatting sqref="AA5">
    <cfRule type="cellIs" dxfId="91" priority="8" operator="greaterThan">
      <formula>36</formula>
    </cfRule>
  </conditionalFormatting>
  <conditionalFormatting sqref="Z8 Z10 Z12 Z14 Z16 Z18 Z20 Z22 Z24 Z26 Z28 Z30 Z32 Z34 Z36 Z38 Z40 Z42 Z44 Z46 Z48 Z50 Z52 Z54 Z56 Z58 Z60 Z62 Z64 Z66">
    <cfRule type="cellIs" dxfId="90" priority="7" operator="greaterThan">
      <formula>12</formula>
    </cfRule>
  </conditionalFormatting>
  <conditionalFormatting sqref="Z7 Z9 Z11 Z13 Z15 Z17 Z19 Z21 Z23 Z25 Z27 Z29 Z31 Z33 Z35 Z37 Z39 Z41 Z43 Z45 Z47 Z49 Z51 Z53 Z55 Z57 Z59 Z61 Z63 Z65">
    <cfRule type="cellIs" dxfId="89" priority="6" operator="greaterThan">
      <formula>24</formula>
    </cfRule>
  </conditionalFormatting>
  <conditionalFormatting sqref="AA7 AA9 AA11 AA13 AA15 AA17 AA19 AA21 AA23 AA25 AA27 AA29 AA31 AA33 AA35 AA37 AA39 AA41 AA43 AA45 AA47 AA49 AA51 AA53 AA55 AA57 AA59 AA61 AA63 AA65">
    <cfRule type="cellIs" dxfId="88" priority="5" operator="greaterThan">
      <formula>36</formula>
    </cfRule>
  </conditionalFormatting>
  <conditionalFormatting sqref="AG67">
    <cfRule type="cellIs" dxfId="87" priority="3" operator="lessThan">
      <formula>$Z$67</formula>
    </cfRule>
  </conditionalFormatting>
  <conditionalFormatting sqref="AG68">
    <cfRule type="cellIs" dxfId="86" priority="1" operator="lessThan">
      <formula>$Z$67</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0B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B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B00-000002000000}">
      <formula1>0</formula1>
      <formula2>8</formula2>
    </dataValidation>
    <dataValidation type="whole" errorStyle="warning" allowBlank="1" showInputMessage="1" showErrorMessage="1" errorTitle="Ошибка" sqref="AA5 AA7:AA66" xr:uid="{00000000-0002-0000-0B00-000003000000}">
      <formula1>0</formula1>
      <formula2>12</formula2>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AG70"/>
  <sheetViews>
    <sheetView showZeros="0" zoomScale="55" zoomScaleNormal="55" workbookViewId="0">
      <selection activeCell="E5" sqref="E5:W66"/>
    </sheetView>
  </sheetViews>
  <sheetFormatPr defaultRowHeight="15" outlineLevelRow="1" outlineLevelCol="1" x14ac:dyDescent="0.25"/>
  <cols>
    <col min="1" max="1" width="6.42578125" customWidth="1"/>
    <col min="2" max="2" width="15.140625" style="151" customWidth="1"/>
    <col min="3" max="3" width="17.28515625" style="151" customWidth="1"/>
    <col min="4" max="4" width="12.85546875" customWidth="1"/>
    <col min="5" max="5" width="10.42578125" customWidth="1"/>
    <col min="6" max="6" width="11" customWidth="1"/>
    <col min="7" max="7" width="9.140625" customWidth="1"/>
    <col min="8" max="8" width="15.28515625" customWidth="1" outlineLevel="1"/>
    <col min="9" max="9" width="20.5703125" customWidth="1" outlineLevel="1"/>
    <col min="10" max="10" width="22.85546875" customWidth="1" outlineLevel="1"/>
    <col min="11" max="12" width="15.28515625" customWidth="1" outlineLevel="1"/>
    <col min="13" max="13" width="13.28515625" customWidth="1" outlineLevel="1"/>
    <col min="14" max="14" width="12" customWidth="1" outlineLevel="1"/>
    <col min="15" max="15" width="16.42578125" customWidth="1" outlineLevel="1"/>
    <col min="16" max="16" width="12.140625" customWidth="1" outlineLevel="1"/>
    <col min="17" max="17" width="12" customWidth="1" outlineLevel="1"/>
    <col min="18" max="18" width="10.7109375" customWidth="1" outlineLevel="1"/>
    <col min="19" max="19" width="8.28515625" customWidth="1" outlineLevel="1"/>
    <col min="20" max="20" width="11.140625" customWidth="1" outlineLevel="1"/>
    <col min="21" max="21" width="10.42578125" customWidth="1" outlineLevel="1"/>
    <col min="22" max="22" width="10.140625" customWidth="1" outlineLevel="1"/>
    <col min="23" max="23" width="7.28515625" customWidth="1" outlineLevel="1"/>
    <col min="24" max="24" width="7" customWidth="1" outlineLevel="1"/>
    <col min="25" max="25" width="0.285156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'III квартал'!A1</f>
        <v>Перетягин Николай Александрович</v>
      </c>
      <c r="AB1" s="51" t="str">
        <f ca="1">INDEX({"Январь","Февраль","Март","I квартал","Апрель","Май","Июнь","II квартал","Июль","Август","Сентябрь","III квартал","Октябрь","Ноябрь","Декабрь","IV квартал"},_xlfn.SHEET())</f>
        <v>Октябрь</v>
      </c>
    </row>
    <row r="2" spans="1:30" x14ac:dyDescent="0.25">
      <c r="A2" s="157" t="str">
        <f>'III квартал'!A2</f>
        <v>Дата</v>
      </c>
      <c r="B2" s="33" t="str">
        <f>'III квартал'!B2</f>
        <v>Подразделение</v>
      </c>
      <c r="C2" s="186" t="str">
        <f>'III квартал'!C2</f>
        <v>Должность</v>
      </c>
      <c r="D2" s="173"/>
      <c r="E2" s="160" t="str">
        <f>'III квартал'!E2</f>
        <v>Заказ</v>
      </c>
      <c r="F2" s="161"/>
      <c r="G2" s="161"/>
      <c r="H2" s="161"/>
      <c r="I2" s="161"/>
      <c r="J2" s="161"/>
      <c r="K2" s="161"/>
      <c r="L2" s="161"/>
      <c r="M2" s="161"/>
      <c r="N2" s="161"/>
      <c r="O2" s="161"/>
      <c r="P2" s="161"/>
      <c r="Q2" s="161"/>
      <c r="R2" s="161"/>
      <c r="S2" s="161"/>
      <c r="T2" s="161"/>
      <c r="U2" s="161"/>
      <c r="V2" s="161"/>
      <c r="W2" s="161"/>
      <c r="X2" s="161"/>
      <c r="Y2" s="162"/>
      <c r="Z2" s="163" t="str">
        <f>'III квартал'!Z2</f>
        <v>Всего</v>
      </c>
      <c r="AA2" s="164"/>
      <c r="AB2" s="51" t="s">
        <v>6</v>
      </c>
      <c r="AC2" s="51" t="s">
        <v>7</v>
      </c>
      <c r="AD2" t="s">
        <v>8</v>
      </c>
    </row>
    <row r="3" spans="1:30" x14ac:dyDescent="0.25">
      <c r="A3" s="158"/>
      <c r="B3" s="32" t="str">
        <f>'III квартал'!B3</f>
        <v>Департамент 17</v>
      </c>
      <c r="C3" s="20" t="str">
        <f>'III квартал'!C3</f>
        <v>Начальник отдела</v>
      </c>
      <c r="D3" s="56" t="str">
        <f>'III квартал'!D3</f>
        <v>Штат</v>
      </c>
      <c r="E3" s="13" t="str">
        <f>'III квартал'!E3</f>
        <v>Общие</v>
      </c>
      <c r="F3" s="134" t="str">
        <f>'III квартал'!F3</f>
        <v xml:space="preserve">   Заказ-наряд 71/17 от 10.01.2022 г., Аудиовентиль СБ-18, 6 шт.</v>
      </c>
      <c r="G3" s="134" t="str">
        <f>'III квартал'!G3</f>
        <v xml:space="preserve">   НМА DIOD GATE 17 деп.</v>
      </c>
      <c r="H3" s="134">
        <f>'III квартал'!H3</f>
        <v>0</v>
      </c>
      <c r="I3" s="134">
        <f>'III квартал'!I3</f>
        <v>0</v>
      </c>
      <c r="J3" s="134">
        <f>'III квартал'!J3</f>
        <v>0</v>
      </c>
      <c r="K3" s="134">
        <f>'III квартал'!K3</f>
        <v>0</v>
      </c>
      <c r="L3" s="134">
        <f>'III квартал'!L3</f>
        <v>0</v>
      </c>
      <c r="M3" s="134">
        <f>'III квартал'!M3</f>
        <v>0</v>
      </c>
      <c r="N3" s="134">
        <f>'III квартал'!N3</f>
        <v>0</v>
      </c>
      <c r="O3" s="134">
        <f>'III квартал'!O3</f>
        <v>0</v>
      </c>
      <c r="P3" s="134">
        <f>'III квартал'!P3</f>
        <v>0</v>
      </c>
      <c r="Q3" s="134">
        <f>'III квартал'!Q3</f>
        <v>0</v>
      </c>
      <c r="R3" s="134"/>
      <c r="S3" s="134"/>
      <c r="T3" s="134"/>
      <c r="U3" s="134"/>
      <c r="V3" s="134"/>
      <c r="W3" s="134">
        <f>'III квартал'!W3</f>
        <v>0</v>
      </c>
      <c r="X3" s="134">
        <f>'III квартал'!X3</f>
        <v>0</v>
      </c>
      <c r="Y3" s="14">
        <f>'III квартал'!Y3</f>
        <v>0</v>
      </c>
      <c r="Z3" s="165"/>
      <c r="AA3" s="166"/>
      <c r="AB3" s="51">
        <v>1</v>
      </c>
      <c r="AC3" s="70">
        <v>168</v>
      </c>
      <c r="AD3">
        <f>Январь!AN3</f>
        <v>0</v>
      </c>
    </row>
    <row r="4" spans="1:30" ht="15.75" customHeight="1" thickBot="1" x14ac:dyDescent="0.3">
      <c r="A4" s="159"/>
      <c r="B4" s="34">
        <f>'III квартал'!B4</f>
        <v>0</v>
      </c>
      <c r="C4" s="21">
        <f>'III квартал'!C4</f>
        <v>0</v>
      </c>
      <c r="D4" s="30" t="str">
        <f>'III квартал'!D4</f>
        <v>Совместитель</v>
      </c>
      <c r="E4" s="5">
        <f>'III квартал'!E4</f>
        <v>0</v>
      </c>
      <c r="F4" s="2">
        <f>'III квартал'!F4</f>
        <v>0</v>
      </c>
      <c r="G4" s="2">
        <f>'III квартал'!G4</f>
        <v>0</v>
      </c>
      <c r="H4" s="2">
        <f>'III квартал'!H4</f>
        <v>0</v>
      </c>
      <c r="I4" s="2">
        <f>'III квартал'!I4</f>
        <v>0</v>
      </c>
      <c r="J4" s="2">
        <f>'III квартал'!J4</f>
        <v>0</v>
      </c>
      <c r="K4" s="2">
        <f>'III квартал'!K4</f>
        <v>0</v>
      </c>
      <c r="L4" s="2">
        <f>'III квартал'!L4</f>
        <v>0</v>
      </c>
      <c r="M4" s="2">
        <f>'III квартал'!M4</f>
        <v>0</v>
      </c>
      <c r="N4" s="2">
        <f>'III квартал'!N4</f>
        <v>0</v>
      </c>
      <c r="O4" s="2">
        <f>'III квартал'!O4</f>
        <v>0</v>
      </c>
      <c r="P4" s="2">
        <f>'III квартал'!P4</f>
        <v>0</v>
      </c>
      <c r="Q4" s="2">
        <f>'III квартал'!Q4</f>
        <v>0</v>
      </c>
      <c r="R4" s="2">
        <f>'III квартал'!R4</f>
        <v>0</v>
      </c>
      <c r="S4" s="2">
        <f>'III квартал'!S4</f>
        <v>0</v>
      </c>
      <c r="T4" s="2">
        <f>'III квартал'!T4</f>
        <v>0</v>
      </c>
      <c r="U4" s="2">
        <f>'III квартал'!U4</f>
        <v>0</v>
      </c>
      <c r="V4" s="2">
        <f>'III квартал'!V4</f>
        <v>0</v>
      </c>
      <c r="W4" s="2">
        <f>'III квартал'!W4</f>
        <v>0</v>
      </c>
      <c r="X4" s="2">
        <f>'III квартал'!X4</f>
        <v>0</v>
      </c>
      <c r="Y4" s="6">
        <f>'III квартал'!Y4</f>
        <v>0</v>
      </c>
      <c r="Z4" s="167"/>
      <c r="AA4" s="168"/>
      <c r="AB4" s="51">
        <v>0</v>
      </c>
    </row>
    <row r="5" spans="1:30" ht="15.75" customHeight="1" thickTop="1" x14ac:dyDescent="0.25">
      <c r="A5" s="202">
        <v>1</v>
      </c>
      <c r="B5" s="75"/>
      <c r="C5" s="76"/>
      <c r="D5" s="114">
        <f>Сентябрь!D65</f>
        <v>0</v>
      </c>
      <c r="E5" s="78"/>
      <c r="F5" s="79"/>
      <c r="G5" s="79"/>
      <c r="H5" s="79"/>
      <c r="I5" s="79"/>
      <c r="J5" s="79"/>
      <c r="K5" s="79"/>
      <c r="L5" s="79"/>
      <c r="M5" s="79"/>
      <c r="N5" s="79"/>
      <c r="O5" s="79"/>
      <c r="P5" s="79"/>
      <c r="Q5" s="79"/>
      <c r="R5" s="79"/>
      <c r="S5" s="79"/>
      <c r="T5" s="79"/>
      <c r="U5" s="79"/>
      <c r="V5" s="79"/>
      <c r="W5" s="79"/>
      <c r="X5" s="79"/>
      <c r="Y5" s="80"/>
      <c r="Z5" s="81">
        <f t="shared" ref="Z5:Z36" si="0">SUM(E5:Y5)</f>
        <v>0</v>
      </c>
      <c r="AA5" s="170">
        <f>Z5+Z6</f>
        <v>0</v>
      </c>
    </row>
    <row r="6" spans="1:30" x14ac:dyDescent="0.25">
      <c r="A6" s="159"/>
      <c r="B6" s="82"/>
      <c r="C6" s="83"/>
      <c r="D6" s="93">
        <f>Сентябрь!D66</f>
        <v>0</v>
      </c>
      <c r="E6" s="85"/>
      <c r="F6" s="86"/>
      <c r="G6" s="86"/>
      <c r="H6" s="86"/>
      <c r="I6" s="86"/>
      <c r="J6" s="86"/>
      <c r="K6" s="86"/>
      <c r="L6" s="86"/>
      <c r="M6" s="86"/>
      <c r="N6" s="86"/>
      <c r="O6" s="86"/>
      <c r="P6" s="86"/>
      <c r="Q6" s="86"/>
      <c r="R6" s="86"/>
      <c r="S6" s="86"/>
      <c r="T6" s="86"/>
      <c r="U6" s="86"/>
      <c r="V6" s="86"/>
      <c r="W6" s="86"/>
      <c r="X6" s="86"/>
      <c r="Y6" s="87"/>
      <c r="Z6" s="88">
        <f t="shared" si="0"/>
        <v>0</v>
      </c>
      <c r="AA6" s="171"/>
    </row>
    <row r="7" spans="1:30" x14ac:dyDescent="0.25">
      <c r="A7" s="202">
        <v>2</v>
      </c>
      <c r="B7" s="75"/>
      <c r="C7" s="76"/>
      <c r="D7" s="114">
        <f t="shared" ref="D7:D38" si="1">D5</f>
        <v>0</v>
      </c>
      <c r="E7" s="78"/>
      <c r="F7" s="79"/>
      <c r="G7" s="79"/>
      <c r="H7" s="79"/>
      <c r="I7" s="79"/>
      <c r="J7" s="79"/>
      <c r="K7" s="79"/>
      <c r="L7" s="79"/>
      <c r="M7" s="79"/>
      <c r="N7" s="79"/>
      <c r="O7" s="79"/>
      <c r="P7" s="79"/>
      <c r="Q7" s="79"/>
      <c r="R7" s="79"/>
      <c r="S7" s="79"/>
      <c r="T7" s="79"/>
      <c r="U7" s="79"/>
      <c r="V7" s="79"/>
      <c r="W7" s="79"/>
      <c r="X7" s="79"/>
      <c r="Y7" s="80"/>
      <c r="Z7" s="88">
        <f t="shared" si="0"/>
        <v>0</v>
      </c>
      <c r="AA7" s="174">
        <f>Z7+Z8</f>
        <v>0</v>
      </c>
    </row>
    <row r="8" spans="1:3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7"/>
      <c r="Z8" s="89">
        <f t="shared" si="0"/>
        <v>0</v>
      </c>
      <c r="AA8" s="171"/>
    </row>
    <row r="9" spans="1:30" x14ac:dyDescent="0.25">
      <c r="A9" s="189">
        <v>3</v>
      </c>
      <c r="B9" s="54"/>
      <c r="C9" s="55"/>
      <c r="D9" s="56">
        <f t="shared" si="1"/>
        <v>0</v>
      </c>
      <c r="E9" s="133"/>
      <c r="F9" s="57"/>
      <c r="G9" s="57"/>
      <c r="H9" s="57"/>
      <c r="I9" s="57"/>
      <c r="J9" s="57"/>
      <c r="K9" s="57"/>
      <c r="L9" s="57"/>
      <c r="M9" s="57"/>
      <c r="N9" s="57"/>
      <c r="O9" s="57"/>
      <c r="P9" s="57"/>
      <c r="Q9" s="57"/>
      <c r="R9" s="57"/>
      <c r="S9" s="57"/>
      <c r="T9" s="57"/>
      <c r="U9" s="57"/>
      <c r="V9" s="57"/>
      <c r="W9" s="57"/>
      <c r="X9" s="57"/>
      <c r="Y9" s="71"/>
      <c r="Z9" s="65">
        <f t="shared" si="0"/>
        <v>0</v>
      </c>
      <c r="AA9" s="178">
        <f>Z9+Z10</f>
        <v>0</v>
      </c>
    </row>
    <row r="10" spans="1:3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72"/>
      <c r="Z10" s="65">
        <f t="shared" si="0"/>
        <v>0</v>
      </c>
      <c r="AA10" s="171"/>
    </row>
    <row r="11" spans="1:30" x14ac:dyDescent="0.25">
      <c r="A11" s="189">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71"/>
      <c r="Z11" s="65">
        <f t="shared" si="0"/>
        <v>0</v>
      </c>
      <c r="AA11" s="178">
        <f>Z11+Z12</f>
        <v>0</v>
      </c>
    </row>
    <row r="12" spans="1:3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72"/>
      <c r="Z12" s="65">
        <f t="shared" si="0"/>
        <v>0</v>
      </c>
      <c r="AA12" s="171"/>
    </row>
    <row r="13" spans="1:30" x14ac:dyDescent="0.25">
      <c r="A13" s="189">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71"/>
      <c r="Z13" s="65">
        <f t="shared" si="0"/>
        <v>0</v>
      </c>
      <c r="AA13" s="178">
        <f>Z13+Z14</f>
        <v>0</v>
      </c>
    </row>
    <row r="14" spans="1:3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72"/>
      <c r="Z14" s="65">
        <f t="shared" si="0"/>
        <v>0</v>
      </c>
      <c r="AA14" s="171"/>
    </row>
    <row r="15" spans="1:30" x14ac:dyDescent="0.25">
      <c r="A15" s="189">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71"/>
      <c r="Z15" s="65">
        <f t="shared" si="0"/>
        <v>0</v>
      </c>
      <c r="AA15" s="178">
        <f>Z15+Z16</f>
        <v>0</v>
      </c>
    </row>
    <row r="16" spans="1:3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72"/>
      <c r="Z16" s="65">
        <f t="shared" si="0"/>
        <v>0</v>
      </c>
      <c r="AA16" s="171"/>
    </row>
    <row r="17" spans="1:27" x14ac:dyDescent="0.25">
      <c r="A17" s="189">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201">
        <v>8</v>
      </c>
      <c r="B19" s="82"/>
      <c r="C19" s="83"/>
      <c r="D19" s="93">
        <f t="shared" si="1"/>
        <v>0</v>
      </c>
      <c r="E19" s="78"/>
      <c r="F19" s="79"/>
      <c r="G19" s="79"/>
      <c r="H19" s="79"/>
      <c r="I19" s="79"/>
      <c r="J19" s="79"/>
      <c r="K19" s="79"/>
      <c r="L19" s="79"/>
      <c r="M19" s="79"/>
      <c r="N19" s="79"/>
      <c r="O19" s="79"/>
      <c r="P19" s="79"/>
      <c r="Q19" s="79"/>
      <c r="R19" s="79"/>
      <c r="S19" s="79"/>
      <c r="T19" s="79"/>
      <c r="U19" s="79"/>
      <c r="V19" s="79"/>
      <c r="W19" s="79"/>
      <c r="X19" s="79"/>
      <c r="Y19" s="80"/>
      <c r="Z19" s="89">
        <f t="shared" si="0"/>
        <v>0</v>
      </c>
      <c r="AA19" s="176">
        <f>Z19+Z20</f>
        <v>0</v>
      </c>
    </row>
    <row r="20" spans="1:27" x14ac:dyDescent="0.25">
      <c r="A20" s="159"/>
      <c r="B20" s="82"/>
      <c r="C20" s="83"/>
      <c r="D20" s="93">
        <f t="shared" si="1"/>
        <v>0</v>
      </c>
      <c r="E20" s="85"/>
      <c r="F20" s="86"/>
      <c r="G20" s="86"/>
      <c r="H20" s="86"/>
      <c r="I20" s="86"/>
      <c r="J20" s="86"/>
      <c r="K20" s="86"/>
      <c r="L20" s="86"/>
      <c r="M20" s="86"/>
      <c r="N20" s="86"/>
      <c r="O20" s="86"/>
      <c r="P20" s="86"/>
      <c r="Q20" s="86"/>
      <c r="R20" s="86"/>
      <c r="S20" s="86"/>
      <c r="T20" s="86"/>
      <c r="U20" s="86"/>
      <c r="V20" s="86"/>
      <c r="W20" s="86"/>
      <c r="X20" s="86"/>
      <c r="Y20" s="87"/>
      <c r="Z20" s="89">
        <f t="shared" si="0"/>
        <v>0</v>
      </c>
      <c r="AA20" s="171"/>
    </row>
    <row r="21" spans="1:27" x14ac:dyDescent="0.25">
      <c r="A21" s="201">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80"/>
      <c r="Z21" s="89">
        <f t="shared" si="0"/>
        <v>0</v>
      </c>
      <c r="AA21" s="176">
        <f>Z21+Z22</f>
        <v>0</v>
      </c>
    </row>
    <row r="22" spans="1:2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7"/>
      <c r="Z22" s="89">
        <f t="shared" si="0"/>
        <v>0</v>
      </c>
      <c r="AA22" s="171"/>
    </row>
    <row r="23" spans="1:27" x14ac:dyDescent="0.25">
      <c r="A23" s="189">
        <v>10</v>
      </c>
      <c r="B23" s="54"/>
      <c r="C23" s="55"/>
      <c r="D23" s="56">
        <f t="shared" si="1"/>
        <v>0</v>
      </c>
      <c r="E23" s="133"/>
      <c r="F23" s="57"/>
      <c r="G23" s="57"/>
      <c r="H23" s="57"/>
      <c r="I23" s="57"/>
      <c r="J23" s="57"/>
      <c r="K23" s="57"/>
      <c r="L23" s="57"/>
      <c r="M23" s="57"/>
      <c r="N23" s="57"/>
      <c r="O23" s="57"/>
      <c r="P23" s="57"/>
      <c r="Q23" s="57"/>
      <c r="R23" s="57"/>
      <c r="S23" s="57"/>
      <c r="T23" s="57"/>
      <c r="U23" s="57"/>
      <c r="V23" s="57"/>
      <c r="W23" s="57"/>
      <c r="X23" s="57"/>
      <c r="Y23" s="71"/>
      <c r="Z23" s="65">
        <f t="shared" si="0"/>
        <v>0</v>
      </c>
      <c r="AA23" s="178">
        <f>Z23+Z24</f>
        <v>0</v>
      </c>
    </row>
    <row r="24" spans="1:2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72"/>
      <c r="Z24" s="65">
        <f t="shared" si="0"/>
        <v>0</v>
      </c>
      <c r="AA24" s="171"/>
    </row>
    <row r="25" spans="1:27" x14ac:dyDescent="0.25">
      <c r="A25" s="189">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71"/>
      <c r="Z25" s="65">
        <f t="shared" si="0"/>
        <v>0</v>
      </c>
      <c r="AA25" s="178">
        <f>Z25+Z26</f>
        <v>0</v>
      </c>
    </row>
    <row r="26" spans="1:2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72"/>
      <c r="Z26" s="65">
        <f t="shared" si="0"/>
        <v>0</v>
      </c>
      <c r="AA26" s="171"/>
    </row>
    <row r="27" spans="1:27" x14ac:dyDescent="0.25">
      <c r="A27" s="189">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71"/>
      <c r="Z27" s="65">
        <f t="shared" si="0"/>
        <v>0</v>
      </c>
      <c r="AA27" s="178">
        <f>Z27+Z28</f>
        <v>0</v>
      </c>
    </row>
    <row r="28" spans="1:2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72"/>
      <c r="Z28" s="65">
        <f t="shared" si="0"/>
        <v>0</v>
      </c>
      <c r="AA28" s="171"/>
    </row>
    <row r="29" spans="1:27" x14ac:dyDescent="0.25">
      <c r="A29" s="189">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71"/>
      <c r="Z29" s="65">
        <f t="shared" si="0"/>
        <v>0</v>
      </c>
      <c r="AA29" s="178">
        <f>Z29+Z30</f>
        <v>0</v>
      </c>
    </row>
    <row r="30" spans="1:2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72"/>
      <c r="Z30" s="65">
        <f t="shared" si="0"/>
        <v>0</v>
      </c>
      <c r="AA30" s="171"/>
    </row>
    <row r="31" spans="1:27" x14ac:dyDescent="0.25">
      <c r="A31" s="189">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201">
        <v>15</v>
      </c>
      <c r="B33" s="82"/>
      <c r="C33" s="83"/>
      <c r="D33" s="93">
        <f t="shared" si="1"/>
        <v>0</v>
      </c>
      <c r="E33" s="78"/>
      <c r="F33" s="79"/>
      <c r="G33" s="79"/>
      <c r="H33" s="79"/>
      <c r="I33" s="79"/>
      <c r="J33" s="79"/>
      <c r="K33" s="79"/>
      <c r="L33" s="79"/>
      <c r="M33" s="79"/>
      <c r="N33" s="79"/>
      <c r="O33" s="79"/>
      <c r="P33" s="79"/>
      <c r="Q33" s="79"/>
      <c r="R33" s="79"/>
      <c r="S33" s="79"/>
      <c r="T33" s="79"/>
      <c r="U33" s="79"/>
      <c r="V33" s="79"/>
      <c r="W33" s="79"/>
      <c r="X33" s="79"/>
      <c r="Y33" s="80"/>
      <c r="Z33" s="89">
        <f t="shared" si="0"/>
        <v>0</v>
      </c>
      <c r="AA33" s="176">
        <f>Z33+Z34</f>
        <v>0</v>
      </c>
    </row>
    <row r="34" spans="1:27" x14ac:dyDescent="0.25">
      <c r="A34" s="159"/>
      <c r="B34" s="82"/>
      <c r="C34" s="83"/>
      <c r="D34" s="93">
        <f t="shared" si="1"/>
        <v>0</v>
      </c>
      <c r="E34" s="85"/>
      <c r="F34" s="86"/>
      <c r="G34" s="86"/>
      <c r="H34" s="86"/>
      <c r="I34" s="86"/>
      <c r="J34" s="86"/>
      <c r="K34" s="86"/>
      <c r="L34" s="86"/>
      <c r="M34" s="86"/>
      <c r="N34" s="86"/>
      <c r="O34" s="86"/>
      <c r="P34" s="86"/>
      <c r="Q34" s="86"/>
      <c r="R34" s="86"/>
      <c r="S34" s="86"/>
      <c r="T34" s="86"/>
      <c r="U34" s="86"/>
      <c r="V34" s="86"/>
      <c r="W34" s="86"/>
      <c r="X34" s="86"/>
      <c r="Y34" s="87"/>
      <c r="Z34" s="89">
        <f t="shared" si="0"/>
        <v>0</v>
      </c>
      <c r="AA34" s="171"/>
    </row>
    <row r="35" spans="1:27" x14ac:dyDescent="0.25">
      <c r="A35" s="201">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80"/>
      <c r="Z35" s="89">
        <f t="shared" si="0"/>
        <v>0</v>
      </c>
      <c r="AA35" s="176">
        <f>Z35+Z36</f>
        <v>0</v>
      </c>
    </row>
    <row r="36" spans="1:2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7"/>
      <c r="Z36" s="89">
        <f t="shared" si="0"/>
        <v>0</v>
      </c>
      <c r="AA36" s="171"/>
    </row>
    <row r="37" spans="1:27" x14ac:dyDescent="0.25">
      <c r="A37" s="189">
        <v>17</v>
      </c>
      <c r="B37" s="54"/>
      <c r="C37" s="55"/>
      <c r="D37" s="56">
        <f t="shared" si="1"/>
        <v>0</v>
      </c>
      <c r="E37" s="133"/>
      <c r="F37" s="57"/>
      <c r="G37" s="57"/>
      <c r="H37" s="57"/>
      <c r="I37" s="57"/>
      <c r="J37" s="57"/>
      <c r="K37" s="57"/>
      <c r="L37" s="57"/>
      <c r="M37" s="57"/>
      <c r="N37" s="57"/>
      <c r="O37" s="57"/>
      <c r="P37" s="57"/>
      <c r="Q37" s="57"/>
      <c r="R37" s="57"/>
      <c r="S37" s="57"/>
      <c r="T37" s="57"/>
      <c r="U37" s="57"/>
      <c r="V37" s="57"/>
      <c r="W37" s="57"/>
      <c r="X37" s="57"/>
      <c r="Y37" s="71"/>
      <c r="Z37" s="65">
        <f t="shared" ref="Z37:Z68" si="2">SUM(E37:Y37)</f>
        <v>0</v>
      </c>
      <c r="AA37" s="178">
        <f>Z37+Z38</f>
        <v>0</v>
      </c>
    </row>
    <row r="38" spans="1:2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72"/>
      <c r="Z38" s="65">
        <f t="shared" si="2"/>
        <v>0</v>
      </c>
      <c r="AA38" s="171"/>
    </row>
    <row r="39" spans="1:27" x14ac:dyDescent="0.25">
      <c r="A39" s="189">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71"/>
      <c r="Z39" s="65">
        <f t="shared" si="2"/>
        <v>0</v>
      </c>
      <c r="AA39" s="178">
        <f>Z39+Z40</f>
        <v>0</v>
      </c>
    </row>
    <row r="40" spans="1:2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72"/>
      <c r="Z40" s="65">
        <f t="shared" si="2"/>
        <v>0</v>
      </c>
      <c r="AA40" s="171"/>
    </row>
    <row r="41" spans="1:27" x14ac:dyDescent="0.25">
      <c r="A41" s="189">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71"/>
      <c r="Z41" s="65">
        <f t="shared" si="2"/>
        <v>0</v>
      </c>
      <c r="AA41" s="178">
        <f>Z41+Z42</f>
        <v>0</v>
      </c>
    </row>
    <row r="42" spans="1:2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72"/>
      <c r="Z42" s="65">
        <f t="shared" si="2"/>
        <v>0</v>
      </c>
      <c r="AA42" s="171"/>
    </row>
    <row r="43" spans="1:27" x14ac:dyDescent="0.25">
      <c r="A43" s="189">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71"/>
      <c r="Z43" s="65">
        <f t="shared" si="2"/>
        <v>0</v>
      </c>
      <c r="AA43" s="178">
        <f>Z43+Z44</f>
        <v>0</v>
      </c>
    </row>
    <row r="44" spans="1:2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72"/>
      <c r="Z44" s="65">
        <f t="shared" si="2"/>
        <v>0</v>
      </c>
      <c r="AA44" s="171"/>
    </row>
    <row r="45" spans="1:27" x14ac:dyDescent="0.25">
      <c r="A45" s="189">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201">
        <v>22</v>
      </c>
      <c r="B47" s="82"/>
      <c r="C47" s="83"/>
      <c r="D47" s="93">
        <f t="shared" si="3"/>
        <v>0</v>
      </c>
      <c r="E47" s="78"/>
      <c r="F47" s="79"/>
      <c r="G47" s="79"/>
      <c r="H47" s="79"/>
      <c r="I47" s="79"/>
      <c r="J47" s="79"/>
      <c r="K47" s="79"/>
      <c r="L47" s="79"/>
      <c r="M47" s="79"/>
      <c r="N47" s="79"/>
      <c r="O47" s="79"/>
      <c r="P47" s="79"/>
      <c r="Q47" s="79"/>
      <c r="R47" s="79"/>
      <c r="S47" s="79"/>
      <c r="T47" s="79"/>
      <c r="U47" s="79"/>
      <c r="V47" s="79"/>
      <c r="W47" s="79"/>
      <c r="X47" s="79"/>
      <c r="Y47" s="80"/>
      <c r="Z47" s="89">
        <f t="shared" si="2"/>
        <v>0</v>
      </c>
      <c r="AA47" s="176">
        <f>Z47+Z48</f>
        <v>0</v>
      </c>
    </row>
    <row r="48" spans="1:27" x14ac:dyDescent="0.25">
      <c r="A48" s="159"/>
      <c r="B48" s="82"/>
      <c r="C48" s="83"/>
      <c r="D48" s="93">
        <f t="shared" si="3"/>
        <v>0</v>
      </c>
      <c r="E48" s="85"/>
      <c r="F48" s="86"/>
      <c r="G48" s="86"/>
      <c r="H48" s="86"/>
      <c r="I48" s="86"/>
      <c r="J48" s="86"/>
      <c r="K48" s="86"/>
      <c r="L48" s="86"/>
      <c r="M48" s="86"/>
      <c r="N48" s="86"/>
      <c r="O48" s="86"/>
      <c r="P48" s="86"/>
      <c r="Q48" s="86"/>
      <c r="R48" s="86"/>
      <c r="S48" s="86"/>
      <c r="T48" s="86"/>
      <c r="U48" s="86"/>
      <c r="V48" s="86"/>
      <c r="W48" s="86"/>
      <c r="X48" s="86"/>
      <c r="Y48" s="87"/>
      <c r="Z48" s="89">
        <f t="shared" si="2"/>
        <v>0</v>
      </c>
      <c r="AA48" s="171"/>
    </row>
    <row r="49" spans="1:27" x14ac:dyDescent="0.25">
      <c r="A49" s="201">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80"/>
      <c r="Z49" s="89">
        <f t="shared" si="2"/>
        <v>0</v>
      </c>
      <c r="AA49" s="176">
        <f>Z49+Z50</f>
        <v>0</v>
      </c>
    </row>
    <row r="50" spans="1:2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7"/>
      <c r="Z50" s="89">
        <f t="shared" si="2"/>
        <v>0</v>
      </c>
      <c r="AA50" s="171"/>
    </row>
    <row r="51" spans="1:27" x14ac:dyDescent="0.25">
      <c r="A51" s="189">
        <v>24</v>
      </c>
      <c r="B51" s="54"/>
      <c r="C51" s="55"/>
      <c r="D51" s="56">
        <f t="shared" si="3"/>
        <v>0</v>
      </c>
      <c r="E51" s="133"/>
      <c r="F51" s="57"/>
      <c r="G51" s="57"/>
      <c r="H51" s="57"/>
      <c r="I51" s="57"/>
      <c r="J51" s="57"/>
      <c r="K51" s="57"/>
      <c r="L51" s="57"/>
      <c r="M51" s="57"/>
      <c r="N51" s="57"/>
      <c r="O51" s="57"/>
      <c r="P51" s="57"/>
      <c r="Q51" s="57"/>
      <c r="R51" s="57"/>
      <c r="S51" s="57"/>
      <c r="T51" s="57"/>
      <c r="U51" s="57"/>
      <c r="V51" s="57"/>
      <c r="W51" s="57"/>
      <c r="X51" s="57"/>
      <c r="Y51" s="71"/>
      <c r="Z51" s="65">
        <f t="shared" si="2"/>
        <v>0</v>
      </c>
      <c r="AA51" s="178">
        <f>Z51+Z52</f>
        <v>0</v>
      </c>
    </row>
    <row r="52" spans="1:2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72"/>
      <c r="Z52" s="65">
        <f t="shared" si="2"/>
        <v>0</v>
      </c>
      <c r="AA52" s="171"/>
    </row>
    <row r="53" spans="1:27" x14ac:dyDescent="0.25">
      <c r="A53" s="189">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71"/>
      <c r="Z53" s="65">
        <f t="shared" si="2"/>
        <v>0</v>
      </c>
      <c r="AA53" s="178">
        <f>Z53+Z54</f>
        <v>0</v>
      </c>
    </row>
    <row r="54" spans="1:2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72"/>
      <c r="Z54" s="65">
        <f t="shared" si="2"/>
        <v>0</v>
      </c>
      <c r="AA54" s="171"/>
    </row>
    <row r="55" spans="1:27" x14ac:dyDescent="0.25">
      <c r="A55" s="189">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71"/>
      <c r="Z55" s="65">
        <f t="shared" si="2"/>
        <v>0</v>
      </c>
      <c r="AA55" s="178">
        <f>Z55+Z56</f>
        <v>0</v>
      </c>
    </row>
    <row r="56" spans="1:2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72"/>
      <c r="Z56" s="65">
        <f t="shared" si="2"/>
        <v>0</v>
      </c>
      <c r="AA56" s="171"/>
    </row>
    <row r="57" spans="1:27" x14ac:dyDescent="0.25">
      <c r="A57" s="189">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71"/>
      <c r="Z57" s="65">
        <f t="shared" si="2"/>
        <v>0</v>
      </c>
      <c r="AA57" s="178">
        <f>Z57+Z58</f>
        <v>0</v>
      </c>
    </row>
    <row r="58" spans="1:2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72"/>
      <c r="Z58" s="65">
        <f t="shared" si="2"/>
        <v>0</v>
      </c>
      <c r="AA58" s="171"/>
    </row>
    <row r="59" spans="1:27" x14ac:dyDescent="0.25">
      <c r="A59" s="189">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201">
        <v>29</v>
      </c>
      <c r="B61" s="82"/>
      <c r="C61" s="83"/>
      <c r="D61" s="93">
        <f t="shared" si="3"/>
        <v>0</v>
      </c>
      <c r="E61" s="78"/>
      <c r="F61" s="79"/>
      <c r="G61" s="79"/>
      <c r="H61" s="79"/>
      <c r="I61" s="79"/>
      <c r="J61" s="79"/>
      <c r="K61" s="79"/>
      <c r="L61" s="79"/>
      <c r="M61" s="79"/>
      <c r="N61" s="79"/>
      <c r="O61" s="79"/>
      <c r="P61" s="79"/>
      <c r="Q61" s="79"/>
      <c r="R61" s="79"/>
      <c r="S61" s="79"/>
      <c r="T61" s="79"/>
      <c r="U61" s="79"/>
      <c r="V61" s="79"/>
      <c r="W61" s="79"/>
      <c r="X61" s="79"/>
      <c r="Y61" s="80"/>
      <c r="Z61" s="89">
        <f t="shared" si="2"/>
        <v>0</v>
      </c>
      <c r="AA61" s="176">
        <f>Z61+Z62</f>
        <v>0</v>
      </c>
    </row>
    <row r="62" spans="1:27" x14ac:dyDescent="0.25">
      <c r="A62" s="159"/>
      <c r="B62" s="82"/>
      <c r="C62" s="83"/>
      <c r="D62" s="93">
        <f t="shared" si="3"/>
        <v>0</v>
      </c>
      <c r="E62" s="85"/>
      <c r="F62" s="86"/>
      <c r="G62" s="86"/>
      <c r="H62" s="86"/>
      <c r="I62" s="86"/>
      <c r="J62" s="86"/>
      <c r="K62" s="86"/>
      <c r="L62" s="86"/>
      <c r="M62" s="86"/>
      <c r="N62" s="86"/>
      <c r="O62" s="86"/>
      <c r="P62" s="86"/>
      <c r="Q62" s="86"/>
      <c r="R62" s="86"/>
      <c r="S62" s="86"/>
      <c r="T62" s="86"/>
      <c r="U62" s="86"/>
      <c r="V62" s="86"/>
      <c r="W62" s="86"/>
      <c r="X62" s="86"/>
      <c r="Y62" s="87"/>
      <c r="Z62" s="89">
        <f t="shared" si="2"/>
        <v>0</v>
      </c>
      <c r="AA62" s="171"/>
    </row>
    <row r="63" spans="1:27" x14ac:dyDescent="0.25">
      <c r="A63" s="201">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80"/>
      <c r="Z63" s="89">
        <f t="shared" si="2"/>
        <v>0</v>
      </c>
      <c r="AA63" s="176">
        <f>Z63+Z64</f>
        <v>0</v>
      </c>
    </row>
    <row r="64" spans="1:2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7"/>
      <c r="Z64" s="89">
        <f t="shared" si="2"/>
        <v>0</v>
      </c>
      <c r="AA64" s="171"/>
    </row>
    <row r="65" spans="1:33" x14ac:dyDescent="0.25">
      <c r="A65" s="189">
        <v>31</v>
      </c>
      <c r="B65" s="54"/>
      <c r="C65" s="55"/>
      <c r="D65" s="56">
        <f t="shared" si="3"/>
        <v>0</v>
      </c>
      <c r="E65" s="58"/>
      <c r="F65" s="59"/>
      <c r="G65" s="59"/>
      <c r="H65" s="59"/>
      <c r="I65" s="59"/>
      <c r="J65" s="59"/>
      <c r="K65" s="59"/>
      <c r="L65" s="59"/>
      <c r="M65" s="59"/>
      <c r="N65" s="59"/>
      <c r="O65" s="59"/>
      <c r="P65" s="59"/>
      <c r="Q65" s="59"/>
      <c r="R65" s="59"/>
      <c r="S65" s="59"/>
      <c r="T65" s="59"/>
      <c r="U65" s="59"/>
      <c r="V65" s="59"/>
      <c r="W65" s="59"/>
      <c r="X65" s="59"/>
      <c r="Y65" s="72"/>
      <c r="Z65" s="65">
        <f t="shared" si="2"/>
        <v>0</v>
      </c>
      <c r="AA65" s="178">
        <f>Z65+Z66</f>
        <v>0</v>
      </c>
    </row>
    <row r="66" spans="1:33" ht="15.75" customHeight="1" thickBot="1" x14ac:dyDescent="0.3">
      <c r="A66" s="159"/>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1"/>
      <c r="Z66" s="132">
        <f t="shared" si="2"/>
        <v>0</v>
      </c>
      <c r="AA66" s="171"/>
    </row>
    <row r="67" spans="1:33" ht="18.600000000000001" customHeight="1" thickTop="1" x14ac:dyDescent="0.25">
      <c r="A67" s="181" t="s">
        <v>17</v>
      </c>
      <c r="B67" s="35" t="str">
        <f t="shared" ref="B67:D68" si="4">B3</f>
        <v>Департамент 17</v>
      </c>
      <c r="C67" s="22" t="str">
        <f t="shared" si="4"/>
        <v>Начальник отдела</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168</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18</v>
      </c>
      <c r="D69" s="25" t="s">
        <v>11</v>
      </c>
    </row>
    <row r="70" spans="1:33" outlineLevel="1" x14ac:dyDescent="0.25">
      <c r="C70" s="151" t="s">
        <v>18</v>
      </c>
      <c r="D70" s="25" t="s">
        <v>16</v>
      </c>
    </row>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85" priority="31" operator="greaterThan">
      <formula>4</formula>
    </cfRule>
  </conditionalFormatting>
  <conditionalFormatting sqref="Z5">
    <cfRule type="cellIs" dxfId="84" priority="29" operator="greaterThan">
      <formula>8</formula>
    </cfRule>
  </conditionalFormatting>
  <conditionalFormatting sqref="AA5">
    <cfRule type="cellIs" dxfId="83" priority="27" operator="greaterThan">
      <formula>12</formula>
    </cfRule>
  </conditionalFormatting>
  <conditionalFormatting sqref="Z8 Z10 Z12 Z14 Z16 Z18 Z20 Z22 Z24 Z26 Z28 Z30 Z32 Z34 Z36 Z38 Z40 Z42 Z44 Z46 Z48 Z50 Z52 Z54 Z56 Z58 Z60 Z62 Z64 Z66">
    <cfRule type="cellIs" dxfId="82" priority="25" operator="greaterThan">
      <formula>4</formula>
    </cfRule>
  </conditionalFormatting>
  <conditionalFormatting sqref="Z7 Z9 Z11 Z13 Z15 Z17 Z19 Z21 Z23 Z25 Z27 Z29 Z31 Z33 Z35 Z37 Z39 Z41 Z43 Z45 Z47 Z49 Z51 Z53 Z55 Z57 Z59 Z61 Z63 Z65">
    <cfRule type="cellIs" dxfId="81" priority="23" operator="greaterThan">
      <formula>8</formula>
    </cfRule>
  </conditionalFormatting>
  <conditionalFormatting sqref="AA7 AA9 AA11 AA13 AA15 AA17 AA19 AA21 AA23 AA25 AA27 AA29 AA31 AA33 AA35 AA37 AA39 AA41 AA43 AA45 AA47 AA49 AA51 AA53 AA55 AA57 AA59 AA61 AA63 AA65">
    <cfRule type="cellIs" dxfId="80" priority="21" operator="greaterThan">
      <formula>12</formula>
    </cfRule>
  </conditionalFormatting>
  <conditionalFormatting sqref="F67">
    <cfRule type="cellIs" dxfId="79" priority="17" operator="equal">
      <formula>0</formula>
    </cfRule>
    <cfRule type="cellIs" dxfId="78" priority="18" operator="equal">
      <formula>F69</formula>
    </cfRule>
    <cfRule type="cellIs" dxfId="77" priority="19" operator="between">
      <formula>F69</formula>
      <formula>0</formula>
    </cfRule>
    <cfRule type="cellIs" dxfId="76" priority="20" operator="greaterThan">
      <formula>F69</formula>
    </cfRule>
  </conditionalFormatting>
  <conditionalFormatting sqref="F68">
    <cfRule type="cellIs" dxfId="75" priority="13" operator="equal">
      <formula>0</formula>
    </cfRule>
    <cfRule type="cellIs" dxfId="74" priority="14" operator="equal">
      <formula>F70</formula>
    </cfRule>
    <cfRule type="cellIs" dxfId="73" priority="15" operator="between">
      <formula>F70</formula>
      <formula>0</formula>
    </cfRule>
    <cfRule type="cellIs" dxfId="72" priority="16" operator="greaterThan">
      <formula>F70</formula>
    </cfRule>
  </conditionalFormatting>
  <conditionalFormatting sqref="G67:Y67">
    <cfRule type="cellIs" dxfId="71" priority="9" operator="equal">
      <formula>0</formula>
    </cfRule>
    <cfRule type="cellIs" dxfId="70" priority="10" operator="equal">
      <formula>G69</formula>
    </cfRule>
    <cfRule type="cellIs" dxfId="69" priority="11" operator="between">
      <formula>G69</formula>
      <formula>0</formula>
    </cfRule>
    <cfRule type="cellIs" dxfId="68" priority="12" operator="greaterThan">
      <formula>G69</formula>
    </cfRule>
  </conditionalFormatting>
  <conditionalFormatting sqref="G68:Y68">
    <cfRule type="cellIs" dxfId="67" priority="5" operator="equal">
      <formula>0</formula>
    </cfRule>
    <cfRule type="cellIs" dxfId="66" priority="6" operator="equal">
      <formula>G70</formula>
    </cfRule>
    <cfRule type="cellIs" dxfId="65" priority="7" operator="between">
      <formula>G70</formula>
      <formula>0</formula>
    </cfRule>
    <cfRule type="cellIs" dxfId="64" priority="8" operator="greaterThan">
      <formula>G70</formula>
    </cfRule>
  </conditionalFormatting>
  <conditionalFormatting sqref="AG67">
    <cfRule type="cellIs" dxfId="63" priority="3" operator="lessThan">
      <formula>$Z$67</formula>
    </cfRule>
  </conditionalFormatting>
  <conditionalFormatting sqref="AG68">
    <cfRule type="cellIs" dxfId="62" priority="1" operator="lessThan">
      <formula>$Z$67</formula>
    </cfRule>
  </conditionalFormatting>
  <dataValidations count="7">
    <dataValidation type="whole" errorStyle="warning" allowBlank="1" showInputMessage="1" showErrorMessage="1" errorTitle="Ошибка" sqref="AA5 AA7:AA66" xr:uid="{00000000-0002-0000-0C00-000000000000}">
      <formula1>0</formula1>
      <formula2>12</formula2>
    </dataValidation>
    <dataValidation type="whole" allowBlank="1" showInputMessage="1" showErrorMessage="1" sqref="X7:Y7 X9:Y9 X11:Y11 X13:Y13 X15:Y15 X17:Y17 X19:Y19 X21:Y21 X23:Y23 X25:Y25 X27:Y27 X29:Y29 X31:Y31 X33:Y33 X35:Y35 X37:Y37 X39:Y39 X41:Y41 X43:Y43 X45:Y45 X47:Y47 X49:Y49 X51:Y51 X53:Y53 X55:Y55 X57:Y57 X59:Y59 X61:Y61 X63:Y63 X65:Y65 X5:Y5" xr:uid="{00000000-0002-0000-0C00-000001000000}">
      <formula1>0</formula1>
      <formula2>8</formula2>
    </dataValidation>
    <dataValidation type="whole" errorStyle="warning" allowBlank="1" showInputMessage="1" showErrorMessage="1" errorTitle="Ошибка" sqref="X8:Z8 X10:Z10 X12:Z12 X14:Z14 X16:Z16 X18:Z18 X20:Z20 X22:Z22 X24:Z24 X26:Z26 X28:Z28 X30:Z30 X32:Z32 X34:Z34 X36:Z36 X38:Z38 X40:Z40 X42:Z42 X44:Z44 X46:Z46 X48:Z48 X50:Z50 X52:Z52 X54:Z54 X56:Z56 X58:Z58 X60:Z60 X62:Z62 X64:Z64 X66:Z66 X6:Z6" xr:uid="{00000000-0002-0000-0C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C00-000003000000}">
      <formula1>0</formula1>
      <formula2>8</formula2>
    </dataValidation>
    <dataValidation type="whole" allowBlank="1" showInputMessage="1" showErrorMessage="1" sqref="F68:Y68" xr:uid="{00000000-0002-0000-0C00-000004000000}">
      <formula1>0</formula1>
      <formula2>F70</formula2>
    </dataValidation>
    <dataValidation type="whole" errorStyle="warning" allowBlank="1" showInputMessage="1" showErrorMessage="1" errorTitle="Ошибка" error="Ошибка" sqref="F67:Y67" xr:uid="{00000000-0002-0000-0C00-000005000000}">
      <formula1>0</formula1>
      <formula2>F69</formula2>
    </dataValidation>
    <dataValidation type="decimal" allowBlank="1" showInputMessage="1" showErrorMessage="1" sqref="E5:W66" xr:uid="{00000000-0002-0000-0C00-000006000000}">
      <formula1>0</formula1>
      <formula2>8</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AG71"/>
  <sheetViews>
    <sheetView showZeros="0" zoomScale="70" zoomScaleNormal="70" workbookViewId="0">
      <selection activeCell="E5" sqref="E5:X66"/>
    </sheetView>
  </sheetViews>
  <sheetFormatPr defaultRowHeight="15" outlineLevelRow="1" outlineLevelCol="1" x14ac:dyDescent="0.25"/>
  <cols>
    <col min="1" max="1" width="6.42578125" customWidth="1"/>
    <col min="2" max="2" width="16.28515625" style="151" customWidth="1"/>
    <col min="3" max="3" width="17.5703125" style="151" customWidth="1"/>
    <col min="4" max="4" width="13.42578125" customWidth="1"/>
    <col min="5" max="5" width="10.42578125" customWidth="1"/>
    <col min="6" max="6" width="11" customWidth="1"/>
    <col min="8" max="17" width="8.7109375" customWidth="1" outlineLevel="1"/>
    <col min="18" max="18" width="11.28515625" customWidth="1" outlineLevel="1"/>
    <col min="19" max="19" width="9.7109375" customWidth="1" outlineLevel="1"/>
    <col min="20"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Октябрь!A1</f>
        <v>Перетягин Николай Александрович</v>
      </c>
      <c r="AB1" s="51" t="str">
        <f ca="1">INDEX({"Январь","Февраль","Март","I квартал","Апрель","Май","Июнь","II квартал","Июль","Август","Сентябрь","III квартал","Октябрь","Ноябрь","Декабрь","IV квартал"},_xlfn.SHEET())</f>
        <v>Ноябрь</v>
      </c>
    </row>
    <row r="2" spans="1:30" x14ac:dyDescent="0.25">
      <c r="A2" s="157" t="str">
        <f>Октябрь!A2</f>
        <v>Дата</v>
      </c>
      <c r="B2" s="33" t="str">
        <f>Октябрь!B2</f>
        <v>Подразделение</v>
      </c>
      <c r="C2" s="186" t="str">
        <f>Октябрь!C2</f>
        <v>Должность</v>
      </c>
      <c r="D2" s="173"/>
      <c r="E2" s="160" t="str">
        <f>Октябрь!E2</f>
        <v>Заказ</v>
      </c>
      <c r="F2" s="161"/>
      <c r="G2" s="161"/>
      <c r="H2" s="161"/>
      <c r="I2" s="161"/>
      <c r="J2" s="161"/>
      <c r="K2" s="161"/>
      <c r="L2" s="161"/>
      <c r="M2" s="161"/>
      <c r="N2" s="161"/>
      <c r="O2" s="161"/>
      <c r="P2" s="161"/>
      <c r="Q2" s="161"/>
      <c r="R2" s="161"/>
      <c r="S2" s="161"/>
      <c r="T2" s="161"/>
      <c r="U2" s="161"/>
      <c r="V2" s="161"/>
      <c r="W2" s="161"/>
      <c r="X2" s="161"/>
      <c r="Y2" s="162"/>
      <c r="Z2" s="163" t="str">
        <f>Октябрь!Z2</f>
        <v>Всего</v>
      </c>
      <c r="AA2" s="164"/>
      <c r="AB2" s="51" t="s">
        <v>6</v>
      </c>
      <c r="AC2" s="51" t="s">
        <v>7</v>
      </c>
      <c r="AD2" t="s">
        <v>8</v>
      </c>
    </row>
    <row r="3" spans="1:30" x14ac:dyDescent="0.25">
      <c r="A3" s="158"/>
      <c r="B3" s="32" t="str">
        <f>Октябрь!B3</f>
        <v>Департамент 17</v>
      </c>
      <c r="C3" s="20" t="str">
        <f>Октябрь!C3</f>
        <v>Начальник отдела</v>
      </c>
      <c r="D3" s="56" t="str">
        <f>Октябрь!D3</f>
        <v>Штат</v>
      </c>
      <c r="E3" s="13" t="str">
        <f>Октябрь!E3</f>
        <v>Общие</v>
      </c>
      <c r="F3" s="134" t="str">
        <f>Октябрь!F3</f>
        <v xml:space="preserve">   Заказ-наряд 71/17 от 10.01.2022 г., Аудиовентиль СБ-18, 6 шт.</v>
      </c>
      <c r="G3" s="134" t="str">
        <f>Октябрь!G3</f>
        <v xml:space="preserve">   НМА DIOD GATE 17 деп.</v>
      </c>
      <c r="H3" s="134">
        <f>Октябрь!H3</f>
        <v>0</v>
      </c>
      <c r="I3" s="134">
        <f>Октябрь!I3</f>
        <v>0</v>
      </c>
      <c r="J3" s="134">
        <f>Октябрь!J3</f>
        <v>0</v>
      </c>
      <c r="K3" s="134">
        <f>Октябрь!K3</f>
        <v>0</v>
      </c>
      <c r="L3" s="134">
        <f>Октябрь!L3</f>
        <v>0</v>
      </c>
      <c r="M3" s="134">
        <f>Октябрь!M3</f>
        <v>0</v>
      </c>
      <c r="N3" s="134">
        <f>Октябрь!N3</f>
        <v>0</v>
      </c>
      <c r="O3" s="134">
        <f>Октябрь!O3</f>
        <v>0</v>
      </c>
      <c r="P3" s="134">
        <f>Октябрь!P3</f>
        <v>0</v>
      </c>
      <c r="Q3" s="134">
        <f>Октябрь!Q3</f>
        <v>0</v>
      </c>
      <c r="R3" s="134">
        <f>Октябрь!R3</f>
        <v>0</v>
      </c>
      <c r="S3" s="134">
        <f>Октябрь!S3</f>
        <v>0</v>
      </c>
      <c r="T3" s="134">
        <f>Октябрь!T3</f>
        <v>0</v>
      </c>
      <c r="U3" s="134">
        <f>Октябрь!U3</f>
        <v>0</v>
      </c>
      <c r="V3" s="134">
        <f>Октябрь!V3</f>
        <v>0</v>
      </c>
      <c r="W3" s="134"/>
      <c r="X3" s="134"/>
      <c r="Y3" s="14">
        <f>Октябрь!Y3</f>
        <v>0</v>
      </c>
      <c r="Z3" s="165"/>
      <c r="AA3" s="166"/>
      <c r="AB3" s="51">
        <v>1</v>
      </c>
      <c r="AC3" s="70">
        <v>167</v>
      </c>
      <c r="AD3">
        <f>Январь!AN3</f>
        <v>0</v>
      </c>
    </row>
    <row r="4" spans="1:30" ht="15.75" customHeight="1" thickBot="1" x14ac:dyDescent="0.3">
      <c r="A4" s="159"/>
      <c r="B4" s="34">
        <f>Октябрь!B4</f>
        <v>0</v>
      </c>
      <c r="C4" s="21">
        <f>Октябрь!C4</f>
        <v>0</v>
      </c>
      <c r="D4" s="30" t="str">
        <f>Октябрь!D4</f>
        <v>Совместитель</v>
      </c>
      <c r="E4" s="5">
        <f>Октябрь!E4</f>
        <v>0</v>
      </c>
      <c r="F4" s="2">
        <f>Октябрь!F4</f>
        <v>0</v>
      </c>
      <c r="G4" s="2">
        <f>Октябрь!G4</f>
        <v>0</v>
      </c>
      <c r="H4" s="2">
        <f>Октябрь!H4</f>
        <v>0</v>
      </c>
      <c r="I4" s="2">
        <f>Октябрь!I4</f>
        <v>0</v>
      </c>
      <c r="J4" s="2">
        <f>Октябрь!J4</f>
        <v>0</v>
      </c>
      <c r="K4" s="2">
        <f>Октябрь!K4</f>
        <v>0</v>
      </c>
      <c r="L4" s="2">
        <f>Октябрь!L4</f>
        <v>0</v>
      </c>
      <c r="M4" s="2">
        <f>Октябрь!M4</f>
        <v>0</v>
      </c>
      <c r="N4" s="2">
        <f>Октябрь!N4</f>
        <v>0</v>
      </c>
      <c r="O4" s="2">
        <f>Октябрь!O4</f>
        <v>0</v>
      </c>
      <c r="P4" s="2">
        <f>Октябрь!P4</f>
        <v>0</v>
      </c>
      <c r="Q4" s="2">
        <f>Октябрь!Q4</f>
        <v>0</v>
      </c>
      <c r="R4" s="2">
        <f>Октябрь!R4</f>
        <v>0</v>
      </c>
      <c r="S4" s="2">
        <f>Октябрь!S4</f>
        <v>0</v>
      </c>
      <c r="T4" s="2">
        <f>Октябрь!T4</f>
        <v>0</v>
      </c>
      <c r="U4" s="2">
        <f>Октябрь!U4</f>
        <v>0</v>
      </c>
      <c r="V4" s="2">
        <f>Октябрь!V4</f>
        <v>0</v>
      </c>
      <c r="W4" s="2">
        <f>Октябрь!W4</f>
        <v>0</v>
      </c>
      <c r="X4" s="2">
        <f>Октябрь!X4</f>
        <v>0</v>
      </c>
      <c r="Y4" s="6">
        <f>Октябрь!Y4</f>
        <v>0</v>
      </c>
      <c r="Z4" s="167"/>
      <c r="AA4" s="168"/>
      <c r="AB4" s="51">
        <v>0</v>
      </c>
    </row>
    <row r="5" spans="1:30" ht="15.75" customHeight="1" thickTop="1" x14ac:dyDescent="0.25">
      <c r="A5" s="190">
        <v>1</v>
      </c>
      <c r="B5" s="45"/>
      <c r="C5" s="46"/>
      <c r="D5" s="60">
        <f>Октябрь!D65</f>
        <v>0</v>
      </c>
      <c r="E5" s="48"/>
      <c r="F5" s="49"/>
      <c r="G5" s="49"/>
      <c r="H5" s="57"/>
      <c r="I5" s="57"/>
      <c r="J5" s="57"/>
      <c r="K5" s="57"/>
      <c r="L5" s="57"/>
      <c r="M5" s="57"/>
      <c r="N5" s="57"/>
      <c r="O5" s="57"/>
      <c r="P5" s="57"/>
      <c r="Q5" s="57"/>
      <c r="R5" s="57"/>
      <c r="S5" s="57"/>
      <c r="T5" s="57"/>
      <c r="U5" s="57"/>
      <c r="V5" s="57"/>
      <c r="W5" s="57"/>
      <c r="X5" s="57"/>
      <c r="Y5" s="71"/>
      <c r="Z5" s="74">
        <f t="shared" ref="Z5:Z36" si="0">SUM(E5:Y5)</f>
        <v>0</v>
      </c>
      <c r="AA5" s="184">
        <f>Z5+Z6</f>
        <v>0</v>
      </c>
    </row>
    <row r="6" spans="1:30" x14ac:dyDescent="0.25">
      <c r="A6" s="159"/>
      <c r="B6" s="54"/>
      <c r="C6" s="55"/>
      <c r="D6" s="56">
        <f>Октябрь!D66</f>
        <v>0</v>
      </c>
      <c r="E6" s="58"/>
      <c r="F6" s="59"/>
      <c r="G6" s="59"/>
      <c r="H6" s="59"/>
      <c r="I6" s="59"/>
      <c r="J6" s="59"/>
      <c r="K6" s="59"/>
      <c r="L6" s="59"/>
      <c r="M6" s="59"/>
      <c r="N6" s="59"/>
      <c r="O6" s="59"/>
      <c r="P6" s="59"/>
      <c r="Q6" s="59"/>
      <c r="R6" s="59"/>
      <c r="S6" s="59"/>
      <c r="T6" s="59"/>
      <c r="U6" s="59"/>
      <c r="V6" s="59"/>
      <c r="W6" s="59"/>
      <c r="X6" s="59"/>
      <c r="Y6" s="72"/>
      <c r="Z6" s="73">
        <f t="shared" si="0"/>
        <v>0</v>
      </c>
      <c r="AA6" s="171"/>
    </row>
    <row r="7" spans="1:30" x14ac:dyDescent="0.25">
      <c r="A7" s="190">
        <v>2</v>
      </c>
      <c r="B7" s="45"/>
      <c r="C7" s="46"/>
      <c r="D7" s="60">
        <f t="shared" ref="D7:D38" si="1">D5</f>
        <v>0</v>
      </c>
      <c r="E7" s="48"/>
      <c r="F7" s="49"/>
      <c r="G7" s="49"/>
      <c r="H7" s="57"/>
      <c r="I7" s="57"/>
      <c r="J7" s="57"/>
      <c r="K7" s="57"/>
      <c r="L7" s="57"/>
      <c r="M7" s="57"/>
      <c r="N7" s="57"/>
      <c r="O7" s="57"/>
      <c r="P7" s="57"/>
      <c r="Q7" s="57"/>
      <c r="R7" s="57"/>
      <c r="S7" s="57"/>
      <c r="T7" s="57"/>
      <c r="U7" s="57"/>
      <c r="V7" s="57"/>
      <c r="W7" s="57"/>
      <c r="X7" s="57"/>
      <c r="Y7" s="71"/>
      <c r="Z7" s="73">
        <f t="shared" si="0"/>
        <v>0</v>
      </c>
      <c r="AA7" s="185">
        <f>Z7+Z8</f>
        <v>0</v>
      </c>
    </row>
    <row r="8" spans="1:3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72"/>
      <c r="Z8" s="65">
        <f t="shared" si="0"/>
        <v>0</v>
      </c>
      <c r="AA8" s="171"/>
    </row>
    <row r="9" spans="1:30" x14ac:dyDescent="0.25">
      <c r="A9" s="189">
        <v>3</v>
      </c>
      <c r="B9" s="61" t="s">
        <v>19</v>
      </c>
      <c r="C9" s="62"/>
      <c r="D9" s="63">
        <f t="shared" si="1"/>
        <v>0</v>
      </c>
      <c r="E9" s="48"/>
      <c r="F9" s="49"/>
      <c r="G9" s="49"/>
      <c r="H9" s="57"/>
      <c r="I9" s="57"/>
      <c r="J9" s="57"/>
      <c r="K9" s="57"/>
      <c r="L9" s="57"/>
      <c r="M9" s="57"/>
      <c r="N9" s="57"/>
      <c r="O9" s="57"/>
      <c r="P9" s="57"/>
      <c r="Q9" s="57"/>
      <c r="R9" s="57"/>
      <c r="S9" s="57"/>
      <c r="T9" s="57"/>
      <c r="U9" s="57"/>
      <c r="V9" s="57"/>
      <c r="W9" s="57"/>
      <c r="X9" s="57"/>
      <c r="Y9" s="71"/>
      <c r="Z9" s="65">
        <f t="shared" si="0"/>
        <v>0</v>
      </c>
      <c r="AA9" s="178">
        <f>Z9+Z10</f>
        <v>0</v>
      </c>
    </row>
    <row r="10" spans="1:3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72"/>
      <c r="Z10" s="65">
        <f t="shared" si="0"/>
        <v>0</v>
      </c>
      <c r="AA10" s="171"/>
    </row>
    <row r="11" spans="1:30" x14ac:dyDescent="0.25">
      <c r="A11" s="201">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80"/>
      <c r="Z11" s="89">
        <f t="shared" si="0"/>
        <v>0</v>
      </c>
      <c r="AA11" s="176">
        <f>Z11+Z12</f>
        <v>0</v>
      </c>
    </row>
    <row r="12" spans="1:3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7"/>
      <c r="Z12" s="89">
        <f t="shared" si="0"/>
        <v>0</v>
      </c>
      <c r="AA12" s="171"/>
    </row>
    <row r="13" spans="1:30" x14ac:dyDescent="0.25">
      <c r="A13" s="201">
        <v>5</v>
      </c>
      <c r="B13" s="82"/>
      <c r="C13" s="83"/>
      <c r="D13" s="93">
        <f t="shared" si="1"/>
        <v>0</v>
      </c>
      <c r="E13" s="78"/>
      <c r="F13" s="79"/>
      <c r="G13" s="79"/>
      <c r="H13" s="79"/>
      <c r="I13" s="79"/>
      <c r="J13" s="79"/>
      <c r="K13" s="79"/>
      <c r="L13" s="79"/>
      <c r="M13" s="79"/>
      <c r="N13" s="79"/>
      <c r="O13" s="79"/>
      <c r="P13" s="79"/>
      <c r="Q13" s="79"/>
      <c r="R13" s="79"/>
      <c r="S13" s="79"/>
      <c r="T13" s="79"/>
      <c r="U13" s="79"/>
      <c r="V13" s="79"/>
      <c r="W13" s="79"/>
      <c r="X13" s="79"/>
      <c r="Y13" s="80"/>
      <c r="Z13" s="89">
        <f t="shared" si="0"/>
        <v>0</v>
      </c>
      <c r="AA13" s="176">
        <f>Z13+Z14</f>
        <v>0</v>
      </c>
    </row>
    <row r="14" spans="1:30" x14ac:dyDescent="0.25">
      <c r="A14" s="159"/>
      <c r="B14" s="82"/>
      <c r="C14" s="83"/>
      <c r="D14" s="93">
        <f t="shared" si="1"/>
        <v>0</v>
      </c>
      <c r="E14" s="85"/>
      <c r="F14" s="86"/>
      <c r="G14" s="86"/>
      <c r="H14" s="86"/>
      <c r="I14" s="86"/>
      <c r="J14" s="86"/>
      <c r="K14" s="86"/>
      <c r="L14" s="86"/>
      <c r="M14" s="86"/>
      <c r="N14" s="86"/>
      <c r="O14" s="86"/>
      <c r="P14" s="86"/>
      <c r="Q14" s="86"/>
      <c r="R14" s="86"/>
      <c r="S14" s="86"/>
      <c r="T14" s="86"/>
      <c r="U14" s="86"/>
      <c r="V14" s="86"/>
      <c r="W14" s="86"/>
      <c r="X14" s="86"/>
      <c r="Y14" s="87"/>
      <c r="Z14" s="89">
        <f t="shared" si="0"/>
        <v>0</v>
      </c>
      <c r="AA14" s="171"/>
    </row>
    <row r="15" spans="1:30" x14ac:dyDescent="0.25">
      <c r="A15" s="201">
        <v>6</v>
      </c>
      <c r="B15" s="82"/>
      <c r="C15" s="83"/>
      <c r="D15" s="93">
        <f t="shared" si="1"/>
        <v>0</v>
      </c>
      <c r="E15" s="78"/>
      <c r="F15" s="79"/>
      <c r="G15" s="79"/>
      <c r="H15" s="79"/>
      <c r="I15" s="79"/>
      <c r="J15" s="79"/>
      <c r="K15" s="79"/>
      <c r="L15" s="79"/>
      <c r="M15" s="79"/>
      <c r="N15" s="79"/>
      <c r="O15" s="79"/>
      <c r="P15" s="79"/>
      <c r="Q15" s="79"/>
      <c r="R15" s="79"/>
      <c r="S15" s="79"/>
      <c r="T15" s="79"/>
      <c r="U15" s="79"/>
      <c r="V15" s="79"/>
      <c r="W15" s="79"/>
      <c r="X15" s="79"/>
      <c r="Y15" s="80"/>
      <c r="Z15" s="89">
        <f t="shared" si="0"/>
        <v>0</v>
      </c>
      <c r="AA15" s="176">
        <f>Z15+Z16</f>
        <v>0</v>
      </c>
    </row>
    <row r="16" spans="1:30" x14ac:dyDescent="0.25">
      <c r="A16" s="159"/>
      <c r="B16" s="82"/>
      <c r="C16" s="83"/>
      <c r="D16" s="93">
        <f t="shared" si="1"/>
        <v>0</v>
      </c>
      <c r="E16" s="85"/>
      <c r="F16" s="86"/>
      <c r="G16" s="86"/>
      <c r="H16" s="86"/>
      <c r="I16" s="86"/>
      <c r="J16" s="86"/>
      <c r="K16" s="86"/>
      <c r="L16" s="86"/>
      <c r="M16" s="86"/>
      <c r="N16" s="86"/>
      <c r="O16" s="86"/>
      <c r="P16" s="86"/>
      <c r="Q16" s="86"/>
      <c r="R16" s="86"/>
      <c r="S16" s="86"/>
      <c r="T16" s="86"/>
      <c r="U16" s="86"/>
      <c r="V16" s="86"/>
      <c r="W16" s="86"/>
      <c r="X16" s="86"/>
      <c r="Y16" s="87"/>
      <c r="Z16" s="89">
        <f t="shared" si="0"/>
        <v>0</v>
      </c>
      <c r="AA16" s="171"/>
    </row>
    <row r="17" spans="1:27" x14ac:dyDescent="0.25">
      <c r="A17" s="189">
        <v>7</v>
      </c>
      <c r="B17" s="54"/>
      <c r="C17" s="55"/>
      <c r="D17" s="56">
        <f t="shared" si="1"/>
        <v>0</v>
      </c>
      <c r="E17" s="133"/>
      <c r="F17" s="57"/>
      <c r="G17" s="57"/>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189">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71"/>
      <c r="Z19" s="65">
        <f t="shared" si="0"/>
        <v>0</v>
      </c>
      <c r="AA19" s="178">
        <f>Z19+Z20</f>
        <v>0</v>
      </c>
    </row>
    <row r="20" spans="1:2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72"/>
      <c r="Z20" s="65">
        <f t="shared" si="0"/>
        <v>0</v>
      </c>
      <c r="AA20" s="171"/>
    </row>
    <row r="21" spans="1:27" x14ac:dyDescent="0.25">
      <c r="A21" s="189">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71"/>
      <c r="Z21" s="65">
        <f t="shared" si="0"/>
        <v>0</v>
      </c>
      <c r="AA21" s="178">
        <f>Z21+Z22</f>
        <v>0</v>
      </c>
    </row>
    <row r="22" spans="1:2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72"/>
      <c r="Z22" s="65">
        <f t="shared" si="0"/>
        <v>0</v>
      </c>
      <c r="AA22" s="171"/>
    </row>
    <row r="23" spans="1:27" x14ac:dyDescent="0.25">
      <c r="A23" s="189">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71"/>
      <c r="Z23" s="65">
        <f t="shared" si="0"/>
        <v>0</v>
      </c>
      <c r="AA23" s="178">
        <f>Z23+Z24</f>
        <v>0</v>
      </c>
    </row>
    <row r="24" spans="1:2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72"/>
      <c r="Z24" s="65">
        <f t="shared" si="0"/>
        <v>0</v>
      </c>
      <c r="AA24" s="171"/>
    </row>
    <row r="25" spans="1:27" x14ac:dyDescent="0.25">
      <c r="A25" s="189">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71"/>
      <c r="Z25" s="65">
        <f t="shared" si="0"/>
        <v>0</v>
      </c>
      <c r="AA25" s="178">
        <f>Z25+Z26</f>
        <v>0</v>
      </c>
    </row>
    <row r="26" spans="1:2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72"/>
      <c r="Z26" s="65">
        <f t="shared" si="0"/>
        <v>0</v>
      </c>
      <c r="AA26" s="171"/>
    </row>
    <row r="27" spans="1:27" x14ac:dyDescent="0.25">
      <c r="A27" s="201">
        <v>12</v>
      </c>
      <c r="B27" s="82"/>
      <c r="C27" s="83"/>
      <c r="D27" s="93">
        <f t="shared" si="1"/>
        <v>0</v>
      </c>
      <c r="E27" s="78"/>
      <c r="F27" s="79"/>
      <c r="G27" s="79"/>
      <c r="H27" s="79"/>
      <c r="I27" s="79"/>
      <c r="J27" s="79"/>
      <c r="K27" s="79"/>
      <c r="L27" s="79"/>
      <c r="M27" s="79"/>
      <c r="N27" s="79"/>
      <c r="O27" s="79"/>
      <c r="P27" s="79"/>
      <c r="Q27" s="79"/>
      <c r="R27" s="79"/>
      <c r="S27" s="79"/>
      <c r="T27" s="79"/>
      <c r="U27" s="79"/>
      <c r="V27" s="79"/>
      <c r="W27" s="79"/>
      <c r="X27" s="79"/>
      <c r="Y27" s="80"/>
      <c r="Z27" s="89">
        <f t="shared" si="0"/>
        <v>0</v>
      </c>
      <c r="AA27" s="176">
        <f>Z27+Z28</f>
        <v>0</v>
      </c>
    </row>
    <row r="28" spans="1:27" x14ac:dyDescent="0.25">
      <c r="A28" s="159"/>
      <c r="B28" s="82"/>
      <c r="C28" s="83"/>
      <c r="D28" s="93">
        <f t="shared" si="1"/>
        <v>0</v>
      </c>
      <c r="E28" s="85"/>
      <c r="F28" s="86"/>
      <c r="G28" s="86"/>
      <c r="H28" s="86"/>
      <c r="I28" s="86"/>
      <c r="J28" s="86"/>
      <c r="K28" s="86"/>
      <c r="L28" s="86"/>
      <c r="M28" s="86"/>
      <c r="N28" s="86"/>
      <c r="O28" s="86"/>
      <c r="P28" s="86"/>
      <c r="Q28" s="86"/>
      <c r="R28" s="86"/>
      <c r="S28" s="86"/>
      <c r="T28" s="86"/>
      <c r="U28" s="86"/>
      <c r="V28" s="86"/>
      <c r="W28" s="86"/>
      <c r="X28" s="86"/>
      <c r="Y28" s="87"/>
      <c r="Z28" s="89">
        <f t="shared" si="0"/>
        <v>0</v>
      </c>
      <c r="AA28" s="171"/>
    </row>
    <row r="29" spans="1:27" x14ac:dyDescent="0.25">
      <c r="A29" s="201">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80"/>
      <c r="Z29" s="89">
        <f t="shared" si="0"/>
        <v>0</v>
      </c>
      <c r="AA29" s="176">
        <f>Z29+Z30</f>
        <v>0</v>
      </c>
    </row>
    <row r="30" spans="1:2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7"/>
      <c r="Z30" s="89">
        <f t="shared" si="0"/>
        <v>0</v>
      </c>
      <c r="AA30" s="171"/>
    </row>
    <row r="31" spans="1:27" x14ac:dyDescent="0.25">
      <c r="A31" s="189">
        <v>14</v>
      </c>
      <c r="B31" s="54"/>
      <c r="C31" s="55"/>
      <c r="D31" s="56">
        <f t="shared" si="1"/>
        <v>0</v>
      </c>
      <c r="E31" s="133"/>
      <c r="F31" s="57"/>
      <c r="G31" s="57"/>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189">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71"/>
      <c r="Z33" s="65">
        <f t="shared" si="0"/>
        <v>0</v>
      </c>
      <c r="AA33" s="178">
        <f>Z33+Z34</f>
        <v>0</v>
      </c>
    </row>
    <row r="34" spans="1:2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72"/>
      <c r="Z34" s="65">
        <f t="shared" si="0"/>
        <v>0</v>
      </c>
      <c r="AA34" s="171"/>
    </row>
    <row r="35" spans="1:27" x14ac:dyDescent="0.25">
      <c r="A35" s="189">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71"/>
      <c r="Z35" s="65">
        <f t="shared" si="0"/>
        <v>0</v>
      </c>
      <c r="AA35" s="178">
        <f>Z35+Z36</f>
        <v>0</v>
      </c>
    </row>
    <row r="36" spans="1:2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72"/>
      <c r="Z36" s="65">
        <f t="shared" si="0"/>
        <v>0</v>
      </c>
      <c r="AA36" s="171"/>
    </row>
    <row r="37" spans="1:27" x14ac:dyDescent="0.25">
      <c r="A37" s="189">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71"/>
      <c r="Z37" s="65">
        <f t="shared" ref="Z37:Z68" si="2">SUM(E37:Y37)</f>
        <v>0</v>
      </c>
      <c r="AA37" s="178">
        <f>Z37+Z38</f>
        <v>0</v>
      </c>
    </row>
    <row r="38" spans="1:2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72"/>
      <c r="Z38" s="65">
        <f t="shared" si="2"/>
        <v>0</v>
      </c>
      <c r="AA38" s="171"/>
    </row>
    <row r="39" spans="1:27" x14ac:dyDescent="0.25">
      <c r="A39" s="189">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71"/>
      <c r="Z39" s="65">
        <f t="shared" si="2"/>
        <v>0</v>
      </c>
      <c r="AA39" s="178">
        <f>Z39+Z40</f>
        <v>0</v>
      </c>
    </row>
    <row r="40" spans="1:2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72"/>
      <c r="Z40" s="65">
        <f t="shared" si="2"/>
        <v>0</v>
      </c>
      <c r="AA40" s="171"/>
    </row>
    <row r="41" spans="1:27" x14ac:dyDescent="0.25">
      <c r="A41" s="201">
        <v>19</v>
      </c>
      <c r="B41" s="82"/>
      <c r="C41" s="83"/>
      <c r="D41" s="93">
        <f t="shared" si="3"/>
        <v>0</v>
      </c>
      <c r="E41" s="78"/>
      <c r="F41" s="79"/>
      <c r="G41" s="79"/>
      <c r="H41" s="79"/>
      <c r="I41" s="79"/>
      <c r="J41" s="79"/>
      <c r="K41" s="79"/>
      <c r="L41" s="79"/>
      <c r="M41" s="79"/>
      <c r="N41" s="79"/>
      <c r="O41" s="79"/>
      <c r="P41" s="79"/>
      <c r="Q41" s="79"/>
      <c r="R41" s="79"/>
      <c r="S41" s="79"/>
      <c r="T41" s="79"/>
      <c r="U41" s="79"/>
      <c r="V41" s="79"/>
      <c r="W41" s="79"/>
      <c r="X41" s="79"/>
      <c r="Y41" s="80"/>
      <c r="Z41" s="89">
        <f t="shared" si="2"/>
        <v>0</v>
      </c>
      <c r="AA41" s="176">
        <f>Z41+Z42</f>
        <v>0</v>
      </c>
    </row>
    <row r="42" spans="1:27" x14ac:dyDescent="0.25">
      <c r="A42" s="159"/>
      <c r="B42" s="82"/>
      <c r="C42" s="83"/>
      <c r="D42" s="93">
        <f t="shared" si="3"/>
        <v>0</v>
      </c>
      <c r="E42" s="85"/>
      <c r="F42" s="86"/>
      <c r="G42" s="86"/>
      <c r="H42" s="86"/>
      <c r="I42" s="86"/>
      <c r="J42" s="86"/>
      <c r="K42" s="86"/>
      <c r="L42" s="86"/>
      <c r="M42" s="86"/>
      <c r="N42" s="86"/>
      <c r="O42" s="86"/>
      <c r="P42" s="86"/>
      <c r="Q42" s="86"/>
      <c r="R42" s="86"/>
      <c r="S42" s="86"/>
      <c r="T42" s="86"/>
      <c r="U42" s="86"/>
      <c r="V42" s="86"/>
      <c r="W42" s="86"/>
      <c r="X42" s="86"/>
      <c r="Y42" s="87"/>
      <c r="Z42" s="89">
        <f t="shared" si="2"/>
        <v>0</v>
      </c>
      <c r="AA42" s="171"/>
    </row>
    <row r="43" spans="1:27" x14ac:dyDescent="0.25">
      <c r="A43" s="201">
        <v>20</v>
      </c>
      <c r="B43" s="82"/>
      <c r="C43" s="83"/>
      <c r="D43" s="93">
        <f t="shared" si="3"/>
        <v>0</v>
      </c>
      <c r="E43" s="78"/>
      <c r="F43" s="79"/>
      <c r="G43" s="79"/>
      <c r="H43" s="79"/>
      <c r="I43" s="79"/>
      <c r="J43" s="79"/>
      <c r="K43" s="79"/>
      <c r="L43" s="79"/>
      <c r="M43" s="79"/>
      <c r="N43" s="79"/>
      <c r="O43" s="79"/>
      <c r="P43" s="79"/>
      <c r="Q43" s="79"/>
      <c r="R43" s="79"/>
      <c r="S43" s="79"/>
      <c r="T43" s="79"/>
      <c r="U43" s="79"/>
      <c r="V43" s="79"/>
      <c r="W43" s="79"/>
      <c r="X43" s="79"/>
      <c r="Y43" s="80"/>
      <c r="Z43" s="89">
        <f t="shared" si="2"/>
        <v>0</v>
      </c>
      <c r="AA43" s="176">
        <f>Z43+Z44</f>
        <v>0</v>
      </c>
    </row>
    <row r="44" spans="1:27" x14ac:dyDescent="0.25">
      <c r="A44" s="159"/>
      <c r="B44" s="82"/>
      <c r="C44" s="83"/>
      <c r="D44" s="93">
        <f t="shared" si="3"/>
        <v>0</v>
      </c>
      <c r="E44" s="85"/>
      <c r="F44" s="86"/>
      <c r="G44" s="86"/>
      <c r="H44" s="86"/>
      <c r="I44" s="86"/>
      <c r="J44" s="86"/>
      <c r="K44" s="86"/>
      <c r="L44" s="86"/>
      <c r="M44" s="86"/>
      <c r="N44" s="86"/>
      <c r="O44" s="86"/>
      <c r="P44" s="86"/>
      <c r="Q44" s="86"/>
      <c r="R44" s="86"/>
      <c r="S44" s="86"/>
      <c r="T44" s="86"/>
      <c r="U44" s="86"/>
      <c r="V44" s="86"/>
      <c r="W44" s="86"/>
      <c r="X44" s="86"/>
      <c r="Y44" s="87"/>
      <c r="Z44" s="89">
        <f t="shared" si="2"/>
        <v>0</v>
      </c>
      <c r="AA44" s="171"/>
    </row>
    <row r="45" spans="1:27" x14ac:dyDescent="0.25">
      <c r="A45" s="189">
        <v>21</v>
      </c>
      <c r="B45" s="54"/>
      <c r="C45" s="55"/>
      <c r="D45" s="56">
        <f t="shared" si="3"/>
        <v>0</v>
      </c>
      <c r="E45" s="133"/>
      <c r="F45" s="57"/>
      <c r="G45" s="57"/>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189">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71"/>
      <c r="Z47" s="65">
        <f t="shared" si="2"/>
        <v>0</v>
      </c>
      <c r="AA47" s="178">
        <f>Z47+Z48</f>
        <v>0</v>
      </c>
    </row>
    <row r="48" spans="1:2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72"/>
      <c r="Z48" s="65">
        <f t="shared" si="2"/>
        <v>0</v>
      </c>
      <c r="AA48" s="171"/>
    </row>
    <row r="49" spans="1:27" x14ac:dyDescent="0.25">
      <c r="A49" s="189">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71"/>
      <c r="Z49" s="65">
        <f t="shared" si="2"/>
        <v>0</v>
      </c>
      <c r="AA49" s="178">
        <f>Z49+Z50</f>
        <v>0</v>
      </c>
    </row>
    <row r="50" spans="1:2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72"/>
      <c r="Z50" s="65">
        <f t="shared" si="2"/>
        <v>0</v>
      </c>
      <c r="AA50" s="171"/>
    </row>
    <row r="51" spans="1:27" x14ac:dyDescent="0.25">
      <c r="A51" s="189">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71"/>
      <c r="Z51" s="65">
        <f t="shared" si="2"/>
        <v>0</v>
      </c>
      <c r="AA51" s="178">
        <f>Z51+Z52</f>
        <v>0</v>
      </c>
    </row>
    <row r="52" spans="1:2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72"/>
      <c r="Z52" s="65">
        <f t="shared" si="2"/>
        <v>0</v>
      </c>
      <c r="AA52" s="171"/>
    </row>
    <row r="53" spans="1:27" x14ac:dyDescent="0.25">
      <c r="A53" s="189">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71"/>
      <c r="Z53" s="65">
        <f t="shared" si="2"/>
        <v>0</v>
      </c>
      <c r="AA53" s="178">
        <f>Z53+Z54</f>
        <v>0</v>
      </c>
    </row>
    <row r="54" spans="1:2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72"/>
      <c r="Z54" s="65">
        <f t="shared" si="2"/>
        <v>0</v>
      </c>
      <c r="AA54" s="171"/>
    </row>
    <row r="55" spans="1:27" x14ac:dyDescent="0.25">
      <c r="A55" s="201">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80"/>
      <c r="Z55" s="89">
        <f t="shared" si="2"/>
        <v>0</v>
      </c>
      <c r="AA55" s="176">
        <f>Z55+Z56</f>
        <v>0</v>
      </c>
    </row>
    <row r="56" spans="1:2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7"/>
      <c r="Z56" s="89">
        <f t="shared" si="2"/>
        <v>0</v>
      </c>
      <c r="AA56" s="171"/>
    </row>
    <row r="57" spans="1:27" x14ac:dyDescent="0.25">
      <c r="A57" s="201">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80"/>
      <c r="Z57" s="89">
        <f t="shared" si="2"/>
        <v>0</v>
      </c>
      <c r="AA57" s="176">
        <f>Z57+Z58</f>
        <v>0</v>
      </c>
    </row>
    <row r="58" spans="1:2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7"/>
      <c r="Z58" s="89">
        <f t="shared" si="2"/>
        <v>0</v>
      </c>
      <c r="AA58" s="171"/>
    </row>
    <row r="59" spans="1:27" x14ac:dyDescent="0.25">
      <c r="A59" s="189">
        <v>28</v>
      </c>
      <c r="B59" s="54"/>
      <c r="C59" s="55"/>
      <c r="D59" s="56">
        <f t="shared" si="3"/>
        <v>0</v>
      </c>
      <c r="E59" s="133"/>
      <c r="F59" s="57"/>
      <c r="G59" s="57"/>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189">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71"/>
      <c r="Z61" s="65">
        <f t="shared" si="2"/>
        <v>0</v>
      </c>
      <c r="AA61" s="178">
        <f>Z61+Z62</f>
        <v>0</v>
      </c>
    </row>
    <row r="62" spans="1:2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72"/>
      <c r="Z62" s="65">
        <f t="shared" si="2"/>
        <v>0</v>
      </c>
      <c r="AA62" s="171"/>
    </row>
    <row r="63" spans="1:27" x14ac:dyDescent="0.25">
      <c r="A63" s="189">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71"/>
      <c r="Z63" s="65">
        <f t="shared" si="2"/>
        <v>0</v>
      </c>
      <c r="AA63" s="178">
        <f>Z63+Z64</f>
        <v>0</v>
      </c>
    </row>
    <row r="64" spans="1:2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72"/>
      <c r="Z64" s="65">
        <f t="shared" si="2"/>
        <v>0</v>
      </c>
      <c r="AA64" s="171"/>
    </row>
    <row r="65" spans="1:33" x14ac:dyDescent="0.25">
      <c r="A65" s="203">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3"/>
      <c r="Z65" s="100">
        <f t="shared" si="2"/>
        <v>0</v>
      </c>
      <c r="AA65" s="182">
        <f>Z65+Z66</f>
        <v>0</v>
      </c>
    </row>
    <row r="66" spans="1:3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9"/>
      <c r="Z66" s="110">
        <f t="shared" si="2"/>
        <v>0</v>
      </c>
      <c r="AA66" s="171"/>
    </row>
    <row r="67" spans="1:33" ht="18.600000000000001" customHeight="1" thickTop="1" x14ac:dyDescent="0.25">
      <c r="A67" s="181" t="s">
        <v>17</v>
      </c>
      <c r="B67" s="35" t="str">
        <f t="shared" ref="B67:D68" si="4">B3</f>
        <v>Департамент 17</v>
      </c>
      <c r="C67" s="22" t="str">
        <f t="shared" si="4"/>
        <v>Начальник отдела</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167</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18</v>
      </c>
      <c r="D69" s="25" t="s">
        <v>11</v>
      </c>
    </row>
    <row r="70" spans="1:33" outlineLevel="1" x14ac:dyDescent="0.25">
      <c r="C70" s="151" t="s">
        <v>18</v>
      </c>
      <c r="D70" s="25" t="s">
        <v>16</v>
      </c>
    </row>
    <row r="71" spans="1:33" collapsed="1" x14ac:dyDescent="0.25"/>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61" priority="31" operator="greaterThan">
      <formula>4</formula>
    </cfRule>
  </conditionalFormatting>
  <conditionalFormatting sqref="Z5">
    <cfRule type="cellIs" dxfId="60" priority="29" operator="greaterThan">
      <formula>8</formula>
    </cfRule>
  </conditionalFormatting>
  <conditionalFormatting sqref="AA5">
    <cfRule type="cellIs" dxfId="59" priority="27" operator="greaterThan">
      <formula>12</formula>
    </cfRule>
  </conditionalFormatting>
  <conditionalFormatting sqref="Z8 Z10 Z12 Z14 Z16 Z18 Z20 Z22 Z24 Z26 Z28 Z30 Z32 Z34 Z36 Z38 Z40 Z42 Z44 Z46 Z48 Z50 Z52 Z54 Z56 Z58 Z60 Z62 Z64 Z66">
    <cfRule type="cellIs" dxfId="58" priority="25" operator="greaterThan">
      <formula>4</formula>
    </cfRule>
  </conditionalFormatting>
  <conditionalFormatting sqref="Z7 Z9 Z11 Z13 Z15 Z17 Z19 Z21 Z23 Z25 Z27 Z29 Z31 Z33 Z35 Z37 Z39 Z41 Z43 Z45 Z47 Z49 Z51 Z53 Z55 Z57 Z59 Z61 Z63 Z65">
    <cfRule type="cellIs" dxfId="57" priority="23" operator="greaterThan">
      <formula>8</formula>
    </cfRule>
  </conditionalFormatting>
  <conditionalFormatting sqref="AA7 AA9 AA11 AA13 AA15 AA17 AA19 AA21 AA23 AA25 AA27 AA29 AA31 AA33 AA35 AA37 AA39 AA41 AA43 AA45 AA47 AA49 AA51 AA53 AA55 AA57 AA59 AA61 AA63 AA65">
    <cfRule type="cellIs" dxfId="56" priority="21" operator="greaterThan">
      <formula>12</formula>
    </cfRule>
  </conditionalFormatting>
  <conditionalFormatting sqref="F67">
    <cfRule type="cellIs" dxfId="55" priority="17" operator="equal">
      <formula>0</formula>
    </cfRule>
    <cfRule type="cellIs" dxfId="54" priority="18" operator="equal">
      <formula>F69</formula>
    </cfRule>
    <cfRule type="cellIs" dxfId="53" priority="19" operator="between">
      <formula>F69</formula>
      <formula>0</formula>
    </cfRule>
    <cfRule type="cellIs" dxfId="52" priority="20" operator="greaterThan">
      <formula>F69</formula>
    </cfRule>
  </conditionalFormatting>
  <conditionalFormatting sqref="F68">
    <cfRule type="cellIs" dxfId="51" priority="13" operator="equal">
      <formula>0</formula>
    </cfRule>
    <cfRule type="cellIs" dxfId="50" priority="14" operator="equal">
      <formula>F70</formula>
    </cfRule>
    <cfRule type="cellIs" dxfId="49" priority="15" operator="between">
      <formula>F70</formula>
      <formula>0</formula>
    </cfRule>
    <cfRule type="cellIs" dxfId="48" priority="16" operator="greaterThan">
      <formula>F70</formula>
    </cfRule>
  </conditionalFormatting>
  <conditionalFormatting sqref="G67:Y67">
    <cfRule type="cellIs" dxfId="47" priority="9" operator="equal">
      <formula>0</formula>
    </cfRule>
    <cfRule type="cellIs" dxfId="46" priority="10" operator="equal">
      <formula>G69</formula>
    </cfRule>
    <cfRule type="cellIs" dxfId="45" priority="11" operator="between">
      <formula>G69</formula>
      <formula>0</formula>
    </cfRule>
    <cfRule type="cellIs" dxfId="44" priority="12" operator="greaterThan">
      <formula>G69</formula>
    </cfRule>
  </conditionalFormatting>
  <conditionalFormatting sqref="G68:Y68">
    <cfRule type="cellIs" dxfId="43" priority="5" operator="equal">
      <formula>0</formula>
    </cfRule>
    <cfRule type="cellIs" dxfId="42" priority="6" operator="equal">
      <formula>G70</formula>
    </cfRule>
    <cfRule type="cellIs" dxfId="41" priority="7" operator="between">
      <formula>G70</formula>
      <formula>0</formula>
    </cfRule>
    <cfRule type="cellIs" dxfId="40" priority="8" operator="greaterThan">
      <formula>G70</formula>
    </cfRule>
  </conditionalFormatting>
  <conditionalFormatting sqref="AG67">
    <cfRule type="cellIs" dxfId="39" priority="3" operator="lessThan">
      <formula>$Z$67</formula>
    </cfRule>
  </conditionalFormatting>
  <conditionalFormatting sqref="AG68">
    <cfRule type="cellIs" dxfId="38" priority="1" operator="lessThan">
      <formula>$Z$67</formula>
    </cfRule>
  </conditionalFormatting>
  <dataValidations count="7">
    <dataValidation type="whole" errorStyle="warning" allowBlank="1" showInputMessage="1" showErrorMessage="1" errorTitle="Ошибка" sqref="AA5 AA7:AA66" xr:uid="{00000000-0002-0000-0D00-000000000000}">
      <formula1>0</formula1>
      <formula2>12</formula2>
    </dataValidation>
    <dataValidation type="whole" allowBlank="1" showInputMessage="1" showErrorMessage="1" sqref="Y7 Y9 Y11 Y13 Y15 Y17 Y19 Y21 Y23 Y25 Y27 Y29 Y31 Y33 Y35 Y37 Y39 Y41 Y43 Y45 Y47 Y49 Y51 Y53 Y55 Y57 Y59 Y61 Y63 Y65 Y5" xr:uid="{00000000-0002-0000-0D00-000001000000}">
      <formula1>0</formula1>
      <formula2>8</formula2>
    </dataValidation>
    <dataValidation type="whole" errorStyle="warning" allowBlank="1" showInputMessage="1" showErrorMessage="1" errorTitle="Ошибка" sqref="Y8:Z8 Y10:Z10 Y12:Z12 Y14:Z14 Y16:Z16 Y18:Z18 Y20:Z20 Y22:Z22 Y24:Z24 Y26:Z26 Y28:Z28 Y30:Z30 Y32:Z32 Y34:Z34 Y36:Z36 Y38:Z38 Y40:Z40 Y42:Z42 Y44:Z44 Y46:Z46 Y48:Z48 Y50:Z50 Y52:Z52 Y54:Z54 Y56:Z56 Y58:Z58 Y60:Z60 Y62:Z62 Y64:Z64 Y66:Z66 Y6:Z6" xr:uid="{00000000-0002-0000-0D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D00-000003000000}">
      <formula1>0</formula1>
      <formula2>8</formula2>
    </dataValidation>
    <dataValidation type="whole" allowBlank="1" showInputMessage="1" showErrorMessage="1" sqref="F68:Y68" xr:uid="{00000000-0002-0000-0D00-000004000000}">
      <formula1>0</formula1>
      <formula2>F70</formula2>
    </dataValidation>
    <dataValidation type="whole" errorStyle="warning" allowBlank="1" showInputMessage="1" showErrorMessage="1" errorTitle="Ошибка" error="Ошибка" sqref="F67:Y67" xr:uid="{00000000-0002-0000-0D00-000005000000}">
      <formula1>0</formula1>
      <formula2>F69</formula2>
    </dataValidation>
    <dataValidation type="decimal" allowBlank="1" showInputMessage="1" showErrorMessage="1" sqref="E5:X66" xr:uid="{00000000-0002-0000-0D00-000006000000}">
      <formula1>0</formula1>
      <formula2>8</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1:AG70"/>
  <sheetViews>
    <sheetView showZeros="0" zoomScale="70" zoomScaleNormal="70" workbookViewId="0">
      <selection activeCell="E5" sqref="E5:X66"/>
    </sheetView>
  </sheetViews>
  <sheetFormatPr defaultRowHeight="15" outlineLevelRow="1" outlineLevelCol="1" x14ac:dyDescent="0.25"/>
  <cols>
    <col min="1" max="1" width="6.42578125" customWidth="1"/>
    <col min="2" max="2" width="16.28515625" style="151" customWidth="1"/>
    <col min="3" max="3" width="17.5703125" style="151" customWidth="1"/>
    <col min="4" max="4" width="14.285156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Ноябрь!A1</f>
        <v>Перетягин Николай Александрович</v>
      </c>
      <c r="AB1" s="51" t="str">
        <f ca="1">INDEX({"Январь","Февраль","Март","I квартал","Апрель","Май","Июнь","II квартал","Июль","Август","Сентябрь","III квартал","Октябрь","Ноябрь","Декабрь","IV квартал"},_xlfn.SHEET())</f>
        <v>Декабрь</v>
      </c>
    </row>
    <row r="2" spans="1:30" x14ac:dyDescent="0.25">
      <c r="A2" s="157" t="str">
        <f>Ноябрь!A2</f>
        <v>Дата</v>
      </c>
      <c r="B2" s="33" t="str">
        <f>Ноябрь!B2</f>
        <v>Подразделение</v>
      </c>
      <c r="C2" s="186" t="str">
        <f>Ноябрь!C2</f>
        <v>Должность</v>
      </c>
      <c r="D2" s="173"/>
      <c r="E2" s="160" t="str">
        <f>Ноябрь!E2</f>
        <v>Заказ</v>
      </c>
      <c r="F2" s="161"/>
      <c r="G2" s="161"/>
      <c r="H2" s="161"/>
      <c r="I2" s="161"/>
      <c r="J2" s="161"/>
      <c r="K2" s="161"/>
      <c r="L2" s="161"/>
      <c r="M2" s="161"/>
      <c r="N2" s="161"/>
      <c r="O2" s="161"/>
      <c r="P2" s="161"/>
      <c r="Q2" s="161"/>
      <c r="R2" s="161"/>
      <c r="S2" s="161"/>
      <c r="T2" s="161"/>
      <c r="U2" s="161"/>
      <c r="V2" s="161"/>
      <c r="W2" s="161"/>
      <c r="X2" s="161"/>
      <c r="Y2" s="162"/>
      <c r="Z2" s="163" t="str">
        <f>Ноябрь!Z2</f>
        <v>Всего</v>
      </c>
      <c r="AA2" s="164"/>
      <c r="AB2" s="51" t="s">
        <v>6</v>
      </c>
      <c r="AC2" s="51" t="s">
        <v>7</v>
      </c>
      <c r="AD2" t="s">
        <v>8</v>
      </c>
    </row>
    <row r="3" spans="1:30" x14ac:dyDescent="0.25">
      <c r="A3" s="158"/>
      <c r="B3" s="32" t="str">
        <f>Ноябрь!B3</f>
        <v>Департамент 17</v>
      </c>
      <c r="C3" s="20" t="str">
        <f>Ноябрь!C3</f>
        <v>Начальник отдела</v>
      </c>
      <c r="D3" s="56" t="str">
        <f>Ноябрь!D3</f>
        <v>Штат</v>
      </c>
      <c r="E3" s="13" t="str">
        <f>Ноябрь!E3</f>
        <v>Общие</v>
      </c>
      <c r="F3" s="134" t="str">
        <f>Ноябрь!F3</f>
        <v xml:space="preserve">   Заказ-наряд 71/17 от 10.01.2022 г., Аудиовентиль СБ-18, 6 шт.</v>
      </c>
      <c r="G3" s="134" t="str">
        <f>Ноябрь!G3</f>
        <v xml:space="preserve">   НМА DIOD GATE 17 деп.</v>
      </c>
      <c r="H3" s="134">
        <f>Ноябрь!H3</f>
        <v>0</v>
      </c>
      <c r="I3" s="134">
        <f>Ноябрь!I3</f>
        <v>0</v>
      </c>
      <c r="J3" s="134">
        <f>Ноябрь!J3</f>
        <v>0</v>
      </c>
      <c r="K3" s="134">
        <f>Ноябрь!K3</f>
        <v>0</v>
      </c>
      <c r="L3" s="134">
        <f>Ноябрь!L3</f>
        <v>0</v>
      </c>
      <c r="M3" s="134">
        <f>Ноябрь!M3</f>
        <v>0</v>
      </c>
      <c r="N3" s="134">
        <f>Ноябрь!N3</f>
        <v>0</v>
      </c>
      <c r="O3" s="134">
        <f>Ноябрь!O3</f>
        <v>0</v>
      </c>
      <c r="P3" s="134">
        <f>Ноябрь!P3</f>
        <v>0</v>
      </c>
      <c r="Q3" s="134">
        <f>Ноябрь!Q3</f>
        <v>0</v>
      </c>
      <c r="R3" s="134">
        <f>Ноябрь!R3</f>
        <v>0</v>
      </c>
      <c r="S3" s="134">
        <f>Ноябрь!S3</f>
        <v>0</v>
      </c>
      <c r="T3" s="134">
        <f>Ноябрь!T3</f>
        <v>0</v>
      </c>
      <c r="U3" s="134">
        <f>Ноябрь!U3</f>
        <v>0</v>
      </c>
      <c r="V3" s="134">
        <f>Ноябрь!V3</f>
        <v>0</v>
      </c>
      <c r="W3" s="134">
        <f>Ноябрь!W3</f>
        <v>0</v>
      </c>
      <c r="X3" s="134">
        <f>Ноябрь!X3</f>
        <v>0</v>
      </c>
      <c r="Y3" s="14">
        <f>Ноябрь!Y3</f>
        <v>0</v>
      </c>
      <c r="Z3" s="165"/>
      <c r="AA3" s="166"/>
      <c r="AB3" s="51">
        <v>1</v>
      </c>
      <c r="AC3" s="70">
        <v>176</v>
      </c>
      <c r="AD3">
        <f>Январь!AN3</f>
        <v>0</v>
      </c>
    </row>
    <row r="4" spans="1:30" ht="15.75" customHeight="1" thickBot="1" x14ac:dyDescent="0.3">
      <c r="A4" s="159"/>
      <c r="B4" s="34">
        <f>Ноябрь!B4</f>
        <v>0</v>
      </c>
      <c r="C4" s="21">
        <f>Ноябрь!C4</f>
        <v>0</v>
      </c>
      <c r="D4" s="30" t="str">
        <f>Ноябрь!D4</f>
        <v>Совместитель</v>
      </c>
      <c r="E4" s="5">
        <f>Ноябрь!E4</f>
        <v>0</v>
      </c>
      <c r="F4" s="2">
        <f>Ноябрь!F4</f>
        <v>0</v>
      </c>
      <c r="G4" s="2">
        <f>Ноябрь!G4</f>
        <v>0</v>
      </c>
      <c r="H4" s="2">
        <f>Ноябрь!H4</f>
        <v>0</v>
      </c>
      <c r="I4" s="2">
        <f>Ноябрь!I4</f>
        <v>0</v>
      </c>
      <c r="J4" s="2">
        <f>Ноябрь!J4</f>
        <v>0</v>
      </c>
      <c r="K4" s="2">
        <f>Ноябрь!K4</f>
        <v>0</v>
      </c>
      <c r="L4" s="2">
        <f>Ноябрь!L4</f>
        <v>0</v>
      </c>
      <c r="M4" s="2">
        <f>Ноябрь!M4</f>
        <v>0</v>
      </c>
      <c r="N4" s="2">
        <f>Ноябрь!N4</f>
        <v>0</v>
      </c>
      <c r="O4" s="2">
        <f>Ноябрь!O4</f>
        <v>0</v>
      </c>
      <c r="P4" s="2">
        <f>Ноябрь!P4</f>
        <v>0</v>
      </c>
      <c r="Q4" s="2">
        <f>Ноябрь!Q4</f>
        <v>0</v>
      </c>
      <c r="R4" s="2">
        <f>Ноябрь!R4</f>
        <v>0</v>
      </c>
      <c r="S4" s="2">
        <f>Ноябрь!S4</f>
        <v>0</v>
      </c>
      <c r="T4" s="2">
        <f>Ноябрь!T4</f>
        <v>0</v>
      </c>
      <c r="U4" s="2">
        <f>Ноябрь!U4</f>
        <v>0</v>
      </c>
      <c r="V4" s="2">
        <f>Ноябрь!V4</f>
        <v>0</v>
      </c>
      <c r="W4" s="2">
        <f>Ноябрь!W4</f>
        <v>0</v>
      </c>
      <c r="X4" s="2">
        <f>Ноябрь!X4</f>
        <v>0</v>
      </c>
      <c r="Y4" s="6">
        <f>Ноябрь!Y4</f>
        <v>0</v>
      </c>
      <c r="Z4" s="167"/>
      <c r="AA4" s="168"/>
      <c r="AB4" s="51">
        <v>0</v>
      </c>
    </row>
    <row r="5" spans="1:30" ht="15.75" customHeight="1" thickTop="1" x14ac:dyDescent="0.25">
      <c r="A5" s="190">
        <v>1</v>
      </c>
      <c r="B5" s="45"/>
      <c r="C5" s="46"/>
      <c r="D5" s="60">
        <f>Ноябрь!D65</f>
        <v>0</v>
      </c>
      <c r="E5" s="48"/>
      <c r="F5" s="49"/>
      <c r="G5" s="49"/>
      <c r="H5" s="57"/>
      <c r="I5" s="57"/>
      <c r="J5" s="57"/>
      <c r="K5" s="57"/>
      <c r="L5" s="57"/>
      <c r="M5" s="57"/>
      <c r="N5" s="57"/>
      <c r="O5" s="57"/>
      <c r="P5" s="57"/>
      <c r="Q5" s="57"/>
      <c r="R5" s="57"/>
      <c r="S5" s="57"/>
      <c r="T5" s="57"/>
      <c r="U5" s="57"/>
      <c r="V5" s="57"/>
      <c r="W5" s="57"/>
      <c r="X5" s="57"/>
      <c r="Y5" s="71"/>
      <c r="Z5" s="74">
        <f t="shared" ref="Z5:Z36" si="0">SUM(E5:Y5)</f>
        <v>0</v>
      </c>
      <c r="AA5" s="184">
        <f>Z5+Z6</f>
        <v>0</v>
      </c>
    </row>
    <row r="6" spans="1:30" x14ac:dyDescent="0.25">
      <c r="A6" s="159"/>
      <c r="B6" s="54"/>
      <c r="C6" s="55"/>
      <c r="D6" s="56">
        <f>Ноябрь!D66</f>
        <v>0</v>
      </c>
      <c r="E6" s="58"/>
      <c r="F6" s="59"/>
      <c r="G6" s="59"/>
      <c r="H6" s="59"/>
      <c r="I6" s="59"/>
      <c r="J6" s="59"/>
      <c r="K6" s="59"/>
      <c r="L6" s="59"/>
      <c r="M6" s="59"/>
      <c r="N6" s="59"/>
      <c r="O6" s="59"/>
      <c r="P6" s="59"/>
      <c r="Q6" s="59"/>
      <c r="R6" s="59"/>
      <c r="S6" s="59"/>
      <c r="T6" s="59"/>
      <c r="U6" s="59"/>
      <c r="V6" s="59"/>
      <c r="W6" s="59"/>
      <c r="X6" s="59"/>
      <c r="Y6" s="72"/>
      <c r="Z6" s="73">
        <f t="shared" si="0"/>
        <v>0</v>
      </c>
      <c r="AA6" s="171"/>
    </row>
    <row r="7" spans="1:30" x14ac:dyDescent="0.25">
      <c r="A7" s="190">
        <v>2</v>
      </c>
      <c r="B7" s="45"/>
      <c r="C7" s="46"/>
      <c r="D7" s="60">
        <f t="shared" ref="D7:D38" si="1">D5</f>
        <v>0</v>
      </c>
      <c r="E7" s="48"/>
      <c r="F7" s="49"/>
      <c r="G7" s="49"/>
      <c r="H7" s="57"/>
      <c r="I7" s="57"/>
      <c r="J7" s="57"/>
      <c r="K7" s="57"/>
      <c r="L7" s="57"/>
      <c r="M7" s="57"/>
      <c r="N7" s="57"/>
      <c r="O7" s="57"/>
      <c r="P7" s="57"/>
      <c r="Q7" s="57"/>
      <c r="R7" s="57"/>
      <c r="S7" s="57"/>
      <c r="T7" s="57"/>
      <c r="U7" s="57"/>
      <c r="V7" s="57"/>
      <c r="W7" s="57"/>
      <c r="X7" s="57"/>
      <c r="Y7" s="71"/>
      <c r="Z7" s="73">
        <f t="shared" si="0"/>
        <v>0</v>
      </c>
      <c r="AA7" s="185">
        <f>Z7+Z8</f>
        <v>0</v>
      </c>
    </row>
    <row r="8" spans="1:3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72"/>
      <c r="Z8" s="65">
        <f t="shared" si="0"/>
        <v>0</v>
      </c>
      <c r="AA8" s="171"/>
    </row>
    <row r="9" spans="1:30" x14ac:dyDescent="0.25">
      <c r="A9" s="201">
        <v>3</v>
      </c>
      <c r="B9" s="82"/>
      <c r="C9" s="83"/>
      <c r="D9" s="93">
        <f t="shared" si="1"/>
        <v>0</v>
      </c>
      <c r="E9" s="78"/>
      <c r="F9" s="79"/>
      <c r="G9" s="79"/>
      <c r="H9" s="79"/>
      <c r="I9" s="79"/>
      <c r="J9" s="79"/>
      <c r="K9" s="79"/>
      <c r="L9" s="79"/>
      <c r="M9" s="79"/>
      <c r="N9" s="79"/>
      <c r="O9" s="79"/>
      <c r="P9" s="79"/>
      <c r="Q9" s="79"/>
      <c r="R9" s="79"/>
      <c r="S9" s="79"/>
      <c r="T9" s="79"/>
      <c r="U9" s="79"/>
      <c r="V9" s="79"/>
      <c r="W9" s="79"/>
      <c r="X9" s="79"/>
      <c r="Y9" s="80"/>
      <c r="Z9" s="89">
        <f t="shared" si="0"/>
        <v>0</v>
      </c>
      <c r="AA9" s="176">
        <f>Z9+Z10</f>
        <v>0</v>
      </c>
    </row>
    <row r="10" spans="1:3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7"/>
      <c r="Z10" s="89">
        <f t="shared" si="0"/>
        <v>0</v>
      </c>
      <c r="AA10" s="171"/>
    </row>
    <row r="11" spans="1:30" x14ac:dyDescent="0.25">
      <c r="A11" s="201">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80"/>
      <c r="Z11" s="89">
        <f t="shared" si="0"/>
        <v>0</v>
      </c>
      <c r="AA11" s="176">
        <f>Z11+Z12</f>
        <v>0</v>
      </c>
    </row>
    <row r="12" spans="1:3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7"/>
      <c r="Z12" s="89">
        <f t="shared" si="0"/>
        <v>0</v>
      </c>
      <c r="AA12" s="171"/>
    </row>
    <row r="13" spans="1:30" x14ac:dyDescent="0.25">
      <c r="A13" s="189">
        <v>5</v>
      </c>
      <c r="B13" s="54"/>
      <c r="C13" s="55"/>
      <c r="D13" s="56">
        <f t="shared" si="1"/>
        <v>0</v>
      </c>
      <c r="E13" s="133"/>
      <c r="F13" s="57"/>
      <c r="G13" s="57"/>
      <c r="H13" s="57"/>
      <c r="I13" s="57"/>
      <c r="J13" s="57"/>
      <c r="K13" s="57"/>
      <c r="L13" s="57"/>
      <c r="M13" s="57"/>
      <c r="N13" s="57"/>
      <c r="O13" s="57"/>
      <c r="P13" s="57"/>
      <c r="Q13" s="57"/>
      <c r="R13" s="57"/>
      <c r="S13" s="57"/>
      <c r="T13" s="57"/>
      <c r="U13" s="57"/>
      <c r="V13" s="57"/>
      <c r="W13" s="57"/>
      <c r="X13" s="57"/>
      <c r="Y13" s="71"/>
      <c r="Z13" s="65">
        <f t="shared" si="0"/>
        <v>0</v>
      </c>
      <c r="AA13" s="178">
        <f>Z13+Z14</f>
        <v>0</v>
      </c>
    </row>
    <row r="14" spans="1:3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72"/>
      <c r="Z14" s="65">
        <f t="shared" si="0"/>
        <v>0</v>
      </c>
      <c r="AA14" s="171"/>
    </row>
    <row r="15" spans="1:30" x14ac:dyDescent="0.25">
      <c r="A15" s="189">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71"/>
      <c r="Z15" s="65">
        <f t="shared" si="0"/>
        <v>0</v>
      </c>
      <c r="AA15" s="178">
        <f>Z15+Z16</f>
        <v>0</v>
      </c>
    </row>
    <row r="16" spans="1:3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72"/>
      <c r="Z16" s="65">
        <f t="shared" si="0"/>
        <v>0</v>
      </c>
      <c r="AA16" s="171"/>
    </row>
    <row r="17" spans="1:27" x14ac:dyDescent="0.25">
      <c r="A17" s="189">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71"/>
      <c r="Z17" s="65">
        <f t="shared" si="0"/>
        <v>0</v>
      </c>
      <c r="AA17" s="178">
        <f>Z17+Z18</f>
        <v>0</v>
      </c>
    </row>
    <row r="18" spans="1:2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72"/>
      <c r="Z18" s="65">
        <f t="shared" si="0"/>
        <v>0</v>
      </c>
      <c r="AA18" s="171"/>
    </row>
    <row r="19" spans="1:27" x14ac:dyDescent="0.25">
      <c r="A19" s="189">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71"/>
      <c r="Z19" s="65">
        <f t="shared" si="0"/>
        <v>0</v>
      </c>
      <c r="AA19" s="178">
        <f>Z19+Z20</f>
        <v>0</v>
      </c>
    </row>
    <row r="20" spans="1:2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72"/>
      <c r="Z20" s="65">
        <f t="shared" si="0"/>
        <v>0</v>
      </c>
      <c r="AA20" s="171"/>
    </row>
    <row r="21" spans="1:27" x14ac:dyDescent="0.25">
      <c r="A21" s="189">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71"/>
      <c r="Z21" s="65">
        <f t="shared" si="0"/>
        <v>0</v>
      </c>
      <c r="AA21" s="178">
        <f>Z21+Z22</f>
        <v>0</v>
      </c>
    </row>
    <row r="22" spans="1:2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72"/>
      <c r="Z22" s="65">
        <f t="shared" si="0"/>
        <v>0</v>
      </c>
      <c r="AA22" s="171"/>
    </row>
    <row r="23" spans="1:27" x14ac:dyDescent="0.25">
      <c r="A23" s="201">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80"/>
      <c r="Z23" s="89">
        <f t="shared" si="0"/>
        <v>0</v>
      </c>
      <c r="AA23" s="176">
        <f>Z23+Z24</f>
        <v>0</v>
      </c>
    </row>
    <row r="24" spans="1:2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7"/>
      <c r="Z24" s="89">
        <f t="shared" si="0"/>
        <v>0</v>
      </c>
      <c r="AA24" s="171"/>
    </row>
    <row r="25" spans="1:27" x14ac:dyDescent="0.25">
      <c r="A25" s="201">
        <v>11</v>
      </c>
      <c r="B25" s="82"/>
      <c r="C25" s="83"/>
      <c r="D25" s="93">
        <f t="shared" si="1"/>
        <v>0</v>
      </c>
      <c r="E25" s="78"/>
      <c r="F25" s="79"/>
      <c r="G25" s="79"/>
      <c r="H25" s="79"/>
      <c r="I25" s="79"/>
      <c r="J25" s="79"/>
      <c r="K25" s="79"/>
      <c r="L25" s="79"/>
      <c r="M25" s="79"/>
      <c r="N25" s="79"/>
      <c r="O25" s="79"/>
      <c r="P25" s="79"/>
      <c r="Q25" s="79"/>
      <c r="R25" s="79"/>
      <c r="S25" s="79"/>
      <c r="T25" s="79"/>
      <c r="U25" s="79"/>
      <c r="V25" s="79"/>
      <c r="W25" s="79"/>
      <c r="X25" s="79"/>
      <c r="Y25" s="80"/>
      <c r="Z25" s="89">
        <f t="shared" si="0"/>
        <v>0</v>
      </c>
      <c r="AA25" s="176">
        <f>Z25+Z26</f>
        <v>0</v>
      </c>
    </row>
    <row r="26" spans="1:27" x14ac:dyDescent="0.25">
      <c r="A26" s="159"/>
      <c r="B26" s="82"/>
      <c r="C26" s="83"/>
      <c r="D26" s="93">
        <f t="shared" si="1"/>
        <v>0</v>
      </c>
      <c r="E26" s="85"/>
      <c r="F26" s="86"/>
      <c r="G26" s="86"/>
      <c r="H26" s="86"/>
      <c r="I26" s="86"/>
      <c r="J26" s="86"/>
      <c r="K26" s="86"/>
      <c r="L26" s="86"/>
      <c r="M26" s="86"/>
      <c r="N26" s="86"/>
      <c r="O26" s="86"/>
      <c r="P26" s="86"/>
      <c r="Q26" s="86"/>
      <c r="R26" s="86"/>
      <c r="S26" s="86"/>
      <c r="T26" s="86"/>
      <c r="U26" s="86"/>
      <c r="V26" s="86"/>
      <c r="W26" s="86"/>
      <c r="X26" s="86"/>
      <c r="Y26" s="87"/>
      <c r="Z26" s="89">
        <f t="shared" si="0"/>
        <v>0</v>
      </c>
      <c r="AA26" s="171"/>
    </row>
    <row r="27" spans="1:27" x14ac:dyDescent="0.25">
      <c r="A27" s="189">
        <v>12</v>
      </c>
      <c r="B27" s="54"/>
      <c r="C27" s="55"/>
      <c r="D27" s="56">
        <f t="shared" si="1"/>
        <v>0</v>
      </c>
      <c r="E27" s="133"/>
      <c r="F27" s="57"/>
      <c r="G27" s="57"/>
      <c r="H27" s="57"/>
      <c r="I27" s="57"/>
      <c r="J27" s="57"/>
      <c r="K27" s="57"/>
      <c r="L27" s="57"/>
      <c r="M27" s="57"/>
      <c r="N27" s="57"/>
      <c r="O27" s="57"/>
      <c r="P27" s="57"/>
      <c r="Q27" s="57"/>
      <c r="R27" s="57"/>
      <c r="S27" s="57"/>
      <c r="T27" s="57"/>
      <c r="U27" s="57"/>
      <c r="V27" s="57"/>
      <c r="W27" s="57"/>
      <c r="X27" s="57"/>
      <c r="Y27" s="71"/>
      <c r="Z27" s="65">
        <f t="shared" si="0"/>
        <v>0</v>
      </c>
      <c r="AA27" s="178">
        <f>Z27+Z28</f>
        <v>0</v>
      </c>
    </row>
    <row r="28" spans="1:2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72"/>
      <c r="Z28" s="65">
        <f t="shared" si="0"/>
        <v>0</v>
      </c>
      <c r="AA28" s="171"/>
    </row>
    <row r="29" spans="1:27" x14ac:dyDescent="0.25">
      <c r="A29" s="189">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71"/>
      <c r="Z29" s="65">
        <f t="shared" si="0"/>
        <v>0</v>
      </c>
      <c r="AA29" s="178">
        <f>Z29+Z30</f>
        <v>0</v>
      </c>
    </row>
    <row r="30" spans="1:2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72"/>
      <c r="Z30" s="65">
        <f t="shared" si="0"/>
        <v>0</v>
      </c>
      <c r="AA30" s="171"/>
    </row>
    <row r="31" spans="1:27" x14ac:dyDescent="0.25">
      <c r="A31" s="189">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71"/>
      <c r="Z31" s="65">
        <f t="shared" si="0"/>
        <v>0</v>
      </c>
      <c r="AA31" s="178">
        <f>Z31+Z32</f>
        <v>0</v>
      </c>
    </row>
    <row r="32" spans="1:2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72"/>
      <c r="Z32" s="65">
        <f t="shared" si="0"/>
        <v>0</v>
      </c>
      <c r="AA32" s="171"/>
    </row>
    <row r="33" spans="1:27" x14ac:dyDescent="0.25">
      <c r="A33" s="189">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71"/>
      <c r="Z33" s="65">
        <f t="shared" si="0"/>
        <v>0</v>
      </c>
      <c r="AA33" s="178">
        <f>Z33+Z34</f>
        <v>0</v>
      </c>
    </row>
    <row r="34" spans="1:2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72"/>
      <c r="Z34" s="65">
        <f t="shared" si="0"/>
        <v>0</v>
      </c>
      <c r="AA34" s="171"/>
    </row>
    <row r="35" spans="1:27" x14ac:dyDescent="0.25">
      <c r="A35" s="189">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71"/>
      <c r="Z35" s="65">
        <f t="shared" si="0"/>
        <v>0</v>
      </c>
      <c r="AA35" s="178">
        <f>Z35+Z36</f>
        <v>0</v>
      </c>
    </row>
    <row r="36" spans="1:2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72"/>
      <c r="Z36" s="65">
        <f t="shared" si="0"/>
        <v>0</v>
      </c>
      <c r="AA36" s="171"/>
    </row>
    <row r="37" spans="1:27" x14ac:dyDescent="0.25">
      <c r="A37" s="201">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80"/>
      <c r="Z37" s="89">
        <f t="shared" ref="Z37:Z68" si="2">SUM(E37:Y37)</f>
        <v>0</v>
      </c>
      <c r="AA37" s="176">
        <f>Z37+Z38</f>
        <v>0</v>
      </c>
    </row>
    <row r="38" spans="1:2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7"/>
      <c r="Z38" s="89">
        <f t="shared" si="2"/>
        <v>0</v>
      </c>
      <c r="AA38" s="171"/>
    </row>
    <row r="39" spans="1:27" x14ac:dyDescent="0.25">
      <c r="A39" s="201">
        <v>18</v>
      </c>
      <c r="B39" s="82"/>
      <c r="C39" s="83"/>
      <c r="D39" s="93">
        <f t="shared" ref="D39:D70" si="3">D37</f>
        <v>0</v>
      </c>
      <c r="E39" s="78"/>
      <c r="F39" s="79"/>
      <c r="G39" s="79"/>
      <c r="H39" s="79"/>
      <c r="I39" s="79"/>
      <c r="J39" s="79"/>
      <c r="K39" s="79"/>
      <c r="L39" s="79"/>
      <c r="M39" s="79"/>
      <c r="N39" s="79"/>
      <c r="O39" s="79"/>
      <c r="P39" s="79"/>
      <c r="Q39" s="79"/>
      <c r="R39" s="79"/>
      <c r="S39" s="79"/>
      <c r="T39" s="79"/>
      <c r="U39" s="79"/>
      <c r="V39" s="79"/>
      <c r="W39" s="79"/>
      <c r="X39" s="79"/>
      <c r="Y39" s="80"/>
      <c r="Z39" s="89">
        <f t="shared" si="2"/>
        <v>0</v>
      </c>
      <c r="AA39" s="176">
        <f>Z39+Z40</f>
        <v>0</v>
      </c>
    </row>
    <row r="40" spans="1:27" x14ac:dyDescent="0.25">
      <c r="A40" s="159"/>
      <c r="B40" s="82"/>
      <c r="C40" s="83"/>
      <c r="D40" s="93">
        <f t="shared" si="3"/>
        <v>0</v>
      </c>
      <c r="E40" s="85"/>
      <c r="F40" s="86"/>
      <c r="G40" s="86"/>
      <c r="H40" s="86"/>
      <c r="I40" s="86"/>
      <c r="J40" s="86"/>
      <c r="K40" s="86"/>
      <c r="L40" s="86"/>
      <c r="M40" s="86"/>
      <c r="N40" s="86"/>
      <c r="O40" s="86"/>
      <c r="P40" s="86"/>
      <c r="Q40" s="86"/>
      <c r="R40" s="86"/>
      <c r="S40" s="86"/>
      <c r="T40" s="86"/>
      <c r="U40" s="86"/>
      <c r="V40" s="86"/>
      <c r="W40" s="86"/>
      <c r="X40" s="86"/>
      <c r="Y40" s="87"/>
      <c r="Z40" s="89">
        <f t="shared" si="2"/>
        <v>0</v>
      </c>
      <c r="AA40" s="171"/>
    </row>
    <row r="41" spans="1:27" x14ac:dyDescent="0.25">
      <c r="A41" s="189">
        <v>19</v>
      </c>
      <c r="B41" s="54"/>
      <c r="C41" s="55"/>
      <c r="D41" s="56">
        <f t="shared" si="3"/>
        <v>0</v>
      </c>
      <c r="E41" s="133"/>
      <c r="F41" s="57"/>
      <c r="G41" s="57"/>
      <c r="H41" s="57"/>
      <c r="I41" s="57"/>
      <c r="J41" s="57"/>
      <c r="K41" s="57"/>
      <c r="L41" s="57"/>
      <c r="M41" s="57"/>
      <c r="N41" s="57"/>
      <c r="O41" s="57"/>
      <c r="P41" s="57"/>
      <c r="Q41" s="57"/>
      <c r="R41" s="57"/>
      <c r="S41" s="57"/>
      <c r="T41" s="57"/>
      <c r="U41" s="57"/>
      <c r="V41" s="57"/>
      <c r="W41" s="57"/>
      <c r="X41" s="57"/>
      <c r="Y41" s="71"/>
      <c r="Z41" s="65">
        <f t="shared" si="2"/>
        <v>0</v>
      </c>
      <c r="AA41" s="178">
        <f>Z41+Z42</f>
        <v>0</v>
      </c>
    </row>
    <row r="42" spans="1:2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72"/>
      <c r="Z42" s="65">
        <f t="shared" si="2"/>
        <v>0</v>
      </c>
      <c r="AA42" s="171"/>
    </row>
    <row r="43" spans="1:27" x14ac:dyDescent="0.25">
      <c r="A43" s="189">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71"/>
      <c r="Z43" s="65">
        <f t="shared" si="2"/>
        <v>0</v>
      </c>
      <c r="AA43" s="178">
        <f>Z43+Z44</f>
        <v>0</v>
      </c>
    </row>
    <row r="44" spans="1:2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72"/>
      <c r="Z44" s="65">
        <f t="shared" si="2"/>
        <v>0</v>
      </c>
      <c r="AA44" s="171"/>
    </row>
    <row r="45" spans="1:27" x14ac:dyDescent="0.25">
      <c r="A45" s="189">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71"/>
      <c r="Z45" s="65">
        <f t="shared" si="2"/>
        <v>0</v>
      </c>
      <c r="AA45" s="178">
        <f>Z45+Z46</f>
        <v>0</v>
      </c>
    </row>
    <row r="46" spans="1:2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72"/>
      <c r="Z46" s="65">
        <f t="shared" si="2"/>
        <v>0</v>
      </c>
      <c r="AA46" s="171"/>
    </row>
    <row r="47" spans="1:27" x14ac:dyDescent="0.25">
      <c r="A47" s="189">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71"/>
      <c r="Z47" s="65">
        <f t="shared" si="2"/>
        <v>0</v>
      </c>
      <c r="AA47" s="178">
        <f>Z47+Z48</f>
        <v>0</v>
      </c>
    </row>
    <row r="48" spans="1:2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72"/>
      <c r="Z48" s="65">
        <f t="shared" si="2"/>
        <v>0</v>
      </c>
      <c r="AA48" s="171"/>
    </row>
    <row r="49" spans="1:27" x14ac:dyDescent="0.25">
      <c r="A49" s="189">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71"/>
      <c r="Z49" s="65">
        <f t="shared" si="2"/>
        <v>0</v>
      </c>
      <c r="AA49" s="178">
        <f>Z49+Z50</f>
        <v>0</v>
      </c>
    </row>
    <row r="50" spans="1:2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72"/>
      <c r="Z50" s="65">
        <f t="shared" si="2"/>
        <v>0</v>
      </c>
      <c r="AA50" s="171"/>
    </row>
    <row r="51" spans="1:27" x14ac:dyDescent="0.25">
      <c r="A51" s="201">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80"/>
      <c r="Z51" s="89">
        <f t="shared" si="2"/>
        <v>0</v>
      </c>
      <c r="AA51" s="176">
        <f>Z51+Z52</f>
        <v>0</v>
      </c>
    </row>
    <row r="52" spans="1:2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7"/>
      <c r="Z52" s="89">
        <f t="shared" si="2"/>
        <v>0</v>
      </c>
      <c r="AA52" s="171"/>
    </row>
    <row r="53" spans="1:27" x14ac:dyDescent="0.25">
      <c r="A53" s="201">
        <v>25</v>
      </c>
      <c r="B53" s="82"/>
      <c r="C53" s="83"/>
      <c r="D53" s="93">
        <f t="shared" si="3"/>
        <v>0</v>
      </c>
      <c r="E53" s="78"/>
      <c r="F53" s="79"/>
      <c r="G53" s="79"/>
      <c r="H53" s="79"/>
      <c r="I53" s="79"/>
      <c r="J53" s="79"/>
      <c r="K53" s="79"/>
      <c r="L53" s="79"/>
      <c r="M53" s="79"/>
      <c r="N53" s="79"/>
      <c r="O53" s="79"/>
      <c r="P53" s="79"/>
      <c r="Q53" s="79"/>
      <c r="R53" s="79"/>
      <c r="S53" s="79"/>
      <c r="T53" s="79"/>
      <c r="U53" s="79"/>
      <c r="V53" s="79"/>
      <c r="W53" s="79"/>
      <c r="X53" s="79"/>
      <c r="Y53" s="80"/>
      <c r="Z53" s="89">
        <f t="shared" si="2"/>
        <v>0</v>
      </c>
      <c r="AA53" s="176">
        <f>Z53+Z54</f>
        <v>0</v>
      </c>
    </row>
    <row r="54" spans="1:27" x14ac:dyDescent="0.25">
      <c r="A54" s="159"/>
      <c r="B54" s="82"/>
      <c r="C54" s="83"/>
      <c r="D54" s="93">
        <f t="shared" si="3"/>
        <v>0</v>
      </c>
      <c r="E54" s="85"/>
      <c r="F54" s="86"/>
      <c r="G54" s="86"/>
      <c r="H54" s="86"/>
      <c r="I54" s="86"/>
      <c r="J54" s="86"/>
      <c r="K54" s="86"/>
      <c r="L54" s="86"/>
      <c r="M54" s="86"/>
      <c r="N54" s="86"/>
      <c r="O54" s="86"/>
      <c r="P54" s="86"/>
      <c r="Q54" s="86"/>
      <c r="R54" s="86"/>
      <c r="S54" s="86"/>
      <c r="T54" s="86"/>
      <c r="U54" s="86"/>
      <c r="V54" s="86"/>
      <c r="W54" s="86"/>
      <c r="X54" s="86"/>
      <c r="Y54" s="87"/>
      <c r="Z54" s="89">
        <f t="shared" si="2"/>
        <v>0</v>
      </c>
      <c r="AA54" s="171"/>
    </row>
    <row r="55" spans="1:27" x14ac:dyDescent="0.25">
      <c r="A55" s="189">
        <v>26</v>
      </c>
      <c r="B55" s="54"/>
      <c r="C55" s="55"/>
      <c r="D55" s="56">
        <f t="shared" si="3"/>
        <v>0</v>
      </c>
      <c r="E55" s="133"/>
      <c r="F55" s="57"/>
      <c r="G55" s="57"/>
      <c r="H55" s="57"/>
      <c r="I55" s="57"/>
      <c r="J55" s="57"/>
      <c r="K55" s="57"/>
      <c r="L55" s="57"/>
      <c r="M55" s="57"/>
      <c r="N55" s="57"/>
      <c r="O55" s="57"/>
      <c r="P55" s="57"/>
      <c r="Q55" s="57"/>
      <c r="R55" s="57"/>
      <c r="S55" s="57"/>
      <c r="T55" s="57"/>
      <c r="U55" s="57"/>
      <c r="V55" s="57"/>
      <c r="W55" s="57"/>
      <c r="X55" s="57"/>
      <c r="Y55" s="71"/>
      <c r="Z55" s="65">
        <f t="shared" si="2"/>
        <v>0</v>
      </c>
      <c r="AA55" s="178">
        <f>Z55+Z56</f>
        <v>0</v>
      </c>
    </row>
    <row r="56" spans="1:2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72"/>
      <c r="Z56" s="65">
        <f t="shared" si="2"/>
        <v>0</v>
      </c>
      <c r="AA56" s="171"/>
    </row>
    <row r="57" spans="1:27" x14ac:dyDescent="0.25">
      <c r="A57" s="189">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71"/>
      <c r="Z57" s="65">
        <f t="shared" si="2"/>
        <v>0</v>
      </c>
      <c r="AA57" s="178">
        <f>Z57+Z58</f>
        <v>0</v>
      </c>
    </row>
    <row r="58" spans="1:2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72"/>
      <c r="Z58" s="65">
        <f t="shared" si="2"/>
        <v>0</v>
      </c>
      <c r="AA58" s="171"/>
    </row>
    <row r="59" spans="1:27" x14ac:dyDescent="0.25">
      <c r="A59" s="189">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71"/>
      <c r="Z59" s="65">
        <f t="shared" si="2"/>
        <v>0</v>
      </c>
      <c r="AA59" s="178">
        <f>Z59+Z60</f>
        <v>0</v>
      </c>
    </row>
    <row r="60" spans="1:2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72"/>
      <c r="Z60" s="65">
        <f t="shared" si="2"/>
        <v>0</v>
      </c>
      <c r="AA60" s="171"/>
    </row>
    <row r="61" spans="1:27" x14ac:dyDescent="0.25">
      <c r="A61" s="189">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71"/>
      <c r="Z61" s="65">
        <f t="shared" si="2"/>
        <v>0</v>
      </c>
      <c r="AA61" s="178">
        <f>Z61+Z62</f>
        <v>0</v>
      </c>
    </row>
    <row r="62" spans="1:2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72"/>
      <c r="Z62" s="65">
        <f t="shared" si="2"/>
        <v>0</v>
      </c>
      <c r="AA62" s="171"/>
    </row>
    <row r="63" spans="1:27" x14ac:dyDescent="0.25">
      <c r="A63" s="189">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71"/>
      <c r="Z63" s="65">
        <f t="shared" si="2"/>
        <v>0</v>
      </c>
      <c r="AA63" s="178">
        <f>Z63+Z64</f>
        <v>0</v>
      </c>
    </row>
    <row r="64" spans="1:2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72"/>
      <c r="Z64" s="65">
        <f t="shared" si="2"/>
        <v>0</v>
      </c>
      <c r="AA64" s="171"/>
    </row>
    <row r="65" spans="1:33" x14ac:dyDescent="0.25">
      <c r="A65" s="201">
        <v>31</v>
      </c>
      <c r="B65" s="82"/>
      <c r="C65" s="83"/>
      <c r="D65" s="93">
        <f t="shared" si="3"/>
        <v>0</v>
      </c>
      <c r="E65" s="85"/>
      <c r="F65" s="86"/>
      <c r="G65" s="86"/>
      <c r="H65" s="86"/>
      <c r="I65" s="86"/>
      <c r="J65" s="86"/>
      <c r="K65" s="86"/>
      <c r="L65" s="86"/>
      <c r="M65" s="86"/>
      <c r="N65" s="86"/>
      <c r="O65" s="86"/>
      <c r="P65" s="86"/>
      <c r="Q65" s="86"/>
      <c r="R65" s="86"/>
      <c r="S65" s="86"/>
      <c r="T65" s="86"/>
      <c r="U65" s="86"/>
      <c r="V65" s="86"/>
      <c r="W65" s="86"/>
      <c r="X65" s="86"/>
      <c r="Y65" s="87"/>
      <c r="Z65" s="89">
        <f t="shared" si="2"/>
        <v>0</v>
      </c>
      <c r="AA65" s="176">
        <f>Z65+Z66</f>
        <v>0</v>
      </c>
    </row>
    <row r="66" spans="1:33" ht="15.75" customHeight="1" thickBot="1" x14ac:dyDescent="0.3">
      <c r="A66" s="159"/>
      <c r="B66" s="115"/>
      <c r="C66" s="116"/>
      <c r="D66" s="117">
        <f t="shared" si="3"/>
        <v>0</v>
      </c>
      <c r="E66" s="118"/>
      <c r="F66" s="90"/>
      <c r="G66" s="90"/>
      <c r="H66" s="90"/>
      <c r="I66" s="90"/>
      <c r="J66" s="90"/>
      <c r="K66" s="90"/>
      <c r="L66" s="90"/>
      <c r="M66" s="90"/>
      <c r="N66" s="90"/>
      <c r="O66" s="90"/>
      <c r="P66" s="90"/>
      <c r="Q66" s="90"/>
      <c r="R66" s="90"/>
      <c r="S66" s="90"/>
      <c r="T66" s="90"/>
      <c r="U66" s="90"/>
      <c r="V66" s="90"/>
      <c r="W66" s="90"/>
      <c r="X66" s="90"/>
      <c r="Y66" s="91"/>
      <c r="Z66" s="92">
        <f t="shared" si="2"/>
        <v>0</v>
      </c>
      <c r="AA66" s="171"/>
    </row>
    <row r="67" spans="1:33" ht="18.600000000000001" customHeight="1" thickTop="1" x14ac:dyDescent="0.25">
      <c r="A67" s="181" t="s">
        <v>17</v>
      </c>
      <c r="B67" s="35" t="str">
        <f t="shared" ref="B67:D68" si="4">B3</f>
        <v>Департамент 17</v>
      </c>
      <c r="C67" s="22" t="str">
        <f t="shared" si="4"/>
        <v>Начальник отдела</v>
      </c>
      <c r="D67" s="19" t="str">
        <f t="shared" si="4"/>
        <v>Штат</v>
      </c>
      <c r="E67" s="10">
        <f t="shared" ref="E67:AA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2">
        <f t="shared" si="5"/>
        <v>0</v>
      </c>
      <c r="Z67" s="74">
        <f t="shared" si="5"/>
        <v>0</v>
      </c>
      <c r="AA67" s="179">
        <f t="shared" si="5"/>
        <v>0</v>
      </c>
      <c r="AB67" s="51">
        <f>AC3*AB3</f>
        <v>176</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7.45" customHeight="1" thickBot="1" x14ac:dyDescent="0.3">
      <c r="A68" s="159"/>
      <c r="B68" s="36">
        <f t="shared" si="4"/>
        <v>0</v>
      </c>
      <c r="C68" s="23">
        <f t="shared" si="4"/>
        <v>0</v>
      </c>
      <c r="D68" s="24" t="str">
        <f t="shared" si="4"/>
        <v>Совместитель</v>
      </c>
      <c r="E68" s="4">
        <f t="shared" ref="E68:Z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f t="shared" si="6"/>
        <v>0</v>
      </c>
      <c r="Y68" s="7">
        <f t="shared" si="6"/>
        <v>0</v>
      </c>
      <c r="Z68" s="8">
        <f t="shared" si="6"/>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row r="69" spans="1:33" outlineLevel="1" x14ac:dyDescent="0.25">
      <c r="C69" s="151" t="s">
        <v>18</v>
      </c>
      <c r="D69" s="25" t="s">
        <v>11</v>
      </c>
    </row>
    <row r="70" spans="1:33" outlineLevel="1" x14ac:dyDescent="0.25">
      <c r="C70" s="151" t="s">
        <v>18</v>
      </c>
      <c r="D70" s="25" t="s">
        <v>16</v>
      </c>
    </row>
  </sheetData>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37" priority="31" operator="greaterThan">
      <formula>4</formula>
    </cfRule>
  </conditionalFormatting>
  <conditionalFormatting sqref="Z5">
    <cfRule type="cellIs" dxfId="36" priority="29" operator="greaterThan">
      <formula>8</formula>
    </cfRule>
  </conditionalFormatting>
  <conditionalFormatting sqref="AA5">
    <cfRule type="cellIs" dxfId="35" priority="27" operator="greaterThan">
      <formula>12</formula>
    </cfRule>
  </conditionalFormatting>
  <conditionalFormatting sqref="Z8 Z10 Z12 Z14 Z16 Z18 Z20 Z22 Z24 Z26 Z28 Z30 Z32 Z34 Z36 Z38 Z40 Z42 Z44 Z46 Z48 Z50 Z52 Z54 Z56 Z58 Z60 Z62 Z64 Z66">
    <cfRule type="cellIs" dxfId="34" priority="25" operator="greaterThan">
      <formula>4</formula>
    </cfRule>
  </conditionalFormatting>
  <conditionalFormatting sqref="Z7 Z9 Z11 Z13 Z15 Z17 Z19 Z21 Z23 Z25 Z27 Z29 Z31 Z33 Z35 Z37 Z39 Z41 Z43 Z45 Z47 Z49 Z51 Z53 Z55 Z57 Z59 Z61 Z63 Z65">
    <cfRule type="cellIs" dxfId="33" priority="23" operator="greaterThan">
      <formula>8</formula>
    </cfRule>
  </conditionalFormatting>
  <conditionalFormatting sqref="AA7 AA9 AA11 AA13 AA15 AA17 AA19 AA21 AA23 AA25 AA27 AA29 AA31 AA33 AA35 AA37 AA39 AA41 AA43 AA45 AA47 AA49 AA51 AA53 AA55 AA57 AA59 AA61 AA63 AA65">
    <cfRule type="cellIs" dxfId="32" priority="21" operator="greaterThan">
      <formula>12</formula>
    </cfRule>
  </conditionalFormatting>
  <conditionalFormatting sqref="F67">
    <cfRule type="cellIs" dxfId="31" priority="17" operator="equal">
      <formula>0</formula>
    </cfRule>
    <cfRule type="cellIs" dxfId="30" priority="18" operator="equal">
      <formula>F69</formula>
    </cfRule>
    <cfRule type="cellIs" dxfId="29" priority="19" operator="between">
      <formula>F69</formula>
      <formula>0</formula>
    </cfRule>
    <cfRule type="cellIs" dxfId="28" priority="20" operator="greaterThan">
      <formula>F69</formula>
    </cfRule>
  </conditionalFormatting>
  <conditionalFormatting sqref="F68">
    <cfRule type="cellIs" dxfId="27" priority="13" operator="equal">
      <formula>0</formula>
    </cfRule>
    <cfRule type="cellIs" dxfId="26" priority="14" operator="equal">
      <formula>F70</formula>
    </cfRule>
    <cfRule type="cellIs" dxfId="25" priority="15" operator="between">
      <formula>F70</formula>
      <formula>0</formula>
    </cfRule>
    <cfRule type="cellIs" dxfId="24" priority="16" operator="greaterThan">
      <formula>F70</formula>
    </cfRule>
  </conditionalFormatting>
  <conditionalFormatting sqref="G67:Y67">
    <cfRule type="cellIs" dxfId="23" priority="9" operator="equal">
      <formula>0</formula>
    </cfRule>
    <cfRule type="cellIs" dxfId="22" priority="10" operator="equal">
      <formula>G69</formula>
    </cfRule>
    <cfRule type="cellIs" dxfId="21" priority="11" operator="between">
      <formula>G69</formula>
      <formula>0</formula>
    </cfRule>
    <cfRule type="cellIs" dxfId="20" priority="12" operator="greaterThan">
      <formula>G69</formula>
    </cfRule>
  </conditionalFormatting>
  <conditionalFormatting sqref="G68:Y68">
    <cfRule type="cellIs" dxfId="19" priority="5" operator="equal">
      <formula>0</formula>
    </cfRule>
    <cfRule type="cellIs" dxfId="18" priority="6" operator="equal">
      <formula>G70</formula>
    </cfRule>
    <cfRule type="cellIs" dxfId="17" priority="7" operator="between">
      <formula>G70</formula>
      <formula>0</formula>
    </cfRule>
    <cfRule type="cellIs" dxfId="16" priority="8" operator="greaterThan">
      <formula>G70</formula>
    </cfRule>
  </conditionalFormatting>
  <conditionalFormatting sqref="AG67">
    <cfRule type="cellIs" dxfId="15" priority="3" operator="lessThan">
      <formula>$Z$67</formula>
    </cfRule>
  </conditionalFormatting>
  <conditionalFormatting sqref="AG68">
    <cfRule type="cellIs" dxfId="14" priority="1" operator="lessThan">
      <formula>$Z$67</formula>
    </cfRule>
  </conditionalFormatting>
  <dataValidations count="7">
    <dataValidation type="whole" errorStyle="information" allowBlank="1" showInputMessage="1" showErrorMessage="1" errorTitle="Ошибка" sqref="Z5 Z7 Z9 Z11 Z13 Z15 Z17 Z19 Z21 Z23 Z25 Z27 Z29 Z31 Z33 Z35 Z37 Z39 Z41 Z43 Z45 Z47 Z49 Z51 Z53 Z55 Z57 Z59 Z61 Z63 Z65" xr:uid="{00000000-0002-0000-0E00-000000000000}">
      <formula1>0</formula1>
      <formula2>8</formula2>
    </dataValidation>
    <dataValidation type="whole" errorStyle="warning" allowBlank="1" showInputMessage="1" showErrorMessage="1" errorTitle="Ошибка" sqref="Y8:Z8 Y10:Z10 Y12:Z12 Y14:Z14 Y16:Z16 Y18:Z18 Y20:Z20 Y22:Z22 Y24:Z24 Y26:Z26 Y28:Z28 Y30:Z30 Y32:Z32 Y34:Z34 Y36:Z36 Y38:Z38 Y40:Z40 Y42:Z42 Y44:Z44 Y46:Z46 Y48:Z48 Y50:Z50 Y52:Z52 Y54:Z54 Y56:Z56 Y58:Z58 Y60:Z60 Y62:Z62 Y64:Z64 Y66:Z66 Y6:Z6" xr:uid="{00000000-0002-0000-0E00-000001000000}">
      <formula1>0</formula1>
      <formula2>4</formula2>
    </dataValidation>
    <dataValidation type="whole" allowBlank="1" showInputMessage="1" showErrorMessage="1" sqref="Y7 Y9 Y11 Y13 Y15 Y17 Y19 Y21 Y23 Y25 Y27 Y29 Y31 Y33 Y35 Y37 Y39 Y41 Y43 Y45 Y47 Y49 Y51 Y53 Y55 Y57 Y59 Y61 Y63 Y65 Y5" xr:uid="{00000000-0002-0000-0E00-000002000000}">
      <formula1>0</formula1>
      <formula2>8</formula2>
    </dataValidation>
    <dataValidation type="whole" errorStyle="warning" allowBlank="1" showInputMessage="1" showErrorMessage="1" errorTitle="Ошибка" sqref="AA5 AA7:AA66" xr:uid="{00000000-0002-0000-0E00-000003000000}">
      <formula1>0</formula1>
      <formula2>12</formula2>
    </dataValidation>
    <dataValidation type="whole" allowBlank="1" showInputMessage="1" showErrorMessage="1" sqref="F68:Y68" xr:uid="{00000000-0002-0000-0E00-000004000000}">
      <formula1>0</formula1>
      <formula2>F70</formula2>
    </dataValidation>
    <dataValidation type="whole" errorStyle="warning" allowBlank="1" showInputMessage="1" showErrorMessage="1" errorTitle="Ошибка" error="Ошибка" sqref="F67:Y67" xr:uid="{00000000-0002-0000-0E00-000005000000}">
      <formula1>0</formula1>
      <formula2>F69</formula2>
    </dataValidation>
    <dataValidation type="decimal" allowBlank="1" showInputMessage="1" showErrorMessage="1" sqref="E5:X66" xr:uid="{00000000-0002-0000-0E00-000006000000}">
      <formula1>0</formula1>
      <formula2>8</formula2>
    </dataValidation>
  </dataValidation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39997558519241921"/>
    <outlinePr summaryBelow="0"/>
  </sheetPr>
  <dimension ref="A1:AG68"/>
  <sheetViews>
    <sheetView showZeros="0" workbookViewId="0">
      <selection activeCell="AE88" sqref="AE88"/>
    </sheetView>
  </sheetViews>
  <sheetFormatPr defaultRowHeight="15" outlineLevelRow="1" outlineLevelCol="1" x14ac:dyDescent="0.25"/>
  <cols>
    <col min="1" max="1" width="8.42578125" customWidth="1"/>
    <col min="2" max="2" width="16.28515625" style="151" customWidth="1"/>
    <col min="3" max="3" width="17.5703125" style="151"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52" customWidth="1" collapsed="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Декабрь!A1</f>
        <v>Перетягин Николай Александрович</v>
      </c>
      <c r="AB1" s="51" t="str">
        <f ca="1">INDEX({"Январь","Февраль","Март","I квартал","Апрель","Май","Июнь","II квартал","Июль","Август","Сентябрь","III квартал","Октябрь","Ноябрь","Декабрь","IV квартал"},_xlfn.SHEET())</f>
        <v>IV квартал</v>
      </c>
    </row>
    <row r="2" spans="1:30" x14ac:dyDescent="0.25">
      <c r="A2" s="157" t="str">
        <f>Декабрь!A2</f>
        <v>Дата</v>
      </c>
      <c r="B2" s="33" t="str">
        <f>Декабрь!B2</f>
        <v>Подразделение</v>
      </c>
      <c r="C2" s="186" t="str">
        <f>Декабрь!C2</f>
        <v>Должность</v>
      </c>
      <c r="D2" s="173"/>
      <c r="E2" s="160" t="str">
        <f>Декабрь!E2</f>
        <v>Заказ</v>
      </c>
      <c r="F2" s="161"/>
      <c r="G2" s="161"/>
      <c r="H2" s="161"/>
      <c r="I2" s="161"/>
      <c r="J2" s="161"/>
      <c r="K2" s="161"/>
      <c r="L2" s="161"/>
      <c r="M2" s="161"/>
      <c r="N2" s="161"/>
      <c r="O2" s="161"/>
      <c r="P2" s="161"/>
      <c r="Q2" s="161"/>
      <c r="R2" s="161"/>
      <c r="S2" s="161"/>
      <c r="T2" s="161"/>
      <c r="U2" s="161"/>
      <c r="V2" s="161"/>
      <c r="W2" s="161"/>
      <c r="X2" s="161"/>
      <c r="Y2" s="162"/>
      <c r="Z2" s="163" t="str">
        <f>Декабрь!Z2</f>
        <v>Всего</v>
      </c>
      <c r="AA2" s="164"/>
      <c r="AB2" s="51" t="s">
        <v>6</v>
      </c>
      <c r="AC2" s="51" t="s">
        <v>20</v>
      </c>
      <c r="AD2" t="s">
        <v>8</v>
      </c>
    </row>
    <row r="3" spans="1:30" x14ac:dyDescent="0.25">
      <c r="A3" s="158"/>
      <c r="B3" s="32" t="str">
        <f>Декабрь!B3</f>
        <v>Департамент 17</v>
      </c>
      <c r="C3" s="20" t="str">
        <f>Декабрь!C3</f>
        <v>Начальник отдела</v>
      </c>
      <c r="D3" s="56" t="str">
        <f>Декабрь!D3</f>
        <v>Штат</v>
      </c>
      <c r="E3" s="13" t="str">
        <f>Декабрь!E3</f>
        <v>Общие</v>
      </c>
      <c r="F3" s="134" t="str">
        <f>Декабрь!F3</f>
        <v xml:space="preserve">   Заказ-наряд 71/17 от 10.01.2022 г., Аудиовентиль СБ-18, 6 шт.</v>
      </c>
      <c r="G3" s="134" t="str">
        <f>Декабрь!G3</f>
        <v xml:space="preserve">   НМА DIOD GATE 17 деп.</v>
      </c>
      <c r="H3" s="134">
        <f>Декабрь!H3</f>
        <v>0</v>
      </c>
      <c r="I3" s="134">
        <f>Декабрь!I3</f>
        <v>0</v>
      </c>
      <c r="J3" s="134">
        <f>Декабрь!J3</f>
        <v>0</v>
      </c>
      <c r="K3" s="134">
        <f>Декабрь!K3</f>
        <v>0</v>
      </c>
      <c r="L3" s="134">
        <f>Декабрь!L3</f>
        <v>0</v>
      </c>
      <c r="M3" s="134">
        <f>Декабрь!M3</f>
        <v>0</v>
      </c>
      <c r="N3" s="134">
        <f>Декабрь!N3</f>
        <v>0</v>
      </c>
      <c r="O3" s="134">
        <f>Декабрь!O3</f>
        <v>0</v>
      </c>
      <c r="P3" s="134">
        <f>Декабрь!P3</f>
        <v>0</v>
      </c>
      <c r="Q3" s="134">
        <f>Декабрь!Q3</f>
        <v>0</v>
      </c>
      <c r="R3" s="134">
        <f>Декабрь!R3</f>
        <v>0</v>
      </c>
      <c r="S3" s="134">
        <f>Декабрь!S3</f>
        <v>0</v>
      </c>
      <c r="T3" s="134">
        <f>Декабрь!T3</f>
        <v>0</v>
      </c>
      <c r="U3" s="134">
        <f>Декабрь!U3</f>
        <v>0</v>
      </c>
      <c r="V3" s="134">
        <f>Декабрь!V3</f>
        <v>0</v>
      </c>
      <c r="W3" s="134">
        <f>Декабрь!W3</f>
        <v>0</v>
      </c>
      <c r="X3" s="134">
        <f>Декабрь!X3</f>
        <v>0</v>
      </c>
      <c r="Y3" s="14">
        <f>Декабрь!Y3</f>
        <v>0</v>
      </c>
      <c r="Z3" s="165"/>
      <c r="AA3" s="166"/>
      <c r="AB3" s="51">
        <v>1</v>
      </c>
      <c r="AC3" s="70">
        <f>Октябрь!AC3+Ноябрь!AC3+Декабрь!AC3</f>
        <v>511</v>
      </c>
      <c r="AD3">
        <f>Январь!AN3</f>
        <v>0</v>
      </c>
    </row>
    <row r="4" spans="1:30" ht="15.75" customHeight="1" collapsed="1" thickBot="1" x14ac:dyDescent="0.3">
      <c r="A4" s="159"/>
      <c r="B4" s="34">
        <f>Декабрь!B4</f>
        <v>0</v>
      </c>
      <c r="C4" s="21">
        <f>Декабрь!C4</f>
        <v>0</v>
      </c>
      <c r="D4" s="30" t="str">
        <f>Декабрь!D4</f>
        <v>Совместитель</v>
      </c>
      <c r="E4" s="5">
        <f>Декабрь!E4</f>
        <v>0</v>
      </c>
      <c r="F4" s="2">
        <f>Декабрь!F4</f>
        <v>0</v>
      </c>
      <c r="G4" s="2">
        <f>Декабрь!G4</f>
        <v>0</v>
      </c>
      <c r="H4" s="2">
        <f>Декабрь!H4</f>
        <v>0</v>
      </c>
      <c r="I4" s="2">
        <f>Декабрь!I4</f>
        <v>0</v>
      </c>
      <c r="J4" s="2">
        <f>Декабрь!J4</f>
        <v>0</v>
      </c>
      <c r="K4" s="2">
        <f>Декабрь!K4</f>
        <v>0</v>
      </c>
      <c r="L4" s="2">
        <f>Декабрь!L4</f>
        <v>0</v>
      </c>
      <c r="M4" s="2">
        <f>Декабрь!M4</f>
        <v>0</v>
      </c>
      <c r="N4" s="2">
        <f>Декабрь!N4</f>
        <v>0</v>
      </c>
      <c r="O4" s="2">
        <f>Декабрь!O4</f>
        <v>0</v>
      </c>
      <c r="P4" s="2">
        <f>Декабрь!P4</f>
        <v>0</v>
      </c>
      <c r="Q4" s="2">
        <f>Декабрь!Q4</f>
        <v>0</v>
      </c>
      <c r="R4" s="2">
        <f>Декабрь!R4</f>
        <v>0</v>
      </c>
      <c r="S4" s="2">
        <f>Декабрь!S4</f>
        <v>0</v>
      </c>
      <c r="T4" s="2">
        <f>Декабрь!T4</f>
        <v>0</v>
      </c>
      <c r="U4" s="2">
        <f>Декабрь!U4</f>
        <v>0</v>
      </c>
      <c r="V4" s="2">
        <f>Декабрь!V4</f>
        <v>0</v>
      </c>
      <c r="W4" s="2">
        <f>Декабрь!W4</f>
        <v>0</v>
      </c>
      <c r="X4" s="2">
        <f>Декабрь!X4</f>
        <v>0</v>
      </c>
      <c r="Y4" s="6">
        <f>Декабрь!Y4</f>
        <v>0</v>
      </c>
      <c r="Z4" s="167"/>
      <c r="AA4" s="168"/>
      <c r="AB4" s="51">
        <v>0</v>
      </c>
    </row>
    <row r="5" spans="1:30" ht="15.75" hidden="1"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thickTop="1" thickBot="1" x14ac:dyDescent="0.3">
      <c r="A67" s="181" t="s">
        <v>21</v>
      </c>
      <c r="B67" s="35" t="str">
        <f t="shared" ref="B67:D68" si="0">B3</f>
        <v>Департамент 17</v>
      </c>
      <c r="C67" s="22" t="str">
        <f t="shared" si="0"/>
        <v>Начальник отдела</v>
      </c>
      <c r="D67" s="9" t="str">
        <f t="shared" si="0"/>
        <v>Штат</v>
      </c>
      <c r="E67" s="10">
        <f>Октябрь!E67+Ноябрь!E67+Декабрь!E67</f>
        <v>0</v>
      </c>
      <c r="F67" s="11">
        <f>Октябрь!F67+Ноябрь!F67+Декабрь!F67</f>
        <v>0</v>
      </c>
      <c r="G67" s="11">
        <f>Октябрь!G67+Ноябрь!G67+Декабрь!G67</f>
        <v>0</v>
      </c>
      <c r="H67" s="11">
        <f>Октябрь!H67+Ноябрь!H67+Декабрь!H67</f>
        <v>0</v>
      </c>
      <c r="I67" s="11">
        <f>Октябрь!I67+Ноябрь!I67+Декабрь!I67</f>
        <v>0</v>
      </c>
      <c r="J67" s="11">
        <f>Октябрь!J67+Ноябрь!J67+Декабрь!J67</f>
        <v>0</v>
      </c>
      <c r="K67" s="11">
        <f>Октябрь!K67+Ноябрь!K67+Декабрь!K67</f>
        <v>0</v>
      </c>
      <c r="L67" s="11">
        <f>Октябрь!L67+Ноябрь!L67+Декабрь!L67</f>
        <v>0</v>
      </c>
      <c r="M67" s="11">
        <f>Октябрь!M67+Ноябрь!M67+Декабрь!M67</f>
        <v>0</v>
      </c>
      <c r="N67" s="11">
        <f>Октябрь!N67+Ноябрь!N67+Декабрь!N67</f>
        <v>0</v>
      </c>
      <c r="O67" s="11">
        <f>Октябрь!O67+Ноябрь!O67+Декабрь!O67</f>
        <v>0</v>
      </c>
      <c r="P67" s="11">
        <f>Октябрь!P67+Ноябрь!P67+Декабрь!P67</f>
        <v>0</v>
      </c>
      <c r="Q67" s="11">
        <f>Октябрь!Q67+Ноябрь!Q67+Декабрь!Q67</f>
        <v>0</v>
      </c>
      <c r="R67" s="11">
        <f>Октябрь!R67+Ноябрь!R67+Декабрь!R67</f>
        <v>0</v>
      </c>
      <c r="S67" s="11">
        <f>Октябрь!S67+Ноябрь!S67+Декабрь!S67</f>
        <v>0</v>
      </c>
      <c r="T67" s="11">
        <f>Октябрь!T67+Ноябрь!T67+Декабрь!T67</f>
        <v>0</v>
      </c>
      <c r="U67" s="11">
        <f>Октябрь!U67+Ноябрь!U67+Декабрь!U67</f>
        <v>0</v>
      </c>
      <c r="V67" s="11">
        <f>Октябрь!V67+Ноябрь!V67+Декабрь!V67</f>
        <v>0</v>
      </c>
      <c r="W67" s="11">
        <f>Октябрь!W67+Ноябрь!W67+Декабрь!W67</f>
        <v>0</v>
      </c>
      <c r="X67" s="11">
        <f>Октябрь!X67+Ноябрь!X67+Декабрь!X67</f>
        <v>0</v>
      </c>
      <c r="Y67" s="12">
        <f>Октябрь!Y67+Ноябрь!Y67+Декабрь!Y67</f>
        <v>0</v>
      </c>
      <c r="Z67" s="74">
        <f>Октябрь!Z67+Ноябрь!Z67+Декабрь!Z67</f>
        <v>0</v>
      </c>
      <c r="AA67" s="179">
        <f>Октябрь!AA67+Ноябрь!AA67+Декабрь!AA67</f>
        <v>0</v>
      </c>
      <c r="AB67" s="51">
        <f>AC3*AB3</f>
        <v>511</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36">
        <f t="shared" si="0"/>
        <v>0</v>
      </c>
      <c r="C68" s="23">
        <f t="shared" si="0"/>
        <v>0</v>
      </c>
      <c r="D68" s="3" t="str">
        <f t="shared" si="0"/>
        <v>Совместитель</v>
      </c>
      <c r="E68" s="4">
        <f>Октябрь!E68+Ноябрь!E68+Декабрь!E68</f>
        <v>0</v>
      </c>
      <c r="F68" s="1">
        <f>Октябрь!F68+Ноябрь!F68+Декабрь!F68</f>
        <v>0</v>
      </c>
      <c r="G68" s="1">
        <f>Октябрь!G68+Ноябрь!G68+Декабрь!G68</f>
        <v>0</v>
      </c>
      <c r="H68" s="1">
        <f>Октябрь!H68+Ноябрь!H68+Декабрь!H68</f>
        <v>0</v>
      </c>
      <c r="I68" s="1">
        <f>Октябрь!I68+Ноябрь!I68+Декабрь!I68</f>
        <v>0</v>
      </c>
      <c r="J68" s="1">
        <f>Октябрь!J68+Ноябрь!J68+Декабрь!J68</f>
        <v>0</v>
      </c>
      <c r="K68" s="1">
        <f>Октябрь!K68+Ноябрь!K68+Декабрь!K68</f>
        <v>0</v>
      </c>
      <c r="L68" s="1">
        <f>Октябрь!L68+Ноябрь!L68+Декабрь!L68</f>
        <v>0</v>
      </c>
      <c r="M68" s="1">
        <f>Октябрь!M68+Ноябрь!M68+Декабрь!M68</f>
        <v>0</v>
      </c>
      <c r="N68" s="1">
        <f>Октябрь!N68+Ноябрь!N68+Декабрь!N68</f>
        <v>0</v>
      </c>
      <c r="O68" s="1">
        <f>Октябрь!O68+Ноябрь!O68+Декабрь!O68</f>
        <v>0</v>
      </c>
      <c r="P68" s="1">
        <f>Октябрь!P68+Ноябрь!P68+Декабрь!P68</f>
        <v>0</v>
      </c>
      <c r="Q68" s="1">
        <f>Октябрь!Q68+Ноябрь!Q68+Декабрь!Q68</f>
        <v>0</v>
      </c>
      <c r="R68" s="1">
        <f>Октябрь!R68+Ноябрь!R68+Декабрь!R68</f>
        <v>0</v>
      </c>
      <c r="S68" s="1">
        <f>Октябрь!S68+Ноябрь!S68+Декабрь!S68</f>
        <v>0</v>
      </c>
      <c r="T68" s="1">
        <f>Октябрь!T68+Ноябрь!T68+Декабрь!T68</f>
        <v>0</v>
      </c>
      <c r="U68" s="1">
        <f>Октябрь!U68+Ноябрь!U68+Декабрь!U68</f>
        <v>0</v>
      </c>
      <c r="V68" s="1">
        <f>Октябрь!V68+Ноябрь!V68+Декабрь!V68</f>
        <v>0</v>
      </c>
      <c r="W68" s="1">
        <f>Октябрь!W68+Ноябрь!W68+Декабрь!W68</f>
        <v>0</v>
      </c>
      <c r="X68" s="1">
        <f>Октябрь!X68+Ноябрь!X68+Декабрь!X68</f>
        <v>0</v>
      </c>
      <c r="Y68" s="7">
        <f>Октябрь!Y68+Ноябрь!Y68+Декабрь!Y68</f>
        <v>0</v>
      </c>
      <c r="Z68" s="8">
        <f>Октябрь!Z68+Ноябрь!Z68+Декабрь!Z68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3" priority="10" operator="greaterThan">
      <formula>12</formula>
    </cfRule>
  </conditionalFormatting>
  <conditionalFormatting sqref="Z5">
    <cfRule type="cellIs" dxfId="12" priority="9" operator="greaterThan">
      <formula>24</formula>
    </cfRule>
  </conditionalFormatting>
  <conditionalFormatting sqref="AA5">
    <cfRule type="cellIs" dxfId="11" priority="8" operator="greaterThan">
      <formula>36</formula>
    </cfRule>
  </conditionalFormatting>
  <conditionalFormatting sqref="Z8 Z10 Z12 Z14 Z16 Z18 Z20 Z22 Z24 Z26 Z28 Z30 Z32 Z34 Z36 Z38 Z40 Z42 Z44 Z46 Z48 Z50 Z52 Z54 Z56 Z58 Z60 Z62 Z64 Z66">
    <cfRule type="cellIs" dxfId="10" priority="7" operator="greaterThan">
      <formula>12</formula>
    </cfRule>
  </conditionalFormatting>
  <conditionalFormatting sqref="Z7 Z9 Z11 Z13 Z15 Z17 Z19 Z21 Z23 Z25 Z27 Z29 Z31 Z33 Z35 Z37 Z39 Z41 Z43 Z45 Z47 Z49 Z51 Z53 Z55 Z57 Z59 Z61 Z63 Z65">
    <cfRule type="cellIs" dxfId="9" priority="6" operator="greaterThan">
      <formula>24</formula>
    </cfRule>
  </conditionalFormatting>
  <conditionalFormatting sqref="AA7 AA9 AA11 AA13 AA15 AA17 AA19 AA21 AA23 AA25 AA27 AA29 AA31 AA33 AA35 AA37 AA39 AA41 AA43 AA45 AA47 AA49 AA51 AA53 AA55 AA57 AA59 AA61 AA63 AA65">
    <cfRule type="cellIs" dxfId="8" priority="5" operator="greaterThan">
      <formula>36</formula>
    </cfRule>
  </conditionalFormatting>
  <conditionalFormatting sqref="AG67">
    <cfRule type="cellIs" dxfId="7" priority="3" operator="lessThan">
      <formula>$Z$67</formula>
    </cfRule>
  </conditionalFormatting>
  <conditionalFormatting sqref="AG68">
    <cfRule type="cellIs" dxfId="6" priority="1" operator="lessThan">
      <formula>$Z$67</formula>
    </cfRule>
  </conditionalFormatting>
  <dataValidations count="4">
    <dataValidation type="whole" errorStyle="warning" allowBlank="1" showInputMessage="1" showErrorMessage="1" errorTitle="Ошибка" sqref="AA5 AA7:AA66" xr:uid="{00000000-0002-0000-0F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F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F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F00-000003000000}">
      <formula1>0</formula1>
      <formula2>8</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39997558519241921"/>
    <outlinePr summaryBelow="0"/>
  </sheetPr>
  <dimension ref="A1:AA68"/>
  <sheetViews>
    <sheetView showZeros="0" workbookViewId="0">
      <selection activeCell="V80" sqref="V80"/>
    </sheetView>
  </sheetViews>
  <sheetFormatPr defaultRowHeight="15" outlineLevelRow="1" outlineLevelCol="1" x14ac:dyDescent="0.25"/>
  <cols>
    <col min="1" max="1" width="8.42578125" customWidth="1"/>
    <col min="2" max="2" width="16.28515625" style="151" customWidth="1"/>
    <col min="3" max="3" width="17.85546875" style="151" customWidth="1"/>
    <col min="4" max="4" width="13.1406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s>
  <sheetData>
    <row r="1" spans="1:27" ht="15.75" customHeight="1" thickBot="1" x14ac:dyDescent="0.3">
      <c r="A1" t="str">
        <f>'IV квартал'!A1</f>
        <v>Перетягин Николай Александрович</v>
      </c>
    </row>
    <row r="2" spans="1:27" x14ac:dyDescent="0.25">
      <c r="A2" s="157" t="str">
        <f>'IV квартал'!A2</f>
        <v>Дата</v>
      </c>
      <c r="B2" s="33" t="str">
        <f>'IV квартал'!B2</f>
        <v>Подразделение</v>
      </c>
      <c r="C2" s="186" t="str">
        <f>'IV квартал'!C2</f>
        <v>Должность</v>
      </c>
      <c r="D2" s="173"/>
      <c r="E2" s="160" t="str">
        <f>'IV квартал'!E2</f>
        <v>Заказ</v>
      </c>
      <c r="F2" s="161"/>
      <c r="G2" s="161"/>
      <c r="H2" s="161"/>
      <c r="I2" s="161"/>
      <c r="J2" s="161"/>
      <c r="K2" s="161"/>
      <c r="L2" s="161"/>
      <c r="M2" s="161"/>
      <c r="N2" s="161"/>
      <c r="O2" s="161"/>
      <c r="P2" s="161"/>
      <c r="Q2" s="161"/>
      <c r="R2" s="161"/>
      <c r="S2" s="161"/>
      <c r="T2" s="161"/>
      <c r="U2" s="161"/>
      <c r="V2" s="161"/>
      <c r="W2" s="161"/>
      <c r="X2" s="161"/>
      <c r="Y2" s="162"/>
      <c r="Z2" s="163" t="str">
        <f>'IV квартал'!Z2</f>
        <v>Всего</v>
      </c>
      <c r="AA2" s="164"/>
    </row>
    <row r="3" spans="1:27" x14ac:dyDescent="0.25">
      <c r="A3" s="158"/>
      <c r="B3" s="32" t="str">
        <f>'IV квартал'!B3</f>
        <v>Департамент 17</v>
      </c>
      <c r="C3" s="20" t="str">
        <f>'IV квартал'!C3</f>
        <v>Начальник отдела</v>
      </c>
      <c r="D3" s="56" t="str">
        <f>'IV квартал'!D3</f>
        <v>Штат</v>
      </c>
      <c r="E3" s="13" t="str">
        <f>'IV квартал'!E3</f>
        <v>Общие</v>
      </c>
      <c r="F3" s="134" t="str">
        <f>'IV квартал'!F3</f>
        <v xml:space="preserve">   Заказ-наряд 71/17 от 10.01.2022 г., Аудиовентиль СБ-18, 6 шт.</v>
      </c>
      <c r="G3" s="134" t="str">
        <f>'IV квартал'!G3</f>
        <v xml:space="preserve">   НМА DIOD GATE 17 деп.</v>
      </c>
      <c r="H3" s="134">
        <f>'IV квартал'!H3</f>
        <v>0</v>
      </c>
      <c r="I3" s="134">
        <f>'IV квартал'!I3</f>
        <v>0</v>
      </c>
      <c r="J3" s="134">
        <f>'IV квартал'!J3</f>
        <v>0</v>
      </c>
      <c r="K3" s="134">
        <f>'IV квартал'!K3</f>
        <v>0</v>
      </c>
      <c r="L3" s="134">
        <f>'IV квартал'!L3</f>
        <v>0</v>
      </c>
      <c r="M3" s="134">
        <f>'IV квартал'!M3</f>
        <v>0</v>
      </c>
      <c r="N3" s="134">
        <f>'IV квартал'!N3</f>
        <v>0</v>
      </c>
      <c r="O3" s="134">
        <f>'IV квартал'!O3</f>
        <v>0</v>
      </c>
      <c r="P3" s="134">
        <f>'IV квартал'!P3</f>
        <v>0</v>
      </c>
      <c r="Q3" s="134">
        <f>'IV квартал'!Q3</f>
        <v>0</v>
      </c>
      <c r="R3" s="134">
        <f>'IV квартал'!R3</f>
        <v>0</v>
      </c>
      <c r="S3" s="134">
        <f>'IV квартал'!S3</f>
        <v>0</v>
      </c>
      <c r="T3" s="134">
        <f>'IV квартал'!T3</f>
        <v>0</v>
      </c>
      <c r="U3" s="134">
        <f>'IV квартал'!U3</f>
        <v>0</v>
      </c>
      <c r="V3" s="134">
        <f>'IV квартал'!V3</f>
        <v>0</v>
      </c>
      <c r="W3" s="134">
        <f>'IV квартал'!W3</f>
        <v>0</v>
      </c>
      <c r="X3" s="134">
        <f>'IV квартал'!X3</f>
        <v>0</v>
      </c>
      <c r="Y3" s="14">
        <f>'IV квартал'!Y3</f>
        <v>0</v>
      </c>
      <c r="Z3" s="165"/>
      <c r="AA3" s="166"/>
    </row>
    <row r="4" spans="1:27" ht="15.75" customHeight="1" collapsed="1" thickBot="1" x14ac:dyDescent="0.3">
      <c r="A4" s="159"/>
      <c r="B4" s="34">
        <f>'IV квартал'!B4</f>
        <v>0</v>
      </c>
      <c r="C4" s="21">
        <f>'IV квартал'!C4</f>
        <v>0</v>
      </c>
      <c r="D4" s="30" t="str">
        <f>'IV квартал'!D4</f>
        <v>Совместитель</v>
      </c>
      <c r="E4" s="5">
        <f>'IV квартал'!E4</f>
        <v>0</v>
      </c>
      <c r="F4" s="2">
        <f>'IV квартал'!F4</f>
        <v>0</v>
      </c>
      <c r="G4" s="2">
        <f>'IV квартал'!G4</f>
        <v>0</v>
      </c>
      <c r="H4" s="2">
        <f>'IV квартал'!H4</f>
        <v>0</v>
      </c>
      <c r="I4" s="2">
        <f>'IV квартал'!I4</f>
        <v>0</v>
      </c>
      <c r="J4" s="2">
        <f>'IV квартал'!J4</f>
        <v>0</v>
      </c>
      <c r="K4" s="2">
        <f>'IV квартал'!K4</f>
        <v>0</v>
      </c>
      <c r="L4" s="2">
        <f>'IV квартал'!L4</f>
        <v>0</v>
      </c>
      <c r="M4" s="2">
        <f>'IV квартал'!M4</f>
        <v>0</v>
      </c>
      <c r="N4" s="2">
        <f>'IV квартал'!N4</f>
        <v>0</v>
      </c>
      <c r="O4" s="2">
        <f>'IV квартал'!O4</f>
        <v>0</v>
      </c>
      <c r="P4" s="2">
        <f>'IV квартал'!P4</f>
        <v>0</v>
      </c>
      <c r="Q4" s="2">
        <f>'IV квартал'!Q4</f>
        <v>0</v>
      </c>
      <c r="R4" s="2">
        <f>'IV квартал'!R4</f>
        <v>0</v>
      </c>
      <c r="S4" s="2">
        <f>'IV квартал'!S4</f>
        <v>0</v>
      </c>
      <c r="T4" s="2">
        <f>'IV квартал'!T4</f>
        <v>0</v>
      </c>
      <c r="U4" s="2">
        <f>'IV квартал'!U4</f>
        <v>0</v>
      </c>
      <c r="V4" s="2">
        <f>'IV квартал'!V4</f>
        <v>0</v>
      </c>
      <c r="W4" s="2">
        <f>'IV квартал'!W4</f>
        <v>0</v>
      </c>
      <c r="X4" s="2">
        <f>'IV квартал'!X4</f>
        <v>0</v>
      </c>
      <c r="Y4" s="6">
        <f>'IV квартал'!Y4</f>
        <v>0</v>
      </c>
      <c r="Z4" s="167"/>
      <c r="AA4" s="168"/>
    </row>
    <row r="5" spans="1:27" ht="15.75" hidden="1"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71"/>
      <c r="Z5" s="74"/>
      <c r="AA5" s="184"/>
    </row>
    <row r="6" spans="1:27" hidden="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72"/>
      <c r="Z6" s="73"/>
      <c r="AA6" s="171"/>
    </row>
    <row r="7" spans="1:27" hidden="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71"/>
      <c r="Z7" s="73"/>
      <c r="AA7" s="185"/>
    </row>
    <row r="8" spans="1:27" hidden="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72"/>
      <c r="Z8" s="65"/>
      <c r="AA8" s="171"/>
    </row>
    <row r="9" spans="1:27" hidden="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71"/>
      <c r="Z9" s="65"/>
      <c r="AA9" s="178"/>
    </row>
    <row r="10" spans="1:27" hidden="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27" hidden="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27" hidden="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27" hidden="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27" hidden="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27" hidden="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27" hidden="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27" hidden="1"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27" ht="15.75" hidden="1"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27" ht="15" customHeight="1" thickTop="1" thickBot="1" x14ac:dyDescent="0.3">
      <c r="A67" s="181" t="s">
        <v>5</v>
      </c>
      <c r="B67" s="35" t="str">
        <f t="shared" ref="B67:D68" si="0">B3</f>
        <v>Департамент 17</v>
      </c>
      <c r="C67" s="22" t="str">
        <f t="shared" si="0"/>
        <v>Начальник отдела</v>
      </c>
      <c r="D67" s="9" t="str">
        <f t="shared" si="0"/>
        <v>Штат</v>
      </c>
      <c r="E67" s="10">
        <f>'I квартал'!E67+'II квартал'!E67+'III квартал'!E67+'IV квартал'!E67</f>
        <v>110.08</v>
      </c>
      <c r="F67" s="11">
        <f>'I квартал'!F67+'II квартал'!F67+'III квартал'!F67+'IV квартал'!F67</f>
        <v>4.92</v>
      </c>
      <c r="G67" s="11">
        <f>'I квартал'!G67+'II квартал'!G67+'III квартал'!G67+'IV квартал'!G67</f>
        <v>13</v>
      </c>
      <c r="H67" s="11">
        <f>'I квартал'!H67+'II квартал'!H67+'III квартал'!H67+'IV квартал'!H67</f>
        <v>0</v>
      </c>
      <c r="I67" s="11">
        <f>'I квартал'!I67+'II квартал'!I67+'III квартал'!I67+'IV квартал'!I67</f>
        <v>0</v>
      </c>
      <c r="J67" s="11">
        <f>'I квартал'!J67+'II квартал'!J67+'III квартал'!J67+'IV квартал'!J67</f>
        <v>0</v>
      </c>
      <c r="K67" s="11">
        <f>'I квартал'!K67+'II квартал'!K67+'III квартал'!K67+'IV квартал'!K67</f>
        <v>0</v>
      </c>
      <c r="L67" s="11">
        <f>'I квартал'!L67+'II квартал'!L67+'III квартал'!L67+'IV квартал'!L67</f>
        <v>0</v>
      </c>
      <c r="M67" s="11">
        <f>'I квартал'!M67+'II квартал'!M67+'III квартал'!M67+'IV квартал'!M67</f>
        <v>0</v>
      </c>
      <c r="N67" s="11">
        <f>'I квартал'!N67+'II квартал'!N67+'III квартал'!N67+'IV квартал'!N67</f>
        <v>0</v>
      </c>
      <c r="O67" s="11">
        <f>'I квартал'!O67+'II квартал'!O67+'III квартал'!O67+'IV квартал'!O67</f>
        <v>0</v>
      </c>
      <c r="P67" s="11">
        <f>'I квартал'!P67+'II квартал'!P67+'III квартал'!P67+'IV квартал'!P67</f>
        <v>0</v>
      </c>
      <c r="Q67" s="11">
        <f>'I квартал'!Q67+'II квартал'!Q67+'III квартал'!Q67+'IV квартал'!Q67</f>
        <v>0</v>
      </c>
      <c r="R67" s="11">
        <f>'I квартал'!R67+'II квартал'!R67+'III квартал'!R67+'IV квартал'!R67</f>
        <v>0</v>
      </c>
      <c r="S67" s="11">
        <f>'I квартал'!S67+'II квартал'!S67+'III квартал'!S67+'IV квартал'!S67</f>
        <v>0</v>
      </c>
      <c r="T67" s="11">
        <f>'I квартал'!T67+'II квартал'!T67+'III квартал'!T67+'IV квартал'!T67</f>
        <v>0</v>
      </c>
      <c r="U67" s="11">
        <f>'I квартал'!U67+'II квартал'!U67+'III квартал'!U67+'IV квартал'!U67</f>
        <v>0</v>
      </c>
      <c r="V67" s="11">
        <f>'I квартал'!V67+'II квартал'!V67+'III квартал'!V67+'IV квартал'!V67</f>
        <v>0</v>
      </c>
      <c r="W67" s="11">
        <f>'I квартал'!W67+'II квартал'!W67+'III квартал'!W67+'IV квартал'!W67</f>
        <v>0</v>
      </c>
      <c r="X67" s="11">
        <f>'I квартал'!AI67+'II квартал'!X67+'III квартал'!X67+'IV квартал'!X67</f>
        <v>0</v>
      </c>
      <c r="Y67" s="12">
        <f>'I квартал'!AJ67+'II квартал'!Y67+'III квартал'!Y67+'IV квартал'!Y67</f>
        <v>0</v>
      </c>
      <c r="Z67" s="74">
        <f>'I квартал'!AK67+'II квартал'!Z67+'III квартал'!Z67+'IV квартал'!Z67</f>
        <v>128</v>
      </c>
      <c r="AA67" s="179">
        <f>'I квартал'!AL67+'II квартал'!AA67+'III квартал'!AA67+'IV квартал'!AA67</f>
        <v>128</v>
      </c>
    </row>
    <row r="68" spans="1:27" ht="15.75" customHeight="1" thickBot="1" x14ac:dyDescent="0.3">
      <c r="A68" s="159"/>
      <c r="B68" s="36">
        <f t="shared" si="0"/>
        <v>0</v>
      </c>
      <c r="C68" s="23">
        <f t="shared" si="0"/>
        <v>0</v>
      </c>
      <c r="D68" s="3" t="str">
        <f t="shared" si="0"/>
        <v>Совместитель</v>
      </c>
      <c r="E68" s="4">
        <f>'I квартал'!E68+'II квартал'!E68+'III квартал'!E68+'IV квартал'!E68</f>
        <v>0</v>
      </c>
      <c r="F68" s="1">
        <f>'I квартал'!F68+'II квартал'!F68+'III квартал'!F68+'IV квартал'!F68</f>
        <v>0</v>
      </c>
      <c r="G68" s="1">
        <f>'I квартал'!G68+'II квартал'!G68+'III квартал'!G68+'IV квартал'!G68</f>
        <v>0</v>
      </c>
      <c r="H68" s="1">
        <f>'I квартал'!H68+'II квартал'!H68+'III квартал'!H68+'IV квартал'!H68</f>
        <v>0</v>
      </c>
      <c r="I68" s="1">
        <f>'I квартал'!I68+'II квартал'!I68+'III квартал'!I68+'IV квартал'!I68</f>
        <v>0</v>
      </c>
      <c r="J68" s="1">
        <f>'I квартал'!J68+'II квартал'!J68+'III квартал'!J68+'IV квартал'!J68</f>
        <v>0</v>
      </c>
      <c r="K68" s="1">
        <f>'I квартал'!K68+'II квартал'!K68+'III квартал'!K68+'IV квартал'!K68</f>
        <v>0</v>
      </c>
      <c r="L68" s="1">
        <f>'I квартал'!L68+'II квартал'!L68+'III квартал'!L68+'IV квартал'!L68</f>
        <v>0</v>
      </c>
      <c r="M68" s="1">
        <f>'I квартал'!M68+'II квартал'!M68+'III квартал'!M68+'IV квартал'!M68</f>
        <v>0</v>
      </c>
      <c r="N68" s="1">
        <f>'I квартал'!N68+'II квартал'!N68+'III квартал'!N68+'IV квартал'!N68</f>
        <v>0</v>
      </c>
      <c r="O68" s="1">
        <f>'I квартал'!O68+'II квартал'!O68+'III квартал'!O68+'IV квартал'!O68</f>
        <v>0</v>
      </c>
      <c r="P68" s="1">
        <f>'I квартал'!P68+'II квартал'!P68+'III квартал'!P68+'IV квартал'!P68</f>
        <v>0</v>
      </c>
      <c r="Q68" s="1">
        <f>'I квартал'!Q68+'II квартал'!Q68+'III квартал'!Q68+'IV квартал'!Q68</f>
        <v>0</v>
      </c>
      <c r="R68" s="1">
        <f>'I квартал'!R68+'II квартал'!R68+'III квартал'!R68+'IV квартал'!R68</f>
        <v>0</v>
      </c>
      <c r="S68" s="1">
        <f>'I квартал'!S68+'II квартал'!S68+'III квартал'!S68+'IV квартал'!S68</f>
        <v>0</v>
      </c>
      <c r="T68" s="1">
        <f>'I квартал'!T68+'II квартал'!T68+'III квартал'!T68+'IV квартал'!T68</f>
        <v>0</v>
      </c>
      <c r="U68" s="1">
        <f>'I квартал'!U68+'II квартал'!U68+'III квартал'!U68+'IV квартал'!U68</f>
        <v>0</v>
      </c>
      <c r="V68" s="1">
        <f>'I квартал'!V68+'II квартал'!V68+'III квартал'!V68+'IV квартал'!V68</f>
        <v>0</v>
      </c>
      <c r="W68" s="1">
        <f>'I квартал'!W68+'II квартал'!W68+'III квартал'!W68+'IV квартал'!W68</f>
        <v>0</v>
      </c>
      <c r="X68" s="1">
        <f>'I квартал'!AI68+'II квартал'!X68+'III квартал'!X68+'IV квартал'!X68</f>
        <v>0</v>
      </c>
      <c r="Y68" s="7">
        <f>'I квартал'!AJ68+'II квартал'!Y68+'III квартал'!Y68+'IV квартал'!Y68</f>
        <v>0</v>
      </c>
      <c r="Z68" s="8">
        <f>'I квартал'!AK68+'II квартал'!Z68+'III квартал'!Z68+'IV квартал'!Z68</f>
        <v>0</v>
      </c>
      <c r="AA68" s="180"/>
    </row>
  </sheetData>
  <mergeCells count="68">
    <mergeCell ref="AA65:AA66"/>
    <mergeCell ref="AA55:AA56"/>
    <mergeCell ref="AA57:AA58"/>
    <mergeCell ref="AA59:AA60"/>
    <mergeCell ref="AA61:AA62"/>
    <mergeCell ref="AA63:AA64"/>
    <mergeCell ref="AA45:AA46"/>
    <mergeCell ref="AA47:AA48"/>
    <mergeCell ref="AA49:AA50"/>
    <mergeCell ref="AA51:AA52"/>
    <mergeCell ref="AA53:AA54"/>
    <mergeCell ref="AA35:AA36"/>
    <mergeCell ref="AA37:AA38"/>
    <mergeCell ref="AA39:AA40"/>
    <mergeCell ref="AA41:AA42"/>
    <mergeCell ref="AA43:AA44"/>
    <mergeCell ref="A67:A68"/>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A31:AA32"/>
    <mergeCell ref="AA33:AA34"/>
    <mergeCell ref="A57:A58"/>
    <mergeCell ref="A59:A60"/>
    <mergeCell ref="A61:A62"/>
    <mergeCell ref="A63:A64"/>
    <mergeCell ref="A65:A66"/>
    <mergeCell ref="A47:A48"/>
    <mergeCell ref="A49:A50"/>
    <mergeCell ref="A51:A52"/>
    <mergeCell ref="A53:A54"/>
    <mergeCell ref="A55:A56"/>
    <mergeCell ref="A37:A38"/>
    <mergeCell ref="A39:A40"/>
    <mergeCell ref="A41:A42"/>
    <mergeCell ref="A43:A44"/>
    <mergeCell ref="A45:A46"/>
    <mergeCell ref="A27:A28"/>
    <mergeCell ref="A29:A30"/>
    <mergeCell ref="A31:A32"/>
    <mergeCell ref="A33:A34"/>
    <mergeCell ref="A35:A36"/>
    <mergeCell ref="C2:D2"/>
    <mergeCell ref="AA67:AA68"/>
    <mergeCell ref="A7:A8"/>
    <mergeCell ref="E2:Y2"/>
    <mergeCell ref="Z2:AA4"/>
    <mergeCell ref="A2:A4"/>
    <mergeCell ref="A5:A6"/>
    <mergeCell ref="A9:A10"/>
    <mergeCell ref="A11:A12"/>
    <mergeCell ref="A13:A14"/>
    <mergeCell ref="A15:A16"/>
    <mergeCell ref="A17:A18"/>
    <mergeCell ref="A19:A20"/>
    <mergeCell ref="A21:A22"/>
    <mergeCell ref="A23:A24"/>
    <mergeCell ref="A25:A26"/>
  </mergeCells>
  <conditionalFormatting sqref="Z6">
    <cfRule type="cellIs" dxfId="5" priority="6" operator="greaterThan">
      <formula>12</formula>
    </cfRule>
  </conditionalFormatting>
  <conditionalFormatting sqref="Z5">
    <cfRule type="cellIs" dxfId="4" priority="5" operator="greaterThan">
      <formula>24</formula>
    </cfRule>
  </conditionalFormatting>
  <conditionalFormatting sqref="AA5">
    <cfRule type="cellIs" dxfId="3" priority="4" operator="greaterThan">
      <formula>36</formula>
    </cfRule>
  </conditionalFormatting>
  <conditionalFormatting sqref="Z8 Z10 Z12 Z14 Z16 Z18 Z20 Z22 Z24 Z26 Z28 Z30 Z32 Z34 Z36 Z38 Z40 Z42 Z44 Z46 Z48 Z50 Z52 Z54 Z56 Z58 Z60 Z62 Z64 Z66">
    <cfRule type="cellIs" dxfId="2" priority="3" operator="greaterThan">
      <formula>12</formula>
    </cfRule>
  </conditionalFormatting>
  <conditionalFormatting sqref="Z7 Z9 Z11 Z13 Z15 Z17 Z19 Z21 Z23 Z25 Z27 Z29 Z31 Z33 Z35 Z37 Z39 Z41 Z43 Z45 Z47 Z49 Z51 Z53 Z55 Z57 Z59 Z61 Z63 Z65">
    <cfRule type="cellIs" dxfId="1" priority="2" operator="greaterThan">
      <formula>24</formula>
    </cfRule>
  </conditionalFormatting>
  <conditionalFormatting sqref="AA7 AA9 AA11 AA13 AA15 AA17 AA19 AA21 AA23 AA25 AA27 AA29 AA31 AA33 AA35 AA37 AA39 AA41 AA43 AA45 AA47 AA49 AA51 AA53 AA55 AA57 AA59 AA61 AA63 AA65">
    <cfRule type="cellIs" dxfId="0" priority="1" operator="greaterThan">
      <formula>36</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10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10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1000-000002000000}">
      <formula1>0</formula1>
      <formula2>8</formula2>
    </dataValidation>
    <dataValidation type="whole" errorStyle="warning" allowBlank="1" showInputMessage="1" showErrorMessage="1" errorTitle="Ошибка" sqref="AA5 AA7:AA66" xr:uid="{00000000-0002-0000-1000-000003000000}">
      <formula1>0</formula1>
      <formula2>12</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Q70"/>
  <sheetViews>
    <sheetView showZeros="0" zoomScale="55" zoomScaleNormal="55" workbookViewId="0">
      <selection activeCell="AO30" sqref="AO30"/>
    </sheetView>
  </sheetViews>
  <sheetFormatPr defaultRowHeight="15" outlineLevelRow="1" outlineLevelCol="1" x14ac:dyDescent="0.25"/>
  <cols>
    <col min="1" max="1" width="6.42578125" customWidth="1"/>
    <col min="2" max="2" width="17.7109375" style="151" customWidth="1"/>
    <col min="3" max="3" width="17.42578125" style="151" customWidth="1"/>
    <col min="4" max="4" width="13.42578125" customWidth="1"/>
    <col min="5" max="5" width="11.7109375" customWidth="1"/>
    <col min="6" max="6" width="12.28515625" customWidth="1"/>
    <col min="7" max="7" width="11" customWidth="1"/>
    <col min="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Январь!A1</f>
        <v>Перетягин Николай Александрович</v>
      </c>
      <c r="AL1" s="51" t="str">
        <f ca="1">INDEX({"Январь","Февраль","Март","I квартал","Апрель","Май","Июнь","II квартал","Июль","Август","Сентябрь","III квартал","Октябрь","Ноябрь","Декабрь","IV квартал"},_xlfn.SHEET())</f>
        <v>Февраль</v>
      </c>
    </row>
    <row r="2" spans="1:40" x14ac:dyDescent="0.25">
      <c r="A2" s="157" t="str">
        <f>Январь!A2</f>
        <v>Дата</v>
      </c>
      <c r="B2" s="33" t="str">
        <f>Январь!B2</f>
        <v>Подразделение</v>
      </c>
      <c r="C2" s="186" t="str">
        <f>Январь!C2</f>
        <v>Должность</v>
      </c>
      <c r="D2" s="173"/>
      <c r="E2" s="160" t="str">
        <f>Январь!E2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Январь!AJ2</f>
        <v>Всего</v>
      </c>
      <c r="AK2" s="164"/>
      <c r="AL2" s="51" t="s">
        <v>6</v>
      </c>
      <c r="AM2" s="51" t="s">
        <v>7</v>
      </c>
      <c r="AN2" t="s">
        <v>8</v>
      </c>
    </row>
    <row r="3" spans="1:40" x14ac:dyDescent="0.25">
      <c r="A3" s="158"/>
      <c r="B3" s="32" t="str">
        <f>Январь!B3</f>
        <v>Департамент 17</v>
      </c>
      <c r="C3" s="20" t="str">
        <f>Январь!C3</f>
        <v>Начальник отдела</v>
      </c>
      <c r="D3" s="56" t="str">
        <f>Январь!D3</f>
        <v>Штат</v>
      </c>
      <c r="E3" s="13" t="str">
        <f>Январь!E3</f>
        <v>Общие</v>
      </c>
      <c r="F3" s="119" t="str">
        <f>Январь!F3</f>
        <v xml:space="preserve">   Заказ-наряд 71/17 от 10.01.2022 г., Аудиовентиль СБ-18, 6 шт.</v>
      </c>
      <c r="G3" s="119" t="str">
        <f>Январь!G3</f>
        <v xml:space="preserve">   НМА DIOD GATE 17 деп.</v>
      </c>
      <c r="H3" s="119">
        <f>Январь!H3</f>
        <v>0</v>
      </c>
      <c r="I3" s="119">
        <f>Январь!I3</f>
        <v>0</v>
      </c>
      <c r="J3" s="119">
        <f>Январь!J3</f>
        <v>0</v>
      </c>
      <c r="K3" s="119">
        <f>Январь!K3</f>
        <v>0</v>
      </c>
      <c r="L3" s="119">
        <f>Январь!L3</f>
        <v>0</v>
      </c>
      <c r="M3" s="119">
        <f>Январь!M3</f>
        <v>0</v>
      </c>
      <c r="N3" s="119">
        <f>Январь!N3</f>
        <v>0</v>
      </c>
      <c r="O3" s="119">
        <f>Январь!O3</f>
        <v>0</v>
      </c>
      <c r="P3" s="119">
        <f>Январь!P3</f>
        <v>0</v>
      </c>
      <c r="Q3" s="119">
        <f>Январь!Q3</f>
        <v>0</v>
      </c>
      <c r="R3" s="119">
        <f>Январь!R3</f>
        <v>0</v>
      </c>
      <c r="S3" s="119">
        <f>Январь!S3</f>
        <v>0</v>
      </c>
      <c r="T3" s="119">
        <f>Январь!T3</f>
        <v>0</v>
      </c>
      <c r="U3" s="119">
        <f>Январь!U3</f>
        <v>0</v>
      </c>
      <c r="V3" s="119">
        <f>Январь!V3</f>
        <v>0</v>
      </c>
      <c r="W3" s="119">
        <f>Январь!W3</f>
        <v>0</v>
      </c>
      <c r="X3" s="119">
        <f>Январь!X3</f>
        <v>0</v>
      </c>
      <c r="Y3" s="119">
        <f>Январь!Y3</f>
        <v>0</v>
      </c>
      <c r="Z3" s="119">
        <f>Январь!Z3</f>
        <v>0</v>
      </c>
      <c r="AA3" s="119">
        <f>Январь!AA3</f>
        <v>0</v>
      </c>
      <c r="AB3" s="119">
        <f>Январь!AB3</f>
        <v>0</v>
      </c>
      <c r="AC3" s="119">
        <f>Январь!AC3</f>
        <v>0</v>
      </c>
      <c r="AD3" s="119">
        <f>Январь!AD3</f>
        <v>0</v>
      </c>
      <c r="AE3" s="119">
        <f>Январь!AE3</f>
        <v>0</v>
      </c>
      <c r="AF3" s="119">
        <f>Январь!AF3</f>
        <v>0</v>
      </c>
      <c r="AG3" s="119">
        <f>Январь!AG3</f>
        <v>0</v>
      </c>
      <c r="AH3" s="119">
        <f>Январь!AH3</f>
        <v>0</v>
      </c>
      <c r="AI3" s="14" t="str">
        <f>Январь!AI3</f>
        <v>Пустое</v>
      </c>
      <c r="AJ3" s="165"/>
      <c r="AK3" s="166"/>
      <c r="AL3" s="51">
        <v>1</v>
      </c>
      <c r="AM3" s="70">
        <v>151</v>
      </c>
      <c r="AN3">
        <f>Январь!AN3</f>
        <v>0</v>
      </c>
    </row>
    <row r="4" spans="1:40" ht="15.75" customHeight="1" thickBot="1" x14ac:dyDescent="0.3">
      <c r="A4" s="159"/>
      <c r="B4" s="34">
        <f>Январь!B4</f>
        <v>0</v>
      </c>
      <c r="C4" s="21">
        <f>Январь!C4</f>
        <v>0</v>
      </c>
      <c r="D4" s="30" t="str">
        <f>Январь!D4</f>
        <v>Совместитель</v>
      </c>
      <c r="E4" s="5">
        <f>Январь!E4</f>
        <v>0</v>
      </c>
      <c r="F4" s="2">
        <f>Январь!F4</f>
        <v>0</v>
      </c>
      <c r="G4" s="2">
        <f>Январь!G4</f>
        <v>0</v>
      </c>
      <c r="H4" s="2">
        <f>Январь!H4</f>
        <v>0</v>
      </c>
      <c r="I4" s="2">
        <f>Январь!I4</f>
        <v>0</v>
      </c>
      <c r="J4" s="2">
        <f>Январь!J4</f>
        <v>0</v>
      </c>
      <c r="K4" s="2">
        <f>Январь!K4</f>
        <v>0</v>
      </c>
      <c r="L4" s="2">
        <f>Январь!L4</f>
        <v>0</v>
      </c>
      <c r="M4" s="2">
        <f>Январь!M4</f>
        <v>0</v>
      </c>
      <c r="N4" s="2">
        <f>Январь!N4</f>
        <v>0</v>
      </c>
      <c r="O4" s="2">
        <f>Январь!O4</f>
        <v>0</v>
      </c>
      <c r="P4" s="2">
        <f>Январь!P4</f>
        <v>0</v>
      </c>
      <c r="Q4" s="2">
        <f>Январь!Q4</f>
        <v>0</v>
      </c>
      <c r="R4" s="2">
        <f>Январь!R4</f>
        <v>0</v>
      </c>
      <c r="S4" s="2">
        <f>Январь!S4</f>
        <v>0</v>
      </c>
      <c r="T4" s="2">
        <f>Январь!T4</f>
        <v>0</v>
      </c>
      <c r="U4" s="2">
        <f>Январь!U4</f>
        <v>0</v>
      </c>
      <c r="V4" s="2">
        <f>Январь!V4</f>
        <v>0</v>
      </c>
      <c r="W4" s="2">
        <f>Январь!W4</f>
        <v>0</v>
      </c>
      <c r="X4" s="2"/>
      <c r="Y4" s="2"/>
      <c r="Z4" s="2"/>
      <c r="AA4" s="2"/>
      <c r="AB4" s="2"/>
      <c r="AC4" s="2"/>
      <c r="AD4" s="2"/>
      <c r="AE4" s="2"/>
      <c r="AF4" s="2"/>
      <c r="AG4" s="2"/>
      <c r="AH4" s="2">
        <f>Январь!AH4</f>
        <v>0</v>
      </c>
      <c r="AI4" s="6">
        <f>Январь!AI4</f>
        <v>0</v>
      </c>
      <c r="AJ4" s="167"/>
      <c r="AK4" s="168"/>
    </row>
    <row r="5" spans="1:40" ht="15.75" customHeight="1" thickTop="1" x14ac:dyDescent="0.25">
      <c r="A5" s="183">
        <v>1</v>
      </c>
      <c r="B5" s="126"/>
      <c r="C5" s="127"/>
      <c r="D5" s="146">
        <f>Январь!D65</f>
        <v>0</v>
      </c>
      <c r="E5" s="133"/>
      <c r="F5" s="133"/>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Январь!D66</f>
        <v>0</v>
      </c>
      <c r="E6" s="58"/>
      <c r="F6" s="58"/>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126"/>
      <c r="C7" s="127"/>
      <c r="D7" s="146">
        <f t="shared" ref="D7:D38" si="1">D5</f>
        <v>0</v>
      </c>
      <c r="E7" s="133"/>
      <c r="F7" s="133"/>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8"/>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54"/>
      <c r="C9" s="55"/>
      <c r="D9" s="56">
        <f t="shared" si="1"/>
        <v>0</v>
      </c>
      <c r="E9" s="133"/>
      <c r="F9" s="133"/>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8"/>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54"/>
      <c r="C11" s="55"/>
      <c r="D11" s="56">
        <f t="shared" si="1"/>
        <v>0</v>
      </c>
      <c r="E11" s="133"/>
      <c r="F11" s="133"/>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8"/>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5">
        <v>5</v>
      </c>
      <c r="B13" s="82"/>
      <c r="C13" s="83"/>
      <c r="D13" s="93">
        <f t="shared" si="1"/>
        <v>0</v>
      </c>
      <c r="E13" s="78"/>
      <c r="F13" s="78"/>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93">
        <f t="shared" si="1"/>
        <v>0</v>
      </c>
      <c r="E14" s="85"/>
      <c r="F14" s="85"/>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5">
        <v>6</v>
      </c>
      <c r="B15" s="82"/>
      <c r="C15" s="83"/>
      <c r="D15" s="93">
        <f t="shared" si="1"/>
        <v>0</v>
      </c>
      <c r="E15" s="78"/>
      <c r="F15" s="78"/>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82"/>
      <c r="C16" s="83"/>
      <c r="D16" s="93">
        <f t="shared" si="1"/>
        <v>0</v>
      </c>
      <c r="E16" s="85"/>
      <c r="F16" s="85"/>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7">
        <v>7</v>
      </c>
      <c r="B17" s="54"/>
      <c r="C17" s="55"/>
      <c r="D17" s="56">
        <f t="shared" si="1"/>
        <v>0</v>
      </c>
      <c r="E17" s="133"/>
      <c r="F17" s="133"/>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8"/>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54"/>
      <c r="C19" s="55"/>
      <c r="D19" s="56">
        <f t="shared" si="1"/>
        <v>0</v>
      </c>
      <c r="E19" s="133"/>
      <c r="F19" s="133"/>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8"/>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54"/>
      <c r="C21" s="55"/>
      <c r="D21" s="56">
        <f t="shared" si="1"/>
        <v>0</v>
      </c>
      <c r="E21" s="133"/>
      <c r="F21" s="133"/>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8"/>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54"/>
      <c r="C23" s="55"/>
      <c r="D23" s="56">
        <f t="shared" si="1"/>
        <v>0</v>
      </c>
      <c r="E23" s="133"/>
      <c r="F23" s="133"/>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8"/>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54"/>
      <c r="C25" s="55"/>
      <c r="D25" s="56">
        <f t="shared" si="1"/>
        <v>0</v>
      </c>
      <c r="E25" s="133"/>
      <c r="F25" s="133"/>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8"/>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5">
        <v>12</v>
      </c>
      <c r="B27" s="82"/>
      <c r="C27" s="83"/>
      <c r="D27" s="93">
        <f t="shared" si="1"/>
        <v>0</v>
      </c>
      <c r="E27" s="78"/>
      <c r="F27" s="78"/>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82"/>
      <c r="C28" s="83"/>
      <c r="D28" s="93">
        <f t="shared" si="1"/>
        <v>0</v>
      </c>
      <c r="E28" s="85"/>
      <c r="F28" s="85"/>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82"/>
      <c r="C29" s="83"/>
      <c r="D29" s="93">
        <f t="shared" si="1"/>
        <v>0</v>
      </c>
      <c r="E29" s="78"/>
      <c r="F29" s="78"/>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5"/>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54"/>
      <c r="C31" s="55"/>
      <c r="D31" s="56">
        <f t="shared" si="1"/>
        <v>0</v>
      </c>
      <c r="E31" s="133"/>
      <c r="F31" s="133"/>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8"/>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8"/>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64"/>
      <c r="AJ33" s="120">
        <f t="shared" si="0"/>
        <v>0</v>
      </c>
      <c r="AK33" s="178">
        <f>AJ33+AJ34</f>
        <v>0</v>
      </c>
    </row>
    <row r="34" spans="1:37" x14ac:dyDescent="0.25">
      <c r="A34" s="159"/>
      <c r="B34" s="54"/>
      <c r="C34" s="55"/>
      <c r="D34" s="56">
        <f t="shared" si="1"/>
        <v>0</v>
      </c>
      <c r="E34" s="58"/>
      <c r="F34" s="58"/>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8"/>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64"/>
      <c r="AJ35" s="120">
        <f t="shared" si="0"/>
        <v>0</v>
      </c>
      <c r="AK35" s="178">
        <f>AJ35+AJ36</f>
        <v>0</v>
      </c>
    </row>
    <row r="36" spans="1:37" x14ac:dyDescent="0.25">
      <c r="A36" s="159"/>
      <c r="B36" s="54"/>
      <c r="C36" s="55"/>
      <c r="D36" s="56">
        <f t="shared" si="1"/>
        <v>0</v>
      </c>
      <c r="E36" s="58"/>
      <c r="F36" s="58"/>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8"/>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64"/>
      <c r="AJ37" s="120">
        <f t="shared" ref="AJ37:AJ68" si="2">SUM(E37:AI37)</f>
        <v>0</v>
      </c>
      <c r="AK37" s="178">
        <f>AJ37+AJ38</f>
        <v>0</v>
      </c>
    </row>
    <row r="38" spans="1:37" x14ac:dyDescent="0.25">
      <c r="A38" s="159"/>
      <c r="B38" s="54"/>
      <c r="C38" s="55"/>
      <c r="D38" s="56">
        <f t="shared" si="1"/>
        <v>0</v>
      </c>
      <c r="E38" s="58"/>
      <c r="F38" s="58"/>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8"/>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64"/>
      <c r="AJ39" s="120">
        <f t="shared" si="2"/>
        <v>0</v>
      </c>
      <c r="AK39" s="178">
        <f>AJ39+AJ40</f>
        <v>0</v>
      </c>
    </row>
    <row r="40" spans="1:37" x14ac:dyDescent="0.25">
      <c r="A40" s="159"/>
      <c r="B40" s="54"/>
      <c r="C40" s="55"/>
      <c r="D40" s="56">
        <f t="shared" si="3"/>
        <v>0</v>
      </c>
      <c r="E40" s="58"/>
      <c r="F40" s="58"/>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5">
        <v>19</v>
      </c>
      <c r="B41" s="82"/>
      <c r="C41" s="83"/>
      <c r="D41" s="93">
        <f t="shared" si="3"/>
        <v>0</v>
      </c>
      <c r="E41" s="78"/>
      <c r="F41" s="78"/>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80"/>
      <c r="AJ41" s="89">
        <f t="shared" si="2"/>
        <v>0</v>
      </c>
      <c r="AK41" s="176">
        <f>AJ41+AJ42</f>
        <v>0</v>
      </c>
    </row>
    <row r="42" spans="1:37" x14ac:dyDescent="0.25">
      <c r="A42" s="159"/>
      <c r="B42" s="82"/>
      <c r="C42" s="83"/>
      <c r="D42" s="93">
        <f t="shared" si="3"/>
        <v>0</v>
      </c>
      <c r="E42" s="85"/>
      <c r="F42" s="85"/>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7"/>
      <c r="AJ42" s="89">
        <f t="shared" si="2"/>
        <v>0</v>
      </c>
      <c r="AK42" s="171"/>
    </row>
    <row r="43" spans="1:37" x14ac:dyDescent="0.25">
      <c r="A43" s="175">
        <v>20</v>
      </c>
      <c r="B43" s="82"/>
      <c r="C43" s="83"/>
      <c r="D43" s="93">
        <f t="shared" si="3"/>
        <v>0</v>
      </c>
      <c r="E43" s="78"/>
      <c r="F43" s="78"/>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82"/>
      <c r="C44" s="83"/>
      <c r="D44" s="93">
        <f t="shared" si="3"/>
        <v>0</v>
      </c>
      <c r="E44" s="85"/>
      <c r="F44" s="85"/>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7">
        <v>21</v>
      </c>
      <c r="B45" s="54"/>
      <c r="C45" s="55"/>
      <c r="D45" s="56">
        <f t="shared" si="3"/>
        <v>0</v>
      </c>
      <c r="E45" s="133"/>
      <c r="F45" s="133"/>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54" t="s">
        <v>19</v>
      </c>
      <c r="C47" s="5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7">
        <v>24</v>
      </c>
      <c r="B51" s="54"/>
      <c r="C51" s="55"/>
      <c r="D51" s="56">
        <f t="shared" si="3"/>
        <v>0</v>
      </c>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5">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5">
        <v>27</v>
      </c>
      <c r="B57" s="82"/>
      <c r="C57" s="83"/>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82"/>
      <c r="C58" s="83"/>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7">
        <v>28</v>
      </c>
      <c r="B59" s="54"/>
      <c r="C59" s="55"/>
      <c r="D59" s="56">
        <f t="shared" si="3"/>
        <v>0</v>
      </c>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87">
        <v>29</v>
      </c>
      <c r="B61" s="94"/>
      <c r="C61" s="95"/>
      <c r="D61" s="96">
        <f t="shared" si="3"/>
        <v>0</v>
      </c>
      <c r="E61" s="97"/>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9"/>
      <c r="AJ61" s="100">
        <f t="shared" si="2"/>
        <v>0</v>
      </c>
      <c r="AK61" s="182">
        <f>AJ61+AJ62</f>
        <v>0</v>
      </c>
    </row>
    <row r="62" spans="1:37" x14ac:dyDescent="0.25">
      <c r="A62" s="159"/>
      <c r="B62" s="94"/>
      <c r="C62" s="95"/>
      <c r="D62" s="96">
        <f t="shared" si="3"/>
        <v>0</v>
      </c>
      <c r="E62" s="101"/>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3"/>
      <c r="AJ62" s="100">
        <f t="shared" si="2"/>
        <v>0</v>
      </c>
      <c r="AK62" s="171"/>
    </row>
    <row r="63" spans="1:37" x14ac:dyDescent="0.25">
      <c r="A63" s="187">
        <v>30</v>
      </c>
      <c r="B63" s="94"/>
      <c r="C63" s="95"/>
      <c r="D63" s="96">
        <f t="shared" si="3"/>
        <v>0</v>
      </c>
      <c r="E63" s="97"/>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9"/>
      <c r="AJ63" s="100">
        <f t="shared" si="2"/>
        <v>0</v>
      </c>
      <c r="AK63" s="182">
        <f>AJ63+AJ64</f>
        <v>0</v>
      </c>
    </row>
    <row r="64" spans="1:37" x14ac:dyDescent="0.25">
      <c r="A64" s="159"/>
      <c r="B64" s="94"/>
      <c r="C64" s="95"/>
      <c r="D64" s="96">
        <f t="shared" si="3"/>
        <v>0</v>
      </c>
      <c r="E64" s="101"/>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3"/>
      <c r="AJ64" s="100">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17</v>
      </c>
      <c r="B67" s="35" t="str">
        <f t="shared" ref="B67:D68" si="4">B3</f>
        <v>Департамент 17</v>
      </c>
      <c r="C67" s="22" t="str">
        <f t="shared" si="4"/>
        <v>Начальник отдела</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151</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row>
    <row r="70" spans="1:43" outlineLevel="1" x14ac:dyDescent="0.25">
      <c r="C70" s="151" t="s">
        <v>18</v>
      </c>
      <c r="D70" s="25" t="s">
        <v>16</v>
      </c>
    </row>
  </sheetData>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301" priority="31" operator="greaterThan">
      <formula>4</formula>
    </cfRule>
  </conditionalFormatting>
  <conditionalFormatting sqref="AJ5">
    <cfRule type="cellIs" dxfId="300" priority="29" operator="greaterThan">
      <formula>8</formula>
    </cfRule>
  </conditionalFormatting>
  <conditionalFormatting sqref="AK5">
    <cfRule type="cellIs" dxfId="299" priority="27" operator="greaterThan">
      <formula>12</formula>
    </cfRule>
  </conditionalFormatting>
  <conditionalFormatting sqref="AJ8 AJ10 AJ12 AJ14 AJ16 AJ18 AJ20 AJ22 AJ24 AJ26 AJ28 AJ30 AJ32 AJ34 AJ36 AJ38 AJ40 AJ42 AJ44 AJ46 AJ48 AJ50 AJ52 AJ54 AJ56 AJ58 AJ60 AJ62 AJ64 AJ66">
    <cfRule type="cellIs" dxfId="298" priority="25" operator="greaterThan">
      <formula>4</formula>
    </cfRule>
  </conditionalFormatting>
  <conditionalFormatting sqref="AJ7 AJ9 AJ11 AJ13 AJ15 AJ17 AJ19 AJ21 AJ23 AJ25 AJ27 AJ29 AJ31 AJ33 AJ35 AJ37 AJ39 AJ41 AJ43 AJ45 AJ47 AJ49 AJ51 AJ53 AJ55 AJ57 AJ59 AJ61 AJ63 AJ65">
    <cfRule type="cellIs" dxfId="297" priority="23" operator="greaterThan">
      <formula>8</formula>
    </cfRule>
  </conditionalFormatting>
  <conditionalFormatting sqref="AK7 AK9 AK11 AK13 AK15 AK17 AK19 AK21 AK23 AK25 AK27 AK29 AK31 AK33 AK35 AK37 AK39 AK41 AK43 AK45 AK47 AK49 AK51 AK53 AK55 AK57 AK59 AK61 AK63 AK65">
    <cfRule type="cellIs" dxfId="296" priority="21" operator="greaterThan">
      <formula>12</formula>
    </cfRule>
  </conditionalFormatting>
  <conditionalFormatting sqref="F67">
    <cfRule type="cellIs" dxfId="295" priority="17" operator="equal">
      <formula>0</formula>
    </cfRule>
    <cfRule type="cellIs" dxfId="294" priority="18" operator="equal">
      <formula>F69</formula>
    </cfRule>
    <cfRule type="cellIs" dxfId="293" priority="19" operator="between">
      <formula>F69</formula>
      <formula>0</formula>
    </cfRule>
    <cfRule type="cellIs" dxfId="292" priority="20" operator="greaterThan">
      <formula>F69</formula>
    </cfRule>
  </conditionalFormatting>
  <conditionalFormatting sqref="F68">
    <cfRule type="cellIs" dxfId="291" priority="13" operator="equal">
      <formula>0</formula>
    </cfRule>
    <cfRule type="cellIs" dxfId="290" priority="14" operator="equal">
      <formula>F70</formula>
    </cfRule>
    <cfRule type="cellIs" dxfId="289" priority="15" operator="between">
      <formula>F70</formula>
      <formula>0</formula>
    </cfRule>
    <cfRule type="cellIs" dxfId="288" priority="16" operator="greaterThan">
      <formula>F70</formula>
    </cfRule>
  </conditionalFormatting>
  <conditionalFormatting sqref="G67:AI67">
    <cfRule type="cellIs" dxfId="287" priority="9" operator="equal">
      <formula>0</formula>
    </cfRule>
    <cfRule type="cellIs" dxfId="286" priority="10" operator="equal">
      <formula>G69</formula>
    </cfRule>
    <cfRule type="cellIs" dxfId="285" priority="11" operator="between">
      <formula>G69</formula>
      <formula>0</formula>
    </cfRule>
    <cfRule type="cellIs" dxfId="284" priority="12" operator="greaterThan">
      <formula>G69</formula>
    </cfRule>
  </conditionalFormatting>
  <conditionalFormatting sqref="G68:AI68">
    <cfRule type="cellIs" dxfId="283" priority="5" operator="equal">
      <formula>0</formula>
    </cfRule>
    <cfRule type="cellIs" dxfId="282" priority="6" operator="equal">
      <formula>G70</formula>
    </cfRule>
    <cfRule type="cellIs" dxfId="281" priority="7" operator="between">
      <formula>G70</formula>
      <formula>0</formula>
    </cfRule>
    <cfRule type="cellIs" dxfId="280" priority="8" operator="greaterThan">
      <formula>G70</formula>
    </cfRule>
  </conditionalFormatting>
  <conditionalFormatting sqref="AQ67">
    <cfRule type="cellIs" dxfId="279" priority="3" operator="lessThan">
      <formula>$AJ$67</formula>
    </cfRule>
  </conditionalFormatting>
  <conditionalFormatting sqref="AQ68">
    <cfRule type="cellIs" dxfId="278" priority="1" operator="lessThan">
      <formula>$AJ$67</formula>
    </cfRule>
  </conditionalFormatting>
  <dataValidations count="7">
    <dataValidation type="whole" errorStyle="warning" allowBlank="1" showInputMessage="1" showErrorMessage="1" errorTitle="Ошибка" sqref="AK5 AK7:AK66" xr:uid="{00000000-0002-0000-0100-000000000000}">
      <formula1>0</formula1>
      <formula2>12</formula2>
    </dataValidation>
    <dataValidation type="whole" allowBlank="1" showInputMessage="1" showErrorMessage="1" sqref="E65:AI65 AI49 AI51 AI53 AI55 AI57 AI59 AI61 AI45 E63:AI63 AI43 AI41 AI39 AI37 AI35 AI33 AI31 AI29 AI27 AI25 AI23 AI21 AI19 AI17 AI15 AI13 AI11 AI9 AI7 AI5 AI47" xr:uid="{00000000-0002-0000-0100-000001000000}">
      <formula1>0</formula1>
      <formula2>8</formula2>
    </dataValidation>
    <dataValidation type="whole" errorStyle="warning" allowBlank="1" showInputMessage="1" showErrorMessage="1" errorTitle="Ошибка" sqref="E66:AJ66 AI48:AJ48 AI50:AJ50 AI52:AJ52 AI54:AJ54 AI56:AJ56 AI58:AJ58 AI60:AJ60 AI62:AJ62 AI44:AJ44 E64:AJ64 AI42:AJ42 AI40:AJ40 AI38:AJ38 AI36:AJ36 AI34:AJ34 AI32:AJ32 AI30:AJ30 AI28:AJ28 AI26:AJ26 AI24:AJ24 AI22:AJ22 AI20:AJ20 AI18:AJ18 AI16:AJ16 AI14:AJ14 AI12:AJ12 AI10:AJ10 AI8:AJ8 AI6:AJ6 AI46:AJ46" xr:uid="{00000000-0002-0000-01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100-000003000000}">
      <formula1>0</formula1>
      <formula2>8</formula2>
    </dataValidation>
    <dataValidation type="whole" allowBlank="1" showInputMessage="1" showErrorMessage="1" sqref="F68:AI68" xr:uid="{00000000-0002-0000-0100-000004000000}">
      <formula1>0</formula1>
      <formula2>F70</formula2>
    </dataValidation>
    <dataValidation type="whole" errorStyle="warning" allowBlank="1" showInputMessage="1" showErrorMessage="1" errorTitle="Ошибка" error="Ошибка" sqref="F67:AI67" xr:uid="{00000000-0002-0000-0100-000005000000}">
      <formula1>0</formula1>
      <formula2>F69</formula2>
    </dataValidation>
    <dataValidation type="decimal" allowBlank="1" showInputMessage="1" showErrorMessage="1" sqref="E5:AH62" xr:uid="{00000000-0002-0000-0100-000006000000}">
      <formula1>0</formula1>
      <formula2>8</formula2>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AQ70"/>
  <sheetViews>
    <sheetView showZeros="0" zoomScale="55" zoomScaleNormal="55" workbookViewId="0">
      <selection activeCell="N14" sqref="N14"/>
    </sheetView>
  </sheetViews>
  <sheetFormatPr defaultRowHeight="15" outlineLevelRow="1" outlineLevelCol="1" x14ac:dyDescent="0.25"/>
  <cols>
    <col min="1" max="1" width="6.42578125" customWidth="1"/>
    <col min="2" max="2" width="15.85546875" bestFit="1" customWidth="1"/>
    <col min="3" max="3" width="17.28515625" customWidth="1"/>
    <col min="4" max="4" width="13.140625" customWidth="1"/>
    <col min="5" max="5" width="10.42578125" customWidth="1"/>
    <col min="6" max="6" width="11" customWidth="1"/>
    <col min="7" max="7" width="10" bestFit="1" customWidth="1"/>
    <col min="8" max="8" width="10.140625" customWidth="1" outlineLevel="1"/>
    <col min="9"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Февраль!A1</f>
        <v>Перетягин Николай Александрович</v>
      </c>
      <c r="AL1" s="51" t="str">
        <f ca="1">INDEX({"Январь","Февраль","Март","I квартал","Апрель","Май","Июнь","II квартал","Июль","Август","Сентябрь","III квартал","Октябрь","Ноябрь","Декабрь","IV квартал"},_xlfn.SHEET())</f>
        <v>Март</v>
      </c>
    </row>
    <row r="2" spans="1:40" x14ac:dyDescent="0.25">
      <c r="A2" s="157" t="str">
        <f>Февраль!A2</f>
        <v>Дата</v>
      </c>
      <c r="B2" s="33" t="str">
        <f>Февраль!B2</f>
        <v>Подразделение</v>
      </c>
      <c r="C2" s="186" t="str">
        <f>Февраль!C2</f>
        <v>Должность</v>
      </c>
      <c r="D2" s="173"/>
      <c r="E2" s="160" t="str">
        <f>Февраль!E2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Февраль!AJ2</f>
        <v>Всего</v>
      </c>
      <c r="AK2" s="164"/>
      <c r="AL2" s="51" t="s">
        <v>6</v>
      </c>
      <c r="AM2" s="51" t="s">
        <v>7</v>
      </c>
      <c r="AN2" t="s">
        <v>8</v>
      </c>
    </row>
    <row r="3" spans="1:40" x14ac:dyDescent="0.25">
      <c r="A3" s="158"/>
      <c r="B3" s="31" t="str">
        <f>Февраль!B3</f>
        <v>Департамент 17</v>
      </c>
      <c r="C3" s="16" t="str">
        <f>Февраль!C3</f>
        <v>Начальник отдела</v>
      </c>
      <c r="D3" s="56" t="str">
        <f>Февраль!D3</f>
        <v>Штат</v>
      </c>
      <c r="E3" s="13" t="str">
        <f>Февраль!E3</f>
        <v>Общие</v>
      </c>
      <c r="F3" s="122" t="str">
        <f>Февраль!F3</f>
        <v xml:space="preserve">   Заказ-наряд 71/17 от 10.01.2022 г., Аудиовентиль СБ-18, 6 шт.</v>
      </c>
      <c r="G3" s="122" t="str">
        <f>Февраль!G3</f>
        <v xml:space="preserve">   НМА DIOD GATE 17 деп.</v>
      </c>
      <c r="H3" s="122">
        <f>Февраль!H3</f>
        <v>0</v>
      </c>
      <c r="I3" s="122">
        <f>Февраль!I3</f>
        <v>0</v>
      </c>
      <c r="J3" s="122">
        <f>Февраль!J3</f>
        <v>0</v>
      </c>
      <c r="K3" s="122">
        <f>Февраль!K3</f>
        <v>0</v>
      </c>
      <c r="L3" s="122">
        <f>Февраль!L3</f>
        <v>0</v>
      </c>
      <c r="M3" s="122">
        <f>Февраль!M3</f>
        <v>0</v>
      </c>
      <c r="N3" s="122">
        <f>Февраль!N3</f>
        <v>0</v>
      </c>
      <c r="O3" s="122">
        <f>Февраль!O3</f>
        <v>0</v>
      </c>
      <c r="P3" s="122">
        <f>Февраль!P3</f>
        <v>0</v>
      </c>
      <c r="Q3" s="122">
        <f>Февраль!Q3</f>
        <v>0</v>
      </c>
      <c r="R3" s="122">
        <f>Февраль!R3</f>
        <v>0</v>
      </c>
      <c r="S3" s="122">
        <f>Февраль!S3</f>
        <v>0</v>
      </c>
      <c r="T3" s="122">
        <f>Февраль!T3</f>
        <v>0</v>
      </c>
      <c r="U3" s="122">
        <f>Февраль!U3</f>
        <v>0</v>
      </c>
      <c r="V3" s="122">
        <f>Февраль!V3</f>
        <v>0</v>
      </c>
      <c r="W3" s="122">
        <f>Февраль!W3</f>
        <v>0</v>
      </c>
      <c r="X3" s="122">
        <f>Февраль!X3</f>
        <v>0</v>
      </c>
      <c r="Y3" s="122">
        <f>Февраль!Y3</f>
        <v>0</v>
      </c>
      <c r="Z3" s="122">
        <f>Февраль!Z3</f>
        <v>0</v>
      </c>
      <c r="AA3" s="122">
        <f>Февраль!AA3</f>
        <v>0</v>
      </c>
      <c r="AB3" s="122">
        <f>Февраль!AB3</f>
        <v>0</v>
      </c>
      <c r="AC3" s="122">
        <f>Февраль!AC3</f>
        <v>0</v>
      </c>
      <c r="AD3" s="122">
        <f>Февраль!AD3</f>
        <v>0</v>
      </c>
      <c r="AE3" s="122">
        <f>Февраль!AE3</f>
        <v>0</v>
      </c>
      <c r="AF3" s="122">
        <f>Февраль!AF3</f>
        <v>0</v>
      </c>
      <c r="AG3" s="122">
        <f>Февраль!AG3</f>
        <v>0</v>
      </c>
      <c r="AH3" s="122">
        <f>Февраль!AH3</f>
        <v>0</v>
      </c>
      <c r="AI3" s="14" t="str">
        <f>Февраль!AI3</f>
        <v>Пустое</v>
      </c>
      <c r="AJ3" s="165"/>
      <c r="AK3" s="166"/>
      <c r="AL3" s="51">
        <v>1</v>
      </c>
      <c r="AM3" s="70">
        <v>175</v>
      </c>
      <c r="AN3">
        <f>Январь!AN3</f>
        <v>0</v>
      </c>
    </row>
    <row r="4" spans="1:40" ht="15.75" customHeight="1" thickBot="1" x14ac:dyDescent="0.3">
      <c r="A4" s="159"/>
      <c r="B4" s="37">
        <f>Февраль!B4</f>
        <v>0</v>
      </c>
      <c r="C4" s="17">
        <f>Февраль!C4</f>
        <v>0</v>
      </c>
      <c r="D4" s="30" t="str">
        <f>Февраль!D4</f>
        <v>Совместитель</v>
      </c>
      <c r="E4" s="5">
        <f>Февраль!E4</f>
        <v>0</v>
      </c>
      <c r="F4" s="2"/>
      <c r="G4" s="2">
        <f>Февраль!G4</f>
        <v>0</v>
      </c>
      <c r="H4" s="2">
        <f>Февраль!H4</f>
        <v>0</v>
      </c>
      <c r="I4" s="2">
        <f>Февраль!I4</f>
        <v>0</v>
      </c>
      <c r="J4" s="2">
        <f>Февраль!J4</f>
        <v>0</v>
      </c>
      <c r="K4" s="2">
        <f>Февраль!K4</f>
        <v>0</v>
      </c>
      <c r="L4" s="2">
        <f>Февраль!L4</f>
        <v>0</v>
      </c>
      <c r="M4" s="2">
        <f>Февраль!M4</f>
        <v>0</v>
      </c>
      <c r="N4" s="2">
        <f>Февраль!N4</f>
        <v>0</v>
      </c>
      <c r="O4" s="2">
        <f>Февраль!O4</f>
        <v>0</v>
      </c>
      <c r="P4" s="2">
        <f>Февраль!P4</f>
        <v>0</v>
      </c>
      <c r="Q4" s="2">
        <f>Февраль!Q4</f>
        <v>0</v>
      </c>
      <c r="R4" s="2">
        <f>Февраль!R4</f>
        <v>0</v>
      </c>
      <c r="S4" s="2">
        <f>Февраль!S4</f>
        <v>0</v>
      </c>
      <c r="T4" s="2">
        <f>Февраль!T4</f>
        <v>0</v>
      </c>
      <c r="U4" s="2">
        <f>Февраль!U4</f>
        <v>0</v>
      </c>
      <c r="V4" s="2">
        <f>Февраль!V4</f>
        <v>0</v>
      </c>
      <c r="W4" s="2">
        <f>Февраль!W4</f>
        <v>0</v>
      </c>
      <c r="X4" s="2"/>
      <c r="Y4" s="2"/>
      <c r="Z4" s="2"/>
      <c r="AA4" s="2"/>
      <c r="AB4" s="2"/>
      <c r="AC4" s="2"/>
      <c r="AD4" s="2"/>
      <c r="AE4" s="2"/>
      <c r="AF4" s="2"/>
      <c r="AG4" s="2"/>
      <c r="AH4" s="2">
        <f>Февраль!AH4</f>
        <v>0</v>
      </c>
      <c r="AI4" s="6">
        <f>Февраль!AI4</f>
        <v>0</v>
      </c>
      <c r="AJ4" s="167"/>
      <c r="AK4" s="168"/>
      <c r="AL4" s="51">
        <v>0</v>
      </c>
    </row>
    <row r="5" spans="1:40" ht="15.75" customHeight="1" thickTop="1" x14ac:dyDescent="0.25">
      <c r="A5" s="183">
        <v>1</v>
      </c>
      <c r="B5" s="155"/>
      <c r="C5" s="156"/>
      <c r="D5" s="146">
        <f>Февраль!D65</f>
        <v>0</v>
      </c>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134"/>
      <c r="C6" s="135"/>
      <c r="D6" s="56">
        <f>Февраль!D66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155"/>
      <c r="C7" s="156"/>
      <c r="D7" s="146">
        <f t="shared" ref="D7:D38" si="1">D5</f>
        <v>0</v>
      </c>
      <c r="E7" s="133"/>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134"/>
      <c r="C8" s="13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134"/>
      <c r="C9" s="135"/>
      <c r="D9" s="56">
        <f t="shared" si="1"/>
        <v>0</v>
      </c>
      <c r="E9" s="133"/>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134"/>
      <c r="C10" s="13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7">
        <v>4</v>
      </c>
      <c r="B11" s="134"/>
      <c r="C11" s="135"/>
      <c r="D11" s="56">
        <f t="shared" si="1"/>
        <v>0</v>
      </c>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134"/>
      <c r="C12" s="13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54" t="s">
        <v>19</v>
      </c>
      <c r="C13" s="135"/>
      <c r="D13" s="56">
        <f t="shared" si="1"/>
        <v>0</v>
      </c>
      <c r="E13" s="133"/>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134"/>
      <c r="C14" s="13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5">
        <v>6</v>
      </c>
      <c r="B15" s="111"/>
      <c r="C15" s="112"/>
      <c r="D15" s="93">
        <f t="shared" si="1"/>
        <v>0</v>
      </c>
      <c r="E15" s="78"/>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80"/>
      <c r="AJ15" s="89">
        <f t="shared" si="0"/>
        <v>0</v>
      </c>
      <c r="AK15" s="176">
        <f>AJ15+AJ16</f>
        <v>0</v>
      </c>
    </row>
    <row r="16" spans="1:40" x14ac:dyDescent="0.25">
      <c r="A16" s="159"/>
      <c r="B16" s="111"/>
      <c r="C16" s="112"/>
      <c r="D16" s="93">
        <f t="shared" si="1"/>
        <v>0</v>
      </c>
      <c r="E16" s="8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7"/>
      <c r="AJ16" s="89">
        <f t="shared" si="0"/>
        <v>0</v>
      </c>
      <c r="AK16" s="171"/>
    </row>
    <row r="17" spans="1:37" x14ac:dyDescent="0.25">
      <c r="A17" s="175">
        <v>7</v>
      </c>
      <c r="B17" s="111"/>
      <c r="C17" s="112"/>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111"/>
      <c r="C18" s="112"/>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111"/>
      <c r="C19" s="112"/>
      <c r="D19" s="93">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111"/>
      <c r="C20" s="112"/>
      <c r="D20" s="93">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7">
        <v>9</v>
      </c>
      <c r="B21" s="134"/>
      <c r="C21" s="135"/>
      <c r="D21" s="56">
        <f t="shared" si="1"/>
        <v>0</v>
      </c>
      <c r="E21" s="133"/>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134"/>
      <c r="C22" s="13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134"/>
      <c r="C23" s="135"/>
      <c r="D23" s="56">
        <f t="shared" si="1"/>
        <v>0</v>
      </c>
      <c r="E23" s="133"/>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134"/>
      <c r="C24" s="13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7">
        <v>11</v>
      </c>
      <c r="B25" s="134"/>
      <c r="C25" s="13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134"/>
      <c r="C26" s="13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5">
        <v>12</v>
      </c>
      <c r="B27" s="111"/>
      <c r="C27" s="112"/>
      <c r="D27" s="93">
        <f t="shared" si="1"/>
        <v>0</v>
      </c>
      <c r="E27" s="78"/>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111"/>
      <c r="C28" s="112"/>
      <c r="D28" s="93">
        <f t="shared" si="1"/>
        <v>0</v>
      </c>
      <c r="E28" s="85"/>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111"/>
      <c r="C29" s="112"/>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111"/>
      <c r="C30" s="112"/>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134"/>
      <c r="C31" s="135"/>
      <c r="D31" s="56">
        <f t="shared" si="1"/>
        <v>0</v>
      </c>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134"/>
      <c r="C32" s="13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134"/>
      <c r="C33" s="135"/>
      <c r="D33" s="56">
        <f t="shared" si="1"/>
        <v>0</v>
      </c>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134"/>
      <c r="C34" s="13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134"/>
      <c r="C35" s="135"/>
      <c r="D35" s="56">
        <f t="shared" si="1"/>
        <v>0</v>
      </c>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134"/>
      <c r="C36" s="13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134"/>
      <c r="C37" s="135"/>
      <c r="D37" s="56">
        <f t="shared" si="1"/>
        <v>0</v>
      </c>
      <c r="E37" s="133"/>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134"/>
      <c r="C38" s="13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134"/>
      <c r="C39" s="13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134"/>
      <c r="C40" s="13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5">
        <v>19</v>
      </c>
      <c r="B41" s="136"/>
      <c r="C41" s="137"/>
      <c r="D41" s="138">
        <f t="shared" si="3"/>
        <v>0</v>
      </c>
      <c r="E41" s="139"/>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1"/>
      <c r="AJ41" s="142">
        <f t="shared" si="2"/>
        <v>0</v>
      </c>
      <c r="AK41" s="188">
        <f>AJ41+AJ42</f>
        <v>0</v>
      </c>
    </row>
    <row r="42" spans="1:37" x14ac:dyDescent="0.25">
      <c r="A42" s="159"/>
      <c r="B42" s="136"/>
      <c r="C42" s="137"/>
      <c r="D42" s="138">
        <f t="shared" si="3"/>
        <v>0</v>
      </c>
      <c r="E42" s="143"/>
      <c r="F42" s="144"/>
      <c r="G42" s="144"/>
      <c r="H42" s="144"/>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5"/>
      <c r="AJ42" s="142">
        <f t="shared" si="2"/>
        <v>0</v>
      </c>
      <c r="AK42" s="171"/>
    </row>
    <row r="43" spans="1:37" x14ac:dyDescent="0.25">
      <c r="A43" s="175">
        <v>20</v>
      </c>
      <c r="B43" s="111"/>
      <c r="C43" s="112"/>
      <c r="D43" s="93">
        <f t="shared" si="3"/>
        <v>0</v>
      </c>
      <c r="E43" s="78"/>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80"/>
      <c r="AJ43" s="89">
        <f t="shared" si="2"/>
        <v>0</v>
      </c>
      <c r="AK43" s="176">
        <f>AJ43+AJ44</f>
        <v>0</v>
      </c>
    </row>
    <row r="44" spans="1:37" x14ac:dyDescent="0.25">
      <c r="A44" s="159"/>
      <c r="B44" s="111"/>
      <c r="C44" s="112"/>
      <c r="D44" s="93">
        <f t="shared" si="3"/>
        <v>0</v>
      </c>
      <c r="E44" s="85"/>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7"/>
      <c r="AJ44" s="89">
        <f t="shared" si="2"/>
        <v>0</v>
      </c>
      <c r="AK44" s="171"/>
    </row>
    <row r="45" spans="1:37" x14ac:dyDescent="0.25">
      <c r="A45" s="177">
        <v>21</v>
      </c>
      <c r="B45" s="134"/>
      <c r="C45" s="135"/>
      <c r="D45" s="56">
        <f t="shared" si="3"/>
        <v>0</v>
      </c>
      <c r="E45" s="133"/>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134"/>
      <c r="C46" s="13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134"/>
      <c r="C47" s="135"/>
      <c r="D47" s="56">
        <f t="shared" si="3"/>
        <v>0</v>
      </c>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134"/>
      <c r="C48" s="13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134"/>
      <c r="C49" s="135"/>
      <c r="D49" s="56">
        <f t="shared" si="3"/>
        <v>0</v>
      </c>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134"/>
      <c r="C50" s="13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134"/>
      <c r="C51" s="135"/>
      <c r="D51" s="56">
        <f t="shared" si="3"/>
        <v>0</v>
      </c>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134"/>
      <c r="C52" s="13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8"/>
      <c r="C53" s="69"/>
      <c r="D53" s="63">
        <f t="shared" si="3"/>
        <v>0</v>
      </c>
      <c r="E53" s="48"/>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64"/>
      <c r="AJ53" s="120">
        <f t="shared" si="2"/>
        <v>0</v>
      </c>
      <c r="AK53" s="178">
        <f>AJ53+AJ54</f>
        <v>0</v>
      </c>
    </row>
    <row r="54" spans="1:37" x14ac:dyDescent="0.25">
      <c r="A54" s="159"/>
      <c r="B54" s="134"/>
      <c r="C54" s="13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5">
        <v>26</v>
      </c>
      <c r="B55" s="111"/>
      <c r="C55" s="112"/>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111"/>
      <c r="C56" s="112"/>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5">
        <v>27</v>
      </c>
      <c r="B57" s="111"/>
      <c r="C57" s="112"/>
      <c r="D57" s="93">
        <f t="shared" si="3"/>
        <v>0</v>
      </c>
      <c r="E57" s="78"/>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80"/>
      <c r="AJ57" s="89">
        <f t="shared" si="2"/>
        <v>0</v>
      </c>
      <c r="AK57" s="176">
        <f>AJ57+AJ58</f>
        <v>0</v>
      </c>
    </row>
    <row r="58" spans="1:37" x14ac:dyDescent="0.25">
      <c r="A58" s="159"/>
      <c r="B58" s="111"/>
      <c r="C58" s="112"/>
      <c r="D58" s="93">
        <f t="shared" si="3"/>
        <v>0</v>
      </c>
      <c r="E58" s="8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7"/>
      <c r="AJ58" s="89">
        <f t="shared" si="2"/>
        <v>0</v>
      </c>
      <c r="AK58" s="171"/>
    </row>
    <row r="59" spans="1:37" x14ac:dyDescent="0.25">
      <c r="A59" s="177">
        <v>28</v>
      </c>
      <c r="B59" s="134"/>
      <c r="C59" s="135"/>
      <c r="D59" s="56">
        <f t="shared" si="3"/>
        <v>0</v>
      </c>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134"/>
      <c r="C60" s="13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8"/>
      <c r="C61" s="69"/>
      <c r="D61" s="63">
        <f t="shared" si="3"/>
        <v>0</v>
      </c>
      <c r="E61" s="48"/>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64"/>
      <c r="AJ61" s="120">
        <f t="shared" si="2"/>
        <v>0</v>
      </c>
      <c r="AK61" s="178">
        <f>AJ61+AJ62</f>
        <v>0</v>
      </c>
    </row>
    <row r="62" spans="1:37" x14ac:dyDescent="0.25">
      <c r="A62" s="159"/>
      <c r="B62" s="134"/>
      <c r="C62" s="13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8"/>
      <c r="C63" s="69"/>
      <c r="D63" s="63">
        <f t="shared" si="3"/>
        <v>0</v>
      </c>
      <c r="E63" s="48"/>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49"/>
      <c r="AF63" s="49"/>
      <c r="AG63" s="49"/>
      <c r="AH63" s="49"/>
      <c r="AI63" s="64"/>
      <c r="AJ63" s="120">
        <f t="shared" si="2"/>
        <v>0</v>
      </c>
      <c r="AK63" s="178">
        <f>AJ63+AJ64</f>
        <v>0</v>
      </c>
    </row>
    <row r="64" spans="1:37" x14ac:dyDescent="0.25">
      <c r="A64" s="159"/>
      <c r="B64" s="134"/>
      <c r="C64" s="13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77">
        <v>31</v>
      </c>
      <c r="B65" s="68"/>
      <c r="C65" s="69"/>
      <c r="D65" s="63">
        <f t="shared" si="3"/>
        <v>0</v>
      </c>
      <c r="E65" s="66"/>
      <c r="F65" s="67"/>
      <c r="G65" s="67"/>
      <c r="H65" s="67"/>
      <c r="I65" s="67"/>
      <c r="J65" s="67"/>
      <c r="K65" s="67"/>
      <c r="L65" s="67"/>
      <c r="M65" s="67"/>
      <c r="N65" s="67"/>
      <c r="O65" s="67"/>
      <c r="P65" s="67"/>
      <c r="Q65" s="67"/>
      <c r="R65" s="67"/>
      <c r="S65" s="67"/>
      <c r="T65" s="67"/>
      <c r="U65" s="67"/>
      <c r="V65" s="67"/>
      <c r="W65" s="67"/>
      <c r="X65" s="67"/>
      <c r="Y65" s="67"/>
      <c r="Z65" s="67"/>
      <c r="AA65" s="67"/>
      <c r="AB65" s="67"/>
      <c r="AC65" s="67"/>
      <c r="AD65" s="67"/>
      <c r="AE65" s="67"/>
      <c r="AF65" s="67"/>
      <c r="AG65" s="67"/>
      <c r="AH65" s="67"/>
      <c r="AI65" s="123"/>
      <c r="AJ65" s="120">
        <f t="shared" si="2"/>
        <v>0</v>
      </c>
      <c r="AK65" s="178">
        <f>AJ65+AJ66</f>
        <v>0</v>
      </c>
    </row>
    <row r="66" spans="1:43" ht="15.75" customHeight="1" thickBot="1" x14ac:dyDescent="0.3">
      <c r="A66" s="159"/>
      <c r="B66" s="38"/>
      <c r="C66" s="1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17</v>
      </c>
      <c r="B67" s="35" t="str">
        <f t="shared" ref="B67:D68" si="4">B3</f>
        <v>Департамент 17</v>
      </c>
      <c r="C67" s="22" t="str">
        <f t="shared" si="4"/>
        <v>Начальник отдела</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175</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B69" s="151"/>
      <c r="C69" s="151" t="s">
        <v>18</v>
      </c>
      <c r="D69" s="25" t="s">
        <v>11</v>
      </c>
    </row>
    <row r="70" spans="1:43" outlineLevel="1" x14ac:dyDescent="0.25">
      <c r="B70" s="151"/>
      <c r="C70" s="151" t="s">
        <v>18</v>
      </c>
      <c r="D70" s="25" t="s">
        <v>16</v>
      </c>
    </row>
  </sheetData>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277" priority="31" operator="greaterThan">
      <formula>4</formula>
    </cfRule>
  </conditionalFormatting>
  <conditionalFormatting sqref="AJ5">
    <cfRule type="cellIs" dxfId="276" priority="29" operator="greaterThan">
      <formula>8</formula>
    </cfRule>
  </conditionalFormatting>
  <conditionalFormatting sqref="AK5">
    <cfRule type="cellIs" dxfId="275" priority="27" operator="greaterThan">
      <formula>12</formula>
    </cfRule>
  </conditionalFormatting>
  <conditionalFormatting sqref="AJ8 AJ10 AJ12 AJ14 AJ16 AJ18 AJ20 AJ22 AJ24 AJ26 AJ28 AJ30 AJ32 AJ34 AJ36 AJ38 AJ40 AJ42 AJ44 AJ46 AJ48 AJ50 AJ52 AJ54 AJ56 AJ58 AJ60 AJ62 AJ64 AJ66">
    <cfRule type="cellIs" dxfId="274" priority="25" operator="greaterThan">
      <formula>4</formula>
    </cfRule>
  </conditionalFormatting>
  <conditionalFormatting sqref="AJ7 AJ9 AJ11 AJ13 AJ15 AJ17 AJ19 AJ21 AJ23 AJ25 AJ27 AJ29 AJ31 AJ33 AJ35 AJ37 AJ39 AJ41 AJ43 AJ45 AJ47 AJ49 AJ51 AJ53 AJ55 AJ57 AJ59 AJ61 AJ63 AJ65">
    <cfRule type="cellIs" dxfId="273" priority="23" operator="greaterThan">
      <formula>8</formula>
    </cfRule>
  </conditionalFormatting>
  <conditionalFormatting sqref="AK7 AK9 AK11 AK13 AK15 AK17 AK19 AK21 AK23 AK25 AK27 AK29 AK31 AK33 AK35 AK37 AK39 AK41 AK43 AK45 AK47 AK49 AK51 AK53 AK55 AK57 AK59 AK61 AK63 AK65">
    <cfRule type="cellIs" dxfId="272" priority="21" operator="greaterThan">
      <formula>12</formula>
    </cfRule>
  </conditionalFormatting>
  <conditionalFormatting sqref="F67">
    <cfRule type="cellIs" dxfId="271" priority="17" operator="equal">
      <formula>0</formula>
    </cfRule>
    <cfRule type="cellIs" dxfId="270" priority="18" operator="equal">
      <formula>F69</formula>
    </cfRule>
    <cfRule type="cellIs" dxfId="269" priority="19" operator="between">
      <formula>F69</formula>
      <formula>0</formula>
    </cfRule>
    <cfRule type="cellIs" dxfId="268" priority="20" operator="greaterThan">
      <formula>F69</formula>
    </cfRule>
  </conditionalFormatting>
  <conditionalFormatting sqref="F68">
    <cfRule type="cellIs" dxfId="267" priority="13" operator="equal">
      <formula>0</formula>
    </cfRule>
    <cfRule type="cellIs" dxfId="266" priority="14" operator="equal">
      <formula>F70</formula>
    </cfRule>
    <cfRule type="cellIs" dxfId="265" priority="15" operator="between">
      <formula>F70</formula>
      <formula>0</formula>
    </cfRule>
    <cfRule type="cellIs" dxfId="264" priority="16" operator="greaterThan">
      <formula>F70</formula>
    </cfRule>
  </conditionalFormatting>
  <conditionalFormatting sqref="G67:AI67">
    <cfRule type="cellIs" dxfId="263" priority="9" operator="equal">
      <formula>0</formula>
    </cfRule>
    <cfRule type="cellIs" dxfId="262" priority="10" operator="equal">
      <formula>G69</formula>
    </cfRule>
    <cfRule type="cellIs" dxfId="261" priority="11" operator="between">
      <formula>G69</formula>
      <formula>0</formula>
    </cfRule>
    <cfRule type="cellIs" dxfId="260" priority="12" operator="greaterThan">
      <formula>G69</formula>
    </cfRule>
  </conditionalFormatting>
  <conditionalFormatting sqref="G68:AI68">
    <cfRule type="cellIs" dxfId="259" priority="5" operator="equal">
      <formula>0</formula>
    </cfRule>
    <cfRule type="cellIs" dxfId="258" priority="6" operator="equal">
      <formula>G70</formula>
    </cfRule>
    <cfRule type="cellIs" dxfId="257" priority="7" operator="between">
      <formula>G70</formula>
      <formula>0</formula>
    </cfRule>
    <cfRule type="cellIs" dxfId="256" priority="8" operator="greaterThan">
      <formula>G70</formula>
    </cfRule>
  </conditionalFormatting>
  <conditionalFormatting sqref="AQ67">
    <cfRule type="cellIs" dxfId="255" priority="3" operator="lessThan">
      <formula>$AJ$67</formula>
    </cfRule>
  </conditionalFormatting>
  <conditionalFormatting sqref="AQ68">
    <cfRule type="cellIs" dxfId="254" priority="1" operator="lessThan">
      <formula>$AJ$67</formula>
    </cfRule>
  </conditionalFormatting>
  <dataValidations count="7">
    <dataValidation type="whole" errorStyle="warning" allowBlank="1" showInputMessage="1" showErrorMessage="1" errorTitle="Ошибка" sqref="AK5 AK7:AK66" xr:uid="{00000000-0002-0000-0200-000000000000}">
      <formula1>0</formula1>
      <formula2>12</formula2>
    </dataValidation>
    <dataValidation type="whole" allowBlank="1" showInputMessage="1" showErrorMessage="1" sqref="AI15 AI17 AI19 AI21 AI23 AI25 AI65 AI35 AI37 AI39 AI27 AI49 AI51 AI53 AI5 AI57 AI59 AI55 AI63 AI33 AI31 AI29 AI47 AI45 AI43 AI13 AI11 AI9 AI7 AI61 AI41" xr:uid="{00000000-0002-0000-0200-000001000000}">
      <formula1>0</formula1>
      <formula2>8</formula2>
    </dataValidation>
    <dataValidation type="whole" errorStyle="warning" allowBlank="1" showInputMessage="1" showErrorMessage="1" errorTitle="Ошибка" sqref="AI42:AJ42 AI16:AJ16 AI20:AJ20 AI22:AJ22 AI24:AJ24 AI60:AJ60 AI26:AJ26 AI36:AJ36 AI38:AJ38 AI18:AJ18 AI40:AJ40 AI50:AJ50 AI52:AJ52 AI28:AJ28 AI54:AJ54 AI56:AJ56 AI62:AJ62 AI58:AJ58 AI64:AJ64 AI34:AJ34 AI32:AJ32 AI30:AJ30 AI48:AJ48 AI46:AJ46 AI44:AJ44 AI14:AJ14 AI12:AJ12 AI10:AJ10 AI8:AJ8 AI6:AJ6 AI66:AJ66" xr:uid="{00000000-0002-0000-02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200-000003000000}">
      <formula1>0</formula1>
      <formula2>8</formula2>
    </dataValidation>
    <dataValidation type="whole" allowBlank="1" showInputMessage="1" showErrorMessage="1" sqref="F68:AI68" xr:uid="{00000000-0002-0000-0200-000004000000}">
      <formula1>0</formula1>
      <formula2>F70</formula2>
    </dataValidation>
    <dataValidation type="whole" errorStyle="warning" allowBlank="1" showInputMessage="1" showErrorMessage="1" errorTitle="Ошибка" error="Ошибка" sqref="F67:AI67" xr:uid="{00000000-0002-0000-0200-000005000000}">
      <formula1>0</formula1>
      <formula2>F69</formula2>
    </dataValidation>
    <dataValidation type="decimal" allowBlank="1" showInputMessage="1" showErrorMessage="1" sqref="E5:AH66" xr:uid="{00000000-0002-0000-0200-000006000000}">
      <formula1>0</formula1>
      <formula2>8</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outlinePr summaryBelow="0"/>
  </sheetPr>
  <dimension ref="A1:AR68"/>
  <sheetViews>
    <sheetView showZeros="0" zoomScale="55" zoomScaleNormal="55" workbookViewId="0">
      <selection activeCell="P72" sqref="P72"/>
    </sheetView>
  </sheetViews>
  <sheetFormatPr defaultRowHeight="15" outlineLevelRow="1" outlineLevelCol="1" x14ac:dyDescent="0.25"/>
  <cols>
    <col min="1" max="1" width="8.42578125" customWidth="1"/>
    <col min="2" max="2" width="15.140625" style="151" customWidth="1"/>
    <col min="3" max="3" width="16.85546875" style="151" customWidth="1"/>
    <col min="4" max="4" width="13.28515625" customWidth="1"/>
    <col min="5" max="5" width="10.42578125" customWidth="1"/>
    <col min="6" max="6" width="11" customWidth="1"/>
    <col min="8" max="35" width="8.7109375" customWidth="1" outlineLevel="1"/>
    <col min="36" max="36" width="6.42578125" customWidth="1" outlineLevel="1"/>
    <col min="37" max="37" width="6.5703125" style="52" customWidth="1"/>
    <col min="38" max="38" width="6.42578125" style="52" customWidth="1"/>
    <col min="39" max="40" width="8.7109375" style="51" customWidth="1" outlineLevel="1"/>
    <col min="41" max="41" width="8.7109375" customWidth="1" outlineLevel="1"/>
    <col min="43" max="43" width="10.140625" customWidth="1" outlineLevel="1"/>
    <col min="44" max="44" width="9.5703125" customWidth="1" outlineLevel="1"/>
  </cols>
  <sheetData>
    <row r="1" spans="1:41" ht="15.75" customHeight="1" thickBot="1" x14ac:dyDescent="0.3">
      <c r="A1" t="str">
        <f>Март!A1</f>
        <v>Перетягин Николай Александрович</v>
      </c>
      <c r="AM1" s="51" t="str">
        <f ca="1">INDEX({"Январь","Февраль","Март","I квартал","Апрель","Май","Июнь","II квартал","Июль","Август","Сентябрь","III квартал","Октябрь","Ноябрь","Декабрь","IV квартал"},_xlfn.SHEET())</f>
        <v>I квартал</v>
      </c>
    </row>
    <row r="2" spans="1:41" x14ac:dyDescent="0.25">
      <c r="A2" s="191" t="str">
        <f>Март!A2</f>
        <v>Дата</v>
      </c>
      <c r="B2" s="33" t="str">
        <f>Март!B2</f>
        <v>Подразделение</v>
      </c>
      <c r="C2" s="186" t="str">
        <f>Март!C2</f>
        <v>Должность</v>
      </c>
      <c r="D2" s="173"/>
      <c r="E2" s="193" t="str">
        <f>Март!E2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73"/>
      <c r="AK2" s="194" t="str">
        <f>Март!AJ2</f>
        <v>Всего</v>
      </c>
      <c r="AL2" s="195"/>
      <c r="AM2" s="51" t="s">
        <v>6</v>
      </c>
      <c r="AN2" s="51" t="s">
        <v>20</v>
      </c>
      <c r="AO2" t="s">
        <v>8</v>
      </c>
    </row>
    <row r="3" spans="1:41" x14ac:dyDescent="0.25">
      <c r="A3" s="158"/>
      <c r="B3" s="32" t="str">
        <f>Март!B3</f>
        <v>Департамент 17</v>
      </c>
      <c r="C3" s="20" t="str">
        <f>Март!C3</f>
        <v>Начальник отдела</v>
      </c>
      <c r="D3" s="56" t="str">
        <f>Март!D3</f>
        <v>Штат</v>
      </c>
      <c r="E3" s="13" t="str">
        <f>Март!E3</f>
        <v>Общие</v>
      </c>
      <c r="F3" s="119" t="str">
        <f>Март!F3</f>
        <v xml:space="preserve">   Заказ-наряд 71/17 от 10.01.2022 г., Аудиовентиль СБ-18, 6 шт.</v>
      </c>
      <c r="G3" s="119" t="str">
        <f>Март!G3</f>
        <v xml:space="preserve">   НМА DIOD GATE 17 деп.</v>
      </c>
      <c r="H3" s="119">
        <f>Март!H3</f>
        <v>0</v>
      </c>
      <c r="I3" s="119">
        <f>Март!I3</f>
        <v>0</v>
      </c>
      <c r="J3" s="119">
        <f>Март!J3</f>
        <v>0</v>
      </c>
      <c r="K3" s="119">
        <f>Март!K3</f>
        <v>0</v>
      </c>
      <c r="L3" s="119">
        <f>Март!L3</f>
        <v>0</v>
      </c>
      <c r="M3" s="119">
        <f>Март!M3</f>
        <v>0</v>
      </c>
      <c r="N3" s="119">
        <f>Март!N3</f>
        <v>0</v>
      </c>
      <c r="O3" s="119">
        <f>Март!O3</f>
        <v>0</v>
      </c>
      <c r="P3" s="119">
        <f>Март!P3</f>
        <v>0</v>
      </c>
      <c r="Q3" s="119">
        <f>Март!Q3</f>
        <v>0</v>
      </c>
      <c r="R3" s="119">
        <f>Март!R3</f>
        <v>0</v>
      </c>
      <c r="S3" s="119">
        <f>Март!S3</f>
        <v>0</v>
      </c>
      <c r="T3" s="119">
        <f>Март!T3</f>
        <v>0</v>
      </c>
      <c r="U3" s="119">
        <f>Март!U3</f>
        <v>0</v>
      </c>
      <c r="V3" s="119">
        <f>Март!V3</f>
        <v>0</v>
      </c>
      <c r="W3" s="119">
        <f>Март!W3</f>
        <v>0</v>
      </c>
      <c r="X3" s="119">
        <f>Март!X3</f>
        <v>0</v>
      </c>
      <c r="Y3" s="119">
        <f>Март!Y3</f>
        <v>0</v>
      </c>
      <c r="Z3" s="119">
        <f>Март!Z3</f>
        <v>0</v>
      </c>
      <c r="AA3" s="119">
        <f>Март!AA3</f>
        <v>0</v>
      </c>
      <c r="AB3" s="119">
        <f>Март!AB3</f>
        <v>0</v>
      </c>
      <c r="AC3" s="119">
        <f>Март!AC3</f>
        <v>0</v>
      </c>
      <c r="AD3" s="119">
        <f>Март!AD3</f>
        <v>0</v>
      </c>
      <c r="AE3" s="119">
        <f>Март!AE3</f>
        <v>0</v>
      </c>
      <c r="AF3" s="119">
        <f>Март!AF3</f>
        <v>0</v>
      </c>
      <c r="AG3" s="119">
        <f>Март!AG3</f>
        <v>0</v>
      </c>
      <c r="AH3" s="119">
        <f>Март!AH3</f>
        <v>0</v>
      </c>
      <c r="AI3" s="119" t="str">
        <f>Март!AI3</f>
        <v>Пустое</v>
      </c>
      <c r="AJ3" s="14" t="str">
        <f>Март!AI3</f>
        <v>Пустое</v>
      </c>
      <c r="AK3" s="165"/>
      <c r="AL3" s="196"/>
      <c r="AM3" s="51">
        <v>1</v>
      </c>
      <c r="AN3" s="70">
        <f>Январь!AM3+Февраль!AM3+Март!AM3</f>
        <v>454</v>
      </c>
      <c r="AO3">
        <f>Январь!AN3</f>
        <v>0</v>
      </c>
    </row>
    <row r="4" spans="1:41" ht="15.75" customHeight="1" thickBot="1" x14ac:dyDescent="0.3">
      <c r="A4" s="192"/>
      <c r="B4" s="34">
        <f>Март!B4</f>
        <v>0</v>
      </c>
      <c r="C4" s="21">
        <f>Март!C4</f>
        <v>0</v>
      </c>
      <c r="D4" s="30" t="str">
        <f>Март!D4</f>
        <v>Совместитель</v>
      </c>
      <c r="E4" s="5">
        <f>Март!E4</f>
        <v>0</v>
      </c>
      <c r="F4" s="2">
        <f>Март!F4</f>
        <v>0</v>
      </c>
      <c r="G4" s="2">
        <f>Март!G4</f>
        <v>0</v>
      </c>
      <c r="H4" s="2">
        <f>Март!H4</f>
        <v>0</v>
      </c>
      <c r="I4" s="2">
        <f>Март!I4</f>
        <v>0</v>
      </c>
      <c r="J4" s="2">
        <f>Март!J4</f>
        <v>0</v>
      </c>
      <c r="K4" s="2">
        <f>Март!K4</f>
        <v>0</v>
      </c>
      <c r="L4" s="2">
        <f>Март!L4</f>
        <v>0</v>
      </c>
      <c r="M4" s="2">
        <f>Март!M4</f>
        <v>0</v>
      </c>
      <c r="N4" s="2">
        <f>Март!N4</f>
        <v>0</v>
      </c>
      <c r="O4" s="2">
        <f>Март!O4</f>
        <v>0</v>
      </c>
      <c r="P4" s="2">
        <f>Март!P4</f>
        <v>0</v>
      </c>
      <c r="Q4" s="2">
        <f>Март!Q4</f>
        <v>0</v>
      </c>
      <c r="R4" s="2">
        <f>Март!R4</f>
        <v>0</v>
      </c>
      <c r="S4" s="2">
        <f>Март!S4</f>
        <v>0</v>
      </c>
      <c r="T4" s="2">
        <f>Март!T4</f>
        <v>0</v>
      </c>
      <c r="U4" s="2">
        <f>Март!U4</f>
        <v>0</v>
      </c>
      <c r="V4" s="2">
        <f>Март!V4</f>
        <v>0</v>
      </c>
      <c r="W4" s="2">
        <f>Март!W4</f>
        <v>0</v>
      </c>
      <c r="X4" s="2"/>
      <c r="Y4" s="2"/>
      <c r="Z4" s="2"/>
      <c r="AA4" s="2"/>
      <c r="AB4" s="2"/>
      <c r="AC4" s="2"/>
      <c r="AD4" s="2"/>
      <c r="AE4" s="2"/>
      <c r="AF4" s="2"/>
      <c r="AG4" s="2"/>
      <c r="AH4" s="2"/>
      <c r="AI4" s="2">
        <f>Март!AH4</f>
        <v>0</v>
      </c>
      <c r="AJ4" s="6">
        <f>Март!AI4</f>
        <v>0</v>
      </c>
      <c r="AK4" s="197"/>
      <c r="AL4" s="198"/>
      <c r="AM4" s="51">
        <v>0</v>
      </c>
    </row>
    <row r="5" spans="1:41" ht="15.75" customHeight="1" outlineLevel="1" thickTop="1" x14ac:dyDescent="0.25">
      <c r="A5" s="190"/>
      <c r="B5" s="126"/>
      <c r="C5" s="127"/>
      <c r="D5" s="146"/>
      <c r="E5" s="133"/>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71"/>
      <c r="AK5" s="74"/>
      <c r="AL5" s="184"/>
    </row>
    <row r="6" spans="1:41" outlineLevel="1" x14ac:dyDescent="0.25">
      <c r="A6" s="159"/>
      <c r="B6" s="54"/>
      <c r="C6" s="55"/>
      <c r="D6" s="56"/>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72"/>
      <c r="AK6" s="73"/>
      <c r="AL6" s="171"/>
    </row>
    <row r="7" spans="1:41" outlineLevel="1" x14ac:dyDescent="0.25">
      <c r="A7" s="190"/>
      <c r="B7" s="126"/>
      <c r="C7" s="127"/>
      <c r="D7" s="146"/>
      <c r="E7" s="133"/>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71"/>
      <c r="AK7" s="73"/>
      <c r="AL7" s="185"/>
    </row>
    <row r="8" spans="1:41" outlineLevel="1" x14ac:dyDescent="0.25">
      <c r="A8" s="159"/>
      <c r="B8" s="54"/>
      <c r="C8" s="55"/>
      <c r="D8" s="56"/>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72"/>
      <c r="AK8" s="65"/>
      <c r="AL8" s="171"/>
    </row>
    <row r="9" spans="1:41" outlineLevel="1" x14ac:dyDescent="0.25">
      <c r="A9" s="189"/>
      <c r="B9" s="54"/>
      <c r="C9" s="55"/>
      <c r="D9" s="56"/>
      <c r="E9" s="133"/>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71"/>
      <c r="AK9" s="65"/>
      <c r="AL9" s="178"/>
    </row>
    <row r="10" spans="1:41" outlineLevel="1" x14ac:dyDescent="0.25">
      <c r="A10" s="159"/>
      <c r="B10" s="54"/>
      <c r="C10" s="55"/>
      <c r="D10" s="56"/>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72"/>
      <c r="AK10" s="65"/>
      <c r="AL10" s="171"/>
    </row>
    <row r="11" spans="1:41" outlineLevel="1" x14ac:dyDescent="0.25">
      <c r="A11" s="189"/>
      <c r="B11" s="54"/>
      <c r="C11" s="55"/>
      <c r="D11" s="56"/>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71"/>
      <c r="AK11" s="65"/>
      <c r="AL11" s="178"/>
    </row>
    <row r="12" spans="1:41" outlineLevel="1" x14ac:dyDescent="0.25">
      <c r="A12" s="159"/>
      <c r="B12" s="54"/>
      <c r="C12" s="55"/>
      <c r="D12" s="56"/>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72"/>
      <c r="AK12" s="65"/>
      <c r="AL12" s="171"/>
    </row>
    <row r="13" spans="1:41" outlineLevel="1" x14ac:dyDescent="0.25">
      <c r="A13" s="189"/>
      <c r="B13" s="54"/>
      <c r="C13" s="55"/>
      <c r="D13" s="56"/>
      <c r="E13" s="133"/>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71"/>
      <c r="AK13" s="65"/>
      <c r="AL13" s="178"/>
    </row>
    <row r="14" spans="1:41" outlineLevel="1" x14ac:dyDescent="0.25">
      <c r="A14" s="159"/>
      <c r="B14" s="54"/>
      <c r="C14" s="55"/>
      <c r="D14" s="56"/>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72"/>
      <c r="AK14" s="65"/>
      <c r="AL14" s="171"/>
    </row>
    <row r="15" spans="1:41" outlineLevel="1" x14ac:dyDescent="0.25">
      <c r="A15" s="189"/>
      <c r="B15" s="54"/>
      <c r="C15" s="55"/>
      <c r="D15" s="56"/>
      <c r="E15" s="133"/>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71"/>
      <c r="AK15" s="65"/>
      <c r="AL15" s="178"/>
    </row>
    <row r="16" spans="1:41" outlineLevel="1" x14ac:dyDescent="0.25">
      <c r="A16" s="159"/>
      <c r="B16" s="54"/>
      <c r="C16" s="55"/>
      <c r="D16" s="56"/>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72"/>
      <c r="AK16" s="65"/>
      <c r="AL16" s="171"/>
    </row>
    <row r="17" spans="1:38" outlineLevel="1" x14ac:dyDescent="0.25">
      <c r="A17" s="189"/>
      <c r="B17" s="54"/>
      <c r="C17" s="55"/>
      <c r="D17" s="56"/>
      <c r="E17" s="133"/>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71"/>
      <c r="AK17" s="65"/>
      <c r="AL17" s="178"/>
    </row>
    <row r="18" spans="1:38" outlineLevel="1" x14ac:dyDescent="0.25">
      <c r="A18" s="159"/>
      <c r="B18" s="54"/>
      <c r="C18" s="55"/>
      <c r="D18" s="56"/>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72"/>
      <c r="AK18" s="65"/>
      <c r="AL18" s="171"/>
    </row>
    <row r="19" spans="1:38" outlineLevel="1" x14ac:dyDescent="0.25">
      <c r="A19" s="189"/>
      <c r="B19" s="54"/>
      <c r="C19" s="55"/>
      <c r="D19" s="56"/>
      <c r="E19" s="133"/>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71"/>
      <c r="AK19" s="65"/>
      <c r="AL19" s="178"/>
    </row>
    <row r="20" spans="1:38" outlineLevel="1" x14ac:dyDescent="0.25">
      <c r="A20" s="159"/>
      <c r="B20" s="54"/>
      <c r="C20" s="55"/>
      <c r="D20" s="56"/>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72"/>
      <c r="AK20" s="65"/>
      <c r="AL20" s="171"/>
    </row>
    <row r="21" spans="1:38" outlineLevel="1" x14ac:dyDescent="0.25">
      <c r="A21" s="189"/>
      <c r="B21" s="54"/>
      <c r="C21" s="55"/>
      <c r="D21" s="56"/>
      <c r="E21" s="133"/>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71"/>
      <c r="AK21" s="65"/>
      <c r="AL21" s="178"/>
    </row>
    <row r="22" spans="1:38" outlineLevel="1" x14ac:dyDescent="0.25">
      <c r="A22" s="159"/>
      <c r="B22" s="54"/>
      <c r="C22" s="55"/>
      <c r="D22" s="56"/>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72"/>
      <c r="AK22" s="65"/>
      <c r="AL22" s="171"/>
    </row>
    <row r="23" spans="1:38" outlineLevel="1" x14ac:dyDescent="0.25">
      <c r="A23" s="189"/>
      <c r="B23" s="54"/>
      <c r="C23" s="55"/>
      <c r="D23" s="56"/>
      <c r="E23" s="133"/>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71"/>
      <c r="AK23" s="65"/>
      <c r="AL23" s="178"/>
    </row>
    <row r="24" spans="1:38" outlineLevel="1" x14ac:dyDescent="0.25">
      <c r="A24" s="159"/>
      <c r="B24" s="54"/>
      <c r="C24" s="55"/>
      <c r="D24" s="56"/>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72"/>
      <c r="AK24" s="65"/>
      <c r="AL24" s="171"/>
    </row>
    <row r="25" spans="1:38" outlineLevel="1" x14ac:dyDescent="0.25">
      <c r="A25" s="189"/>
      <c r="B25" s="54"/>
      <c r="C25" s="55"/>
      <c r="D25" s="56"/>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71"/>
      <c r="AK25" s="65"/>
      <c r="AL25" s="178"/>
    </row>
    <row r="26" spans="1:38" outlineLevel="1" x14ac:dyDescent="0.25">
      <c r="A26" s="159"/>
      <c r="B26" s="54"/>
      <c r="C26" s="55"/>
      <c r="D26" s="56"/>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72"/>
      <c r="AK26" s="65"/>
      <c r="AL26" s="171"/>
    </row>
    <row r="27" spans="1:38" outlineLevel="1" x14ac:dyDescent="0.25">
      <c r="A27" s="189"/>
      <c r="B27" s="54"/>
      <c r="C27" s="55"/>
      <c r="D27" s="56"/>
      <c r="E27" s="133"/>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71"/>
      <c r="AK27" s="65"/>
      <c r="AL27" s="178"/>
    </row>
    <row r="28" spans="1:38" outlineLevel="1" x14ac:dyDescent="0.25">
      <c r="A28" s="159"/>
      <c r="B28" s="54"/>
      <c r="C28" s="55"/>
      <c r="D28" s="56"/>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72"/>
      <c r="AK28" s="65"/>
      <c r="AL28" s="171"/>
    </row>
    <row r="29" spans="1:38" outlineLevel="1" x14ac:dyDescent="0.25">
      <c r="A29" s="189"/>
      <c r="B29" s="54"/>
      <c r="C29" s="55"/>
      <c r="D29" s="56"/>
      <c r="E29" s="133"/>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71"/>
      <c r="AK29" s="65"/>
      <c r="AL29" s="178"/>
    </row>
    <row r="30" spans="1:38" outlineLevel="1" x14ac:dyDescent="0.25">
      <c r="A30" s="159"/>
      <c r="B30" s="54"/>
      <c r="C30" s="55"/>
      <c r="D30" s="56"/>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72"/>
      <c r="AK30" s="65"/>
      <c r="AL30" s="171"/>
    </row>
    <row r="31" spans="1:38" outlineLevel="1" x14ac:dyDescent="0.25">
      <c r="A31" s="189"/>
      <c r="B31" s="54"/>
      <c r="C31" s="55"/>
      <c r="D31" s="56"/>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71"/>
      <c r="AK31" s="65"/>
      <c r="AL31" s="178"/>
    </row>
    <row r="32" spans="1:38" outlineLevel="1" x14ac:dyDescent="0.25">
      <c r="A32" s="159"/>
      <c r="B32" s="54"/>
      <c r="C32" s="55"/>
      <c r="D32" s="56"/>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72"/>
      <c r="AK32" s="65"/>
      <c r="AL32" s="171"/>
    </row>
    <row r="33" spans="1:38" outlineLevel="1" x14ac:dyDescent="0.25">
      <c r="A33" s="189"/>
      <c r="B33" s="54"/>
      <c r="C33" s="55"/>
      <c r="D33" s="56"/>
      <c r="E33" s="133"/>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71"/>
      <c r="AK33" s="65"/>
      <c r="AL33" s="178"/>
    </row>
    <row r="34" spans="1:38" outlineLevel="1" x14ac:dyDescent="0.25">
      <c r="A34" s="159"/>
      <c r="B34" s="54"/>
      <c r="C34" s="55"/>
      <c r="D34" s="56"/>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72"/>
      <c r="AK34" s="65"/>
      <c r="AL34" s="171"/>
    </row>
    <row r="35" spans="1:38" outlineLevel="1" x14ac:dyDescent="0.25">
      <c r="A35" s="189"/>
      <c r="B35" s="54"/>
      <c r="C35" s="55"/>
      <c r="D35" s="56"/>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71"/>
      <c r="AK35" s="65"/>
      <c r="AL35" s="178"/>
    </row>
    <row r="36" spans="1:38" outlineLevel="1" x14ac:dyDescent="0.25">
      <c r="A36" s="159"/>
      <c r="B36" s="54"/>
      <c r="C36" s="55"/>
      <c r="D36" s="56"/>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72"/>
      <c r="AK36" s="65"/>
      <c r="AL36" s="171"/>
    </row>
    <row r="37" spans="1:38" outlineLevel="1" x14ac:dyDescent="0.25">
      <c r="A37" s="189"/>
      <c r="B37" s="54"/>
      <c r="C37" s="55"/>
      <c r="D37" s="56"/>
      <c r="E37" s="133"/>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71"/>
      <c r="AK37" s="65"/>
      <c r="AL37" s="178"/>
    </row>
    <row r="38" spans="1:38" outlineLevel="1" x14ac:dyDescent="0.25">
      <c r="A38" s="159"/>
      <c r="B38" s="54"/>
      <c r="C38" s="55"/>
      <c r="D38" s="56"/>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72"/>
      <c r="AK38" s="65"/>
      <c r="AL38" s="171"/>
    </row>
    <row r="39" spans="1:38" outlineLevel="1" x14ac:dyDescent="0.25">
      <c r="A39" s="189"/>
      <c r="B39" s="54"/>
      <c r="C39" s="55"/>
      <c r="D39" s="56"/>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71"/>
      <c r="AK39" s="65"/>
      <c r="AL39" s="178"/>
    </row>
    <row r="40" spans="1:38" outlineLevel="1" x14ac:dyDescent="0.25">
      <c r="A40" s="159"/>
      <c r="B40" s="54"/>
      <c r="C40" s="55"/>
      <c r="D40" s="56"/>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72"/>
      <c r="AK40" s="65"/>
      <c r="AL40" s="171"/>
    </row>
    <row r="41" spans="1:38" outlineLevel="1" x14ac:dyDescent="0.25">
      <c r="A41" s="189"/>
      <c r="B41" s="54"/>
      <c r="C41" s="55"/>
      <c r="D41" s="56"/>
      <c r="E41" s="133"/>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71"/>
      <c r="AK41" s="65"/>
      <c r="AL41" s="178"/>
    </row>
    <row r="42" spans="1:38" outlineLevel="1" x14ac:dyDescent="0.25">
      <c r="A42" s="159"/>
      <c r="B42" s="54"/>
      <c r="C42" s="55"/>
      <c r="D42" s="56"/>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72"/>
      <c r="AK42" s="65"/>
      <c r="AL42" s="171"/>
    </row>
    <row r="43" spans="1:38" outlineLevel="1" x14ac:dyDescent="0.25">
      <c r="A43" s="189"/>
      <c r="B43" s="54"/>
      <c r="C43" s="55"/>
      <c r="D43" s="56"/>
      <c r="E43" s="133"/>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71"/>
      <c r="AK43" s="65"/>
      <c r="AL43" s="178"/>
    </row>
    <row r="44" spans="1:38" outlineLevel="1" x14ac:dyDescent="0.25">
      <c r="A44" s="159"/>
      <c r="B44" s="54"/>
      <c r="C44" s="55"/>
      <c r="D44" s="56"/>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72"/>
      <c r="AK44" s="65"/>
      <c r="AL44" s="171"/>
    </row>
    <row r="45" spans="1:38" outlineLevel="1" x14ac:dyDescent="0.25">
      <c r="A45" s="189"/>
      <c r="B45" s="54"/>
      <c r="C45" s="55"/>
      <c r="D45" s="56"/>
      <c r="E45" s="133"/>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71"/>
      <c r="AK45" s="65"/>
      <c r="AL45" s="178"/>
    </row>
    <row r="46" spans="1:38" outlineLevel="1" x14ac:dyDescent="0.25">
      <c r="A46" s="159"/>
      <c r="B46" s="54"/>
      <c r="C46" s="55"/>
      <c r="D46" s="56"/>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72"/>
      <c r="AK46" s="65"/>
      <c r="AL46" s="171"/>
    </row>
    <row r="47" spans="1:38" outlineLevel="1" x14ac:dyDescent="0.25">
      <c r="A47" s="189"/>
      <c r="B47" s="54"/>
      <c r="C47" s="55"/>
      <c r="D47" s="56"/>
      <c r="E47" s="133"/>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71"/>
      <c r="AK47" s="65"/>
      <c r="AL47" s="178"/>
    </row>
    <row r="48" spans="1:38" outlineLevel="1" x14ac:dyDescent="0.25">
      <c r="A48" s="159"/>
      <c r="B48" s="54"/>
      <c r="C48" s="55"/>
      <c r="D48" s="56"/>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72"/>
      <c r="AK48" s="65"/>
      <c r="AL48" s="171"/>
    </row>
    <row r="49" spans="1:38" outlineLevel="1" x14ac:dyDescent="0.25">
      <c r="A49" s="189"/>
      <c r="B49" s="54"/>
      <c r="C49" s="55"/>
      <c r="D49" s="56"/>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71"/>
      <c r="AK49" s="65"/>
      <c r="AL49" s="178"/>
    </row>
    <row r="50" spans="1:38" outlineLevel="1" x14ac:dyDescent="0.25">
      <c r="A50" s="159"/>
      <c r="B50" s="54"/>
      <c r="C50" s="55"/>
      <c r="D50" s="56"/>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72"/>
      <c r="AK50" s="65"/>
      <c r="AL50" s="171"/>
    </row>
    <row r="51" spans="1:38" outlineLevel="1" x14ac:dyDescent="0.25">
      <c r="A51" s="189"/>
      <c r="B51" s="54"/>
      <c r="C51" s="55"/>
      <c r="D51" s="56"/>
      <c r="E51" s="133"/>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71"/>
      <c r="AK51" s="65"/>
      <c r="AL51" s="178"/>
    </row>
    <row r="52" spans="1:38" outlineLevel="1" x14ac:dyDescent="0.25">
      <c r="A52" s="159"/>
      <c r="B52" s="54"/>
      <c r="C52" s="55"/>
      <c r="D52" s="56"/>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72"/>
      <c r="AK52" s="65"/>
      <c r="AL52" s="171"/>
    </row>
    <row r="53" spans="1:38" outlineLevel="1" x14ac:dyDescent="0.25">
      <c r="A53" s="189"/>
      <c r="B53" s="54"/>
      <c r="C53" s="55"/>
      <c r="D53" s="56"/>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71"/>
      <c r="AK53" s="65"/>
      <c r="AL53" s="178"/>
    </row>
    <row r="54" spans="1:38" outlineLevel="1" x14ac:dyDescent="0.25">
      <c r="A54" s="159"/>
      <c r="B54" s="54"/>
      <c r="C54" s="55"/>
      <c r="D54" s="56"/>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72"/>
      <c r="AK54" s="65"/>
      <c r="AL54" s="171"/>
    </row>
    <row r="55" spans="1:38" outlineLevel="1" x14ac:dyDescent="0.25">
      <c r="A55" s="189"/>
      <c r="B55" s="54"/>
      <c r="C55" s="55"/>
      <c r="D55" s="56"/>
      <c r="E55" s="133"/>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71"/>
      <c r="AK55" s="65"/>
      <c r="AL55" s="178"/>
    </row>
    <row r="56" spans="1:38" outlineLevel="1" x14ac:dyDescent="0.25">
      <c r="A56" s="159"/>
      <c r="B56" s="54"/>
      <c r="C56" s="55"/>
      <c r="D56" s="56"/>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72"/>
      <c r="AK56" s="65"/>
      <c r="AL56" s="171"/>
    </row>
    <row r="57" spans="1:38" outlineLevel="1" x14ac:dyDescent="0.25">
      <c r="A57" s="189"/>
      <c r="B57" s="54"/>
      <c r="C57" s="55"/>
      <c r="D57" s="56"/>
      <c r="E57" s="133"/>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71"/>
      <c r="AK57" s="65"/>
      <c r="AL57" s="178"/>
    </row>
    <row r="58" spans="1:38" outlineLevel="1" x14ac:dyDescent="0.25">
      <c r="A58" s="159"/>
      <c r="B58" s="54"/>
      <c r="C58" s="55"/>
      <c r="D58" s="56"/>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72"/>
      <c r="AK58" s="65"/>
      <c r="AL58" s="171"/>
    </row>
    <row r="59" spans="1:38" outlineLevel="1" x14ac:dyDescent="0.25">
      <c r="A59" s="189"/>
      <c r="B59" s="54"/>
      <c r="C59" s="55"/>
      <c r="D59" s="56"/>
      <c r="E59" s="133"/>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71"/>
      <c r="AK59" s="65"/>
      <c r="AL59" s="178"/>
    </row>
    <row r="60" spans="1:38" outlineLevel="1" x14ac:dyDescent="0.25">
      <c r="A60" s="159"/>
      <c r="B60" s="54"/>
      <c r="C60" s="55"/>
      <c r="D60" s="56"/>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72"/>
      <c r="AK60" s="65"/>
      <c r="AL60" s="171"/>
    </row>
    <row r="61" spans="1:38" outlineLevel="1" x14ac:dyDescent="0.25">
      <c r="A61" s="189"/>
      <c r="B61" s="54"/>
      <c r="C61" s="55"/>
      <c r="D61" s="56"/>
      <c r="E61" s="133"/>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71"/>
      <c r="AK61" s="65"/>
      <c r="AL61" s="178"/>
    </row>
    <row r="62" spans="1:38" outlineLevel="1" x14ac:dyDescent="0.25">
      <c r="A62" s="159"/>
      <c r="B62" s="54"/>
      <c r="C62" s="55"/>
      <c r="D62" s="56"/>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72"/>
      <c r="AK62" s="65"/>
      <c r="AL62" s="171"/>
    </row>
    <row r="63" spans="1:38" outlineLevel="1" x14ac:dyDescent="0.25">
      <c r="A63" s="189"/>
      <c r="B63" s="54"/>
      <c r="C63" s="55"/>
      <c r="D63" s="56"/>
      <c r="E63" s="133"/>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71"/>
      <c r="AK63" s="65"/>
      <c r="AL63" s="178"/>
    </row>
    <row r="64" spans="1:38" outlineLevel="1" x14ac:dyDescent="0.25">
      <c r="A64" s="159"/>
      <c r="B64" s="54"/>
      <c r="C64" s="55"/>
      <c r="D64" s="56"/>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72"/>
      <c r="AK64" s="65"/>
      <c r="AL64" s="171"/>
    </row>
    <row r="65" spans="1:44" outlineLevel="1" x14ac:dyDescent="0.25">
      <c r="A65" s="189"/>
      <c r="B65" s="54"/>
      <c r="C65" s="55"/>
      <c r="D65" s="56"/>
      <c r="E65" s="58"/>
      <c r="F65" s="59"/>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72"/>
      <c r="AK65" s="65"/>
      <c r="AL65" s="178"/>
    </row>
    <row r="66" spans="1:44" ht="15.75" customHeight="1" outlineLevel="1" thickBot="1" x14ac:dyDescent="0.3">
      <c r="A66" s="159"/>
      <c r="B66" s="147"/>
      <c r="C66" s="148"/>
      <c r="D66" s="149"/>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0"/>
      <c r="AJ66" s="131"/>
      <c r="AK66" s="132"/>
      <c r="AL66" s="171"/>
    </row>
    <row r="67" spans="1:44" ht="15" customHeight="1" thickTop="1" x14ac:dyDescent="0.25">
      <c r="A67" s="181" t="s">
        <v>21</v>
      </c>
      <c r="B67" s="35" t="str">
        <f t="shared" ref="B67:D68" si="0">B3</f>
        <v>Департамент 17</v>
      </c>
      <c r="C67" s="22" t="str">
        <f t="shared" si="0"/>
        <v>Начальник отдела</v>
      </c>
      <c r="D67" s="9" t="str">
        <f t="shared" si="0"/>
        <v>Штат</v>
      </c>
      <c r="E67" s="10">
        <f>Январь!E67+Февраль!E67+Март!E67</f>
        <v>110.08</v>
      </c>
      <c r="F67" s="11">
        <f>Январь!F67+Февраль!F67+Март!F67</f>
        <v>4.92</v>
      </c>
      <c r="G67" s="11">
        <f>Январь!G67+Февраль!G67+Март!G67</f>
        <v>13</v>
      </c>
      <c r="H67" s="11">
        <f>Январь!H67+Февраль!H67+Март!H67</f>
        <v>0</v>
      </c>
      <c r="I67" s="11">
        <f>Январь!I67+Февраль!I67+Март!I67</f>
        <v>0</v>
      </c>
      <c r="J67" s="11">
        <f>Январь!J67+Февраль!J67+Март!J67</f>
        <v>0</v>
      </c>
      <c r="K67" s="11">
        <f>Январь!K67+Февраль!K67+Март!K67</f>
        <v>0</v>
      </c>
      <c r="L67" s="11">
        <f>Январь!L67+Февраль!L67+Март!L67</f>
        <v>0</v>
      </c>
      <c r="M67" s="11">
        <f>Январь!M67+Февраль!M67+Март!M67</f>
        <v>0</v>
      </c>
      <c r="N67" s="11">
        <f>Январь!N67+Февраль!N67+Март!N67</f>
        <v>0</v>
      </c>
      <c r="O67" s="11">
        <f>Январь!O67+Февраль!O67+Март!O67</f>
        <v>0</v>
      </c>
      <c r="P67" s="11">
        <f>Январь!P67+Февраль!P67+Март!P67</f>
        <v>0</v>
      </c>
      <c r="Q67" s="11">
        <f>Январь!Q67+Февраль!Q67+Март!Q67</f>
        <v>0</v>
      </c>
      <c r="R67" s="11">
        <f>Январь!R67+Февраль!R67+Март!R67</f>
        <v>0</v>
      </c>
      <c r="S67" s="11">
        <f>Январь!S67+Февраль!S67+Март!S67</f>
        <v>0</v>
      </c>
      <c r="T67" s="11">
        <f>Январь!T67+Февраль!T67+Март!T67</f>
        <v>0</v>
      </c>
      <c r="U67" s="11">
        <f>Январь!U67+Февраль!U67+Март!U67</f>
        <v>0</v>
      </c>
      <c r="V67" s="11">
        <f>Январь!V67+Февраль!V67+Март!V67</f>
        <v>0</v>
      </c>
      <c r="W67" s="11">
        <f>Январь!W67+Февраль!W67+Март!W67</f>
        <v>0</v>
      </c>
      <c r="X67" s="11"/>
      <c r="Y67" s="11"/>
      <c r="Z67" s="11"/>
      <c r="AA67" s="11"/>
      <c r="AB67" s="11"/>
      <c r="AC67" s="11"/>
      <c r="AD67" s="11"/>
      <c r="AE67" s="11"/>
      <c r="AF67" s="11"/>
      <c r="AG67" s="11"/>
      <c r="AH67" s="11"/>
      <c r="AI67" s="11">
        <f>Январь!AH67+Февраль!AH67+Март!AH67</f>
        <v>0</v>
      </c>
      <c r="AJ67" s="12">
        <f>AJ5+AJ7+AJ9+AJ11+AJ13+AJ15+AJ17+AJ19+AJ21+AJ23+AJ25+AJ27+AJ29+AJ31+AJ33+AJ35+AJ37+AJ39+AJ41+AJ43+AJ45+AJ47+AJ49+AJ51+AJ53+AJ55+AJ57+AJ59+AJ61+AJ63+AJ65</f>
        <v>0</v>
      </c>
      <c r="AK67" s="74">
        <f>Январь!AJ67+Февраль!AJ67+Март!AJ67</f>
        <v>128</v>
      </c>
      <c r="AL67" s="179">
        <f>Январь!AK67+Февраль!AK67+Март!AK67</f>
        <v>128</v>
      </c>
      <c r="AM67" s="51">
        <f>AN3*AM3</f>
        <v>454</v>
      </c>
      <c r="AQ67" t="e">
        <f ca="1">MATCH($AO$3,INDIRECT(CONCATENATE("'[Табели учета рабочего времени 2019.xlsx]",$AM$1,"'!$E$21:$E$2000")),0)</f>
        <v>#REF!</v>
      </c>
      <c r="AR67" s="52" t="e">
        <f ca="1">INDIRECT(CONCATENATE("'[Табели учета рабочего времени 2019.xlsx]",$AM$1,"'!$AO$",TEXT(20+AQ67+2,0)))</f>
        <v>#REF!</v>
      </c>
    </row>
    <row r="68" spans="1:44" ht="15.75" customHeight="1" thickBot="1" x14ac:dyDescent="0.3">
      <c r="A68" s="159"/>
      <c r="B68" s="36">
        <f t="shared" si="0"/>
        <v>0</v>
      </c>
      <c r="C68" s="23">
        <f t="shared" si="0"/>
        <v>0</v>
      </c>
      <c r="D68" s="3" t="str">
        <f t="shared" si="0"/>
        <v>Совместитель</v>
      </c>
      <c r="E68" s="4">
        <f>Январь!E68+Февраль!E68+Март!E68</f>
        <v>0</v>
      </c>
      <c r="F68" s="1">
        <f>Январь!F68+Февраль!F68+Март!F68</f>
        <v>0</v>
      </c>
      <c r="G68" s="1">
        <f>Январь!G68+Февраль!G68+Март!G68</f>
        <v>0</v>
      </c>
      <c r="H68" s="1">
        <f>Январь!H68+Февраль!H68+Март!H68</f>
        <v>0</v>
      </c>
      <c r="I68" s="1">
        <f>Январь!I68+Февраль!I68+Март!I68</f>
        <v>0</v>
      </c>
      <c r="J68" s="1">
        <f>Январь!J68+Февраль!J68+Март!J68</f>
        <v>0</v>
      </c>
      <c r="K68" s="1">
        <f>Январь!K68+Февраль!K68+Март!K68</f>
        <v>0</v>
      </c>
      <c r="L68" s="1">
        <f>Январь!L68+Февраль!L68+Март!L68</f>
        <v>0</v>
      </c>
      <c r="M68" s="1">
        <f>Январь!M68+Февраль!M68+Март!M68</f>
        <v>0</v>
      </c>
      <c r="N68" s="1">
        <f>Январь!N68+Февраль!N68+Март!N68</f>
        <v>0</v>
      </c>
      <c r="O68" s="1">
        <f>Январь!O68+Февраль!O68+Март!O68</f>
        <v>0</v>
      </c>
      <c r="P68" s="1">
        <f>Январь!P68+Февраль!P68+Март!P68</f>
        <v>0</v>
      </c>
      <c r="Q68" s="1">
        <f>Январь!Q68+Февраль!Q68+Март!Q68</f>
        <v>0</v>
      </c>
      <c r="R68" s="1">
        <f>Январь!R68+Февраль!R68+Март!R68</f>
        <v>0</v>
      </c>
      <c r="S68" s="1">
        <f>Январь!S68+Февраль!S68+Март!S68</f>
        <v>0</v>
      </c>
      <c r="T68" s="1">
        <f>Январь!T68+Февраль!T68+Март!T68</f>
        <v>0</v>
      </c>
      <c r="U68" s="1">
        <f>Январь!U68+Февраль!U68+Март!U68</f>
        <v>0</v>
      </c>
      <c r="V68" s="1">
        <f>Январь!V68+Февраль!V68+Март!V68</f>
        <v>0</v>
      </c>
      <c r="W68" s="1">
        <f>Январь!W68+Февраль!W68+Март!W68</f>
        <v>0</v>
      </c>
      <c r="X68" s="1"/>
      <c r="Y68" s="1"/>
      <c r="Z68" s="1"/>
      <c r="AA68" s="1"/>
      <c r="AB68" s="1"/>
      <c r="AC68" s="1"/>
      <c r="AD68" s="1"/>
      <c r="AE68" s="1"/>
      <c r="AF68" s="1"/>
      <c r="AG68" s="1"/>
      <c r="AH68" s="1"/>
      <c r="AI68" s="1">
        <f>Январь!AH68+Февраль!AH68+Март!AH68</f>
        <v>0</v>
      </c>
      <c r="AJ68" s="7">
        <f>AJ6+AJ8+AJ10+AJ12+AJ14+AJ16+AJ18+AJ20+AJ22+AJ24+AJ26+AJ28+AJ30+AJ32+AJ34+AJ36+AJ38+AJ40+AJ42+AJ44+AJ46+AJ48+AJ50+AJ52+AJ54+AJ56+AJ58+AJ60+AJ62+AJ64+AJ66</f>
        <v>0</v>
      </c>
      <c r="AK68" s="8">
        <f>Январь!AJ68+Февраль!AJ68+Март!AJ68</f>
        <v>0</v>
      </c>
      <c r="AL68" s="180"/>
      <c r="AM68" s="51">
        <f>AN3*AM4</f>
        <v>0</v>
      </c>
      <c r="AQ68" t="e">
        <f ca="1">MATCH($AO4,INDIRECT(CONCATENATE("'[Табели учета рабочего времени 2019.xlsx]",$AM$1,"'!$E$21:$E$2000")),0)</f>
        <v>#REF!</v>
      </c>
      <c r="AR68" s="52" t="e">
        <f ca="1">INDIRECT(CONCATENATE("'[Табели учета рабочего времени 2019.xlsx]",$AM$1,"'!$AO$",TEXT(20+AQ68+2,0)))</f>
        <v>#REF!</v>
      </c>
    </row>
  </sheetData>
  <mergeCells count="68">
    <mergeCell ref="A7:A8"/>
    <mergeCell ref="AL7:AL8"/>
    <mergeCell ref="A2:A4"/>
    <mergeCell ref="E2:AJ2"/>
    <mergeCell ref="AK2:AL4"/>
    <mergeCell ref="A5:A6"/>
    <mergeCell ref="AL5:AL6"/>
    <mergeCell ref="C2:D2"/>
    <mergeCell ref="A9:A10"/>
    <mergeCell ref="AL9:AL10"/>
    <mergeCell ref="A11:A12"/>
    <mergeCell ref="AL11:AL12"/>
    <mergeCell ref="A13:A14"/>
    <mergeCell ref="AL13:AL14"/>
    <mergeCell ref="A15:A16"/>
    <mergeCell ref="AL15:AL16"/>
    <mergeCell ref="A17:A18"/>
    <mergeCell ref="AL17:AL18"/>
    <mergeCell ref="A19:A20"/>
    <mergeCell ref="AL19:AL20"/>
    <mergeCell ref="A21:A22"/>
    <mergeCell ref="AL21:AL22"/>
    <mergeCell ref="A23:A24"/>
    <mergeCell ref="AL23:AL24"/>
    <mergeCell ref="A25:A26"/>
    <mergeCell ref="AL25:AL26"/>
    <mergeCell ref="A27:A28"/>
    <mergeCell ref="AL27:AL28"/>
    <mergeCell ref="A29:A30"/>
    <mergeCell ref="AL29:AL30"/>
    <mergeCell ref="A31:A32"/>
    <mergeCell ref="AL31:AL32"/>
    <mergeCell ref="A33:A34"/>
    <mergeCell ref="AL33:AL34"/>
    <mergeCell ref="A35:A36"/>
    <mergeCell ref="AL35:AL36"/>
    <mergeCell ref="A37:A38"/>
    <mergeCell ref="AL37:AL38"/>
    <mergeCell ref="A39:A40"/>
    <mergeCell ref="AL39:AL40"/>
    <mergeCell ref="A41:A42"/>
    <mergeCell ref="AL41:AL42"/>
    <mergeCell ref="A43:A44"/>
    <mergeCell ref="AL43:AL44"/>
    <mergeCell ref="A45:A46"/>
    <mergeCell ref="AL45:AL46"/>
    <mergeCell ref="A47:A48"/>
    <mergeCell ref="AL47:AL48"/>
    <mergeCell ref="A49:A50"/>
    <mergeCell ref="AL49:AL50"/>
    <mergeCell ref="A51:A52"/>
    <mergeCell ref="AL51:AL52"/>
    <mergeCell ref="A53:A54"/>
    <mergeCell ref="AL53:AL54"/>
    <mergeCell ref="A55:A56"/>
    <mergeCell ref="AL55:AL56"/>
    <mergeCell ref="A57:A58"/>
    <mergeCell ref="AL57:AL58"/>
    <mergeCell ref="A59:A60"/>
    <mergeCell ref="AL59:AL60"/>
    <mergeCell ref="A61:A62"/>
    <mergeCell ref="AL61:AL62"/>
    <mergeCell ref="A63:A64"/>
    <mergeCell ref="AL63:AL64"/>
    <mergeCell ref="A65:A66"/>
    <mergeCell ref="AL65:AL66"/>
    <mergeCell ref="A67:A68"/>
    <mergeCell ref="AL67:AL68"/>
  </mergeCells>
  <conditionalFormatting sqref="AK6">
    <cfRule type="cellIs" dxfId="253" priority="18" operator="greaterThan">
      <formula>12</formula>
    </cfRule>
  </conditionalFormatting>
  <conditionalFormatting sqref="AK5">
    <cfRule type="cellIs" dxfId="252" priority="16" operator="greaterThan">
      <formula>24</formula>
    </cfRule>
  </conditionalFormatting>
  <conditionalFormatting sqref="AL5">
    <cfRule type="cellIs" dxfId="251" priority="14" operator="greaterThan">
      <formula>36</formula>
    </cfRule>
  </conditionalFormatting>
  <conditionalFormatting sqref="AK8 AK10 AK12 AK14 AK16 AK18 AK20 AK22 AK24 AK26 AK28 AK30 AK32 AK34 AK36 AK38 AK40 AK42 AK44 AK46 AK48 AK50 AK52 AK54 AK56 AK58 AK60 AK62 AK64 AK66">
    <cfRule type="cellIs" dxfId="250" priority="7" operator="greaterThan">
      <formula>12</formula>
    </cfRule>
  </conditionalFormatting>
  <conditionalFormatting sqref="AK7 AK9 AK11 AK13 AK15 AK17 AK19 AK21 AK23 AK25 AK27 AK29 AK31 AK33 AK35 AK37 AK39 AK41 AK43 AK45 AK47 AK49 AK51 AK53 AK55 AK57 AK59 AK61 AK63 AK65">
    <cfRule type="cellIs" dxfId="249" priority="6" operator="greaterThan">
      <formula>24</formula>
    </cfRule>
  </conditionalFormatting>
  <conditionalFormatting sqref="AL7 AL9 AL11 AL13 AL15 AL17 AL19 AL21 AL23 AL25 AL27 AL29 AL31 AL33 AL35 AL37 AL39 AL41 AL43 AL45 AL47 AL49 AL51 AL53 AL55 AL57 AL59 AL61 AL63 AL65">
    <cfRule type="cellIs" dxfId="248" priority="5" operator="greaterThan">
      <formula>36</formula>
    </cfRule>
  </conditionalFormatting>
  <conditionalFormatting sqref="AR67">
    <cfRule type="cellIs" dxfId="247" priority="3" operator="lessThan">
      <formula>$AK$67</formula>
    </cfRule>
  </conditionalFormatting>
  <conditionalFormatting sqref="AR68">
    <cfRule type="cellIs" dxfId="246" priority="1" operator="lessThan">
      <formula>$AK$67</formula>
    </cfRule>
  </conditionalFormatting>
  <dataValidations count="4">
    <dataValidation type="whole" errorStyle="information" allowBlank="1" showInputMessage="1" showErrorMessage="1" errorTitle="Ошибка" sqref="AK5 AK7 AK9 AK11 AK13 AK15 AK17 AK19 AK21 AK23 AK25 AK27 AK29 AK31 AK33 AK35 AK37 AK39 AK41 AK43 AK45 AK47 AK49 AK51 AK53 AK55 AK57 AK59 AK61 AK63 AK65" xr:uid="{00000000-0002-0000-0300-000000000000}">
      <formula1>0</formula1>
      <formula2>8</formula2>
    </dataValidation>
    <dataValidation type="whole" errorStyle="warning" allowBlank="1" showInputMessage="1" showErrorMessage="1" errorTitle="Ошибка" sqref="E6:AK6 E8:AK8 E10:AK10 E12:AK12 E14:AK14 E16:AK16 E18:AK18 E20:AK20 E22:AK22 E24:AK24 E26:AK26 E28:AK28 E30:AK30 E32:AK32 E34:AK34 E36:AK36 E38:AK38 E40:AK40 E42:AK42 E44:AK44 E46:AK46 E48:AK48 E50:AK50 E52:AK52 E54:AK54 E56:AK56 E58:AK58 E60:AK60 E62:AK62 E64:AK64 E66:AK66" xr:uid="{00000000-0002-0000-0300-000001000000}">
      <formula1>0</formula1>
      <formula2>4</formula2>
    </dataValidation>
    <dataValidation type="whole" allowBlank="1" showInputMessage="1" showErrorMessage="1" sqref="E5:AJ5 E7:AJ7 E9:AJ9 E11:AJ11 E13:AJ13 E15:AJ15 E17:AJ17 E19:AJ19 E21:AJ21 E23:AJ23 E25:AJ25 E27:AJ27 E29:AJ29 E31:AJ31 E33:AJ33 E35:AJ35 E37:AJ37 E39:AJ39 E41:AJ41 E43:AJ43 E45:AJ45 E47:AJ47 E49:AJ49 E51:AJ51 E53:AJ53 E55:AJ55 E57:AJ57 E59:AJ59 E61:AJ61 E63:AJ63 E65:AJ65" xr:uid="{00000000-0002-0000-0300-000002000000}">
      <formula1>0</formula1>
      <formula2>8</formula2>
    </dataValidation>
    <dataValidation type="whole" errorStyle="warning" allowBlank="1" showInputMessage="1" showErrorMessage="1" errorTitle="Ошибка" sqref="AL5 AL7:AL66" xr:uid="{00000000-0002-0000-0300-000003000000}">
      <formula1>0</formula1>
      <formula2>12</formula2>
    </dataValidation>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7.5703125" style="151" customWidth="1"/>
    <col min="4" max="4" width="13" customWidth="1"/>
    <col min="5" max="5" width="10.42578125" customWidth="1"/>
    <col min="6" max="6" width="10" bestFit="1" customWidth="1"/>
    <col min="7" max="7" width="10.140625" bestFit="1" customWidth="1"/>
    <col min="8" max="11" width="10.140625" customWidth="1" outlineLevel="1"/>
    <col min="12" max="13" width="8.7109375" customWidth="1" outlineLevel="1"/>
    <col min="14" max="14" width="10.140625" customWidth="1" outlineLevel="1"/>
    <col min="15"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'I квартал'!A1</f>
        <v>Перетягин Николай Александрович</v>
      </c>
      <c r="AL1" s="51" t="str">
        <f ca="1">INDEX({"Январь","Февраль","Март","I квартал","Апрель","Май","Июнь","II квартал","Июль","Август","Сентябрь","III квартал","Октябрь","Ноябрь","Декабрь","IV квартал"},_xlfn.SHEET())</f>
        <v>Апрель</v>
      </c>
    </row>
    <row r="2" spans="1:40" x14ac:dyDescent="0.25">
      <c r="A2" s="157" t="str">
        <f>'I квартал'!A2</f>
        <v>Дата</v>
      </c>
      <c r="B2" s="33" t="str">
        <f>'I квартал'!B2</f>
        <v>Подразделение</v>
      </c>
      <c r="C2" s="186" t="str">
        <f>'I квартал'!C2</f>
        <v>Должность</v>
      </c>
      <c r="D2" s="173"/>
      <c r="E2" s="160" t="str">
        <f>'I квартал'!E2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'I квартал'!AK2</f>
        <v>Всего</v>
      </c>
      <c r="AK2" s="164"/>
      <c r="AL2" s="51" t="s">
        <v>6</v>
      </c>
      <c r="AM2" s="51" t="s">
        <v>7</v>
      </c>
      <c r="AN2" t="s">
        <v>8</v>
      </c>
    </row>
    <row r="3" spans="1:40" x14ac:dyDescent="0.25">
      <c r="A3" s="158"/>
      <c r="B3" s="32" t="str">
        <f>'I квартал'!B3</f>
        <v>Департамент 17</v>
      </c>
      <c r="C3" s="39" t="str">
        <f>'I квартал'!C3</f>
        <v>Начальник отдела</v>
      </c>
      <c r="D3" s="56" t="str">
        <f>'I квартал'!D3</f>
        <v>Штат</v>
      </c>
      <c r="E3" s="13" t="str">
        <f>'I квартал'!E3</f>
        <v>Общие</v>
      </c>
      <c r="F3" s="122" t="str">
        <f>'I квартал'!F3</f>
        <v xml:space="preserve">   Заказ-наряд 71/17 от 10.01.2022 г., Аудиовентиль СБ-18, 6 шт.</v>
      </c>
      <c r="G3" s="122" t="str">
        <f>'I квартал'!G3</f>
        <v xml:space="preserve">   НМА DIOD GATE 17 деп.</v>
      </c>
      <c r="H3" s="122">
        <f>'I квартал'!H3</f>
        <v>0</v>
      </c>
      <c r="I3" s="122">
        <f>'I квартал'!I3</f>
        <v>0</v>
      </c>
      <c r="J3" s="122">
        <f>'I квартал'!J3</f>
        <v>0</v>
      </c>
      <c r="K3" s="122">
        <f>'I квартал'!K3</f>
        <v>0</v>
      </c>
      <c r="L3" s="122">
        <f>'I квартал'!L3</f>
        <v>0</v>
      </c>
      <c r="M3" s="122">
        <f>'I квартал'!M3</f>
        <v>0</v>
      </c>
      <c r="N3" s="122">
        <f>'I квартал'!N3</f>
        <v>0</v>
      </c>
      <c r="O3" s="119">
        <f>'I квартал'!O3</f>
        <v>0</v>
      </c>
      <c r="P3" s="119">
        <f>'I квартал'!P3</f>
        <v>0</v>
      </c>
      <c r="Q3" s="119">
        <f>'I квартал'!Q3</f>
        <v>0</v>
      </c>
      <c r="R3" s="119">
        <f>'I квартал'!R3</f>
        <v>0</v>
      </c>
      <c r="S3" s="119">
        <f>'I квартал'!S3</f>
        <v>0</v>
      </c>
      <c r="T3" s="119">
        <f>'I квартал'!T3</f>
        <v>0</v>
      </c>
      <c r="U3" s="119">
        <f>'I квартал'!U3</f>
        <v>0</v>
      </c>
      <c r="V3" s="119">
        <f>'I квартал'!V3</f>
        <v>0</v>
      </c>
      <c r="W3" s="119">
        <f>'I квартал'!W3</f>
        <v>0</v>
      </c>
      <c r="X3" s="119">
        <f>'I квартал'!X3</f>
        <v>0</v>
      </c>
      <c r="Y3" s="119">
        <f>'I квартал'!Y3</f>
        <v>0</v>
      </c>
      <c r="Z3" s="119">
        <f>'I квартал'!Z3</f>
        <v>0</v>
      </c>
      <c r="AA3" s="119">
        <f>'I квартал'!AA3</f>
        <v>0</v>
      </c>
      <c r="AB3" s="119">
        <f>'I квартал'!AB3</f>
        <v>0</v>
      </c>
      <c r="AC3" s="119">
        <f>'I квартал'!AC3</f>
        <v>0</v>
      </c>
      <c r="AD3" s="119">
        <f>'I квартал'!AD3</f>
        <v>0</v>
      </c>
      <c r="AE3" s="119">
        <f>'I квартал'!AE3</f>
        <v>0</v>
      </c>
      <c r="AF3" s="119">
        <f>'I квартал'!AF3</f>
        <v>0</v>
      </c>
      <c r="AG3" s="119">
        <f>'I квартал'!AG3</f>
        <v>0</v>
      </c>
      <c r="AH3" s="119">
        <f>'I квартал'!AH3</f>
        <v>0</v>
      </c>
      <c r="AI3" s="14"/>
      <c r="AJ3" s="165"/>
      <c r="AK3" s="166"/>
      <c r="AL3" s="51">
        <v>1</v>
      </c>
      <c r="AM3" s="70">
        <v>168</v>
      </c>
      <c r="AN3">
        <f>Январь!AN3</f>
        <v>0</v>
      </c>
    </row>
    <row r="4" spans="1:40" ht="15.75" customHeight="1" thickBot="1" x14ac:dyDescent="0.3">
      <c r="A4" s="159"/>
      <c r="B4" s="34">
        <f>'I квартал'!B4</f>
        <v>0</v>
      </c>
      <c r="C4" s="40">
        <f>'I квартал'!C4</f>
        <v>0</v>
      </c>
      <c r="D4" s="30" t="str">
        <f>'I квартал'!D4</f>
        <v>Совместитель</v>
      </c>
      <c r="E4" s="5">
        <f>'I квартал'!E4</f>
        <v>0</v>
      </c>
      <c r="F4" s="2">
        <f>'I квартал'!F4</f>
        <v>0</v>
      </c>
      <c r="G4" s="2"/>
      <c r="H4" s="2"/>
      <c r="I4" s="2"/>
      <c r="J4" s="2"/>
      <c r="K4" s="2"/>
      <c r="L4" s="2"/>
      <c r="M4" s="2"/>
      <c r="N4" s="2"/>
      <c r="O4" s="2">
        <f>'I квартал'!O4</f>
        <v>0</v>
      </c>
      <c r="P4" s="2">
        <f>'I квартал'!P4</f>
        <v>0</v>
      </c>
      <c r="Q4" s="2">
        <f>'I квартал'!Q4</f>
        <v>0</v>
      </c>
      <c r="R4" s="2">
        <f>'I квартал'!R4</f>
        <v>0</v>
      </c>
      <c r="S4" s="2">
        <f>'I квартал'!S4</f>
        <v>0</v>
      </c>
      <c r="T4" s="2">
        <f>'I квартал'!T4</f>
        <v>0</v>
      </c>
      <c r="U4" s="2">
        <f>'I квартал'!U4</f>
        <v>0</v>
      </c>
      <c r="V4" s="2">
        <f>'I квартал'!V4</f>
        <v>0</v>
      </c>
      <c r="W4" s="2">
        <f>'I квартал'!W4</f>
        <v>0</v>
      </c>
      <c r="X4" s="2"/>
      <c r="Y4" s="2"/>
      <c r="Z4" s="2"/>
      <c r="AA4" s="2"/>
      <c r="AB4" s="2"/>
      <c r="AC4" s="2"/>
      <c r="AD4" s="2"/>
      <c r="AE4" s="2"/>
      <c r="AF4" s="2"/>
      <c r="AG4" s="2"/>
      <c r="AH4" s="2">
        <f>'I квартал'!AI4</f>
        <v>0</v>
      </c>
      <c r="AI4" s="6">
        <f>'I квартал'!AJ4</f>
        <v>0</v>
      </c>
      <c r="AJ4" s="167"/>
      <c r="AK4" s="168"/>
      <c r="AL4" s="51">
        <v>0</v>
      </c>
    </row>
    <row r="5" spans="1:40" ht="15.75" customHeight="1" thickTop="1" x14ac:dyDescent="0.25">
      <c r="A5" s="183">
        <v>1</v>
      </c>
      <c r="B5" s="45"/>
      <c r="C5" s="46"/>
      <c r="D5" s="60">
        <f>Март!D65</f>
        <v>0</v>
      </c>
      <c r="E5" s="48"/>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64"/>
      <c r="AJ5" s="124">
        <f t="shared" ref="AJ5:AJ36" si="0">SUM(E5:AI5)</f>
        <v>0</v>
      </c>
      <c r="AK5" s="184">
        <f>AJ5+AJ6</f>
        <v>0</v>
      </c>
    </row>
    <row r="6" spans="1:40" x14ac:dyDescent="0.25">
      <c r="A6" s="159"/>
      <c r="B6" s="54"/>
      <c r="C6" s="55"/>
      <c r="D6" s="56">
        <f>Март!D66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54"/>
      <c r="C11" s="55"/>
      <c r="D11" s="56">
        <f t="shared" si="1"/>
        <v>0</v>
      </c>
      <c r="E11" s="58"/>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66"/>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64"/>
      <c r="AJ13" s="120">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64"/>
      <c r="AJ15" s="120">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64"/>
      <c r="AJ17" s="120">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64"/>
      <c r="AJ19" s="120">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54"/>
      <c r="C25" s="5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64"/>
      <c r="AJ27" s="120">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64"/>
      <c r="AJ29" s="120">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64"/>
      <c r="AJ31" s="120">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66"/>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64"/>
      <c r="AJ33" s="120">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5">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7"/>
      <c r="AJ38" s="89">
        <f t="shared" si="2"/>
        <v>0</v>
      </c>
      <c r="AK38" s="171"/>
    </row>
    <row r="39" spans="1:37" x14ac:dyDescent="0.25">
      <c r="A39" s="177">
        <v>18</v>
      </c>
      <c r="B39" s="54"/>
      <c r="C39" s="5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64"/>
      <c r="AJ41" s="120">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64"/>
      <c r="AJ43" s="120">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64"/>
      <c r="AJ45" s="120">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64"/>
      <c r="AJ47" s="120">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7"/>
      <c r="AJ52" s="89">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64"/>
      <c r="AJ55" s="120">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c r="AH57" s="49"/>
      <c r="AI57" s="64"/>
      <c r="AJ57" s="120">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64"/>
      <c r="AJ59" s="120">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64"/>
      <c r="AJ61" s="120">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5">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17</v>
      </c>
      <c r="B67" s="35" t="str">
        <f t="shared" ref="B67:D68" si="4">B3</f>
        <v>Департамент 17</v>
      </c>
      <c r="C67" s="22" t="str">
        <f t="shared" si="4"/>
        <v>Начальник отдела</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row>
    <row r="70" spans="1:43" outlineLevel="1" x14ac:dyDescent="0.25">
      <c r="C70" s="151" t="s">
        <v>18</v>
      </c>
      <c r="D70" s="25" t="s">
        <v>16</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45" priority="35" operator="greaterThan">
      <formula>4</formula>
    </cfRule>
  </conditionalFormatting>
  <conditionalFormatting sqref="AJ5">
    <cfRule type="cellIs" dxfId="244" priority="33" operator="greaterThan">
      <formula>8</formula>
    </cfRule>
  </conditionalFormatting>
  <conditionalFormatting sqref="AK5">
    <cfRule type="cellIs" dxfId="243" priority="31" operator="greaterThan">
      <formula>12</formula>
    </cfRule>
  </conditionalFormatting>
  <conditionalFormatting sqref="AJ8 AJ10 AJ12 AJ14 AJ16 AJ18 AJ20 AJ22 AJ24 AJ26 AJ28 AJ30 AJ32 AJ34 AJ36 AJ38 AJ40 AJ42 AJ44 AJ46 AJ48 AJ50 AJ52 AJ54 AJ56 AJ58 AJ60 AJ62 AJ64 AJ66">
    <cfRule type="cellIs" dxfId="242" priority="29" operator="greaterThan">
      <formula>4</formula>
    </cfRule>
  </conditionalFormatting>
  <conditionalFormatting sqref="AJ7 AJ9 AJ11 AJ13 AJ15 AJ17 AJ19 AJ21 AJ23 AJ25 AJ27 AJ29 AJ31 AJ33 AJ35 AJ37 AJ39 AJ41 AJ43 AJ45 AJ47 AJ49 AJ51 AJ53 AJ55 AJ57 AJ59 AJ61 AJ63 AJ65">
    <cfRule type="cellIs" dxfId="241" priority="27" operator="greaterThan">
      <formula>8</formula>
    </cfRule>
  </conditionalFormatting>
  <conditionalFormatting sqref="AK7 AK9 AK11 AK13 AK15 AK17 AK19 AK21 AK23 AK25 AK27 AK29 AK31 AK33 AK35 AK37 AK39 AK41 AK43 AK45 AK47 AK49 AK51 AK53 AK55 AK57 AK59 AK61 AK63 AK65">
    <cfRule type="cellIs" dxfId="240" priority="25" operator="greaterThan">
      <formula>12</formula>
    </cfRule>
  </conditionalFormatting>
  <conditionalFormatting sqref="F67">
    <cfRule type="cellIs" dxfId="239" priority="21" operator="equal">
      <formula>0</formula>
    </cfRule>
    <cfRule type="cellIs" dxfId="238" priority="22" operator="equal">
      <formula>F69</formula>
    </cfRule>
    <cfRule type="cellIs" dxfId="237" priority="23" operator="between">
      <formula>F69</formula>
      <formula>0</formula>
    </cfRule>
    <cfRule type="cellIs" dxfId="236" priority="24" operator="greaterThan">
      <formula>F69</formula>
    </cfRule>
  </conditionalFormatting>
  <conditionalFormatting sqref="F68">
    <cfRule type="cellIs" dxfId="235" priority="17" operator="equal">
      <formula>0</formula>
    </cfRule>
    <cfRule type="cellIs" dxfId="234" priority="18" operator="equal">
      <formula>F70</formula>
    </cfRule>
    <cfRule type="cellIs" dxfId="233" priority="19" operator="between">
      <formula>F70</formula>
      <formula>0</formula>
    </cfRule>
    <cfRule type="cellIs" dxfId="232" priority="20" operator="greaterThan">
      <formula>F70</formula>
    </cfRule>
  </conditionalFormatting>
  <conditionalFormatting sqref="G67:AI67">
    <cfRule type="cellIs" dxfId="231" priority="13" operator="equal">
      <formula>0</formula>
    </cfRule>
    <cfRule type="cellIs" dxfId="230" priority="14" operator="equal">
      <formula>G69</formula>
    </cfRule>
    <cfRule type="cellIs" dxfId="229" priority="15" operator="between">
      <formula>G69</formula>
      <formula>0</formula>
    </cfRule>
    <cfRule type="cellIs" dxfId="228" priority="16" operator="greaterThan">
      <formula>G69</formula>
    </cfRule>
  </conditionalFormatting>
  <conditionalFormatting sqref="G68:AI68">
    <cfRule type="cellIs" dxfId="227" priority="9" operator="equal">
      <formula>0</formula>
    </cfRule>
    <cfRule type="cellIs" dxfId="226" priority="10" operator="equal">
      <formula>G70</formula>
    </cfRule>
    <cfRule type="cellIs" dxfId="225" priority="11" operator="between">
      <formula>G70</formula>
      <formula>0</formula>
    </cfRule>
    <cfRule type="cellIs" dxfId="224" priority="12" operator="greaterThan">
      <formula>G70</formula>
    </cfRule>
  </conditionalFormatting>
  <conditionalFormatting sqref="AQ67">
    <cfRule type="cellIs" dxfId="223" priority="3" operator="lessThan">
      <formula>$AJ$67</formula>
    </cfRule>
  </conditionalFormatting>
  <conditionalFormatting sqref="AQ68">
    <cfRule type="cellIs" dxfId="222"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400-000000000000}">
      <formula1>0</formula1>
      <formula2>8</formula2>
    </dataValidation>
    <dataValidation type="whole" errorStyle="warning" allowBlank="1" showInputMessage="1" showErrorMessage="1" errorTitle="Ошибка" sqref="AI64:AJ64 AI10:AJ10 AI6:AJ6 AI66:AJ66 AI8:AJ8 AI12:AJ12 AI14:AJ14 AI16:AJ16 AI18:AJ18 AI20:AJ20 AI22:AJ22 AI24:AJ24 AI26:AJ26 AI28:AJ28 AI30:AJ30 AI32:AJ32 AI34:AJ34 AI36:AJ36 AI38:AJ38 AI40:AJ40 AI42:AJ42 AI44:AJ44 AI46:AJ46 AI48:AJ48 AI50:AJ50 AI52:AJ52 AI54:AJ54 AI56:AJ56 AI58:AJ58 AI60:AJ60 AI62:AJ62" xr:uid="{00000000-0002-0000-0400-000001000000}">
      <formula1>0</formula1>
      <formula2>4</formula2>
    </dataValidation>
    <dataValidation type="whole" allowBlank="1" showInputMessage="1" showErrorMessage="1" sqref="AI7 AI9 AI65 AI11 AI15 AI17 AI19 AI21 AI23 AI25 AI27 AI33 AI31 AI13 AI35 AI37 AI39 AI41 AI43 AI45 AI47 AI49 AI51 AI53 AI55 AI57 AI59 AI61 AI63 AI29 AI5" xr:uid="{00000000-0002-0000-0400-000002000000}">
      <formula1>0</formula1>
      <formula2>8</formula2>
    </dataValidation>
    <dataValidation type="whole" errorStyle="warning" allowBlank="1" showInputMessage="1" showErrorMessage="1" errorTitle="Ошибка" sqref="AK5 AK7:AK66" xr:uid="{00000000-0002-0000-0400-000003000000}">
      <formula1>0</formula1>
      <formula2>12</formula2>
    </dataValidation>
    <dataValidation type="whole" allowBlank="1" showInputMessage="1" showErrorMessage="1" sqref="F68:AI68" xr:uid="{00000000-0002-0000-0400-000004000000}">
      <formula1>0</formula1>
      <formula2>F70</formula2>
    </dataValidation>
    <dataValidation type="whole" errorStyle="warning" allowBlank="1" showInputMessage="1" showErrorMessage="1" errorTitle="Ошибка" error="Ошибка" sqref="F67:AI67" xr:uid="{00000000-0002-0000-0400-000005000000}">
      <formula1>0</formula1>
      <formula2>F69</formula2>
    </dataValidation>
    <dataValidation type="decimal" allowBlank="1" showInputMessage="1" showErrorMessage="1" sqref="E5:AH66" xr:uid="{00000000-0002-0000-0400-000006000000}">
      <formula1>0</formula1>
      <formula2>8</formula2>
    </dataValidation>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8" style="151" customWidth="1"/>
    <col min="4" max="4" width="12.7109375" customWidth="1"/>
    <col min="5" max="5" width="10.42578125" customWidth="1"/>
    <col min="6" max="6" width="10" bestFit="1" customWidth="1"/>
    <col min="7" max="7" width="10.140625" bestFit="1" customWidth="1"/>
    <col min="8" max="12" width="10.140625" customWidth="1" outlineLevel="1"/>
    <col min="13"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Апрель!A1</f>
        <v>Перетягин Николай Александрович</v>
      </c>
      <c r="AL1" s="51" t="str">
        <f ca="1">INDEX({"Январь","Февраль","Март","I квартал","Апрель","Май","Июнь","II квартал","Июль","Август","Сентябрь","III квартал","Октябрь","Ноябрь","Декабрь","IV квартал"},_xlfn.SHEET())</f>
        <v>Май</v>
      </c>
    </row>
    <row r="2" spans="1:40" x14ac:dyDescent="0.25">
      <c r="A2" s="157" t="str">
        <f>Апрель!A2</f>
        <v>Дата</v>
      </c>
      <c r="B2" s="33" t="str">
        <f>Апрель!B2</f>
        <v>Подразделение</v>
      </c>
      <c r="C2" s="186" t="str">
        <f>Апрель!C2</f>
        <v>Должность</v>
      </c>
      <c r="D2" s="173"/>
      <c r="E2" s="160" t="str">
        <f>Апрель!E2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Апрель!AJ2</f>
        <v>Всего</v>
      </c>
      <c r="AK2" s="164"/>
      <c r="AL2" s="51" t="s">
        <v>6</v>
      </c>
      <c r="AM2" s="51" t="s">
        <v>7</v>
      </c>
      <c r="AN2" t="s">
        <v>8</v>
      </c>
    </row>
    <row r="3" spans="1:40" x14ac:dyDescent="0.25">
      <c r="A3" s="158"/>
      <c r="B3" s="32" t="str">
        <f>Апрель!B3</f>
        <v>Департамент 17</v>
      </c>
      <c r="C3" s="20" t="str">
        <f>Апрель!C3</f>
        <v>Начальник отдела</v>
      </c>
      <c r="D3" s="56" t="str">
        <f>Апрель!D3</f>
        <v>Штат</v>
      </c>
      <c r="E3" s="13" t="str">
        <f>Апрель!E3</f>
        <v>Общие</v>
      </c>
      <c r="F3" s="119" t="str">
        <f>Апрель!F3</f>
        <v xml:space="preserve">   Заказ-наряд 71/17 от 10.01.2022 г., Аудиовентиль СБ-18, 6 шт.</v>
      </c>
      <c r="G3" s="119" t="str">
        <f>Апрель!G3</f>
        <v xml:space="preserve">   НМА DIOD GATE 17 деп.</v>
      </c>
      <c r="H3" s="119">
        <f>Апрель!H3</f>
        <v>0</v>
      </c>
      <c r="I3" s="119">
        <f>Апрель!I3</f>
        <v>0</v>
      </c>
      <c r="J3" s="119">
        <f>Апрель!J3</f>
        <v>0</v>
      </c>
      <c r="K3" s="119">
        <f>Апрель!K3</f>
        <v>0</v>
      </c>
      <c r="L3" s="119">
        <f>Апрель!L3</f>
        <v>0</v>
      </c>
      <c r="M3" s="119">
        <f>Апрель!M3</f>
        <v>0</v>
      </c>
      <c r="N3" s="119">
        <f>Апрель!N3</f>
        <v>0</v>
      </c>
      <c r="O3" s="119">
        <f>Апрель!O3</f>
        <v>0</v>
      </c>
      <c r="P3" s="119">
        <f>Апрель!P3</f>
        <v>0</v>
      </c>
      <c r="Q3" s="119">
        <f>Апрель!Q3</f>
        <v>0</v>
      </c>
      <c r="R3" s="119">
        <f>Апрель!R3</f>
        <v>0</v>
      </c>
      <c r="S3" s="119">
        <f>Апрель!S3</f>
        <v>0</v>
      </c>
      <c r="T3" s="119">
        <f>Апрель!T3</f>
        <v>0</v>
      </c>
      <c r="U3" s="119">
        <f>Апрель!U3</f>
        <v>0</v>
      </c>
      <c r="V3" s="119">
        <f>Апрель!V3</f>
        <v>0</v>
      </c>
      <c r="W3" s="119">
        <f>Апрель!W3</f>
        <v>0</v>
      </c>
      <c r="X3" s="119">
        <f>Апрель!X3</f>
        <v>0</v>
      </c>
      <c r="Y3" s="119">
        <f>Апрель!Y3</f>
        <v>0</v>
      </c>
      <c r="Z3" s="119">
        <f>Апрель!Z3</f>
        <v>0</v>
      </c>
      <c r="AA3" s="119">
        <f>Апрель!AA3</f>
        <v>0</v>
      </c>
      <c r="AB3" s="119">
        <f>Апрель!AB3</f>
        <v>0</v>
      </c>
      <c r="AC3" s="119">
        <f>Апрель!AC3</f>
        <v>0</v>
      </c>
      <c r="AD3" s="119">
        <f>Апрель!AD3</f>
        <v>0</v>
      </c>
      <c r="AE3" s="119">
        <f>Апрель!AE3</f>
        <v>0</v>
      </c>
      <c r="AF3" s="119">
        <f>Апрель!AF3</f>
        <v>0</v>
      </c>
      <c r="AG3" s="119">
        <f>Апрель!AG3</f>
        <v>0</v>
      </c>
      <c r="AH3" s="134">
        <f>Апрель!AH3</f>
        <v>0</v>
      </c>
      <c r="AI3" s="14">
        <f>Апрель!AI3</f>
        <v>0</v>
      </c>
      <c r="AJ3" s="165"/>
      <c r="AK3" s="166"/>
      <c r="AL3" s="51">
        <v>1</v>
      </c>
      <c r="AM3" s="70">
        <v>144</v>
      </c>
      <c r="AN3">
        <f>Январь!AN3</f>
        <v>0</v>
      </c>
    </row>
    <row r="4" spans="1:40" ht="15.75" customHeight="1" thickBot="1" x14ac:dyDescent="0.3">
      <c r="A4" s="159"/>
      <c r="B4" s="34">
        <f>Апрель!B4</f>
        <v>0</v>
      </c>
      <c r="C4" s="21">
        <f>Апрель!C4</f>
        <v>0</v>
      </c>
      <c r="D4" s="30" t="str">
        <f>Апрель!D4</f>
        <v>Совместитель</v>
      </c>
      <c r="E4" s="5">
        <f>Апрель!E4</f>
        <v>0</v>
      </c>
      <c r="F4" s="2">
        <f>Апрель!F4</f>
        <v>0</v>
      </c>
      <c r="G4" s="2">
        <f>Апрель!G4</f>
        <v>0</v>
      </c>
      <c r="H4" s="2">
        <f>Апрель!H4</f>
        <v>0</v>
      </c>
      <c r="I4" s="2">
        <f>Апрель!I4</f>
        <v>0</v>
      </c>
      <c r="J4" s="2">
        <f>Апрель!J4</f>
        <v>0</v>
      </c>
      <c r="K4" s="2">
        <f>Апрель!K4</f>
        <v>0</v>
      </c>
      <c r="L4" s="2">
        <f>Апрель!L4</f>
        <v>0</v>
      </c>
      <c r="M4" s="2">
        <f>Апрель!M4</f>
        <v>0</v>
      </c>
      <c r="N4" s="2">
        <f>Апрель!N4</f>
        <v>0</v>
      </c>
      <c r="O4" s="2">
        <f>Апрель!O4</f>
        <v>0</v>
      </c>
      <c r="P4" s="2">
        <f>Апрель!P4</f>
        <v>0</v>
      </c>
      <c r="Q4" s="2">
        <f>Апрель!Q4</f>
        <v>0</v>
      </c>
      <c r="R4" s="2">
        <f>Апрель!R4</f>
        <v>0</v>
      </c>
      <c r="S4" s="2">
        <f>Апрель!S4</f>
        <v>0</v>
      </c>
      <c r="T4" s="2">
        <f>Апрель!T4</f>
        <v>0</v>
      </c>
      <c r="U4" s="2">
        <f>Апрель!U4</f>
        <v>0</v>
      </c>
      <c r="V4" s="2">
        <f>Апрель!V4</f>
        <v>0</v>
      </c>
      <c r="W4" s="2">
        <f>Апрель!W4</f>
        <v>0</v>
      </c>
      <c r="X4" s="2"/>
      <c r="Y4" s="2"/>
      <c r="Z4" s="2"/>
      <c r="AA4" s="2"/>
      <c r="AB4" s="2"/>
      <c r="AC4" s="2"/>
      <c r="AD4" s="2"/>
      <c r="AE4" s="2"/>
      <c r="AF4" s="2"/>
      <c r="AG4" s="2"/>
      <c r="AH4" s="2">
        <f>Апрель!AH4</f>
        <v>0</v>
      </c>
      <c r="AI4" s="6">
        <f>Апрель!AI4</f>
        <v>0</v>
      </c>
      <c r="AJ4" s="167"/>
      <c r="AK4" s="168"/>
      <c r="AL4" s="51">
        <v>0</v>
      </c>
    </row>
    <row r="5" spans="1:40" ht="15.75" customHeight="1" thickTop="1" x14ac:dyDescent="0.25">
      <c r="A5" s="169">
        <v>1</v>
      </c>
      <c r="B5" s="113"/>
      <c r="C5" s="76"/>
      <c r="D5" s="114">
        <f>Апрель!D65</f>
        <v>0</v>
      </c>
      <c r="E5" s="78"/>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80"/>
      <c r="AJ5" s="81">
        <f t="shared" ref="AJ5:AJ36" si="0">SUM(E5:AI5)</f>
        <v>0</v>
      </c>
      <c r="AK5" s="170">
        <f>AJ5+AJ6</f>
        <v>0</v>
      </c>
    </row>
    <row r="6" spans="1:40" x14ac:dyDescent="0.25">
      <c r="A6" s="159"/>
      <c r="B6" s="82"/>
      <c r="C6" s="83"/>
      <c r="D6" s="93">
        <f>Апрель!D66</f>
        <v>0</v>
      </c>
      <c r="E6" s="85"/>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7"/>
      <c r="AJ6" s="88">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61"/>
      <c r="C11" s="62"/>
      <c r="D11" s="63">
        <f t="shared" si="1"/>
        <v>0</v>
      </c>
      <c r="E11" s="48"/>
      <c r="F11" s="49"/>
      <c r="G11" s="49"/>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5">
        <v>7</v>
      </c>
      <c r="B17" s="82"/>
      <c r="C17" s="83"/>
      <c r="D17" s="93">
        <f t="shared" si="1"/>
        <v>0</v>
      </c>
      <c r="E17" s="78"/>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80"/>
      <c r="AJ17" s="89">
        <f t="shared" si="0"/>
        <v>0</v>
      </c>
      <c r="AK17" s="176">
        <f>AJ17+AJ18</f>
        <v>0</v>
      </c>
    </row>
    <row r="18" spans="1:37" x14ac:dyDescent="0.25">
      <c r="A18" s="159"/>
      <c r="B18" s="82"/>
      <c r="C18" s="83"/>
      <c r="D18" s="93">
        <f t="shared" si="1"/>
        <v>0</v>
      </c>
      <c r="E18" s="85"/>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7"/>
      <c r="AJ18" s="89">
        <f t="shared" si="0"/>
        <v>0</v>
      </c>
      <c r="AK18" s="171"/>
    </row>
    <row r="19" spans="1:37" x14ac:dyDescent="0.25">
      <c r="A19" s="175">
        <v>8</v>
      </c>
      <c r="B19" s="82"/>
      <c r="C19" s="83"/>
      <c r="D19" s="93">
        <f t="shared" si="1"/>
        <v>0</v>
      </c>
      <c r="E19" s="78"/>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80"/>
      <c r="AJ19" s="89">
        <f t="shared" si="0"/>
        <v>0</v>
      </c>
      <c r="AK19" s="176">
        <f>AJ19+AJ20</f>
        <v>0</v>
      </c>
    </row>
    <row r="20" spans="1:37" x14ac:dyDescent="0.25">
      <c r="A20" s="159"/>
      <c r="B20" s="82"/>
      <c r="C20" s="83"/>
      <c r="D20" s="93">
        <f t="shared" si="1"/>
        <v>0</v>
      </c>
      <c r="E20" s="85"/>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7"/>
      <c r="AJ20" s="89">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61"/>
      <c r="C25" s="62"/>
      <c r="D25" s="63">
        <f t="shared" si="1"/>
        <v>0</v>
      </c>
      <c r="E25" s="48"/>
      <c r="F25" s="49"/>
      <c r="G25" s="49"/>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5">
        <v>14</v>
      </c>
      <c r="B31" s="82"/>
      <c r="C31" s="83"/>
      <c r="D31" s="93">
        <f t="shared" si="1"/>
        <v>0</v>
      </c>
      <c r="E31" s="78"/>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80"/>
      <c r="AJ31" s="89">
        <f t="shared" si="0"/>
        <v>0</v>
      </c>
      <c r="AK31" s="176">
        <f>AJ31+AJ32</f>
        <v>0</v>
      </c>
    </row>
    <row r="32" spans="1:37" x14ac:dyDescent="0.25">
      <c r="A32" s="159"/>
      <c r="B32" s="82"/>
      <c r="C32" s="83"/>
      <c r="D32" s="93">
        <f t="shared" si="1"/>
        <v>0</v>
      </c>
      <c r="E32" s="85"/>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7"/>
      <c r="AJ32" s="89">
        <f t="shared" si="0"/>
        <v>0</v>
      </c>
      <c r="AK32" s="171"/>
    </row>
    <row r="33" spans="1:37" x14ac:dyDescent="0.25">
      <c r="A33" s="175">
        <v>15</v>
      </c>
      <c r="B33" s="82"/>
      <c r="C33" s="83"/>
      <c r="D33" s="93">
        <f t="shared" si="1"/>
        <v>0</v>
      </c>
      <c r="E33" s="78"/>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80"/>
      <c r="AJ33" s="89">
        <f t="shared" si="0"/>
        <v>0</v>
      </c>
      <c r="AK33" s="176">
        <f>AJ33+AJ34</f>
        <v>0</v>
      </c>
    </row>
    <row r="34" spans="1:37" x14ac:dyDescent="0.25">
      <c r="A34" s="159"/>
      <c r="B34" s="82"/>
      <c r="C34" s="83"/>
      <c r="D34" s="93">
        <f t="shared" si="1"/>
        <v>0</v>
      </c>
      <c r="E34" s="85"/>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7"/>
      <c r="AJ34" s="89">
        <f t="shared" si="0"/>
        <v>0</v>
      </c>
      <c r="AK34" s="171"/>
    </row>
    <row r="35" spans="1:37" x14ac:dyDescent="0.25">
      <c r="A35" s="177">
        <v>16</v>
      </c>
      <c r="B35" s="54"/>
      <c r="C35" s="55"/>
      <c r="D35" s="56">
        <f t="shared" si="1"/>
        <v>0</v>
      </c>
      <c r="E35" s="133"/>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7">
        <v>18</v>
      </c>
      <c r="B39" s="61"/>
      <c r="C39" s="62"/>
      <c r="D39" s="63">
        <f t="shared" ref="D39:D70" si="3">D37</f>
        <v>0</v>
      </c>
      <c r="E39" s="48"/>
      <c r="F39" s="49"/>
      <c r="G39" s="49"/>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5">
        <v>21</v>
      </c>
      <c r="B45" s="82"/>
      <c r="C45" s="83"/>
      <c r="D45" s="93">
        <f t="shared" si="3"/>
        <v>0</v>
      </c>
      <c r="E45" s="78"/>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80"/>
      <c r="AJ45" s="89">
        <f t="shared" si="2"/>
        <v>0</v>
      </c>
      <c r="AK45" s="176">
        <f>AJ45+AJ46</f>
        <v>0</v>
      </c>
    </row>
    <row r="46" spans="1:37" x14ac:dyDescent="0.25">
      <c r="A46" s="159"/>
      <c r="B46" s="82"/>
      <c r="C46" s="83"/>
      <c r="D46" s="93">
        <f t="shared" si="3"/>
        <v>0</v>
      </c>
      <c r="E46" s="85"/>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7"/>
      <c r="AJ46" s="89">
        <f t="shared" si="2"/>
        <v>0</v>
      </c>
      <c r="AK46" s="171"/>
    </row>
    <row r="47" spans="1:37" x14ac:dyDescent="0.25">
      <c r="A47" s="175">
        <v>22</v>
      </c>
      <c r="B47" s="82"/>
      <c r="C47" s="83"/>
      <c r="D47" s="93">
        <f t="shared" si="3"/>
        <v>0</v>
      </c>
      <c r="E47" s="78"/>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80"/>
      <c r="AJ47" s="89">
        <f t="shared" si="2"/>
        <v>0</v>
      </c>
      <c r="AK47" s="176">
        <f>AJ47+AJ48</f>
        <v>0</v>
      </c>
    </row>
    <row r="48" spans="1:37" x14ac:dyDescent="0.25">
      <c r="A48" s="159"/>
      <c r="B48" s="82"/>
      <c r="C48" s="83"/>
      <c r="D48" s="93">
        <f t="shared" si="3"/>
        <v>0</v>
      </c>
      <c r="E48" s="85"/>
      <c r="F48" s="86"/>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7"/>
      <c r="AJ48" s="89">
        <f t="shared" si="2"/>
        <v>0</v>
      </c>
      <c r="AK48" s="171"/>
    </row>
    <row r="49" spans="1:37" x14ac:dyDescent="0.25">
      <c r="A49" s="177">
        <v>23</v>
      </c>
      <c r="B49" s="54"/>
      <c r="C49" s="55"/>
      <c r="D49" s="56">
        <f t="shared" si="3"/>
        <v>0</v>
      </c>
      <c r="E49" s="133"/>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7">
        <v>25</v>
      </c>
      <c r="B53" s="61"/>
      <c r="C53" s="62"/>
      <c r="D53" s="63">
        <f t="shared" si="3"/>
        <v>0</v>
      </c>
      <c r="E53" s="48"/>
      <c r="F53" s="49"/>
      <c r="G53" s="49"/>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5">
        <v>28</v>
      </c>
      <c r="B59" s="82"/>
      <c r="C59" s="83"/>
      <c r="D59" s="93">
        <f t="shared" si="3"/>
        <v>0</v>
      </c>
      <c r="E59" s="78"/>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80"/>
      <c r="AJ59" s="89">
        <f t="shared" si="2"/>
        <v>0</v>
      </c>
      <c r="AK59" s="176">
        <f>AJ59+AJ60</f>
        <v>0</v>
      </c>
    </row>
    <row r="60" spans="1:37" x14ac:dyDescent="0.25">
      <c r="A60" s="159"/>
      <c r="B60" s="82"/>
      <c r="C60" s="83"/>
      <c r="D60" s="93">
        <f t="shared" si="3"/>
        <v>0</v>
      </c>
      <c r="E60" s="85"/>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7"/>
      <c r="AJ60" s="89">
        <f t="shared" si="2"/>
        <v>0</v>
      </c>
      <c r="AK60" s="171"/>
    </row>
    <row r="61" spans="1:37" x14ac:dyDescent="0.25">
      <c r="A61" s="175">
        <v>29</v>
      </c>
      <c r="B61" s="82"/>
      <c r="C61" s="83"/>
      <c r="D61" s="93">
        <f t="shared" si="3"/>
        <v>0</v>
      </c>
      <c r="E61" s="78"/>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80"/>
      <c r="AJ61" s="89">
        <f t="shared" si="2"/>
        <v>0</v>
      </c>
      <c r="AK61" s="176">
        <f>AJ61+AJ62</f>
        <v>0</v>
      </c>
    </row>
    <row r="62" spans="1:37" x14ac:dyDescent="0.25">
      <c r="A62" s="159"/>
      <c r="B62" s="82"/>
      <c r="C62" s="83"/>
      <c r="D62" s="93">
        <f t="shared" si="3"/>
        <v>0</v>
      </c>
      <c r="E62" s="85"/>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7"/>
      <c r="AJ62" s="89">
        <f t="shared" si="2"/>
        <v>0</v>
      </c>
      <c r="AK62" s="171"/>
    </row>
    <row r="63" spans="1:37" x14ac:dyDescent="0.25">
      <c r="A63" s="177">
        <v>30</v>
      </c>
      <c r="B63" s="54"/>
      <c r="C63" s="55"/>
      <c r="D63" s="56">
        <f t="shared" si="3"/>
        <v>0</v>
      </c>
      <c r="E63" s="133"/>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77">
        <v>31</v>
      </c>
      <c r="B65" s="61"/>
      <c r="C65" s="62"/>
      <c r="D65" s="63">
        <f t="shared" si="3"/>
        <v>0</v>
      </c>
      <c r="E65" s="66"/>
      <c r="F65" s="67"/>
      <c r="G65" s="67"/>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72"/>
      <c r="AJ65" s="65">
        <f t="shared" si="2"/>
        <v>0</v>
      </c>
      <c r="AK65" s="178">
        <f>AJ65+AJ66</f>
        <v>0</v>
      </c>
    </row>
    <row r="66" spans="1:43" ht="15.75" customHeight="1" thickBot="1" x14ac:dyDescent="0.3">
      <c r="A66" s="159"/>
      <c r="B66" s="147"/>
      <c r="C66" s="148"/>
      <c r="D66" s="149">
        <f t="shared" si="3"/>
        <v>0</v>
      </c>
      <c r="E66" s="15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c r="AH66" s="130"/>
      <c r="AI66" s="131"/>
      <c r="AJ66" s="132">
        <f t="shared" si="2"/>
        <v>0</v>
      </c>
      <c r="AK66" s="171"/>
    </row>
    <row r="67" spans="1:43" ht="18.600000000000001" customHeight="1" thickTop="1" x14ac:dyDescent="0.25">
      <c r="A67" s="181" t="s">
        <v>17</v>
      </c>
      <c r="B67" s="35" t="str">
        <f t="shared" ref="B67:D68" si="4">B3</f>
        <v>Департамент 17</v>
      </c>
      <c r="C67" s="22" t="str">
        <f t="shared" si="4"/>
        <v>Начальник отдела</v>
      </c>
      <c r="D67" s="19" t="str">
        <f t="shared" si="4"/>
        <v>Штат</v>
      </c>
      <c r="E67" s="10">
        <f t="shared" ref="E67:Z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1">
        <f t="shared" si="5"/>
        <v>0</v>
      </c>
      <c r="Z67" s="11">
        <f t="shared" si="5"/>
        <v>0</v>
      </c>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144</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c r="E69" s="53"/>
    </row>
    <row r="70" spans="1:43" outlineLevel="1" x14ac:dyDescent="0.25">
      <c r="C70" s="151" t="s">
        <v>18</v>
      </c>
      <c r="D70" s="25" t="s">
        <v>16</v>
      </c>
      <c r="E70" s="53"/>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21" priority="31" operator="greaterThan">
      <formula>4</formula>
    </cfRule>
  </conditionalFormatting>
  <conditionalFormatting sqref="AJ5">
    <cfRule type="cellIs" dxfId="220" priority="29" operator="greaterThan">
      <formula>8</formula>
    </cfRule>
  </conditionalFormatting>
  <conditionalFormatting sqref="AK5">
    <cfRule type="cellIs" dxfId="219" priority="27" operator="greaterThan">
      <formula>12</formula>
    </cfRule>
  </conditionalFormatting>
  <conditionalFormatting sqref="AJ8 AJ10 AJ12 AJ14 AJ16 AJ18 AJ20 AJ22 AJ24 AJ26 AJ28 AJ30 AJ32 AJ34 AJ36 AJ38 AJ40 AJ42 AJ44 AJ46 AJ48 AJ50 AJ52 AJ54 AJ56 AJ58 AJ60 AJ62 AJ64 AJ66">
    <cfRule type="cellIs" dxfId="218" priority="25" operator="greaterThan">
      <formula>4</formula>
    </cfRule>
  </conditionalFormatting>
  <conditionalFormatting sqref="AJ7 AJ9 AJ11 AJ13 AJ15 AJ17 AJ19 AJ21 AJ23 AJ25 AJ27 AJ29 AJ31 AJ33 AJ35 AJ37 AJ39 AJ41 AJ43 AJ45 AJ47 AJ49 AJ51 AJ53 AJ55 AJ57 AJ59 AJ61 AJ63 AJ65">
    <cfRule type="cellIs" dxfId="217" priority="23" operator="greaterThan">
      <formula>8</formula>
    </cfRule>
  </conditionalFormatting>
  <conditionalFormatting sqref="AK7 AK9 AK11 AK13 AK15 AK17 AK19 AK21 AK23 AK25 AK27 AK29 AK31 AK33 AK35 AK37 AK39 AK41 AK43 AK45 AK47 AK49 AK51 AK53 AK55 AK57 AK59 AK61 AK63 AK65">
    <cfRule type="cellIs" dxfId="216" priority="21" operator="greaterThan">
      <formula>12</formula>
    </cfRule>
  </conditionalFormatting>
  <conditionalFormatting sqref="F67">
    <cfRule type="cellIs" dxfId="215" priority="17" operator="equal">
      <formula>0</formula>
    </cfRule>
    <cfRule type="cellIs" dxfId="214" priority="18" operator="equal">
      <formula>F69</formula>
    </cfRule>
    <cfRule type="cellIs" dxfId="213" priority="19" operator="between">
      <formula>F69</formula>
      <formula>0</formula>
    </cfRule>
    <cfRule type="cellIs" dxfId="212" priority="20" operator="greaterThan">
      <formula>F69</formula>
    </cfRule>
  </conditionalFormatting>
  <conditionalFormatting sqref="F68">
    <cfRule type="cellIs" dxfId="211" priority="13" operator="equal">
      <formula>0</formula>
    </cfRule>
    <cfRule type="cellIs" dxfId="210" priority="14" operator="equal">
      <formula>F70</formula>
    </cfRule>
    <cfRule type="cellIs" dxfId="209" priority="15" operator="between">
      <formula>F70</formula>
      <formula>0</formula>
    </cfRule>
    <cfRule type="cellIs" dxfId="208" priority="16" operator="greaterThan">
      <formula>F70</formula>
    </cfRule>
  </conditionalFormatting>
  <conditionalFormatting sqref="G67:AI67">
    <cfRule type="cellIs" dxfId="207" priority="9" operator="equal">
      <formula>0</formula>
    </cfRule>
    <cfRule type="cellIs" dxfId="206" priority="10" operator="equal">
      <formula>G69</formula>
    </cfRule>
    <cfRule type="cellIs" dxfId="205" priority="11" operator="between">
      <formula>G69</formula>
      <formula>0</formula>
    </cfRule>
    <cfRule type="cellIs" dxfId="204" priority="12" operator="greaterThan">
      <formula>G69</formula>
    </cfRule>
  </conditionalFormatting>
  <conditionalFormatting sqref="G68:AI68">
    <cfRule type="cellIs" dxfId="203" priority="5" operator="equal">
      <formula>0</formula>
    </cfRule>
    <cfRule type="cellIs" dxfId="202" priority="6" operator="equal">
      <formula>G70</formula>
    </cfRule>
    <cfRule type="cellIs" dxfId="201" priority="7" operator="between">
      <formula>G70</formula>
      <formula>0</formula>
    </cfRule>
    <cfRule type="cellIs" dxfId="200" priority="8" operator="greaterThan">
      <formula>G70</formula>
    </cfRule>
  </conditionalFormatting>
  <conditionalFormatting sqref="AQ67">
    <cfRule type="cellIs" dxfId="199" priority="3" operator="lessThan">
      <formula>$AJ$67</formula>
    </cfRule>
  </conditionalFormatting>
  <conditionalFormatting sqref="AQ68">
    <cfRule type="cellIs" dxfId="198" priority="1" operator="lessThan">
      <formula>$AJ$67</formula>
    </cfRule>
  </conditionalFormatting>
  <dataValidations count="7">
    <dataValidation type="whole" errorStyle="warning" allowBlank="1" showInputMessage="1" showErrorMessage="1" errorTitle="Ошибка" sqref="AK5 AK7:AK66" xr:uid="{00000000-0002-0000-0500-000000000000}">
      <formula1>0</formula1>
      <formula2>12</formula2>
    </dataValidation>
    <dataValidation type="whole" allowBlank="1" showInputMessage="1" showErrorMessage="1" sqref="AI7 AI9 AI11 AI13 AI15 AI17 AI19 AI21 AI23 AI25 AI27 AI29 AI31 AI33 AI35 AI43 AI41 AI37 AI65 AI45 AI47 AI49 AI51 AI53 AI55 AI57 AI39 AI61 AI63 AI59 AI5" xr:uid="{00000000-0002-0000-0500-000001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5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500-000003000000}">
      <formula1>0</formula1>
      <formula2>8</formula2>
    </dataValidation>
    <dataValidation type="whole" allowBlank="1" showInputMessage="1" showErrorMessage="1" sqref="F68:AI68" xr:uid="{00000000-0002-0000-0500-000004000000}">
      <formula1>0</formula1>
      <formula2>F70</formula2>
    </dataValidation>
    <dataValidation type="whole" errorStyle="warning" allowBlank="1" showInputMessage="1" showErrorMessage="1" errorTitle="Ошибка" error="Ошибка" sqref="F67:AI67" xr:uid="{00000000-0002-0000-0500-000005000000}">
      <formula1>0</formula1>
      <formula2>F69</formula2>
    </dataValidation>
    <dataValidation type="decimal" allowBlank="1" showInputMessage="1" showErrorMessage="1" sqref="E5:AH66" xr:uid="{00000000-0002-0000-0500-000006000000}">
      <formula1>0</formula1>
      <formula2>8</formula2>
    </dataValidation>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AQ70"/>
  <sheetViews>
    <sheetView showZeros="0" topLeftCell="A2" zoomScale="70" zoomScaleNormal="70" workbookViewId="0">
      <selection activeCell="E5" sqref="E5:AH66"/>
    </sheetView>
  </sheetViews>
  <sheetFormatPr defaultRowHeight="15" outlineLevelRow="1" outlineLevelCol="1" x14ac:dyDescent="0.25"/>
  <cols>
    <col min="1" max="1" width="6.42578125" customWidth="1"/>
    <col min="2" max="2" width="16.28515625" style="151" customWidth="1"/>
    <col min="3" max="3" width="17.42578125" style="151" customWidth="1"/>
    <col min="4" max="4" width="13" customWidth="1"/>
    <col min="5" max="5" width="10.42578125" customWidth="1"/>
    <col min="6" max="6" width="11" customWidth="1"/>
    <col min="8" max="12" width="8.7109375" customWidth="1" outlineLevel="1"/>
    <col min="13" max="13" width="10.7109375" customWidth="1" outlineLevel="1"/>
    <col min="14"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Май!A1</f>
        <v>Перетягин Николай Александрович</v>
      </c>
      <c r="AL1" s="51" t="str">
        <f ca="1">INDEX({"Январь","Февраль","Март","I квартал","Апрель","Май","Июнь","II квартал","Июль","Август","Сентябрь","III квартал","Октябрь","Ноябрь","Декабрь","IV квартал"},_xlfn.SHEET())</f>
        <v>Июнь</v>
      </c>
    </row>
    <row r="2" spans="1:40" x14ac:dyDescent="0.25">
      <c r="A2" s="157" t="str">
        <f>Май!A2</f>
        <v>Дата</v>
      </c>
      <c r="B2" s="33" t="str">
        <f>Май!B2</f>
        <v>Подразделение</v>
      </c>
      <c r="C2" s="186" t="str">
        <f>Май!C2</f>
        <v>Должность</v>
      </c>
      <c r="D2" s="173"/>
      <c r="E2" s="160" t="str">
        <f>Май!E2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Май!AJ2</f>
        <v>Всего</v>
      </c>
      <c r="AK2" s="164"/>
      <c r="AL2" s="51" t="s">
        <v>6</v>
      </c>
      <c r="AM2" s="51" t="s">
        <v>7</v>
      </c>
      <c r="AN2" t="s">
        <v>8</v>
      </c>
    </row>
    <row r="3" spans="1:40" x14ac:dyDescent="0.25">
      <c r="A3" s="158"/>
      <c r="B3" s="32" t="str">
        <f>Май!B3</f>
        <v>Департамент 17</v>
      </c>
      <c r="C3" s="20" t="str">
        <f>Май!C3</f>
        <v>Начальник отдела</v>
      </c>
      <c r="D3" s="56" t="str">
        <f>Май!D3</f>
        <v>Штат</v>
      </c>
      <c r="E3" s="13" t="str">
        <f>Май!E3</f>
        <v>Общие</v>
      </c>
      <c r="F3" s="119" t="str">
        <f>Май!F3</f>
        <v xml:space="preserve">   Заказ-наряд 71/17 от 10.01.2022 г., Аудиовентиль СБ-18, 6 шт.</v>
      </c>
      <c r="G3" s="119" t="str">
        <f>Май!G3</f>
        <v xml:space="preserve">   НМА DIOD GATE 17 деп.</v>
      </c>
      <c r="H3" s="119">
        <f>Май!H3</f>
        <v>0</v>
      </c>
      <c r="I3" s="119">
        <f>Май!I3</f>
        <v>0</v>
      </c>
      <c r="J3" s="119">
        <f>Май!J3</f>
        <v>0</v>
      </c>
      <c r="K3" s="119">
        <f>Май!K3</f>
        <v>0</v>
      </c>
      <c r="L3" s="119">
        <f>Май!L3</f>
        <v>0</v>
      </c>
      <c r="M3" s="119">
        <f>Май!M3</f>
        <v>0</v>
      </c>
      <c r="N3" s="119">
        <f>Май!N3</f>
        <v>0</v>
      </c>
      <c r="O3" s="119">
        <f>Май!O3</f>
        <v>0</v>
      </c>
      <c r="P3" s="119">
        <f>Май!P3</f>
        <v>0</v>
      </c>
      <c r="Q3" s="134">
        <f>Май!Q3</f>
        <v>0</v>
      </c>
      <c r="R3" s="134">
        <f>Май!R3</f>
        <v>0</v>
      </c>
      <c r="S3" s="134">
        <f>Май!S3</f>
        <v>0</v>
      </c>
      <c r="T3" s="134">
        <f>Май!T3</f>
        <v>0</v>
      </c>
      <c r="U3" s="134">
        <f>Май!U3</f>
        <v>0</v>
      </c>
      <c r="V3" s="134">
        <f>Май!V3</f>
        <v>0</v>
      </c>
      <c r="W3" s="134">
        <f>Май!W3</f>
        <v>0</v>
      </c>
      <c r="X3" s="134"/>
      <c r="Y3" s="134"/>
      <c r="Z3" s="134"/>
      <c r="AA3" s="134"/>
      <c r="AB3" s="134"/>
      <c r="AC3" s="134"/>
      <c r="AD3" s="134"/>
      <c r="AE3" s="134"/>
      <c r="AF3" s="134"/>
      <c r="AG3" s="134"/>
      <c r="AH3" s="134">
        <f>Май!AH3</f>
        <v>0</v>
      </c>
      <c r="AI3" s="14">
        <f>Май!AI3</f>
        <v>0</v>
      </c>
      <c r="AJ3" s="165"/>
      <c r="AK3" s="166"/>
      <c r="AL3" s="51">
        <v>1</v>
      </c>
      <c r="AM3" s="70">
        <v>168</v>
      </c>
      <c r="AN3">
        <f>Январь!AN3</f>
        <v>0</v>
      </c>
    </row>
    <row r="4" spans="1:40" ht="15.75" customHeight="1" thickBot="1" x14ac:dyDescent="0.3">
      <c r="A4" s="159"/>
      <c r="B4" s="34">
        <f>Май!B4</f>
        <v>0</v>
      </c>
      <c r="C4" s="21">
        <f>Май!C4</f>
        <v>0</v>
      </c>
      <c r="D4" s="30" t="str">
        <f>Май!D4</f>
        <v>Совместитель</v>
      </c>
      <c r="E4" s="5">
        <f>Май!E4</f>
        <v>0</v>
      </c>
      <c r="F4" s="2">
        <f>Май!F4</f>
        <v>0</v>
      </c>
      <c r="G4" s="2">
        <f>Май!G4</f>
        <v>0</v>
      </c>
      <c r="H4" s="2">
        <f>Май!H4</f>
        <v>0</v>
      </c>
      <c r="I4" s="2">
        <f>Май!I4</f>
        <v>0</v>
      </c>
      <c r="J4" s="2">
        <f>Май!J4</f>
        <v>0</v>
      </c>
      <c r="K4" s="2">
        <f>Май!K4</f>
        <v>0</v>
      </c>
      <c r="L4" s="2">
        <f>Май!L4</f>
        <v>0</v>
      </c>
      <c r="M4" s="2">
        <f>Май!M4</f>
        <v>0</v>
      </c>
      <c r="N4" s="2">
        <f>Май!N4</f>
        <v>0</v>
      </c>
      <c r="O4" s="2">
        <f>Май!O4</f>
        <v>0</v>
      </c>
      <c r="P4" s="2">
        <f>Май!P4</f>
        <v>0</v>
      </c>
      <c r="Q4" s="2">
        <f>Май!Q4</f>
        <v>0</v>
      </c>
      <c r="R4" s="2">
        <f>Май!R4</f>
        <v>0</v>
      </c>
      <c r="S4" s="2">
        <f>Май!S4</f>
        <v>0</v>
      </c>
      <c r="T4" s="2">
        <f>Май!T4</f>
        <v>0</v>
      </c>
      <c r="U4" s="2">
        <f>Май!U4</f>
        <v>0</v>
      </c>
      <c r="V4" s="2">
        <f>Май!V4</f>
        <v>0</v>
      </c>
      <c r="W4" s="2">
        <f>Май!W4</f>
        <v>0</v>
      </c>
      <c r="X4" s="2"/>
      <c r="Y4" s="2"/>
      <c r="Z4" s="2"/>
      <c r="AA4" s="2"/>
      <c r="AB4" s="2"/>
      <c r="AC4" s="2"/>
      <c r="AD4" s="2"/>
      <c r="AE4" s="2"/>
      <c r="AF4" s="2"/>
      <c r="AG4" s="2"/>
      <c r="AH4" s="2">
        <f>Май!AH4</f>
        <v>0</v>
      </c>
      <c r="AI4" s="6">
        <f>Май!AI4</f>
        <v>0</v>
      </c>
      <c r="AJ4" s="167"/>
      <c r="AK4" s="168"/>
      <c r="AL4" s="51">
        <v>0</v>
      </c>
    </row>
    <row r="5" spans="1:40" ht="15.75" customHeight="1" thickTop="1" x14ac:dyDescent="0.25">
      <c r="A5" s="183">
        <v>1</v>
      </c>
      <c r="B5" s="45"/>
      <c r="C5" s="46"/>
      <c r="D5" s="60">
        <f>Май!D65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Май!D66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83">
        <v>2</v>
      </c>
      <c r="B7" s="45"/>
      <c r="C7" s="46"/>
      <c r="D7" s="60">
        <f t="shared" ref="D7:D38" si="1">D5</f>
        <v>0</v>
      </c>
      <c r="E7" s="48"/>
      <c r="F7" s="49"/>
      <c r="G7" s="49"/>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71"/>
      <c r="AJ7" s="73">
        <f t="shared" si="0"/>
        <v>0</v>
      </c>
      <c r="AK7" s="185">
        <f>AJ7+AJ8</f>
        <v>0</v>
      </c>
    </row>
    <row r="8" spans="1:40" x14ac:dyDescent="0.25">
      <c r="A8" s="159"/>
      <c r="B8" s="54"/>
      <c r="C8" s="55"/>
      <c r="D8" s="56">
        <f t="shared" si="1"/>
        <v>0</v>
      </c>
      <c r="E8" s="58"/>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72"/>
      <c r="AJ8" s="65">
        <f t="shared" si="0"/>
        <v>0</v>
      </c>
      <c r="AK8" s="171"/>
    </row>
    <row r="9" spans="1:40" x14ac:dyDescent="0.25">
      <c r="A9" s="177">
        <v>3</v>
      </c>
      <c r="B9" s="61"/>
      <c r="C9" s="62"/>
      <c r="D9" s="63">
        <f t="shared" si="1"/>
        <v>0</v>
      </c>
      <c r="E9" s="48"/>
      <c r="F9" s="49"/>
      <c r="G9" s="49"/>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71"/>
      <c r="AJ9" s="65">
        <f t="shared" si="0"/>
        <v>0</v>
      </c>
      <c r="AK9" s="178">
        <f>AJ9+AJ10</f>
        <v>0</v>
      </c>
    </row>
    <row r="10" spans="1:40" x14ac:dyDescent="0.25">
      <c r="A10" s="159"/>
      <c r="B10" s="54"/>
      <c r="C10" s="55"/>
      <c r="D10" s="56">
        <f t="shared" si="1"/>
        <v>0</v>
      </c>
      <c r="E10" s="58"/>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72"/>
      <c r="AJ10" s="65">
        <f t="shared" si="0"/>
        <v>0</v>
      </c>
      <c r="AK10" s="171"/>
    </row>
    <row r="11" spans="1:40" x14ac:dyDescent="0.25">
      <c r="A11" s="175">
        <v>4</v>
      </c>
      <c r="B11" s="82"/>
      <c r="C11" s="83"/>
      <c r="D11" s="93">
        <f t="shared" si="1"/>
        <v>0</v>
      </c>
      <c r="E11" s="78"/>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80"/>
      <c r="AJ11" s="89">
        <f t="shared" si="0"/>
        <v>0</v>
      </c>
      <c r="AK11" s="176">
        <f>AJ11+AJ12</f>
        <v>0</v>
      </c>
    </row>
    <row r="12" spans="1:40" x14ac:dyDescent="0.25">
      <c r="A12" s="159"/>
      <c r="B12" s="82"/>
      <c r="C12" s="83"/>
      <c r="D12" s="93">
        <f t="shared" si="1"/>
        <v>0</v>
      </c>
      <c r="E12" s="85"/>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7"/>
      <c r="AJ12" s="89">
        <f t="shared" si="0"/>
        <v>0</v>
      </c>
      <c r="AK12" s="171"/>
    </row>
    <row r="13" spans="1:40" x14ac:dyDescent="0.25">
      <c r="A13" s="175">
        <v>5</v>
      </c>
      <c r="B13" s="82"/>
      <c r="C13" s="83"/>
      <c r="D13" s="93">
        <f t="shared" si="1"/>
        <v>0</v>
      </c>
      <c r="E13" s="78"/>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80"/>
      <c r="AJ13" s="89">
        <f t="shared" si="0"/>
        <v>0</v>
      </c>
      <c r="AK13" s="176">
        <f>AJ13+AJ14</f>
        <v>0</v>
      </c>
    </row>
    <row r="14" spans="1:40" x14ac:dyDescent="0.25">
      <c r="A14" s="159"/>
      <c r="B14" s="82"/>
      <c r="C14" s="83"/>
      <c r="D14" s="93">
        <f t="shared" si="1"/>
        <v>0</v>
      </c>
      <c r="E14" s="85"/>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7"/>
      <c r="AJ14" s="89">
        <f t="shared" si="0"/>
        <v>0</v>
      </c>
      <c r="AK14" s="171"/>
    </row>
    <row r="15" spans="1:40" x14ac:dyDescent="0.25">
      <c r="A15" s="177">
        <v>6</v>
      </c>
      <c r="B15" s="54"/>
      <c r="C15" s="55"/>
      <c r="D15" s="56">
        <f t="shared" si="1"/>
        <v>0</v>
      </c>
      <c r="E15" s="133"/>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7">
        <v>9</v>
      </c>
      <c r="B21" s="61"/>
      <c r="C21" s="62"/>
      <c r="D21" s="63">
        <f t="shared" si="1"/>
        <v>0</v>
      </c>
      <c r="E21" s="48"/>
      <c r="F21" s="49"/>
      <c r="G21" s="49"/>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71"/>
      <c r="AJ21" s="65">
        <f t="shared" si="0"/>
        <v>0</v>
      </c>
      <c r="AK21" s="178">
        <f>AJ21+AJ22</f>
        <v>0</v>
      </c>
    </row>
    <row r="22" spans="1:37" x14ac:dyDescent="0.25">
      <c r="A22" s="159"/>
      <c r="B22" s="54"/>
      <c r="C22" s="55"/>
      <c r="D22" s="56">
        <f t="shared" si="1"/>
        <v>0</v>
      </c>
      <c r="E22" s="58"/>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72"/>
      <c r="AJ22" s="65">
        <f t="shared" si="0"/>
        <v>0</v>
      </c>
      <c r="AK22" s="171"/>
    </row>
    <row r="23" spans="1:37" x14ac:dyDescent="0.25">
      <c r="A23" s="177">
        <v>10</v>
      </c>
      <c r="B23" s="61"/>
      <c r="C23" s="62"/>
      <c r="D23" s="63">
        <f t="shared" si="1"/>
        <v>0</v>
      </c>
      <c r="E23" s="48"/>
      <c r="F23" s="49"/>
      <c r="G23" s="49"/>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71"/>
      <c r="AJ23" s="65">
        <f t="shared" si="0"/>
        <v>0</v>
      </c>
      <c r="AK23" s="178">
        <f>AJ23+AJ24</f>
        <v>0</v>
      </c>
    </row>
    <row r="24" spans="1:37" x14ac:dyDescent="0.25">
      <c r="A24" s="159"/>
      <c r="B24" s="54"/>
      <c r="C24" s="55"/>
      <c r="D24" s="56">
        <f t="shared" si="1"/>
        <v>0</v>
      </c>
      <c r="E24" s="58"/>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72"/>
      <c r="AJ24" s="65">
        <f t="shared" si="0"/>
        <v>0</v>
      </c>
      <c r="AK24" s="171"/>
    </row>
    <row r="25" spans="1:37" x14ac:dyDescent="0.25">
      <c r="A25" s="175">
        <v>11</v>
      </c>
      <c r="B25" s="82"/>
      <c r="C25" s="83"/>
      <c r="D25" s="93">
        <f t="shared" si="1"/>
        <v>0</v>
      </c>
      <c r="E25" s="78"/>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80"/>
      <c r="AJ25" s="89">
        <f t="shared" si="0"/>
        <v>0</v>
      </c>
      <c r="AK25" s="176">
        <f>AJ25+AJ26</f>
        <v>0</v>
      </c>
    </row>
    <row r="26" spans="1:37" x14ac:dyDescent="0.25">
      <c r="A26" s="159"/>
      <c r="B26" s="82"/>
      <c r="C26" s="83"/>
      <c r="D26" s="93">
        <f t="shared" si="1"/>
        <v>0</v>
      </c>
      <c r="E26" s="85"/>
      <c r="F26" s="86"/>
      <c r="G26" s="86"/>
      <c r="H26" s="86"/>
      <c r="I26" s="86"/>
      <c r="J26" s="86"/>
      <c r="K26" s="86"/>
      <c r="L26" s="86"/>
      <c r="M26" s="86"/>
      <c r="N26" s="86"/>
      <c r="O26" s="86"/>
      <c r="P26" s="86"/>
      <c r="Q26" s="86"/>
      <c r="R26" s="86"/>
      <c r="S26" s="86"/>
      <c r="T26" s="86"/>
      <c r="U26" s="86"/>
      <c r="V26" s="86"/>
      <c r="W26" s="86"/>
      <c r="X26" s="86"/>
      <c r="Y26" s="86"/>
      <c r="Z26" s="86"/>
      <c r="AA26" s="86"/>
      <c r="AB26" s="86"/>
      <c r="AC26" s="86"/>
      <c r="AD26" s="86"/>
      <c r="AE26" s="86"/>
      <c r="AF26" s="86"/>
      <c r="AG26" s="86"/>
      <c r="AH26" s="86"/>
      <c r="AI26" s="87"/>
      <c r="AJ26" s="89">
        <f t="shared" si="0"/>
        <v>0</v>
      </c>
      <c r="AK26" s="171"/>
    </row>
    <row r="27" spans="1:37" x14ac:dyDescent="0.25">
      <c r="A27" s="175">
        <v>12</v>
      </c>
      <c r="B27" s="82"/>
      <c r="C27" s="83"/>
      <c r="D27" s="93">
        <f t="shared" si="1"/>
        <v>0</v>
      </c>
      <c r="E27" s="78"/>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80"/>
      <c r="AJ27" s="89">
        <f t="shared" si="0"/>
        <v>0</v>
      </c>
      <c r="AK27" s="176">
        <f>AJ27+AJ28</f>
        <v>0</v>
      </c>
    </row>
    <row r="28" spans="1:37" x14ac:dyDescent="0.25">
      <c r="A28" s="159"/>
      <c r="B28" s="82"/>
      <c r="C28" s="83"/>
      <c r="D28" s="93">
        <f t="shared" si="1"/>
        <v>0</v>
      </c>
      <c r="E28" s="85"/>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7"/>
      <c r="AJ28" s="89">
        <f t="shared" si="0"/>
        <v>0</v>
      </c>
      <c r="AK28" s="171"/>
    </row>
    <row r="29" spans="1:37" x14ac:dyDescent="0.25">
      <c r="A29" s="175">
        <v>13</v>
      </c>
      <c r="B29" s="82"/>
      <c r="C29" s="83"/>
      <c r="D29" s="93">
        <f t="shared" si="1"/>
        <v>0</v>
      </c>
      <c r="E29" s="78"/>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80"/>
      <c r="AJ29" s="89">
        <f t="shared" si="0"/>
        <v>0</v>
      </c>
      <c r="AK29" s="176">
        <f>AJ29+AJ30</f>
        <v>0</v>
      </c>
    </row>
    <row r="30" spans="1:37" x14ac:dyDescent="0.25">
      <c r="A30" s="159"/>
      <c r="B30" s="82"/>
      <c r="C30" s="83"/>
      <c r="D30" s="93">
        <f t="shared" si="1"/>
        <v>0</v>
      </c>
      <c r="E30" s="85"/>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7"/>
      <c r="AJ30" s="89">
        <f t="shared" si="0"/>
        <v>0</v>
      </c>
      <c r="AK30" s="171"/>
    </row>
    <row r="31" spans="1:37" x14ac:dyDescent="0.25">
      <c r="A31" s="177">
        <v>14</v>
      </c>
      <c r="B31" s="54"/>
      <c r="C31" s="55"/>
      <c r="D31" s="56">
        <f t="shared" si="1"/>
        <v>0</v>
      </c>
      <c r="E31" s="133"/>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7">
        <v>16</v>
      </c>
      <c r="B35" s="61"/>
      <c r="C35" s="62"/>
      <c r="D35" s="63">
        <f t="shared" si="1"/>
        <v>0</v>
      </c>
      <c r="E35" s="48"/>
      <c r="F35" s="49"/>
      <c r="G35" s="49"/>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71"/>
      <c r="AJ35" s="65">
        <f t="shared" si="0"/>
        <v>0</v>
      </c>
      <c r="AK35" s="178">
        <f>AJ35+AJ36</f>
        <v>0</v>
      </c>
    </row>
    <row r="36" spans="1:37" x14ac:dyDescent="0.25">
      <c r="A36" s="159"/>
      <c r="B36" s="54"/>
      <c r="C36" s="55"/>
      <c r="D36" s="56">
        <f t="shared" si="1"/>
        <v>0</v>
      </c>
      <c r="E36" s="58"/>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72"/>
      <c r="AJ36" s="65">
        <f t="shared" si="0"/>
        <v>0</v>
      </c>
      <c r="AK36" s="171"/>
    </row>
    <row r="37" spans="1:37" x14ac:dyDescent="0.25">
      <c r="A37" s="177">
        <v>17</v>
      </c>
      <c r="B37" s="61"/>
      <c r="C37" s="62"/>
      <c r="D37" s="63">
        <f t="shared" si="1"/>
        <v>0</v>
      </c>
      <c r="E37" s="48"/>
      <c r="F37" s="49"/>
      <c r="G37" s="49"/>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71"/>
      <c r="AJ37" s="65">
        <f t="shared" ref="AJ37:AJ68" si="2">SUM(E37:AI37)</f>
        <v>0</v>
      </c>
      <c r="AK37" s="178">
        <f>AJ37+AJ38</f>
        <v>0</v>
      </c>
    </row>
    <row r="38" spans="1:37" x14ac:dyDescent="0.25">
      <c r="A38" s="159"/>
      <c r="B38" s="54"/>
      <c r="C38" s="55"/>
      <c r="D38" s="56">
        <f t="shared" si="1"/>
        <v>0</v>
      </c>
      <c r="E38" s="58"/>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72"/>
      <c r="AJ38" s="65">
        <f t="shared" si="2"/>
        <v>0</v>
      </c>
      <c r="AK38" s="171"/>
    </row>
    <row r="39" spans="1:37" x14ac:dyDescent="0.25">
      <c r="A39" s="175">
        <v>18</v>
      </c>
      <c r="B39" s="82"/>
      <c r="C39" s="83"/>
      <c r="D39" s="93">
        <f t="shared" ref="D39:D70" si="3">D37</f>
        <v>0</v>
      </c>
      <c r="E39" s="78"/>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80"/>
      <c r="AJ39" s="89">
        <f t="shared" si="2"/>
        <v>0</v>
      </c>
      <c r="AK39" s="176">
        <f>AJ39+AJ40</f>
        <v>0</v>
      </c>
    </row>
    <row r="40" spans="1:37" x14ac:dyDescent="0.25">
      <c r="A40" s="159"/>
      <c r="B40" s="82"/>
      <c r="C40" s="83"/>
      <c r="D40" s="93">
        <f t="shared" si="3"/>
        <v>0</v>
      </c>
      <c r="E40" s="85"/>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7"/>
      <c r="AJ40" s="89">
        <f t="shared" si="2"/>
        <v>0</v>
      </c>
      <c r="AK40" s="171"/>
    </row>
    <row r="41" spans="1:37" x14ac:dyDescent="0.25">
      <c r="A41" s="175">
        <v>19</v>
      </c>
      <c r="B41" s="82"/>
      <c r="C41" s="83"/>
      <c r="D41" s="93">
        <f t="shared" si="3"/>
        <v>0</v>
      </c>
      <c r="E41" s="78"/>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80"/>
      <c r="AJ41" s="89">
        <f t="shared" si="2"/>
        <v>0</v>
      </c>
      <c r="AK41" s="176">
        <f>AJ41+AJ42</f>
        <v>0</v>
      </c>
    </row>
    <row r="42" spans="1:37" x14ac:dyDescent="0.25">
      <c r="A42" s="159"/>
      <c r="B42" s="82"/>
      <c r="C42" s="83"/>
      <c r="D42" s="93">
        <f t="shared" si="3"/>
        <v>0</v>
      </c>
      <c r="E42" s="85"/>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7"/>
      <c r="AJ42" s="89">
        <f t="shared" si="2"/>
        <v>0</v>
      </c>
      <c r="AK42" s="171"/>
    </row>
    <row r="43" spans="1:37" x14ac:dyDescent="0.25">
      <c r="A43" s="177">
        <v>20</v>
      </c>
      <c r="B43" s="54"/>
      <c r="C43" s="55"/>
      <c r="D43" s="56">
        <f t="shared" si="3"/>
        <v>0</v>
      </c>
      <c r="E43" s="133"/>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7">
        <v>23</v>
      </c>
      <c r="B49" s="61"/>
      <c r="C49" s="62"/>
      <c r="D49" s="63">
        <f t="shared" si="3"/>
        <v>0</v>
      </c>
      <c r="E49" s="48"/>
      <c r="F49" s="49"/>
      <c r="G49" s="49"/>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71"/>
      <c r="AJ49" s="65">
        <f t="shared" si="2"/>
        <v>0</v>
      </c>
      <c r="AK49" s="178">
        <f>AJ49+AJ50</f>
        <v>0</v>
      </c>
    </row>
    <row r="50" spans="1:37" x14ac:dyDescent="0.25">
      <c r="A50" s="159"/>
      <c r="B50" s="54"/>
      <c r="C50" s="55"/>
      <c r="D50" s="56">
        <f t="shared" si="3"/>
        <v>0</v>
      </c>
      <c r="E50" s="58"/>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72"/>
      <c r="AJ50" s="65">
        <f t="shared" si="2"/>
        <v>0</v>
      </c>
      <c r="AK50" s="171"/>
    </row>
    <row r="51" spans="1:37" x14ac:dyDescent="0.25">
      <c r="A51" s="177">
        <v>24</v>
      </c>
      <c r="B51" s="61"/>
      <c r="C51" s="62"/>
      <c r="D51" s="63">
        <f t="shared" si="3"/>
        <v>0</v>
      </c>
      <c r="E51" s="48"/>
      <c r="F51" s="49"/>
      <c r="G51" s="49"/>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71"/>
      <c r="AJ51" s="65">
        <f t="shared" si="2"/>
        <v>0</v>
      </c>
      <c r="AK51" s="178">
        <f>AJ51+AJ52</f>
        <v>0</v>
      </c>
    </row>
    <row r="52" spans="1:37" x14ac:dyDescent="0.25">
      <c r="A52" s="159"/>
      <c r="B52" s="54"/>
      <c r="C52" s="55"/>
      <c r="D52" s="56">
        <f t="shared" si="3"/>
        <v>0</v>
      </c>
      <c r="E52" s="58"/>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72"/>
      <c r="AJ52" s="65">
        <f t="shared" si="2"/>
        <v>0</v>
      </c>
      <c r="AK52" s="171"/>
    </row>
    <row r="53" spans="1:37" x14ac:dyDescent="0.25">
      <c r="A53" s="175">
        <v>25</v>
      </c>
      <c r="B53" s="82"/>
      <c r="C53" s="83"/>
      <c r="D53" s="93">
        <f t="shared" si="3"/>
        <v>0</v>
      </c>
      <c r="E53" s="78"/>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80"/>
      <c r="AJ53" s="89">
        <f t="shared" si="2"/>
        <v>0</v>
      </c>
      <c r="AK53" s="176">
        <f>AJ53+AJ54</f>
        <v>0</v>
      </c>
    </row>
    <row r="54" spans="1:37" x14ac:dyDescent="0.25">
      <c r="A54" s="159"/>
      <c r="B54" s="82"/>
      <c r="C54" s="83"/>
      <c r="D54" s="93">
        <f t="shared" si="3"/>
        <v>0</v>
      </c>
      <c r="E54" s="85"/>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7"/>
      <c r="AJ54" s="89">
        <f t="shared" si="2"/>
        <v>0</v>
      </c>
      <c r="AK54" s="171"/>
    </row>
    <row r="55" spans="1:37" x14ac:dyDescent="0.25">
      <c r="A55" s="175">
        <v>26</v>
      </c>
      <c r="B55" s="82"/>
      <c r="C55" s="83"/>
      <c r="D55" s="93">
        <f t="shared" si="3"/>
        <v>0</v>
      </c>
      <c r="E55" s="78"/>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80"/>
      <c r="AJ55" s="89">
        <f t="shared" si="2"/>
        <v>0</v>
      </c>
      <c r="AK55" s="176">
        <f>AJ55+AJ56</f>
        <v>0</v>
      </c>
    </row>
    <row r="56" spans="1:37" x14ac:dyDescent="0.25">
      <c r="A56" s="159"/>
      <c r="B56" s="82"/>
      <c r="C56" s="83"/>
      <c r="D56" s="93">
        <f t="shared" si="3"/>
        <v>0</v>
      </c>
      <c r="E56" s="8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7"/>
      <c r="AJ56" s="89">
        <f t="shared" si="2"/>
        <v>0</v>
      </c>
      <c r="AK56" s="171"/>
    </row>
    <row r="57" spans="1:37" x14ac:dyDescent="0.25">
      <c r="A57" s="177">
        <v>27</v>
      </c>
      <c r="B57" s="54"/>
      <c r="C57" s="55"/>
      <c r="D57" s="56">
        <f t="shared" si="3"/>
        <v>0</v>
      </c>
      <c r="E57" s="133"/>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7">
        <v>30</v>
      </c>
      <c r="B63" s="61"/>
      <c r="C63" s="62"/>
      <c r="D63" s="63">
        <f t="shared" si="3"/>
        <v>0</v>
      </c>
      <c r="E63" s="48"/>
      <c r="F63" s="49"/>
      <c r="G63" s="49"/>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71"/>
      <c r="AJ63" s="65">
        <f t="shared" si="2"/>
        <v>0</v>
      </c>
      <c r="AK63" s="178">
        <f>AJ63+AJ64</f>
        <v>0</v>
      </c>
    </row>
    <row r="64" spans="1:37" x14ac:dyDescent="0.25">
      <c r="A64" s="159"/>
      <c r="B64" s="54"/>
      <c r="C64" s="55"/>
      <c r="D64" s="56">
        <f t="shared" si="3"/>
        <v>0</v>
      </c>
      <c r="E64" s="58"/>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72"/>
      <c r="AJ64" s="65">
        <f t="shared" si="2"/>
        <v>0</v>
      </c>
      <c r="AK64" s="171"/>
    </row>
    <row r="65" spans="1:43" x14ac:dyDescent="0.25">
      <c r="A65" s="187">
        <v>31</v>
      </c>
      <c r="B65" s="94"/>
      <c r="C65" s="95"/>
      <c r="D65" s="96">
        <f t="shared" si="3"/>
        <v>0</v>
      </c>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3"/>
      <c r="AJ65" s="100">
        <f t="shared" si="2"/>
        <v>0</v>
      </c>
      <c r="AK65" s="182">
        <f>AJ65+AJ66</f>
        <v>0</v>
      </c>
    </row>
    <row r="66" spans="1:43" ht="15.75" customHeight="1" thickBot="1" x14ac:dyDescent="0.3">
      <c r="A66" s="159"/>
      <c r="B66" s="104"/>
      <c r="C66" s="105"/>
      <c r="D66" s="106">
        <f t="shared" si="3"/>
        <v>0</v>
      </c>
      <c r="E66" s="107"/>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9"/>
      <c r="AJ66" s="110">
        <f t="shared" si="2"/>
        <v>0</v>
      </c>
      <c r="AK66" s="171"/>
    </row>
    <row r="67" spans="1:43" ht="18.600000000000001" customHeight="1" thickTop="1" x14ac:dyDescent="0.25">
      <c r="A67" s="181" t="s">
        <v>17</v>
      </c>
      <c r="B67" s="35" t="str">
        <f t="shared" ref="B67:D68" si="4">B3</f>
        <v>Департамент 17</v>
      </c>
      <c r="C67" s="22" t="str">
        <f t="shared" si="4"/>
        <v>Начальник отдела</v>
      </c>
      <c r="D67" s="19" t="str">
        <f t="shared" si="4"/>
        <v>Штат</v>
      </c>
      <c r="E67" s="10">
        <f t="shared" ref="E67:W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c r="Y67" s="11"/>
      <c r="Z67" s="11"/>
      <c r="AA67" s="11"/>
      <c r="AB67" s="11"/>
      <c r="AC67" s="11"/>
      <c r="AD67" s="11"/>
      <c r="AE67" s="11"/>
      <c r="AF67" s="11"/>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row>
    <row r="70" spans="1:43" outlineLevel="1" x14ac:dyDescent="0.25">
      <c r="C70" s="151" t="s">
        <v>18</v>
      </c>
      <c r="D70" s="25" t="s">
        <v>16</v>
      </c>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97" priority="31" operator="greaterThan">
      <formula>4</formula>
    </cfRule>
  </conditionalFormatting>
  <conditionalFormatting sqref="AJ5">
    <cfRule type="cellIs" dxfId="196" priority="29" operator="greaterThan">
      <formula>8</formula>
    </cfRule>
  </conditionalFormatting>
  <conditionalFormatting sqref="AK5">
    <cfRule type="cellIs" dxfId="195" priority="27" operator="greaterThan">
      <formula>12</formula>
    </cfRule>
  </conditionalFormatting>
  <conditionalFormatting sqref="AJ8 AJ10 AJ12 AJ14 AJ16 AJ18 AJ20 AJ22 AJ24 AJ26 AJ28 AJ30 AJ32 AJ34 AJ36 AJ38 AJ40 AJ42 AJ44 AJ46 AJ48 AJ50 AJ52 AJ54 AJ56 AJ58 AJ60 AJ62 AJ64 AJ66">
    <cfRule type="cellIs" dxfId="194" priority="25" operator="greaterThan">
      <formula>4</formula>
    </cfRule>
  </conditionalFormatting>
  <conditionalFormatting sqref="AJ7 AJ9 AJ11 AJ13 AJ15 AJ17 AJ19 AJ21 AJ23 AJ25 AJ27 AJ29 AJ31 AJ33 AJ35 AJ37 AJ39 AJ41 AJ43 AJ45 AJ47 AJ49 AJ51 AJ53 AJ55 AJ57 AJ59 AJ61 AJ63 AJ65">
    <cfRule type="cellIs" dxfId="193" priority="23" operator="greaterThan">
      <formula>8</formula>
    </cfRule>
  </conditionalFormatting>
  <conditionalFormatting sqref="AK7 AK9 AK11 AK13 AK15 AK17 AK19 AK21 AK23 AK25 AK27 AK29 AK31 AK33 AK35 AK37 AK39 AK41 AK43 AK45 AK47 AK49 AK51 AK53 AK55 AK57 AK59 AK61 AK63 AK65">
    <cfRule type="cellIs" dxfId="192" priority="21" operator="greaterThan">
      <formula>12</formula>
    </cfRule>
  </conditionalFormatting>
  <conditionalFormatting sqref="F67">
    <cfRule type="cellIs" dxfId="191" priority="17" operator="equal">
      <formula>0</formula>
    </cfRule>
    <cfRule type="cellIs" dxfId="190" priority="18" operator="equal">
      <formula>F69</formula>
    </cfRule>
    <cfRule type="cellIs" dxfId="189" priority="19" operator="between">
      <formula>F69</formula>
      <formula>0</formula>
    </cfRule>
    <cfRule type="cellIs" dxfId="188" priority="20" operator="greaterThan">
      <formula>F69</formula>
    </cfRule>
  </conditionalFormatting>
  <conditionalFormatting sqref="F68">
    <cfRule type="cellIs" dxfId="187" priority="13" operator="equal">
      <formula>0</formula>
    </cfRule>
    <cfRule type="cellIs" dxfId="186" priority="14" operator="equal">
      <formula>F70</formula>
    </cfRule>
    <cfRule type="cellIs" dxfId="185" priority="15" operator="between">
      <formula>F70</formula>
      <formula>0</formula>
    </cfRule>
    <cfRule type="cellIs" dxfId="184" priority="16" operator="greaterThan">
      <formula>F70</formula>
    </cfRule>
  </conditionalFormatting>
  <conditionalFormatting sqref="G67:AI67">
    <cfRule type="cellIs" dxfId="183" priority="9" operator="equal">
      <formula>0</formula>
    </cfRule>
    <cfRule type="cellIs" dxfId="182" priority="10" operator="equal">
      <formula>G69</formula>
    </cfRule>
    <cfRule type="cellIs" dxfId="181" priority="11" operator="between">
      <formula>G69</formula>
      <formula>0</formula>
    </cfRule>
    <cfRule type="cellIs" dxfId="180" priority="12" operator="greaterThan">
      <formula>G69</formula>
    </cfRule>
  </conditionalFormatting>
  <conditionalFormatting sqref="G68:AI68">
    <cfRule type="cellIs" dxfId="179" priority="5" operator="equal">
      <formula>0</formula>
    </cfRule>
    <cfRule type="cellIs" dxfId="178" priority="6" operator="equal">
      <formula>G70</formula>
    </cfRule>
    <cfRule type="cellIs" dxfId="177" priority="7" operator="between">
      <formula>G70</formula>
      <formula>0</formula>
    </cfRule>
    <cfRule type="cellIs" dxfId="176" priority="8" operator="greaterThan">
      <formula>G70</formula>
    </cfRule>
  </conditionalFormatting>
  <conditionalFormatting sqref="AQ67">
    <cfRule type="cellIs" dxfId="175" priority="3" operator="lessThan">
      <formula>$AJ$67</formula>
    </cfRule>
  </conditionalFormatting>
  <conditionalFormatting sqref="AQ68">
    <cfRule type="cellIs" dxfId="174"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600-000000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600-000001000000}">
      <formula1>0</formula1>
      <formula2>4</formula2>
    </dataValidation>
    <dataValidation type="whole" allowBlank="1" showInputMessage="1" showErrorMessage="1" sqref="AI7 AI9 AI11 AI13 AI15 AI17 AI19 AI21 AI23 AI25 AI27 AI29 AI31 AI33 AI35 AI37 AI39 AI41 AI43 AI45 AI47 AI49 AI51 AI53 AI55 AI57 AI59 AI61 AI63 AI65 AI5" xr:uid="{00000000-0002-0000-0600-000002000000}">
      <formula1>0</formula1>
      <formula2>8</formula2>
    </dataValidation>
    <dataValidation type="whole" errorStyle="warning" allowBlank="1" showInputMessage="1" showErrorMessage="1" errorTitle="Ошибка" sqref="AK5 AK7:AK66" xr:uid="{00000000-0002-0000-0600-000003000000}">
      <formula1>0</formula1>
      <formula2>12</formula2>
    </dataValidation>
    <dataValidation type="whole" allowBlank="1" showInputMessage="1" showErrorMessage="1" sqref="F68:AI68" xr:uid="{00000000-0002-0000-0600-000004000000}">
      <formula1>0</formula1>
      <formula2>F70</formula2>
    </dataValidation>
    <dataValidation type="whole" errorStyle="warning" allowBlank="1" showInputMessage="1" showErrorMessage="1" errorTitle="Ошибка" error="Ошибка" sqref="F67:AI67" xr:uid="{00000000-0002-0000-0600-000005000000}">
      <formula1>0</formula1>
      <formula2>F69</formula2>
    </dataValidation>
    <dataValidation type="decimal" allowBlank="1" showInputMessage="1" showErrorMessage="1" sqref="E5:AH66" xr:uid="{00000000-0002-0000-0600-000006000000}">
      <formula1>0</formula1>
      <formula2>8</formula2>
    </dataValidation>
  </dataValidation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outlinePr summaryBelow="0"/>
  </sheetPr>
  <dimension ref="A1:AG68"/>
  <sheetViews>
    <sheetView showZeros="0" topLeftCell="D1" zoomScale="70" zoomScaleNormal="70" workbookViewId="0">
      <selection activeCell="F3" sqref="F3:U3"/>
    </sheetView>
  </sheetViews>
  <sheetFormatPr defaultRowHeight="15" outlineLevelRow="1" outlineLevelCol="1" x14ac:dyDescent="0.25"/>
  <cols>
    <col min="1" max="1" width="8.42578125" customWidth="1"/>
    <col min="2" max="2" width="17.42578125" customWidth="1"/>
    <col min="3" max="3" width="16.85546875" customWidth="1"/>
    <col min="4" max="4" width="13.42578125" customWidth="1"/>
    <col min="5" max="5" width="10.42578125" customWidth="1"/>
    <col min="6" max="6" width="11" customWidth="1"/>
    <col min="8" max="24" width="8.7109375" customWidth="1" outlineLevel="1"/>
    <col min="25" max="25" width="6.42578125" customWidth="1" outlineLevel="1"/>
    <col min="26" max="26" width="6.5703125" style="52" customWidth="1"/>
    <col min="27" max="27" width="6.42578125" style="52" customWidth="1"/>
    <col min="28" max="29" width="8.7109375" style="51" customWidth="1" outlineLevel="1"/>
    <col min="30" max="30" width="8.7109375" customWidth="1" outlineLevel="1"/>
    <col min="32" max="32" width="10.140625" customWidth="1" outlineLevel="1"/>
    <col min="33" max="33" width="9.5703125" customWidth="1" outlineLevel="1"/>
  </cols>
  <sheetData>
    <row r="1" spans="1:30" ht="15.75" customHeight="1" thickBot="1" x14ac:dyDescent="0.3">
      <c r="A1" t="str">
        <f>Июнь!A1</f>
        <v>Перетягин Николай Александрович</v>
      </c>
      <c r="AB1" s="51" t="str">
        <f ca="1">INDEX({"Январь","Февраль","Март","I квартал","Апрель","Май","Июнь","II квартал","Июль","Август","Сентябрь","III квартал","Октябрь","Ноябрь","Декабрь","IV квартал"},_xlfn.SHEET())</f>
        <v>II квартал</v>
      </c>
    </row>
    <row r="2" spans="1:30" x14ac:dyDescent="0.25">
      <c r="A2" s="157" t="str">
        <f>Июнь!A2</f>
        <v>Дата</v>
      </c>
      <c r="B2" s="33" t="str">
        <f>Июнь!B2</f>
        <v>Подразделение</v>
      </c>
      <c r="C2" s="186" t="str">
        <f>Июнь!C2</f>
        <v>Должность</v>
      </c>
      <c r="D2" s="173"/>
      <c r="E2" s="160" t="str">
        <f>Июнь!E2</f>
        <v>Заказ</v>
      </c>
      <c r="F2" s="161"/>
      <c r="G2" s="161"/>
      <c r="H2" s="161"/>
      <c r="I2" s="161"/>
      <c r="J2" s="161"/>
      <c r="K2" s="161"/>
      <c r="L2" s="161"/>
      <c r="M2" s="161"/>
      <c r="N2" s="161"/>
      <c r="O2" s="161"/>
      <c r="P2" s="161"/>
      <c r="Q2" s="161"/>
      <c r="R2" s="161"/>
      <c r="S2" s="161"/>
      <c r="T2" s="161"/>
      <c r="U2" s="161"/>
      <c r="V2" s="161"/>
      <c r="W2" s="161"/>
      <c r="X2" s="161"/>
      <c r="Y2" s="162"/>
      <c r="Z2" s="163" t="str">
        <f>Июнь!AJ2</f>
        <v>Всего</v>
      </c>
      <c r="AA2" s="164"/>
      <c r="AB2" s="51" t="s">
        <v>6</v>
      </c>
      <c r="AC2" s="51" t="s">
        <v>20</v>
      </c>
      <c r="AD2" t="s">
        <v>8</v>
      </c>
    </row>
    <row r="3" spans="1:30" x14ac:dyDescent="0.25">
      <c r="A3" s="158"/>
      <c r="B3" s="31" t="str">
        <f>Июнь!B3</f>
        <v>Департамент 17</v>
      </c>
      <c r="C3" s="20" t="str">
        <f>Июнь!C3</f>
        <v>Начальник отдела</v>
      </c>
      <c r="D3" s="56" t="str">
        <f>Июнь!D3</f>
        <v>Штат</v>
      </c>
      <c r="E3" s="13" t="str">
        <f>Июнь!E3</f>
        <v>Общие</v>
      </c>
      <c r="F3" s="119" t="str">
        <f>Июнь!F3</f>
        <v xml:space="preserve">   Заказ-наряд 71/17 от 10.01.2022 г., Аудиовентиль СБ-18, 6 шт.</v>
      </c>
      <c r="G3" s="119" t="str">
        <f>Июнь!G3</f>
        <v xml:space="preserve">   НМА DIOD GATE 17 деп.</v>
      </c>
      <c r="H3" s="119">
        <f>Июнь!H3</f>
        <v>0</v>
      </c>
      <c r="I3" s="119">
        <f>Июнь!I3</f>
        <v>0</v>
      </c>
      <c r="J3" s="119">
        <f>Июнь!J3</f>
        <v>0</v>
      </c>
      <c r="K3" s="119">
        <f>Июнь!K3</f>
        <v>0</v>
      </c>
      <c r="L3" s="119">
        <f>Июнь!L3</f>
        <v>0</v>
      </c>
      <c r="M3" s="119">
        <f>Июнь!M3</f>
        <v>0</v>
      </c>
      <c r="N3" s="119">
        <f>Июнь!N3</f>
        <v>0</v>
      </c>
      <c r="O3" s="119">
        <f>Июнь!O3</f>
        <v>0</v>
      </c>
      <c r="P3" s="119">
        <f>Июнь!P3</f>
        <v>0</v>
      </c>
      <c r="Q3" s="119">
        <f>Июнь!Q3</f>
        <v>0</v>
      </c>
      <c r="R3" s="119">
        <f>Июнь!R3</f>
        <v>0</v>
      </c>
      <c r="S3" s="119">
        <f>Июнь!S3</f>
        <v>0</v>
      </c>
      <c r="T3" s="119">
        <f>Июнь!T3</f>
        <v>0</v>
      </c>
      <c r="U3" s="119">
        <f>Июнь!U3</f>
        <v>0</v>
      </c>
      <c r="V3" s="134">
        <f>Июнь!V3</f>
        <v>0</v>
      </c>
      <c r="W3" s="134">
        <f>Июнь!W3</f>
        <v>0</v>
      </c>
      <c r="X3" s="134">
        <f>Июнь!AH3</f>
        <v>0</v>
      </c>
      <c r="Y3" s="14">
        <f>Июнь!AI3</f>
        <v>0</v>
      </c>
      <c r="Z3" s="165"/>
      <c r="AA3" s="166"/>
      <c r="AB3" s="51">
        <v>1</v>
      </c>
      <c r="AC3" s="70">
        <f>Апрель!AM3+Май!AM3+Июнь!AM3</f>
        <v>480</v>
      </c>
      <c r="AD3">
        <f>Январь!AN3</f>
        <v>0</v>
      </c>
    </row>
    <row r="4" spans="1:30" ht="15.75" customHeight="1" collapsed="1" thickBot="1" x14ac:dyDescent="0.3">
      <c r="A4" s="159"/>
      <c r="B4" s="37">
        <f>Июнь!B4</f>
        <v>0</v>
      </c>
      <c r="C4" s="21">
        <f>Июнь!C4</f>
        <v>0</v>
      </c>
      <c r="D4" s="30" t="str">
        <f>Июнь!D4</f>
        <v>Совместитель</v>
      </c>
      <c r="E4" s="5">
        <f>Июнь!E4</f>
        <v>0</v>
      </c>
      <c r="F4" s="125">
        <f>Июнь!F4</f>
        <v>0</v>
      </c>
      <c r="G4" s="125">
        <f>Июнь!G4</f>
        <v>0</v>
      </c>
      <c r="H4" s="125">
        <f>Июнь!H4</f>
        <v>0</v>
      </c>
      <c r="I4" s="125">
        <f>Июнь!I4</f>
        <v>0</v>
      </c>
      <c r="J4" s="125">
        <f>Июнь!J4</f>
        <v>0</v>
      </c>
      <c r="K4" s="125">
        <f>Июнь!K4</f>
        <v>0</v>
      </c>
      <c r="L4" s="125">
        <f>Июнь!L4</f>
        <v>0</v>
      </c>
      <c r="M4" s="125">
        <f>Июнь!M4</f>
        <v>0</v>
      </c>
      <c r="N4" s="125">
        <f>Июнь!N4</f>
        <v>0</v>
      </c>
      <c r="O4" s="125">
        <f>Июнь!O4</f>
        <v>0</v>
      </c>
      <c r="P4" s="125">
        <f>Июнь!P4</f>
        <v>0</v>
      </c>
      <c r="Q4" s="125">
        <f>Июнь!Q4</f>
        <v>0</v>
      </c>
      <c r="R4" s="125">
        <f>Июнь!R4</f>
        <v>0</v>
      </c>
      <c r="S4" s="125">
        <f>Июнь!S4</f>
        <v>0</v>
      </c>
      <c r="T4" s="125">
        <f>Июнь!T4</f>
        <v>0</v>
      </c>
      <c r="U4" s="125">
        <f>Июнь!U4</f>
        <v>0</v>
      </c>
      <c r="V4" s="2">
        <f>Июнь!V4</f>
        <v>0</v>
      </c>
      <c r="W4" s="2">
        <f>Июнь!W4</f>
        <v>0</v>
      </c>
      <c r="X4" s="2">
        <f>Июнь!AH4</f>
        <v>0</v>
      </c>
      <c r="Y4" s="6">
        <f>Июнь!AI4</f>
        <v>0</v>
      </c>
      <c r="Z4" s="167"/>
      <c r="AA4" s="168"/>
      <c r="AB4" s="51">
        <v>0</v>
      </c>
    </row>
    <row r="5" spans="1:30" ht="15.75" hidden="1" customHeight="1" outlineLevel="1" thickTop="1" x14ac:dyDescent="0.25">
      <c r="A5" s="190"/>
      <c r="B5" s="155"/>
      <c r="C5" s="156"/>
      <c r="D5" s="146"/>
      <c r="E5" s="133"/>
      <c r="F5" s="57"/>
      <c r="G5" s="57"/>
      <c r="H5" s="57"/>
      <c r="I5" s="57"/>
      <c r="J5" s="57"/>
      <c r="K5" s="57"/>
      <c r="L5" s="57"/>
      <c r="M5" s="57"/>
      <c r="N5" s="57"/>
      <c r="O5" s="57"/>
      <c r="P5" s="57"/>
      <c r="Q5" s="57"/>
      <c r="R5" s="57"/>
      <c r="S5" s="57"/>
      <c r="T5" s="57"/>
      <c r="U5" s="57"/>
      <c r="V5" s="57"/>
      <c r="W5" s="57"/>
      <c r="X5" s="57"/>
      <c r="Y5" s="71"/>
      <c r="Z5" s="74"/>
      <c r="AA5" s="184"/>
    </row>
    <row r="6" spans="1:30" hidden="1" outlineLevel="1" x14ac:dyDescent="0.25">
      <c r="A6" s="159"/>
      <c r="B6" s="134"/>
      <c r="C6" s="135"/>
      <c r="D6" s="56"/>
      <c r="E6" s="58"/>
      <c r="F6" s="59"/>
      <c r="G6" s="59"/>
      <c r="H6" s="59"/>
      <c r="I6" s="59"/>
      <c r="J6" s="59"/>
      <c r="K6" s="59"/>
      <c r="L6" s="59"/>
      <c r="M6" s="59"/>
      <c r="N6" s="59"/>
      <c r="O6" s="59"/>
      <c r="P6" s="59"/>
      <c r="Q6" s="59"/>
      <c r="R6" s="59"/>
      <c r="S6" s="59"/>
      <c r="T6" s="59"/>
      <c r="U6" s="59"/>
      <c r="V6" s="59"/>
      <c r="W6" s="59"/>
      <c r="X6" s="59"/>
      <c r="Y6" s="72"/>
      <c r="Z6" s="73"/>
      <c r="AA6" s="171"/>
    </row>
    <row r="7" spans="1:30" hidden="1" outlineLevel="1" x14ac:dyDescent="0.25">
      <c r="A7" s="190"/>
      <c r="B7" s="155"/>
      <c r="C7" s="156"/>
      <c r="D7" s="146"/>
      <c r="E7" s="133"/>
      <c r="F7" s="57"/>
      <c r="G7" s="57"/>
      <c r="H7" s="57"/>
      <c r="I7" s="57"/>
      <c r="J7" s="57"/>
      <c r="K7" s="57"/>
      <c r="L7" s="57"/>
      <c r="M7" s="57"/>
      <c r="N7" s="57"/>
      <c r="O7" s="57"/>
      <c r="P7" s="57"/>
      <c r="Q7" s="57"/>
      <c r="R7" s="57"/>
      <c r="S7" s="57"/>
      <c r="T7" s="57"/>
      <c r="U7" s="57"/>
      <c r="V7" s="57"/>
      <c r="W7" s="57"/>
      <c r="X7" s="57"/>
      <c r="Y7" s="71"/>
      <c r="Z7" s="73"/>
      <c r="AA7" s="185"/>
    </row>
    <row r="8" spans="1:30" hidden="1" outlineLevel="1" x14ac:dyDescent="0.25">
      <c r="A8" s="159"/>
      <c r="B8" s="134"/>
      <c r="C8" s="135"/>
      <c r="D8" s="56"/>
      <c r="E8" s="58"/>
      <c r="F8" s="59"/>
      <c r="G8" s="59"/>
      <c r="H8" s="59"/>
      <c r="I8" s="59"/>
      <c r="J8" s="59"/>
      <c r="K8" s="59"/>
      <c r="L8" s="59"/>
      <c r="M8" s="59"/>
      <c r="N8" s="59"/>
      <c r="O8" s="59"/>
      <c r="P8" s="59"/>
      <c r="Q8" s="59"/>
      <c r="R8" s="59"/>
      <c r="S8" s="59"/>
      <c r="T8" s="59"/>
      <c r="U8" s="59"/>
      <c r="V8" s="59"/>
      <c r="W8" s="59"/>
      <c r="X8" s="59"/>
      <c r="Y8" s="72"/>
      <c r="Z8" s="65"/>
      <c r="AA8" s="171"/>
    </row>
    <row r="9" spans="1:30" hidden="1" outlineLevel="1" x14ac:dyDescent="0.25">
      <c r="A9" s="189"/>
      <c r="B9" s="134"/>
      <c r="C9" s="135"/>
      <c r="D9" s="56"/>
      <c r="E9" s="133"/>
      <c r="F9" s="57"/>
      <c r="G9" s="57"/>
      <c r="H9" s="57"/>
      <c r="I9" s="57"/>
      <c r="J9" s="57"/>
      <c r="K9" s="57"/>
      <c r="L9" s="57"/>
      <c r="M9" s="57"/>
      <c r="N9" s="57"/>
      <c r="O9" s="57"/>
      <c r="P9" s="57"/>
      <c r="Q9" s="57"/>
      <c r="R9" s="57"/>
      <c r="S9" s="57"/>
      <c r="T9" s="57"/>
      <c r="U9" s="57"/>
      <c r="V9" s="57"/>
      <c r="W9" s="57"/>
      <c r="X9" s="57"/>
      <c r="Y9" s="71"/>
      <c r="Z9" s="65"/>
      <c r="AA9" s="178"/>
    </row>
    <row r="10" spans="1:30" hidden="1" outlineLevel="1" x14ac:dyDescent="0.25">
      <c r="A10" s="159"/>
      <c r="B10" s="134"/>
      <c r="C10" s="135"/>
      <c r="D10" s="56"/>
      <c r="E10" s="58"/>
      <c r="F10" s="59"/>
      <c r="G10" s="59"/>
      <c r="H10" s="59"/>
      <c r="I10" s="59"/>
      <c r="J10" s="59"/>
      <c r="K10" s="59"/>
      <c r="L10" s="59"/>
      <c r="M10" s="59"/>
      <c r="N10" s="59"/>
      <c r="O10" s="59"/>
      <c r="P10" s="59"/>
      <c r="Q10" s="59"/>
      <c r="R10" s="59"/>
      <c r="S10" s="59"/>
      <c r="T10" s="59"/>
      <c r="U10" s="59"/>
      <c r="V10" s="59"/>
      <c r="W10" s="59"/>
      <c r="X10" s="59"/>
      <c r="Y10" s="72"/>
      <c r="Z10" s="65"/>
      <c r="AA10" s="171"/>
    </row>
    <row r="11" spans="1:30" hidden="1" outlineLevel="1" x14ac:dyDescent="0.25">
      <c r="A11" s="189"/>
      <c r="B11" s="134"/>
      <c r="C11" s="135"/>
      <c r="D11" s="56"/>
      <c r="E11" s="133"/>
      <c r="F11" s="57"/>
      <c r="G11" s="57"/>
      <c r="H11" s="57"/>
      <c r="I11" s="57"/>
      <c r="J11" s="57"/>
      <c r="K11" s="57"/>
      <c r="L11" s="57"/>
      <c r="M11" s="57"/>
      <c r="N11" s="57"/>
      <c r="O11" s="57"/>
      <c r="P11" s="57"/>
      <c r="Q11" s="57"/>
      <c r="R11" s="57"/>
      <c r="S11" s="57"/>
      <c r="T11" s="57"/>
      <c r="U11" s="57"/>
      <c r="V11" s="57"/>
      <c r="W11" s="57"/>
      <c r="X11" s="57"/>
      <c r="Y11" s="71"/>
      <c r="Z11" s="65"/>
      <c r="AA11" s="178"/>
    </row>
    <row r="12" spans="1:30" hidden="1" outlineLevel="1" x14ac:dyDescent="0.25">
      <c r="A12" s="159"/>
      <c r="B12" s="134"/>
      <c r="C12" s="135"/>
      <c r="D12" s="56"/>
      <c r="E12" s="58"/>
      <c r="F12" s="59"/>
      <c r="G12" s="59"/>
      <c r="H12" s="59"/>
      <c r="I12" s="59"/>
      <c r="J12" s="59"/>
      <c r="K12" s="59"/>
      <c r="L12" s="59"/>
      <c r="M12" s="59"/>
      <c r="N12" s="59"/>
      <c r="O12" s="59"/>
      <c r="P12" s="59"/>
      <c r="Q12" s="59"/>
      <c r="R12" s="59"/>
      <c r="S12" s="59"/>
      <c r="T12" s="59"/>
      <c r="U12" s="59"/>
      <c r="V12" s="59"/>
      <c r="W12" s="59"/>
      <c r="X12" s="59"/>
      <c r="Y12" s="72"/>
      <c r="Z12" s="65"/>
      <c r="AA12" s="171"/>
    </row>
    <row r="13" spans="1:30" hidden="1" outlineLevel="1" x14ac:dyDescent="0.25">
      <c r="A13" s="189"/>
      <c r="B13" s="134"/>
      <c r="C13" s="135"/>
      <c r="D13" s="56"/>
      <c r="E13" s="133"/>
      <c r="F13" s="57"/>
      <c r="G13" s="57"/>
      <c r="H13" s="57"/>
      <c r="I13" s="57"/>
      <c r="J13" s="57"/>
      <c r="K13" s="57"/>
      <c r="L13" s="57"/>
      <c r="M13" s="57"/>
      <c r="N13" s="57"/>
      <c r="O13" s="57"/>
      <c r="P13" s="57"/>
      <c r="Q13" s="57"/>
      <c r="R13" s="57"/>
      <c r="S13" s="57"/>
      <c r="T13" s="57"/>
      <c r="U13" s="57"/>
      <c r="V13" s="57"/>
      <c r="W13" s="57"/>
      <c r="X13" s="57"/>
      <c r="Y13" s="71"/>
      <c r="Z13" s="65"/>
      <c r="AA13" s="178"/>
    </row>
    <row r="14" spans="1:30" hidden="1" outlineLevel="1" x14ac:dyDescent="0.25">
      <c r="A14" s="159"/>
      <c r="B14" s="134"/>
      <c r="C14" s="135"/>
      <c r="D14" s="56"/>
      <c r="E14" s="58"/>
      <c r="F14" s="59"/>
      <c r="G14" s="59"/>
      <c r="H14" s="59"/>
      <c r="I14" s="59"/>
      <c r="J14" s="59"/>
      <c r="K14" s="59"/>
      <c r="L14" s="59"/>
      <c r="M14" s="59"/>
      <c r="N14" s="59"/>
      <c r="O14" s="59"/>
      <c r="P14" s="59"/>
      <c r="Q14" s="59"/>
      <c r="R14" s="59"/>
      <c r="S14" s="59"/>
      <c r="T14" s="59"/>
      <c r="U14" s="59"/>
      <c r="V14" s="59"/>
      <c r="W14" s="59"/>
      <c r="X14" s="59"/>
      <c r="Y14" s="72"/>
      <c r="Z14" s="65"/>
      <c r="AA14" s="171"/>
    </row>
    <row r="15" spans="1:30" hidden="1" outlineLevel="1" x14ac:dyDescent="0.25">
      <c r="A15" s="189"/>
      <c r="B15" s="134"/>
      <c r="C15" s="135"/>
      <c r="D15" s="56"/>
      <c r="E15" s="133"/>
      <c r="F15" s="57"/>
      <c r="G15" s="57"/>
      <c r="H15" s="57"/>
      <c r="I15" s="57"/>
      <c r="J15" s="57"/>
      <c r="K15" s="57"/>
      <c r="L15" s="57"/>
      <c r="M15" s="57"/>
      <c r="N15" s="57"/>
      <c r="O15" s="57"/>
      <c r="P15" s="57"/>
      <c r="Q15" s="57"/>
      <c r="R15" s="57"/>
      <c r="S15" s="57"/>
      <c r="T15" s="57"/>
      <c r="U15" s="57"/>
      <c r="V15" s="57"/>
      <c r="W15" s="57"/>
      <c r="X15" s="57"/>
      <c r="Y15" s="71"/>
      <c r="Z15" s="65"/>
      <c r="AA15" s="178"/>
    </row>
    <row r="16" spans="1:30" hidden="1" outlineLevel="1" x14ac:dyDescent="0.25">
      <c r="A16" s="159"/>
      <c r="B16" s="134"/>
      <c r="C16" s="135"/>
      <c r="D16" s="56"/>
      <c r="E16" s="58"/>
      <c r="F16" s="59"/>
      <c r="G16" s="59"/>
      <c r="H16" s="59"/>
      <c r="I16" s="59"/>
      <c r="J16" s="59"/>
      <c r="K16" s="59"/>
      <c r="L16" s="59"/>
      <c r="M16" s="59"/>
      <c r="N16" s="59"/>
      <c r="O16" s="59"/>
      <c r="P16" s="59"/>
      <c r="Q16" s="59"/>
      <c r="R16" s="59"/>
      <c r="S16" s="59"/>
      <c r="T16" s="59"/>
      <c r="U16" s="59"/>
      <c r="V16" s="59"/>
      <c r="W16" s="59"/>
      <c r="X16" s="59"/>
      <c r="Y16" s="72"/>
      <c r="Z16" s="65"/>
      <c r="AA16" s="171"/>
    </row>
    <row r="17" spans="1:27" hidden="1" outlineLevel="1" x14ac:dyDescent="0.25">
      <c r="A17" s="189"/>
      <c r="B17" s="134"/>
      <c r="C17" s="135"/>
      <c r="D17" s="56"/>
      <c r="E17" s="133"/>
      <c r="F17" s="57"/>
      <c r="G17" s="57"/>
      <c r="H17" s="57"/>
      <c r="I17" s="57"/>
      <c r="J17" s="57"/>
      <c r="K17" s="57"/>
      <c r="L17" s="57"/>
      <c r="M17" s="57"/>
      <c r="N17" s="57"/>
      <c r="O17" s="57"/>
      <c r="P17" s="57"/>
      <c r="Q17" s="57"/>
      <c r="R17" s="57"/>
      <c r="S17" s="57"/>
      <c r="T17" s="57"/>
      <c r="U17" s="57"/>
      <c r="V17" s="57"/>
      <c r="W17" s="57"/>
      <c r="X17" s="57"/>
      <c r="Y17" s="71"/>
      <c r="Z17" s="65"/>
      <c r="AA17" s="178"/>
    </row>
    <row r="18" spans="1:27" hidden="1" outlineLevel="1" x14ac:dyDescent="0.25">
      <c r="A18" s="159"/>
      <c r="B18" s="134"/>
      <c r="C18" s="135"/>
      <c r="D18" s="56"/>
      <c r="E18" s="58"/>
      <c r="F18" s="59"/>
      <c r="G18" s="59"/>
      <c r="H18" s="59"/>
      <c r="I18" s="59"/>
      <c r="J18" s="59"/>
      <c r="K18" s="59"/>
      <c r="L18" s="59"/>
      <c r="M18" s="59"/>
      <c r="N18" s="59"/>
      <c r="O18" s="59"/>
      <c r="P18" s="59"/>
      <c r="Q18" s="59"/>
      <c r="R18" s="59"/>
      <c r="S18" s="59"/>
      <c r="T18" s="59"/>
      <c r="U18" s="59"/>
      <c r="V18" s="59"/>
      <c r="W18" s="59"/>
      <c r="X18" s="59"/>
      <c r="Y18" s="72"/>
      <c r="Z18" s="65"/>
      <c r="AA18" s="171"/>
    </row>
    <row r="19" spans="1:27" hidden="1" outlineLevel="1" x14ac:dyDescent="0.25">
      <c r="A19" s="189"/>
      <c r="B19" s="134"/>
      <c r="C19" s="135"/>
      <c r="D19" s="56"/>
      <c r="E19" s="133"/>
      <c r="F19" s="57"/>
      <c r="G19" s="57"/>
      <c r="H19" s="57"/>
      <c r="I19" s="57"/>
      <c r="J19" s="57"/>
      <c r="K19" s="57"/>
      <c r="L19" s="57"/>
      <c r="M19" s="57"/>
      <c r="N19" s="57"/>
      <c r="O19" s="57"/>
      <c r="P19" s="57"/>
      <c r="Q19" s="57"/>
      <c r="R19" s="57"/>
      <c r="S19" s="57"/>
      <c r="T19" s="57"/>
      <c r="U19" s="57"/>
      <c r="V19" s="57"/>
      <c r="W19" s="57"/>
      <c r="X19" s="57"/>
      <c r="Y19" s="71"/>
      <c r="Z19" s="65"/>
      <c r="AA19" s="178"/>
    </row>
    <row r="20" spans="1:27" hidden="1" outlineLevel="1" x14ac:dyDescent="0.25">
      <c r="A20" s="159"/>
      <c r="B20" s="134"/>
      <c r="C20" s="135"/>
      <c r="D20" s="56"/>
      <c r="E20" s="58"/>
      <c r="F20" s="59"/>
      <c r="G20" s="59"/>
      <c r="H20" s="59"/>
      <c r="I20" s="59"/>
      <c r="J20" s="59"/>
      <c r="K20" s="59"/>
      <c r="L20" s="59"/>
      <c r="M20" s="59"/>
      <c r="N20" s="59"/>
      <c r="O20" s="59"/>
      <c r="P20" s="59"/>
      <c r="Q20" s="59"/>
      <c r="R20" s="59"/>
      <c r="S20" s="59"/>
      <c r="T20" s="59"/>
      <c r="U20" s="59"/>
      <c r="V20" s="59"/>
      <c r="W20" s="59"/>
      <c r="X20" s="59"/>
      <c r="Y20" s="72"/>
      <c r="Z20" s="65"/>
      <c r="AA20" s="171"/>
    </row>
    <row r="21" spans="1:27" hidden="1" outlineLevel="1" x14ac:dyDescent="0.25">
      <c r="A21" s="189"/>
      <c r="B21" s="134"/>
      <c r="C21" s="135"/>
      <c r="D21" s="56"/>
      <c r="E21" s="133"/>
      <c r="F21" s="57"/>
      <c r="G21" s="57"/>
      <c r="H21" s="57"/>
      <c r="I21" s="57"/>
      <c r="J21" s="57"/>
      <c r="K21" s="57"/>
      <c r="L21" s="57"/>
      <c r="M21" s="57"/>
      <c r="N21" s="57"/>
      <c r="O21" s="57"/>
      <c r="P21" s="57"/>
      <c r="Q21" s="57"/>
      <c r="R21" s="57"/>
      <c r="S21" s="57"/>
      <c r="T21" s="57"/>
      <c r="U21" s="57"/>
      <c r="V21" s="57"/>
      <c r="W21" s="57"/>
      <c r="X21" s="57"/>
      <c r="Y21" s="71"/>
      <c r="Z21" s="65"/>
      <c r="AA21" s="178"/>
    </row>
    <row r="22" spans="1:27" hidden="1" outlineLevel="1" x14ac:dyDescent="0.25">
      <c r="A22" s="159"/>
      <c r="B22" s="134"/>
      <c r="C22" s="135"/>
      <c r="D22" s="56"/>
      <c r="E22" s="58"/>
      <c r="F22" s="59"/>
      <c r="G22" s="59"/>
      <c r="H22" s="59"/>
      <c r="I22" s="59"/>
      <c r="J22" s="59"/>
      <c r="K22" s="59"/>
      <c r="L22" s="59"/>
      <c r="M22" s="59"/>
      <c r="N22" s="59"/>
      <c r="O22" s="59"/>
      <c r="P22" s="59"/>
      <c r="Q22" s="59"/>
      <c r="R22" s="59"/>
      <c r="S22" s="59"/>
      <c r="T22" s="59"/>
      <c r="U22" s="59"/>
      <c r="V22" s="59"/>
      <c r="W22" s="59"/>
      <c r="X22" s="59"/>
      <c r="Y22" s="72"/>
      <c r="Z22" s="65"/>
      <c r="AA22" s="171"/>
    </row>
    <row r="23" spans="1:27" hidden="1" outlineLevel="1" x14ac:dyDescent="0.25">
      <c r="A23" s="189"/>
      <c r="B23" s="134"/>
      <c r="C23" s="135"/>
      <c r="D23" s="56"/>
      <c r="E23" s="133"/>
      <c r="F23" s="57"/>
      <c r="G23" s="57"/>
      <c r="H23" s="57"/>
      <c r="I23" s="57"/>
      <c r="J23" s="57"/>
      <c r="K23" s="57"/>
      <c r="L23" s="57"/>
      <c r="M23" s="57"/>
      <c r="N23" s="57"/>
      <c r="O23" s="57"/>
      <c r="P23" s="57"/>
      <c r="Q23" s="57"/>
      <c r="R23" s="57"/>
      <c r="S23" s="57"/>
      <c r="T23" s="57"/>
      <c r="U23" s="57"/>
      <c r="V23" s="57"/>
      <c r="W23" s="57"/>
      <c r="X23" s="57"/>
      <c r="Y23" s="71"/>
      <c r="Z23" s="65"/>
      <c r="AA23" s="178"/>
    </row>
    <row r="24" spans="1:27" hidden="1" outlineLevel="1" x14ac:dyDescent="0.25">
      <c r="A24" s="159"/>
      <c r="B24" s="134"/>
      <c r="C24" s="135"/>
      <c r="D24" s="56"/>
      <c r="E24" s="58"/>
      <c r="F24" s="59"/>
      <c r="G24" s="59"/>
      <c r="H24" s="59"/>
      <c r="I24" s="59"/>
      <c r="J24" s="59"/>
      <c r="K24" s="59"/>
      <c r="L24" s="59"/>
      <c r="M24" s="59"/>
      <c r="N24" s="59"/>
      <c r="O24" s="59"/>
      <c r="P24" s="59"/>
      <c r="Q24" s="59"/>
      <c r="R24" s="59"/>
      <c r="S24" s="59"/>
      <c r="T24" s="59"/>
      <c r="U24" s="59"/>
      <c r="V24" s="59"/>
      <c r="W24" s="59"/>
      <c r="X24" s="59"/>
      <c r="Y24" s="72"/>
      <c r="Z24" s="65"/>
      <c r="AA24" s="171"/>
    </row>
    <row r="25" spans="1:27" hidden="1" outlineLevel="1" x14ac:dyDescent="0.25">
      <c r="A25" s="189"/>
      <c r="B25" s="134"/>
      <c r="C25" s="135"/>
      <c r="D25" s="56"/>
      <c r="E25" s="133"/>
      <c r="F25" s="57"/>
      <c r="G25" s="57"/>
      <c r="H25" s="57"/>
      <c r="I25" s="57"/>
      <c r="J25" s="57"/>
      <c r="K25" s="57"/>
      <c r="L25" s="57"/>
      <c r="M25" s="57"/>
      <c r="N25" s="57"/>
      <c r="O25" s="57"/>
      <c r="P25" s="57"/>
      <c r="Q25" s="57"/>
      <c r="R25" s="57"/>
      <c r="S25" s="57"/>
      <c r="T25" s="57"/>
      <c r="U25" s="57"/>
      <c r="V25" s="57"/>
      <c r="W25" s="57"/>
      <c r="X25" s="57"/>
      <c r="Y25" s="71"/>
      <c r="Z25" s="65"/>
      <c r="AA25" s="178"/>
    </row>
    <row r="26" spans="1:27" hidden="1" outlineLevel="1" x14ac:dyDescent="0.25">
      <c r="A26" s="159"/>
      <c r="B26" s="134"/>
      <c r="C26" s="135"/>
      <c r="D26" s="56"/>
      <c r="E26" s="58"/>
      <c r="F26" s="59"/>
      <c r="G26" s="59"/>
      <c r="H26" s="59"/>
      <c r="I26" s="59"/>
      <c r="J26" s="59"/>
      <c r="K26" s="59"/>
      <c r="L26" s="59"/>
      <c r="M26" s="59"/>
      <c r="N26" s="59"/>
      <c r="O26" s="59"/>
      <c r="P26" s="59"/>
      <c r="Q26" s="59"/>
      <c r="R26" s="59"/>
      <c r="S26" s="59"/>
      <c r="T26" s="59"/>
      <c r="U26" s="59"/>
      <c r="V26" s="59"/>
      <c r="W26" s="59"/>
      <c r="X26" s="59"/>
      <c r="Y26" s="72"/>
      <c r="Z26" s="65"/>
      <c r="AA26" s="171"/>
    </row>
    <row r="27" spans="1:27" hidden="1" outlineLevel="1" x14ac:dyDescent="0.25">
      <c r="A27" s="189"/>
      <c r="B27" s="134"/>
      <c r="C27" s="135"/>
      <c r="D27" s="56"/>
      <c r="E27" s="133"/>
      <c r="F27" s="57"/>
      <c r="G27" s="57"/>
      <c r="H27" s="57"/>
      <c r="I27" s="57"/>
      <c r="J27" s="57"/>
      <c r="K27" s="57"/>
      <c r="L27" s="57"/>
      <c r="M27" s="57"/>
      <c r="N27" s="57"/>
      <c r="O27" s="57"/>
      <c r="P27" s="57"/>
      <c r="Q27" s="57"/>
      <c r="R27" s="57"/>
      <c r="S27" s="57"/>
      <c r="T27" s="57"/>
      <c r="U27" s="57"/>
      <c r="V27" s="57"/>
      <c r="W27" s="57"/>
      <c r="X27" s="57"/>
      <c r="Y27" s="71"/>
      <c r="Z27" s="65"/>
      <c r="AA27" s="178"/>
    </row>
    <row r="28" spans="1:27" hidden="1" outlineLevel="1" x14ac:dyDescent="0.25">
      <c r="A28" s="159"/>
      <c r="B28" s="134"/>
      <c r="C28" s="135"/>
      <c r="D28" s="56"/>
      <c r="E28" s="58"/>
      <c r="F28" s="59"/>
      <c r="G28" s="59"/>
      <c r="H28" s="59"/>
      <c r="I28" s="59"/>
      <c r="J28" s="59"/>
      <c r="K28" s="59"/>
      <c r="L28" s="59"/>
      <c r="M28" s="59"/>
      <c r="N28" s="59"/>
      <c r="O28" s="59"/>
      <c r="P28" s="59"/>
      <c r="Q28" s="59"/>
      <c r="R28" s="59"/>
      <c r="S28" s="59"/>
      <c r="T28" s="59"/>
      <c r="U28" s="59"/>
      <c r="V28" s="59"/>
      <c r="W28" s="59"/>
      <c r="X28" s="59"/>
      <c r="Y28" s="72"/>
      <c r="Z28" s="65"/>
      <c r="AA28" s="171"/>
    </row>
    <row r="29" spans="1:27" hidden="1" outlineLevel="1" x14ac:dyDescent="0.25">
      <c r="A29" s="189"/>
      <c r="B29" s="134"/>
      <c r="C29" s="135"/>
      <c r="D29" s="56"/>
      <c r="E29" s="133"/>
      <c r="F29" s="57"/>
      <c r="G29" s="57"/>
      <c r="H29" s="57"/>
      <c r="I29" s="57"/>
      <c r="J29" s="57"/>
      <c r="K29" s="57"/>
      <c r="L29" s="57"/>
      <c r="M29" s="57"/>
      <c r="N29" s="57"/>
      <c r="O29" s="57"/>
      <c r="P29" s="57"/>
      <c r="Q29" s="57"/>
      <c r="R29" s="57"/>
      <c r="S29" s="57"/>
      <c r="T29" s="57"/>
      <c r="U29" s="57"/>
      <c r="V29" s="57"/>
      <c r="W29" s="57"/>
      <c r="X29" s="57"/>
      <c r="Y29" s="71"/>
      <c r="Z29" s="65"/>
      <c r="AA29" s="178"/>
    </row>
    <row r="30" spans="1:27" hidden="1" outlineLevel="1" x14ac:dyDescent="0.25">
      <c r="A30" s="159"/>
      <c r="B30" s="134"/>
      <c r="C30" s="135"/>
      <c r="D30" s="56"/>
      <c r="E30" s="58"/>
      <c r="F30" s="59"/>
      <c r="G30" s="59"/>
      <c r="H30" s="59"/>
      <c r="I30" s="59"/>
      <c r="J30" s="59"/>
      <c r="K30" s="59"/>
      <c r="L30" s="59"/>
      <c r="M30" s="59"/>
      <c r="N30" s="59"/>
      <c r="O30" s="59"/>
      <c r="P30" s="59"/>
      <c r="Q30" s="59"/>
      <c r="R30" s="59"/>
      <c r="S30" s="59"/>
      <c r="T30" s="59"/>
      <c r="U30" s="59"/>
      <c r="V30" s="59"/>
      <c r="W30" s="59"/>
      <c r="X30" s="59"/>
      <c r="Y30" s="72"/>
      <c r="Z30" s="65"/>
      <c r="AA30" s="171"/>
    </row>
    <row r="31" spans="1:27" hidden="1" outlineLevel="1" x14ac:dyDescent="0.25">
      <c r="A31" s="189"/>
      <c r="B31" s="134"/>
      <c r="C31" s="135"/>
      <c r="D31" s="56"/>
      <c r="E31" s="133"/>
      <c r="F31" s="57"/>
      <c r="G31" s="57"/>
      <c r="H31" s="57"/>
      <c r="I31" s="57"/>
      <c r="J31" s="57"/>
      <c r="K31" s="57"/>
      <c r="L31" s="57"/>
      <c r="M31" s="57"/>
      <c r="N31" s="57"/>
      <c r="O31" s="57"/>
      <c r="P31" s="57"/>
      <c r="Q31" s="57"/>
      <c r="R31" s="57"/>
      <c r="S31" s="57"/>
      <c r="T31" s="57"/>
      <c r="U31" s="57"/>
      <c r="V31" s="57"/>
      <c r="W31" s="57"/>
      <c r="X31" s="57"/>
      <c r="Y31" s="71"/>
      <c r="Z31" s="65"/>
      <c r="AA31" s="178"/>
    </row>
    <row r="32" spans="1:27" hidden="1" outlineLevel="1" x14ac:dyDescent="0.25">
      <c r="A32" s="159"/>
      <c r="B32" s="134"/>
      <c r="C32" s="135"/>
      <c r="D32" s="56"/>
      <c r="E32" s="58"/>
      <c r="F32" s="59"/>
      <c r="G32" s="59"/>
      <c r="H32" s="59"/>
      <c r="I32" s="59"/>
      <c r="J32" s="59"/>
      <c r="K32" s="59"/>
      <c r="L32" s="59"/>
      <c r="M32" s="59"/>
      <c r="N32" s="59"/>
      <c r="O32" s="59"/>
      <c r="P32" s="59"/>
      <c r="Q32" s="59"/>
      <c r="R32" s="59"/>
      <c r="S32" s="59"/>
      <c r="T32" s="59"/>
      <c r="U32" s="59"/>
      <c r="V32" s="59"/>
      <c r="W32" s="59"/>
      <c r="X32" s="59"/>
      <c r="Y32" s="72"/>
      <c r="Z32" s="65"/>
      <c r="AA32" s="171"/>
    </row>
    <row r="33" spans="1:27" hidden="1" outlineLevel="1" x14ac:dyDescent="0.25">
      <c r="A33" s="189"/>
      <c r="B33" s="134"/>
      <c r="C33" s="135"/>
      <c r="D33" s="56"/>
      <c r="E33" s="133"/>
      <c r="F33" s="57"/>
      <c r="G33" s="57"/>
      <c r="H33" s="57"/>
      <c r="I33" s="57"/>
      <c r="J33" s="57"/>
      <c r="K33" s="57"/>
      <c r="L33" s="57"/>
      <c r="M33" s="57"/>
      <c r="N33" s="57"/>
      <c r="O33" s="57"/>
      <c r="P33" s="57"/>
      <c r="Q33" s="57"/>
      <c r="R33" s="57"/>
      <c r="S33" s="57"/>
      <c r="T33" s="57"/>
      <c r="U33" s="57"/>
      <c r="V33" s="57"/>
      <c r="W33" s="57"/>
      <c r="X33" s="57"/>
      <c r="Y33" s="71"/>
      <c r="Z33" s="65"/>
      <c r="AA33" s="178"/>
    </row>
    <row r="34" spans="1:27" hidden="1" outlineLevel="1" x14ac:dyDescent="0.25">
      <c r="A34" s="159"/>
      <c r="B34" s="134"/>
      <c r="C34" s="135"/>
      <c r="D34" s="56"/>
      <c r="E34" s="58"/>
      <c r="F34" s="59"/>
      <c r="G34" s="59"/>
      <c r="H34" s="59"/>
      <c r="I34" s="59"/>
      <c r="J34" s="59"/>
      <c r="K34" s="59"/>
      <c r="L34" s="59"/>
      <c r="M34" s="59"/>
      <c r="N34" s="59"/>
      <c r="O34" s="59"/>
      <c r="P34" s="59"/>
      <c r="Q34" s="59"/>
      <c r="R34" s="59"/>
      <c r="S34" s="59"/>
      <c r="T34" s="59"/>
      <c r="U34" s="59"/>
      <c r="V34" s="59"/>
      <c r="W34" s="59"/>
      <c r="X34" s="59"/>
      <c r="Y34" s="72"/>
      <c r="Z34" s="65"/>
      <c r="AA34" s="171"/>
    </row>
    <row r="35" spans="1:27" hidden="1" outlineLevel="1" x14ac:dyDescent="0.25">
      <c r="A35" s="189"/>
      <c r="B35" s="134"/>
      <c r="C35" s="135"/>
      <c r="D35" s="56"/>
      <c r="E35" s="133"/>
      <c r="F35" s="57"/>
      <c r="G35" s="57"/>
      <c r="H35" s="57"/>
      <c r="I35" s="57"/>
      <c r="J35" s="57"/>
      <c r="K35" s="57"/>
      <c r="L35" s="57"/>
      <c r="M35" s="57"/>
      <c r="N35" s="57"/>
      <c r="O35" s="57"/>
      <c r="P35" s="57"/>
      <c r="Q35" s="57"/>
      <c r="R35" s="57"/>
      <c r="S35" s="57"/>
      <c r="T35" s="57"/>
      <c r="U35" s="57"/>
      <c r="V35" s="57"/>
      <c r="W35" s="57"/>
      <c r="X35" s="57"/>
      <c r="Y35" s="71"/>
      <c r="Z35" s="65"/>
      <c r="AA35" s="178"/>
    </row>
    <row r="36" spans="1:27" hidden="1" outlineLevel="1" x14ac:dyDescent="0.25">
      <c r="A36" s="159"/>
      <c r="B36" s="134"/>
      <c r="C36" s="135"/>
      <c r="D36" s="56"/>
      <c r="E36" s="58"/>
      <c r="F36" s="59"/>
      <c r="G36" s="59"/>
      <c r="H36" s="59"/>
      <c r="I36" s="59"/>
      <c r="J36" s="59"/>
      <c r="K36" s="59"/>
      <c r="L36" s="59"/>
      <c r="M36" s="59"/>
      <c r="N36" s="59"/>
      <c r="O36" s="59"/>
      <c r="P36" s="59"/>
      <c r="Q36" s="59"/>
      <c r="R36" s="59"/>
      <c r="S36" s="59"/>
      <c r="T36" s="59"/>
      <c r="U36" s="59"/>
      <c r="V36" s="59"/>
      <c r="W36" s="59"/>
      <c r="X36" s="59"/>
      <c r="Y36" s="72"/>
      <c r="Z36" s="65"/>
      <c r="AA36" s="171"/>
    </row>
    <row r="37" spans="1:27" hidden="1" outlineLevel="1" x14ac:dyDescent="0.25">
      <c r="A37" s="189"/>
      <c r="B37" s="134"/>
      <c r="C37" s="135"/>
      <c r="D37" s="56"/>
      <c r="E37" s="133"/>
      <c r="F37" s="57"/>
      <c r="G37" s="57"/>
      <c r="H37" s="57"/>
      <c r="I37" s="57"/>
      <c r="J37" s="57"/>
      <c r="K37" s="57"/>
      <c r="L37" s="57"/>
      <c r="M37" s="57"/>
      <c r="N37" s="57"/>
      <c r="O37" s="57"/>
      <c r="P37" s="57"/>
      <c r="Q37" s="57"/>
      <c r="R37" s="57"/>
      <c r="S37" s="57"/>
      <c r="T37" s="57"/>
      <c r="U37" s="57"/>
      <c r="V37" s="57"/>
      <c r="W37" s="57"/>
      <c r="X37" s="57"/>
      <c r="Y37" s="71"/>
      <c r="Z37" s="65"/>
      <c r="AA37" s="178"/>
    </row>
    <row r="38" spans="1:27" hidden="1" outlineLevel="1" x14ac:dyDescent="0.25">
      <c r="A38" s="159"/>
      <c r="B38" s="134"/>
      <c r="C38" s="135"/>
      <c r="D38" s="56"/>
      <c r="E38" s="58"/>
      <c r="F38" s="59"/>
      <c r="G38" s="59"/>
      <c r="H38" s="59"/>
      <c r="I38" s="59"/>
      <c r="J38" s="59"/>
      <c r="K38" s="59"/>
      <c r="L38" s="59"/>
      <c r="M38" s="59"/>
      <c r="N38" s="59"/>
      <c r="O38" s="59"/>
      <c r="P38" s="59"/>
      <c r="Q38" s="59"/>
      <c r="R38" s="59"/>
      <c r="S38" s="59"/>
      <c r="T38" s="59"/>
      <c r="U38" s="59"/>
      <c r="V38" s="59"/>
      <c r="W38" s="59"/>
      <c r="X38" s="59"/>
      <c r="Y38" s="72"/>
      <c r="Z38" s="65"/>
      <c r="AA38" s="171"/>
    </row>
    <row r="39" spans="1:27" hidden="1" outlineLevel="1" x14ac:dyDescent="0.25">
      <c r="A39" s="189"/>
      <c r="B39" s="134"/>
      <c r="C39" s="135"/>
      <c r="D39" s="56"/>
      <c r="E39" s="133"/>
      <c r="F39" s="57"/>
      <c r="G39" s="57"/>
      <c r="H39" s="57"/>
      <c r="I39" s="57"/>
      <c r="J39" s="57"/>
      <c r="K39" s="57"/>
      <c r="L39" s="57"/>
      <c r="M39" s="57"/>
      <c r="N39" s="57"/>
      <c r="O39" s="57"/>
      <c r="P39" s="57"/>
      <c r="Q39" s="57"/>
      <c r="R39" s="57"/>
      <c r="S39" s="57"/>
      <c r="T39" s="57"/>
      <c r="U39" s="57"/>
      <c r="V39" s="57"/>
      <c r="W39" s="57"/>
      <c r="X39" s="57"/>
      <c r="Y39" s="71"/>
      <c r="Z39" s="65"/>
      <c r="AA39" s="178"/>
    </row>
    <row r="40" spans="1:27" hidden="1" outlineLevel="1" x14ac:dyDescent="0.25">
      <c r="A40" s="159"/>
      <c r="B40" s="134"/>
      <c r="C40" s="135"/>
      <c r="D40" s="56"/>
      <c r="E40" s="58"/>
      <c r="F40" s="59"/>
      <c r="G40" s="59"/>
      <c r="H40" s="59"/>
      <c r="I40" s="59"/>
      <c r="J40" s="59"/>
      <c r="K40" s="59"/>
      <c r="L40" s="59"/>
      <c r="M40" s="59"/>
      <c r="N40" s="59"/>
      <c r="O40" s="59"/>
      <c r="P40" s="59"/>
      <c r="Q40" s="59"/>
      <c r="R40" s="59"/>
      <c r="S40" s="59"/>
      <c r="T40" s="59"/>
      <c r="U40" s="59"/>
      <c r="V40" s="59"/>
      <c r="W40" s="59"/>
      <c r="X40" s="59"/>
      <c r="Y40" s="72"/>
      <c r="Z40" s="65"/>
      <c r="AA40" s="171"/>
    </row>
    <row r="41" spans="1:27" hidden="1" outlineLevel="1" x14ac:dyDescent="0.25">
      <c r="A41" s="189"/>
      <c r="B41" s="134"/>
      <c r="C41" s="135"/>
      <c r="D41" s="56"/>
      <c r="E41" s="133"/>
      <c r="F41" s="57"/>
      <c r="G41" s="57"/>
      <c r="H41" s="57"/>
      <c r="I41" s="57"/>
      <c r="J41" s="57"/>
      <c r="K41" s="57"/>
      <c r="L41" s="57"/>
      <c r="M41" s="57"/>
      <c r="N41" s="57"/>
      <c r="O41" s="57"/>
      <c r="P41" s="57"/>
      <c r="Q41" s="57"/>
      <c r="R41" s="57"/>
      <c r="S41" s="57"/>
      <c r="T41" s="57"/>
      <c r="U41" s="57"/>
      <c r="V41" s="57"/>
      <c r="W41" s="57"/>
      <c r="X41" s="57"/>
      <c r="Y41" s="71"/>
      <c r="Z41" s="65"/>
      <c r="AA41" s="178"/>
    </row>
    <row r="42" spans="1:27" hidden="1" outlineLevel="1" x14ac:dyDescent="0.25">
      <c r="A42" s="159"/>
      <c r="B42" s="134"/>
      <c r="C42" s="135"/>
      <c r="D42" s="56"/>
      <c r="E42" s="58"/>
      <c r="F42" s="59"/>
      <c r="G42" s="59"/>
      <c r="H42" s="59"/>
      <c r="I42" s="59"/>
      <c r="J42" s="59"/>
      <c r="K42" s="59"/>
      <c r="L42" s="59"/>
      <c r="M42" s="59"/>
      <c r="N42" s="59"/>
      <c r="O42" s="59"/>
      <c r="P42" s="59"/>
      <c r="Q42" s="59"/>
      <c r="R42" s="59"/>
      <c r="S42" s="59"/>
      <c r="T42" s="59"/>
      <c r="U42" s="59"/>
      <c r="V42" s="59"/>
      <c r="W42" s="59"/>
      <c r="X42" s="59"/>
      <c r="Y42" s="72"/>
      <c r="Z42" s="65"/>
      <c r="AA42" s="171"/>
    </row>
    <row r="43" spans="1:27" hidden="1" outlineLevel="1" x14ac:dyDescent="0.25">
      <c r="A43" s="189"/>
      <c r="B43" s="134"/>
      <c r="C43" s="135"/>
      <c r="D43" s="56"/>
      <c r="E43" s="133"/>
      <c r="F43" s="57"/>
      <c r="G43" s="57"/>
      <c r="H43" s="57"/>
      <c r="I43" s="57"/>
      <c r="J43" s="57"/>
      <c r="K43" s="57"/>
      <c r="L43" s="57"/>
      <c r="M43" s="57"/>
      <c r="N43" s="57"/>
      <c r="O43" s="57"/>
      <c r="P43" s="57"/>
      <c r="Q43" s="57"/>
      <c r="R43" s="57"/>
      <c r="S43" s="57"/>
      <c r="T43" s="57"/>
      <c r="U43" s="57"/>
      <c r="V43" s="57"/>
      <c r="W43" s="57"/>
      <c r="X43" s="57"/>
      <c r="Y43" s="71"/>
      <c r="Z43" s="65"/>
      <c r="AA43" s="178"/>
    </row>
    <row r="44" spans="1:27" hidden="1" outlineLevel="1" x14ac:dyDescent="0.25">
      <c r="A44" s="159"/>
      <c r="B44" s="134"/>
      <c r="C44" s="135"/>
      <c r="D44" s="56"/>
      <c r="E44" s="58"/>
      <c r="F44" s="59"/>
      <c r="G44" s="59"/>
      <c r="H44" s="59"/>
      <c r="I44" s="59"/>
      <c r="J44" s="59"/>
      <c r="K44" s="59"/>
      <c r="L44" s="59"/>
      <c r="M44" s="59"/>
      <c r="N44" s="59"/>
      <c r="O44" s="59"/>
      <c r="P44" s="59"/>
      <c r="Q44" s="59"/>
      <c r="R44" s="59"/>
      <c r="S44" s="59"/>
      <c r="T44" s="59"/>
      <c r="U44" s="59"/>
      <c r="V44" s="59"/>
      <c r="W44" s="59"/>
      <c r="X44" s="59"/>
      <c r="Y44" s="72"/>
      <c r="Z44" s="65"/>
      <c r="AA44" s="171"/>
    </row>
    <row r="45" spans="1:27" hidden="1" outlineLevel="1" x14ac:dyDescent="0.25">
      <c r="A45" s="189"/>
      <c r="B45" s="134"/>
      <c r="C45" s="135"/>
      <c r="D45" s="56"/>
      <c r="E45" s="133"/>
      <c r="F45" s="57"/>
      <c r="G45" s="57"/>
      <c r="H45" s="57"/>
      <c r="I45" s="57"/>
      <c r="J45" s="57"/>
      <c r="K45" s="57"/>
      <c r="L45" s="57"/>
      <c r="M45" s="57"/>
      <c r="N45" s="57"/>
      <c r="O45" s="57"/>
      <c r="P45" s="57"/>
      <c r="Q45" s="57"/>
      <c r="R45" s="57"/>
      <c r="S45" s="57"/>
      <c r="T45" s="57"/>
      <c r="U45" s="57"/>
      <c r="V45" s="57"/>
      <c r="W45" s="57"/>
      <c r="X45" s="57"/>
      <c r="Y45" s="71"/>
      <c r="Z45" s="65"/>
      <c r="AA45" s="178"/>
    </row>
    <row r="46" spans="1:27" hidden="1" outlineLevel="1" x14ac:dyDescent="0.25">
      <c r="A46" s="159"/>
      <c r="B46" s="134"/>
      <c r="C46" s="135"/>
      <c r="D46" s="56"/>
      <c r="E46" s="58"/>
      <c r="F46" s="59"/>
      <c r="G46" s="59"/>
      <c r="H46" s="59"/>
      <c r="I46" s="59"/>
      <c r="J46" s="59"/>
      <c r="K46" s="59"/>
      <c r="L46" s="59"/>
      <c r="M46" s="59"/>
      <c r="N46" s="59"/>
      <c r="O46" s="59"/>
      <c r="P46" s="59"/>
      <c r="Q46" s="59"/>
      <c r="R46" s="59"/>
      <c r="S46" s="59"/>
      <c r="T46" s="59"/>
      <c r="U46" s="59"/>
      <c r="V46" s="59"/>
      <c r="W46" s="59"/>
      <c r="X46" s="59"/>
      <c r="Y46" s="72"/>
      <c r="Z46" s="65"/>
      <c r="AA46" s="171"/>
    </row>
    <row r="47" spans="1:27" hidden="1" outlineLevel="1" x14ac:dyDescent="0.25">
      <c r="A47" s="189"/>
      <c r="B47" s="134"/>
      <c r="C47" s="135"/>
      <c r="D47" s="56"/>
      <c r="E47" s="133"/>
      <c r="F47" s="57"/>
      <c r="G47" s="57"/>
      <c r="H47" s="57"/>
      <c r="I47" s="57"/>
      <c r="J47" s="57"/>
      <c r="K47" s="57"/>
      <c r="L47" s="57"/>
      <c r="M47" s="57"/>
      <c r="N47" s="57"/>
      <c r="O47" s="57"/>
      <c r="P47" s="57"/>
      <c r="Q47" s="57"/>
      <c r="R47" s="57"/>
      <c r="S47" s="57"/>
      <c r="T47" s="57"/>
      <c r="U47" s="57"/>
      <c r="V47" s="57"/>
      <c r="W47" s="57"/>
      <c r="X47" s="57"/>
      <c r="Y47" s="71"/>
      <c r="Z47" s="65"/>
      <c r="AA47" s="178"/>
    </row>
    <row r="48" spans="1:27" hidden="1" outlineLevel="1" x14ac:dyDescent="0.25">
      <c r="A48" s="159"/>
      <c r="B48" s="134"/>
      <c r="C48" s="135"/>
      <c r="D48" s="56"/>
      <c r="E48" s="58"/>
      <c r="F48" s="59"/>
      <c r="G48" s="59"/>
      <c r="H48" s="59"/>
      <c r="I48" s="59"/>
      <c r="J48" s="59"/>
      <c r="K48" s="59"/>
      <c r="L48" s="59"/>
      <c r="M48" s="59"/>
      <c r="N48" s="59"/>
      <c r="O48" s="59"/>
      <c r="P48" s="59"/>
      <c r="Q48" s="59"/>
      <c r="R48" s="59"/>
      <c r="S48" s="59"/>
      <c r="T48" s="59"/>
      <c r="U48" s="59"/>
      <c r="V48" s="59"/>
      <c r="W48" s="59"/>
      <c r="X48" s="59"/>
      <c r="Y48" s="72"/>
      <c r="Z48" s="65"/>
      <c r="AA48" s="171"/>
    </row>
    <row r="49" spans="1:27" hidden="1" outlineLevel="1" x14ac:dyDescent="0.25">
      <c r="A49" s="189"/>
      <c r="B49" s="134"/>
      <c r="C49" s="135"/>
      <c r="D49" s="56"/>
      <c r="E49" s="133"/>
      <c r="F49" s="57"/>
      <c r="G49" s="57"/>
      <c r="H49" s="57"/>
      <c r="I49" s="57"/>
      <c r="J49" s="57"/>
      <c r="K49" s="57"/>
      <c r="L49" s="57"/>
      <c r="M49" s="57"/>
      <c r="N49" s="57"/>
      <c r="O49" s="57"/>
      <c r="P49" s="57"/>
      <c r="Q49" s="57"/>
      <c r="R49" s="57"/>
      <c r="S49" s="57"/>
      <c r="T49" s="57"/>
      <c r="U49" s="57"/>
      <c r="V49" s="57"/>
      <c r="W49" s="57"/>
      <c r="X49" s="57"/>
      <c r="Y49" s="71"/>
      <c r="Z49" s="65"/>
      <c r="AA49" s="178"/>
    </row>
    <row r="50" spans="1:27" hidden="1" outlineLevel="1" x14ac:dyDescent="0.25">
      <c r="A50" s="159"/>
      <c r="B50" s="134"/>
      <c r="C50" s="135"/>
      <c r="D50" s="56"/>
      <c r="E50" s="58"/>
      <c r="F50" s="59"/>
      <c r="G50" s="59"/>
      <c r="H50" s="59"/>
      <c r="I50" s="59"/>
      <c r="J50" s="59"/>
      <c r="K50" s="59"/>
      <c r="L50" s="59"/>
      <c r="M50" s="59"/>
      <c r="N50" s="59"/>
      <c r="O50" s="59"/>
      <c r="P50" s="59"/>
      <c r="Q50" s="59"/>
      <c r="R50" s="59"/>
      <c r="S50" s="59"/>
      <c r="T50" s="59"/>
      <c r="U50" s="59"/>
      <c r="V50" s="59"/>
      <c r="W50" s="59"/>
      <c r="X50" s="59"/>
      <c r="Y50" s="72"/>
      <c r="Z50" s="65"/>
      <c r="AA50" s="171"/>
    </row>
    <row r="51" spans="1:27" hidden="1" outlineLevel="1" x14ac:dyDescent="0.25">
      <c r="A51" s="189"/>
      <c r="B51" s="134"/>
      <c r="C51" s="135"/>
      <c r="D51" s="56"/>
      <c r="E51" s="133"/>
      <c r="F51" s="57"/>
      <c r="G51" s="57"/>
      <c r="H51" s="57"/>
      <c r="I51" s="57"/>
      <c r="J51" s="57"/>
      <c r="K51" s="57"/>
      <c r="L51" s="57"/>
      <c r="M51" s="57"/>
      <c r="N51" s="57"/>
      <c r="O51" s="57"/>
      <c r="P51" s="57"/>
      <c r="Q51" s="57"/>
      <c r="R51" s="57"/>
      <c r="S51" s="57"/>
      <c r="T51" s="57"/>
      <c r="U51" s="57"/>
      <c r="V51" s="57"/>
      <c r="W51" s="57"/>
      <c r="X51" s="57"/>
      <c r="Y51" s="71"/>
      <c r="Z51" s="65"/>
      <c r="AA51" s="178"/>
    </row>
    <row r="52" spans="1:27" hidden="1" outlineLevel="1" x14ac:dyDescent="0.25">
      <c r="A52" s="159"/>
      <c r="B52" s="134"/>
      <c r="C52" s="135"/>
      <c r="D52" s="56"/>
      <c r="E52" s="58"/>
      <c r="F52" s="59"/>
      <c r="G52" s="59"/>
      <c r="H52" s="59"/>
      <c r="I52" s="59"/>
      <c r="J52" s="59"/>
      <c r="K52" s="59"/>
      <c r="L52" s="59"/>
      <c r="M52" s="59"/>
      <c r="N52" s="59"/>
      <c r="O52" s="59"/>
      <c r="P52" s="59"/>
      <c r="Q52" s="59"/>
      <c r="R52" s="59"/>
      <c r="S52" s="59"/>
      <c r="T52" s="59"/>
      <c r="U52" s="59"/>
      <c r="V52" s="59"/>
      <c r="W52" s="59"/>
      <c r="X52" s="59"/>
      <c r="Y52" s="72"/>
      <c r="Z52" s="65"/>
      <c r="AA52" s="171"/>
    </row>
    <row r="53" spans="1:27" hidden="1" outlineLevel="1" x14ac:dyDescent="0.25">
      <c r="A53" s="189"/>
      <c r="B53" s="134"/>
      <c r="C53" s="135"/>
      <c r="D53" s="56"/>
      <c r="E53" s="133"/>
      <c r="F53" s="57"/>
      <c r="G53" s="57"/>
      <c r="H53" s="57"/>
      <c r="I53" s="57"/>
      <c r="J53" s="57"/>
      <c r="K53" s="57"/>
      <c r="L53" s="57"/>
      <c r="M53" s="57"/>
      <c r="N53" s="57"/>
      <c r="O53" s="57"/>
      <c r="P53" s="57"/>
      <c r="Q53" s="57"/>
      <c r="R53" s="57"/>
      <c r="S53" s="57"/>
      <c r="T53" s="57"/>
      <c r="U53" s="57"/>
      <c r="V53" s="57"/>
      <c r="W53" s="57"/>
      <c r="X53" s="57"/>
      <c r="Y53" s="71"/>
      <c r="Z53" s="65"/>
      <c r="AA53" s="178"/>
    </row>
    <row r="54" spans="1:27" hidden="1" outlineLevel="1" x14ac:dyDescent="0.25">
      <c r="A54" s="159"/>
      <c r="B54" s="134"/>
      <c r="C54" s="135"/>
      <c r="D54" s="56"/>
      <c r="E54" s="58"/>
      <c r="F54" s="59"/>
      <c r="G54" s="59"/>
      <c r="H54" s="59"/>
      <c r="I54" s="59"/>
      <c r="J54" s="59"/>
      <c r="K54" s="59"/>
      <c r="L54" s="59"/>
      <c r="M54" s="59"/>
      <c r="N54" s="59"/>
      <c r="O54" s="59"/>
      <c r="P54" s="59"/>
      <c r="Q54" s="59"/>
      <c r="R54" s="59"/>
      <c r="S54" s="59"/>
      <c r="T54" s="59"/>
      <c r="U54" s="59"/>
      <c r="V54" s="59"/>
      <c r="W54" s="59"/>
      <c r="X54" s="59"/>
      <c r="Y54" s="72"/>
      <c r="Z54" s="65"/>
      <c r="AA54" s="171"/>
    </row>
    <row r="55" spans="1:27" hidden="1" outlineLevel="1" x14ac:dyDescent="0.25">
      <c r="A55" s="189"/>
      <c r="B55" s="134"/>
      <c r="C55" s="135"/>
      <c r="D55" s="56"/>
      <c r="E55" s="133"/>
      <c r="F55" s="57"/>
      <c r="G55" s="57"/>
      <c r="H55" s="57"/>
      <c r="I55" s="57"/>
      <c r="J55" s="57"/>
      <c r="K55" s="57"/>
      <c r="L55" s="57"/>
      <c r="M55" s="57"/>
      <c r="N55" s="57"/>
      <c r="O55" s="57"/>
      <c r="P55" s="57"/>
      <c r="Q55" s="57"/>
      <c r="R55" s="57"/>
      <c r="S55" s="57"/>
      <c r="T55" s="57"/>
      <c r="U55" s="57"/>
      <c r="V55" s="57"/>
      <c r="W55" s="57"/>
      <c r="X55" s="57"/>
      <c r="Y55" s="71"/>
      <c r="Z55" s="65"/>
      <c r="AA55" s="178"/>
    </row>
    <row r="56" spans="1:27" hidden="1" outlineLevel="1" x14ac:dyDescent="0.25">
      <c r="A56" s="159"/>
      <c r="B56" s="134"/>
      <c r="C56" s="135"/>
      <c r="D56" s="56"/>
      <c r="E56" s="58"/>
      <c r="F56" s="59"/>
      <c r="G56" s="59"/>
      <c r="H56" s="59"/>
      <c r="I56" s="59"/>
      <c r="J56" s="59"/>
      <c r="K56" s="59"/>
      <c r="L56" s="59"/>
      <c r="M56" s="59"/>
      <c r="N56" s="59"/>
      <c r="O56" s="59"/>
      <c r="P56" s="59"/>
      <c r="Q56" s="59"/>
      <c r="R56" s="59"/>
      <c r="S56" s="59"/>
      <c r="T56" s="59"/>
      <c r="U56" s="59"/>
      <c r="V56" s="59"/>
      <c r="W56" s="59"/>
      <c r="X56" s="59"/>
      <c r="Y56" s="72"/>
      <c r="Z56" s="65"/>
      <c r="AA56" s="171"/>
    </row>
    <row r="57" spans="1:27" hidden="1" outlineLevel="1" x14ac:dyDescent="0.25">
      <c r="A57" s="189"/>
      <c r="B57" s="134"/>
      <c r="C57" s="135"/>
      <c r="D57" s="56"/>
      <c r="E57" s="133"/>
      <c r="F57" s="57"/>
      <c r="G57" s="57"/>
      <c r="H57" s="57"/>
      <c r="I57" s="57"/>
      <c r="J57" s="57"/>
      <c r="K57" s="57"/>
      <c r="L57" s="57"/>
      <c r="M57" s="57"/>
      <c r="N57" s="57"/>
      <c r="O57" s="57"/>
      <c r="P57" s="57"/>
      <c r="Q57" s="57"/>
      <c r="R57" s="57"/>
      <c r="S57" s="57"/>
      <c r="T57" s="57"/>
      <c r="U57" s="57"/>
      <c r="V57" s="57"/>
      <c r="W57" s="57"/>
      <c r="X57" s="57"/>
      <c r="Y57" s="71"/>
      <c r="Z57" s="65"/>
      <c r="AA57" s="178"/>
    </row>
    <row r="58" spans="1:27" hidden="1" outlineLevel="1" x14ac:dyDescent="0.25">
      <c r="A58" s="159"/>
      <c r="B58" s="134"/>
      <c r="C58" s="135"/>
      <c r="D58" s="56"/>
      <c r="E58" s="58"/>
      <c r="F58" s="59"/>
      <c r="G58" s="59"/>
      <c r="H58" s="59"/>
      <c r="I58" s="59"/>
      <c r="J58" s="59"/>
      <c r="K58" s="59"/>
      <c r="L58" s="59"/>
      <c r="M58" s="59"/>
      <c r="N58" s="59"/>
      <c r="O58" s="59"/>
      <c r="P58" s="59"/>
      <c r="Q58" s="59"/>
      <c r="R58" s="59"/>
      <c r="S58" s="59"/>
      <c r="T58" s="59"/>
      <c r="U58" s="59"/>
      <c r="V58" s="59"/>
      <c r="W58" s="59"/>
      <c r="X58" s="59"/>
      <c r="Y58" s="72"/>
      <c r="Z58" s="65"/>
      <c r="AA58" s="171"/>
    </row>
    <row r="59" spans="1:27" hidden="1" outlineLevel="1" x14ac:dyDescent="0.25">
      <c r="A59" s="189"/>
      <c r="B59" s="134"/>
      <c r="C59" s="135"/>
      <c r="D59" s="56"/>
      <c r="E59" s="133"/>
      <c r="F59" s="57"/>
      <c r="G59" s="57"/>
      <c r="H59" s="57"/>
      <c r="I59" s="57"/>
      <c r="J59" s="57"/>
      <c r="K59" s="57"/>
      <c r="L59" s="57"/>
      <c r="M59" s="57"/>
      <c r="N59" s="57"/>
      <c r="O59" s="57"/>
      <c r="P59" s="57"/>
      <c r="Q59" s="57"/>
      <c r="R59" s="57"/>
      <c r="S59" s="57"/>
      <c r="T59" s="57"/>
      <c r="U59" s="57"/>
      <c r="V59" s="57"/>
      <c r="W59" s="57"/>
      <c r="X59" s="57"/>
      <c r="Y59" s="71"/>
      <c r="Z59" s="65"/>
      <c r="AA59" s="178"/>
    </row>
    <row r="60" spans="1:27" hidden="1" outlineLevel="1" x14ac:dyDescent="0.25">
      <c r="A60" s="159"/>
      <c r="B60" s="134"/>
      <c r="C60" s="135"/>
      <c r="D60" s="56"/>
      <c r="E60" s="58"/>
      <c r="F60" s="59"/>
      <c r="G60" s="59"/>
      <c r="H60" s="59"/>
      <c r="I60" s="59"/>
      <c r="J60" s="59"/>
      <c r="K60" s="59"/>
      <c r="L60" s="59"/>
      <c r="M60" s="59"/>
      <c r="N60" s="59"/>
      <c r="O60" s="59"/>
      <c r="P60" s="59"/>
      <c r="Q60" s="59"/>
      <c r="R60" s="59"/>
      <c r="S60" s="59"/>
      <c r="T60" s="59"/>
      <c r="U60" s="59"/>
      <c r="V60" s="59"/>
      <c r="W60" s="59"/>
      <c r="X60" s="59"/>
      <c r="Y60" s="72"/>
      <c r="Z60" s="65"/>
      <c r="AA60" s="171"/>
    </row>
    <row r="61" spans="1:27" hidden="1" outlineLevel="1" x14ac:dyDescent="0.25">
      <c r="A61" s="189"/>
      <c r="B61" s="134"/>
      <c r="C61" s="135"/>
      <c r="D61" s="56"/>
      <c r="E61" s="133"/>
      <c r="F61" s="57"/>
      <c r="G61" s="57"/>
      <c r="H61" s="57"/>
      <c r="I61" s="57"/>
      <c r="J61" s="57"/>
      <c r="K61" s="57"/>
      <c r="L61" s="57"/>
      <c r="M61" s="57"/>
      <c r="N61" s="57"/>
      <c r="O61" s="57"/>
      <c r="P61" s="57"/>
      <c r="Q61" s="57"/>
      <c r="R61" s="57"/>
      <c r="S61" s="57"/>
      <c r="T61" s="57"/>
      <c r="U61" s="57"/>
      <c r="V61" s="57"/>
      <c r="W61" s="57"/>
      <c r="X61" s="57"/>
      <c r="Y61" s="71"/>
      <c r="Z61" s="65"/>
      <c r="AA61" s="178"/>
    </row>
    <row r="62" spans="1:27" hidden="1" outlineLevel="1" x14ac:dyDescent="0.25">
      <c r="A62" s="159"/>
      <c r="B62" s="134"/>
      <c r="C62" s="135"/>
      <c r="D62" s="56"/>
      <c r="E62" s="58"/>
      <c r="F62" s="59"/>
      <c r="G62" s="59"/>
      <c r="H62" s="59"/>
      <c r="I62" s="59"/>
      <c r="J62" s="59"/>
      <c r="K62" s="59"/>
      <c r="L62" s="59"/>
      <c r="M62" s="59"/>
      <c r="N62" s="59"/>
      <c r="O62" s="59"/>
      <c r="P62" s="59"/>
      <c r="Q62" s="59"/>
      <c r="R62" s="59"/>
      <c r="S62" s="59"/>
      <c r="T62" s="59"/>
      <c r="U62" s="59"/>
      <c r="V62" s="59"/>
      <c r="W62" s="59"/>
      <c r="X62" s="59"/>
      <c r="Y62" s="72"/>
      <c r="Z62" s="65"/>
      <c r="AA62" s="171"/>
    </row>
    <row r="63" spans="1:27" hidden="1" outlineLevel="1" x14ac:dyDescent="0.25">
      <c r="A63" s="189"/>
      <c r="B63" s="134"/>
      <c r="C63" s="135"/>
      <c r="D63" s="56"/>
      <c r="E63" s="133"/>
      <c r="F63" s="57"/>
      <c r="G63" s="57"/>
      <c r="H63" s="57"/>
      <c r="I63" s="57"/>
      <c r="J63" s="57"/>
      <c r="K63" s="57"/>
      <c r="L63" s="57"/>
      <c r="M63" s="57"/>
      <c r="N63" s="57"/>
      <c r="O63" s="57"/>
      <c r="P63" s="57"/>
      <c r="Q63" s="57"/>
      <c r="R63" s="57"/>
      <c r="S63" s="57"/>
      <c r="T63" s="57"/>
      <c r="U63" s="57"/>
      <c r="V63" s="57"/>
      <c r="W63" s="57"/>
      <c r="X63" s="57"/>
      <c r="Y63" s="71"/>
      <c r="Z63" s="65"/>
      <c r="AA63" s="178"/>
    </row>
    <row r="64" spans="1:27" hidden="1" outlineLevel="1" x14ac:dyDescent="0.25">
      <c r="A64" s="159"/>
      <c r="B64" s="134"/>
      <c r="C64" s="135"/>
      <c r="D64" s="56"/>
      <c r="E64" s="58"/>
      <c r="F64" s="59"/>
      <c r="G64" s="59"/>
      <c r="H64" s="59"/>
      <c r="I64" s="59"/>
      <c r="J64" s="59"/>
      <c r="K64" s="59"/>
      <c r="L64" s="59"/>
      <c r="M64" s="59"/>
      <c r="N64" s="59"/>
      <c r="O64" s="59"/>
      <c r="P64" s="59"/>
      <c r="Q64" s="59"/>
      <c r="R64" s="59"/>
      <c r="S64" s="59"/>
      <c r="T64" s="59"/>
      <c r="U64" s="59"/>
      <c r="V64" s="59"/>
      <c r="W64" s="59"/>
      <c r="X64" s="59"/>
      <c r="Y64" s="72"/>
      <c r="Z64" s="65"/>
      <c r="AA64" s="171"/>
    </row>
    <row r="65" spans="1:33" hidden="1" outlineLevel="1" x14ac:dyDescent="0.25">
      <c r="A65" s="189"/>
      <c r="B65" s="134"/>
      <c r="C65" s="135"/>
      <c r="D65" s="56"/>
      <c r="E65" s="58"/>
      <c r="F65" s="59"/>
      <c r="G65" s="59"/>
      <c r="H65" s="59"/>
      <c r="I65" s="59"/>
      <c r="J65" s="59"/>
      <c r="K65" s="59"/>
      <c r="L65" s="59"/>
      <c r="M65" s="59"/>
      <c r="N65" s="59"/>
      <c r="O65" s="59"/>
      <c r="P65" s="59"/>
      <c r="Q65" s="59"/>
      <c r="R65" s="59"/>
      <c r="S65" s="59"/>
      <c r="T65" s="59"/>
      <c r="U65" s="59"/>
      <c r="V65" s="59"/>
      <c r="W65" s="59"/>
      <c r="X65" s="59"/>
      <c r="Y65" s="72"/>
      <c r="Z65" s="65"/>
      <c r="AA65" s="178"/>
    </row>
    <row r="66" spans="1:33" ht="15.75" hidden="1" customHeight="1" outlineLevel="1" thickBot="1" x14ac:dyDescent="0.3">
      <c r="A66" s="159"/>
      <c r="B66" s="38"/>
      <c r="C66" s="18"/>
      <c r="D66" s="149"/>
      <c r="E66" s="150"/>
      <c r="F66" s="130"/>
      <c r="G66" s="130"/>
      <c r="H66" s="130"/>
      <c r="I66" s="130"/>
      <c r="J66" s="130"/>
      <c r="K66" s="130"/>
      <c r="L66" s="130"/>
      <c r="M66" s="130"/>
      <c r="N66" s="130"/>
      <c r="O66" s="130"/>
      <c r="P66" s="130"/>
      <c r="Q66" s="130"/>
      <c r="R66" s="130"/>
      <c r="S66" s="130"/>
      <c r="T66" s="130"/>
      <c r="U66" s="130"/>
      <c r="V66" s="130"/>
      <c r="W66" s="130"/>
      <c r="X66" s="130"/>
      <c r="Y66" s="131"/>
      <c r="Z66" s="132"/>
      <c r="AA66" s="171"/>
    </row>
    <row r="67" spans="1:33" ht="15" customHeight="1" collapsed="1" thickTop="1" thickBot="1" x14ac:dyDescent="0.3">
      <c r="A67" s="181" t="s">
        <v>21</v>
      </c>
      <c r="B67" s="43" t="str">
        <f t="shared" ref="B67:D68" si="0">B3</f>
        <v>Департамент 17</v>
      </c>
      <c r="C67" s="41" t="str">
        <f t="shared" si="0"/>
        <v>Начальник отдела</v>
      </c>
      <c r="D67" s="9" t="str">
        <f t="shared" si="0"/>
        <v>Штат</v>
      </c>
      <c r="E67" s="10">
        <f>Апрель!E67+Май!E67+Июнь!E67</f>
        <v>0</v>
      </c>
      <c r="F67" s="11">
        <f>Апрель!F67+Май!F67+Июнь!F67</f>
        <v>0</v>
      </c>
      <c r="G67" s="11">
        <f>Апрель!G67+Май!G67+Июнь!G67</f>
        <v>0</v>
      </c>
      <c r="H67" s="11">
        <f>Апрель!H67+Май!H67+Июнь!H67</f>
        <v>0</v>
      </c>
      <c r="I67" s="11">
        <f>Апрель!I67+Май!I67+Июнь!I67</f>
        <v>0</v>
      </c>
      <c r="J67" s="11">
        <f>Апрель!J67+Май!J67+Июнь!J67</f>
        <v>0</v>
      </c>
      <c r="K67" s="11">
        <f>Апрель!K67+Май!K67+Июнь!K67</f>
        <v>0</v>
      </c>
      <c r="L67" s="11">
        <f>Апрель!L67+Май!L67+Июнь!L67</f>
        <v>0</v>
      </c>
      <c r="M67" s="11">
        <f>Апрель!M67+Май!M67+Июнь!M67</f>
        <v>0</v>
      </c>
      <c r="N67" s="11">
        <f>Апрель!N67+Май!N67+Июнь!N67</f>
        <v>0</v>
      </c>
      <c r="O67" s="11">
        <f>Апрель!O67+Май!O67+Июнь!O67</f>
        <v>0</v>
      </c>
      <c r="P67" s="11">
        <f>Апрель!P67+Май!P67+Июнь!P67</f>
        <v>0</v>
      </c>
      <c r="Q67" s="11">
        <f>Апрель!Q67+Май!Q67+Июнь!Q67</f>
        <v>0</v>
      </c>
      <c r="R67" s="11">
        <f>Апрель!R67+Май!R67+Июнь!R67</f>
        <v>0</v>
      </c>
      <c r="S67" s="11">
        <f>Апрель!S67+Май!S67+Июнь!S67</f>
        <v>0</v>
      </c>
      <c r="T67" s="11">
        <f>Апрель!T67+Май!T67+Июнь!T67</f>
        <v>0</v>
      </c>
      <c r="U67" s="11">
        <f>Апрель!U67+Май!U67+Июнь!U67</f>
        <v>0</v>
      </c>
      <c r="V67" s="11">
        <f>Апрель!V67+Май!V67+Июнь!V67</f>
        <v>0</v>
      </c>
      <c r="W67" s="11">
        <f>Апрель!W67+Май!W67+Июнь!W67</f>
        <v>0</v>
      </c>
      <c r="X67" s="11">
        <f>Апрель!AH67+Май!AH67+Июнь!AH67</f>
        <v>0</v>
      </c>
      <c r="Y67" s="12">
        <f>Апрель!AI67+Май!AI67+Июнь!AI67</f>
        <v>0</v>
      </c>
      <c r="Z67" s="74">
        <f>Апрель!AJ67+Май!AJ67+Июнь!AJ67</f>
        <v>0</v>
      </c>
      <c r="AA67" s="179">
        <f>Апрель!AK67+Май!AK67+Июнь!AK67</f>
        <v>0</v>
      </c>
      <c r="AB67" s="51">
        <f>AC3*AB3</f>
        <v>480</v>
      </c>
      <c r="AF67" t="e">
        <f ca="1">MATCH($AD$3,INDIRECT(CONCATENATE("'[Табели учета рабочего времени 2019.xlsx]",$AB$1,"'!$E$21:$E$2000")),0)</f>
        <v>#REF!</v>
      </c>
      <c r="AG67" s="52" t="e">
        <f ca="1">INDIRECT(CONCATENATE("'[Табели учета рабочего времени 2019.xlsx]",$AB$1,"'!$AO$",TEXT(20+AF67+2,0)))</f>
        <v>#REF!</v>
      </c>
    </row>
    <row r="68" spans="1:33" ht="15.75" customHeight="1" thickBot="1" x14ac:dyDescent="0.3">
      <c r="A68" s="159"/>
      <c r="B68" s="44">
        <f t="shared" si="0"/>
        <v>0</v>
      </c>
      <c r="C68" s="42">
        <f t="shared" si="0"/>
        <v>0</v>
      </c>
      <c r="D68" s="3" t="str">
        <f t="shared" si="0"/>
        <v>Совместитель</v>
      </c>
      <c r="E68" s="4">
        <f>Апрель!E68+Май!E68+Июнь!E68</f>
        <v>0</v>
      </c>
      <c r="F68" s="1">
        <f>Апрель!F68+Май!F68+Июнь!F68</f>
        <v>0</v>
      </c>
      <c r="G68" s="1">
        <f>Апрель!G68+Май!G68+Июнь!G68</f>
        <v>0</v>
      </c>
      <c r="H68" s="1">
        <f>Апрель!H68+Май!H68+Июнь!H68</f>
        <v>0</v>
      </c>
      <c r="I68" s="1">
        <f>Апрель!I68+Май!I68+Июнь!I68</f>
        <v>0</v>
      </c>
      <c r="J68" s="1">
        <f>Апрель!J68+Май!J68+Июнь!J68</f>
        <v>0</v>
      </c>
      <c r="K68" s="1">
        <f>Апрель!K68+Май!K68+Июнь!K68</f>
        <v>0</v>
      </c>
      <c r="L68" s="1">
        <f>Апрель!L68+Май!L68+Июнь!L68</f>
        <v>0</v>
      </c>
      <c r="M68" s="1">
        <f>Апрель!M68+Май!M68+Июнь!M68</f>
        <v>0</v>
      </c>
      <c r="N68" s="1">
        <f>Апрель!N68+Май!N68+Июнь!N68</f>
        <v>0</v>
      </c>
      <c r="O68" s="1">
        <f>Апрель!O68+Май!O68+Июнь!O68</f>
        <v>0</v>
      </c>
      <c r="P68" s="1">
        <f>Апрель!P68+Май!P68+Июнь!P68</f>
        <v>0</v>
      </c>
      <c r="Q68" s="1">
        <f>Апрель!Q68+Май!Q68+Июнь!Q68</f>
        <v>0</v>
      </c>
      <c r="R68" s="1">
        <f>Апрель!R68+Май!R68+Июнь!R68</f>
        <v>0</v>
      </c>
      <c r="S68" s="1">
        <f>Апрель!S68+Май!S68+Июнь!S68</f>
        <v>0</v>
      </c>
      <c r="T68" s="1">
        <f>Апрель!T68+Май!T68+Июнь!T68</f>
        <v>0</v>
      </c>
      <c r="U68" s="1">
        <f>Апрель!U68+Май!U68+Июнь!U68</f>
        <v>0</v>
      </c>
      <c r="V68" s="1">
        <f>Апрель!V68+Май!V68+Июнь!V68</f>
        <v>0</v>
      </c>
      <c r="W68" s="1">
        <f>Апрель!W68+Май!W68+Июнь!W68</f>
        <v>0</v>
      </c>
      <c r="X68" s="1">
        <f>Апрель!AH68+Май!AH68+Июнь!AH68</f>
        <v>0</v>
      </c>
      <c r="Y68" s="7">
        <f>Апрель!AI68+Май!AI68+Июнь!AI68</f>
        <v>0</v>
      </c>
      <c r="Z68" s="8">
        <f>Апрель!AJ68+Май!AJ68+Июнь!AJ68</f>
        <v>0</v>
      </c>
      <c r="AA68" s="180"/>
      <c r="AB68" s="51">
        <f>AC3*AB4</f>
        <v>0</v>
      </c>
      <c r="AF68" t="e">
        <f ca="1">MATCH($AD4,INDIRECT(CONCATENATE("'[Табели учета рабочего времени 2019.xlsx]",$AB$1,"'!$E$21:$E$2000")),0)</f>
        <v>#REF!</v>
      </c>
      <c r="AG68" s="52" t="e">
        <f ca="1">INDIRECT(CONCATENATE("'[Табели учета рабочего времени 2019.xlsx]",$AB$1,"'!$AO$",TEXT(20+AF68+2,0)))</f>
        <v>#REF!</v>
      </c>
    </row>
  </sheetData>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73" priority="10" operator="greaterThan">
      <formula>12</formula>
    </cfRule>
  </conditionalFormatting>
  <conditionalFormatting sqref="Z5">
    <cfRule type="cellIs" dxfId="172" priority="9" operator="greaterThan">
      <formula>24</formula>
    </cfRule>
  </conditionalFormatting>
  <conditionalFormatting sqref="AA5">
    <cfRule type="cellIs" dxfId="171" priority="8" operator="greaterThan">
      <formula>36</formula>
    </cfRule>
  </conditionalFormatting>
  <conditionalFormatting sqref="Z8 Z10 Z12 Z14 Z16 Z18 Z20 Z22 Z24 Z26 Z28 Z30 Z32 Z34 Z36 Z38 Z40 Z42 Z44 Z46 Z48 Z50 Z52 Z54 Z56 Z58 Z60 Z62 Z64 Z66">
    <cfRule type="cellIs" dxfId="170" priority="7" operator="greaterThan">
      <formula>12</formula>
    </cfRule>
  </conditionalFormatting>
  <conditionalFormatting sqref="Z7 Z9 Z11 Z13 Z15 Z17 Z19 Z21 Z23 Z25 Z27 Z29 Z31 Z33 Z35 Z37 Z39 Z41 Z43 Z45 Z47 Z49 Z51 Z53 Z55 Z57 Z59 Z61 Z63 Z65">
    <cfRule type="cellIs" dxfId="169" priority="6" operator="greaterThan">
      <formula>24</formula>
    </cfRule>
  </conditionalFormatting>
  <conditionalFormatting sqref="AA7 AA9 AA11 AA13 AA15 AA17 AA19 AA21 AA23 AA25 AA27 AA29 AA31 AA33 AA35 AA37 AA39 AA41 AA43 AA45 AA47 AA49 AA51 AA53 AA55 AA57 AA59 AA61 AA63 AA65">
    <cfRule type="cellIs" dxfId="168" priority="5" operator="greaterThan">
      <formula>36</formula>
    </cfRule>
  </conditionalFormatting>
  <conditionalFormatting sqref="AG67">
    <cfRule type="cellIs" dxfId="167" priority="3" operator="lessThan">
      <formula>$Z$67</formula>
    </cfRule>
  </conditionalFormatting>
  <conditionalFormatting sqref="AG68">
    <cfRule type="cellIs" dxfId="166" priority="1" operator="lessThan">
      <formula>$Z$67</formula>
    </cfRule>
  </conditionalFormatting>
  <dataValidations count="4">
    <dataValidation type="whole" errorStyle="warning" allowBlank="1" showInputMessage="1" showErrorMessage="1" errorTitle="Ошибка" sqref="AA5 AA7:AA66" xr:uid="{00000000-0002-0000-07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7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7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700-000003000000}">
      <formula1>0</formula1>
      <formula2>8</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AQ70"/>
  <sheetViews>
    <sheetView showZeros="0" zoomScale="55" zoomScaleNormal="55" workbookViewId="0">
      <selection activeCell="E5" sqref="E5:AH66"/>
    </sheetView>
  </sheetViews>
  <sheetFormatPr defaultRowHeight="15" outlineLevelRow="1" outlineLevelCol="1" x14ac:dyDescent="0.25"/>
  <cols>
    <col min="1" max="1" width="6.42578125" customWidth="1"/>
    <col min="2" max="2" width="16.28515625" style="151" customWidth="1"/>
    <col min="3" max="3" width="17.85546875" style="151" customWidth="1"/>
    <col min="4" max="4" width="13.140625" customWidth="1"/>
    <col min="5" max="5" width="10.42578125" customWidth="1"/>
    <col min="6" max="6" width="11" customWidth="1"/>
    <col min="8" max="34" width="8.7109375" customWidth="1" outlineLevel="1"/>
    <col min="35" max="35" width="6.42578125" customWidth="1" outlineLevel="1"/>
    <col min="36" max="36" width="6.5703125" style="52" customWidth="1"/>
    <col min="37" max="37" width="6.42578125" style="52" customWidth="1"/>
    <col min="38" max="39" width="8.7109375" style="51" customWidth="1" outlineLevel="1"/>
    <col min="40" max="40" width="8.7109375" customWidth="1" outlineLevel="1"/>
    <col min="42" max="42" width="10.140625" customWidth="1" outlineLevel="1"/>
    <col min="43" max="43" width="9.5703125" customWidth="1" outlineLevel="1"/>
  </cols>
  <sheetData>
    <row r="1" spans="1:40" ht="15.75" customHeight="1" thickBot="1" x14ac:dyDescent="0.3">
      <c r="A1" t="str">
        <f>'II квартал'!A1</f>
        <v>Перетягин Николай Александрович</v>
      </c>
      <c r="AL1" s="51" t="str">
        <f ca="1">INDEX({"Январь","Февраль","Март","I квартал","Апрель","Май","Июнь","II квартал","Июль","Август","Сентябрь","III квартал","Октябрь","Ноябрь","Декабрь","IV квартал"},_xlfn.SHEET())</f>
        <v>Июль</v>
      </c>
    </row>
    <row r="2" spans="1:40" x14ac:dyDescent="0.25">
      <c r="A2" s="157" t="str">
        <f>'II квартал'!A2</f>
        <v>Дата</v>
      </c>
      <c r="B2" s="33" t="str">
        <f>'II квартал'!B2</f>
        <v>Подразделение</v>
      </c>
      <c r="C2" s="186" t="str">
        <f>'II квартал'!C2</f>
        <v>Должность</v>
      </c>
      <c r="D2" s="173"/>
      <c r="E2" s="160" t="str">
        <f>'II квартал'!E2</f>
        <v>Заказ</v>
      </c>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2"/>
      <c r="AJ2" s="163" t="str">
        <f>'II квартал'!Z2</f>
        <v>Всего</v>
      </c>
      <c r="AK2" s="164"/>
      <c r="AL2" s="51" t="s">
        <v>6</v>
      </c>
      <c r="AM2" s="51" t="s">
        <v>7</v>
      </c>
      <c r="AN2" t="s">
        <v>8</v>
      </c>
    </row>
    <row r="3" spans="1:40" x14ac:dyDescent="0.25">
      <c r="A3" s="158"/>
      <c r="B3" s="32" t="str">
        <f>'II квартал'!B3</f>
        <v>Департамент 17</v>
      </c>
      <c r="C3" s="20" t="str">
        <f>'II квартал'!C3</f>
        <v>Начальник отдела</v>
      </c>
      <c r="D3" s="56" t="str">
        <f>'II квартал'!D3</f>
        <v>Штат</v>
      </c>
      <c r="E3" s="13" t="str">
        <f>'II квартал'!E3</f>
        <v>Общие</v>
      </c>
      <c r="F3" s="119" t="str">
        <f>'II квартал'!F3</f>
        <v xml:space="preserve">   Заказ-наряд 71/17 от 10.01.2022 г., Аудиовентиль СБ-18, 6 шт.</v>
      </c>
      <c r="G3" s="119" t="str">
        <f>'II квартал'!G3</f>
        <v xml:space="preserve">   НМА DIOD GATE 17 деп.</v>
      </c>
      <c r="H3" s="119">
        <f>'II квартал'!H3</f>
        <v>0</v>
      </c>
      <c r="I3" s="119">
        <f>'II квартал'!I3</f>
        <v>0</v>
      </c>
      <c r="J3" s="119">
        <f>'II квартал'!J3</f>
        <v>0</v>
      </c>
      <c r="K3" s="119">
        <f>'II квартал'!K3</f>
        <v>0</v>
      </c>
      <c r="L3" s="119">
        <f>'II квартал'!L3</f>
        <v>0</v>
      </c>
      <c r="M3" s="119">
        <f>'II квартал'!M3</f>
        <v>0</v>
      </c>
      <c r="N3" s="119">
        <f>'II квартал'!N3</f>
        <v>0</v>
      </c>
      <c r="O3" s="119">
        <f>'II квартал'!O3</f>
        <v>0</v>
      </c>
      <c r="P3" s="119">
        <f>'II квартал'!P3</f>
        <v>0</v>
      </c>
      <c r="Q3" s="119">
        <f>'II квартал'!Q3</f>
        <v>0</v>
      </c>
      <c r="R3" s="119">
        <f>'II квартал'!R3</f>
        <v>0</v>
      </c>
      <c r="S3" s="119">
        <f>'II квартал'!S3</f>
        <v>0</v>
      </c>
      <c r="T3" s="119">
        <f>'II квартал'!T3</f>
        <v>0</v>
      </c>
      <c r="U3" s="119">
        <f>'II квартал'!U3</f>
        <v>0</v>
      </c>
      <c r="V3" s="119">
        <f>'II квартал'!V3</f>
        <v>0</v>
      </c>
      <c r="W3" s="134">
        <f>'II квартал'!W3</f>
        <v>0</v>
      </c>
      <c r="X3" s="134"/>
      <c r="Y3" s="134"/>
      <c r="Z3" s="134"/>
      <c r="AA3" s="134"/>
      <c r="AB3" s="134"/>
      <c r="AC3" s="134"/>
      <c r="AD3" s="134"/>
      <c r="AE3" s="134"/>
      <c r="AF3" s="134"/>
      <c r="AG3" s="134"/>
      <c r="AH3" s="134">
        <f>'II квартал'!X3</f>
        <v>0</v>
      </c>
      <c r="AI3" s="14">
        <f>'II квартал'!Y3</f>
        <v>0</v>
      </c>
      <c r="AJ3" s="165"/>
      <c r="AK3" s="166"/>
      <c r="AL3" s="51">
        <v>1</v>
      </c>
      <c r="AM3" s="70">
        <v>168</v>
      </c>
      <c r="AN3">
        <f>Январь!AN3</f>
        <v>0</v>
      </c>
    </row>
    <row r="4" spans="1:40" ht="15.75" customHeight="1" thickBot="1" x14ac:dyDescent="0.3">
      <c r="A4" s="159"/>
      <c r="B4" s="34">
        <f>'II квартал'!B4</f>
        <v>0</v>
      </c>
      <c r="C4" s="21">
        <f>'II квартал'!C4</f>
        <v>0</v>
      </c>
      <c r="D4" s="30" t="str">
        <f>'II квартал'!D4</f>
        <v>Совместитель</v>
      </c>
      <c r="E4" s="5">
        <f>'II квартал'!E4</f>
        <v>0</v>
      </c>
      <c r="F4" s="2">
        <f>'II квартал'!F4</f>
        <v>0</v>
      </c>
      <c r="G4" s="2">
        <f>'II квартал'!G4</f>
        <v>0</v>
      </c>
      <c r="H4" s="2">
        <f>'II квартал'!H4</f>
        <v>0</v>
      </c>
      <c r="I4" s="2">
        <f>'II квартал'!I4</f>
        <v>0</v>
      </c>
      <c r="J4" s="2">
        <f>'II квартал'!J4</f>
        <v>0</v>
      </c>
      <c r="K4" s="2">
        <f>'II квартал'!K4</f>
        <v>0</v>
      </c>
      <c r="L4" s="2">
        <f>'II квартал'!L4</f>
        <v>0</v>
      </c>
      <c r="M4" s="2">
        <f>'II квартал'!M4</f>
        <v>0</v>
      </c>
      <c r="N4" s="2">
        <f>'II квартал'!N4</f>
        <v>0</v>
      </c>
      <c r="O4" s="2">
        <f>'II квартал'!O4</f>
        <v>0</v>
      </c>
      <c r="P4" s="2">
        <f>'II квартал'!P4</f>
        <v>0</v>
      </c>
      <c r="Q4" s="2">
        <f>'II квартал'!Q4</f>
        <v>0</v>
      </c>
      <c r="R4" s="2">
        <f>'II квартал'!R4</f>
        <v>0</v>
      </c>
      <c r="S4" s="2">
        <f>'II квартал'!S4</f>
        <v>0</v>
      </c>
      <c r="T4" s="2">
        <f>'II квартал'!T4</f>
        <v>0</v>
      </c>
      <c r="U4" s="2">
        <f>'II квартал'!U4</f>
        <v>0</v>
      </c>
      <c r="V4" s="2">
        <f>'II квартал'!V4</f>
        <v>0</v>
      </c>
      <c r="W4" s="2">
        <f>'II квартал'!W4</f>
        <v>0</v>
      </c>
      <c r="X4" s="2"/>
      <c r="Y4" s="2"/>
      <c r="Z4" s="2"/>
      <c r="AA4" s="2"/>
      <c r="AB4" s="2"/>
      <c r="AC4" s="2"/>
      <c r="AD4" s="2"/>
      <c r="AE4" s="2"/>
      <c r="AF4" s="2"/>
      <c r="AG4" s="2"/>
      <c r="AH4" s="2">
        <f>'II квартал'!X4</f>
        <v>0</v>
      </c>
      <c r="AI4" s="6">
        <f>'II квартал'!Y4</f>
        <v>0</v>
      </c>
      <c r="AJ4" s="167"/>
      <c r="AK4" s="168"/>
      <c r="AL4" s="51">
        <v>0</v>
      </c>
    </row>
    <row r="5" spans="1:40" ht="15.75" customHeight="1" thickTop="1" x14ac:dyDescent="0.25">
      <c r="A5" s="183">
        <v>1</v>
      </c>
      <c r="B5" s="45"/>
      <c r="C5" s="46"/>
      <c r="D5" s="60">
        <f>Июнь!D65</f>
        <v>0</v>
      </c>
      <c r="E5" s="48"/>
      <c r="F5" s="49"/>
      <c r="G5" s="49"/>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71"/>
      <c r="AJ5" s="74">
        <f t="shared" ref="AJ5:AJ36" si="0">SUM(E5:AI5)</f>
        <v>0</v>
      </c>
      <c r="AK5" s="184">
        <f>AJ5+AJ6</f>
        <v>0</v>
      </c>
    </row>
    <row r="6" spans="1:40" x14ac:dyDescent="0.25">
      <c r="A6" s="159"/>
      <c r="B6" s="54"/>
      <c r="C6" s="55"/>
      <c r="D6" s="56">
        <f>Июнь!D66</f>
        <v>0</v>
      </c>
      <c r="E6" s="58"/>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72"/>
      <c r="AJ6" s="73">
        <f t="shared" si="0"/>
        <v>0</v>
      </c>
      <c r="AK6" s="171"/>
    </row>
    <row r="7" spans="1:40" x14ac:dyDescent="0.25">
      <c r="A7" s="169">
        <v>2</v>
      </c>
      <c r="B7" s="75"/>
      <c r="C7" s="76"/>
      <c r="D7" s="114">
        <f t="shared" ref="D7:D38" si="1">D5</f>
        <v>0</v>
      </c>
      <c r="E7" s="78"/>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80"/>
      <c r="AJ7" s="88">
        <f t="shared" si="0"/>
        <v>0</v>
      </c>
      <c r="AK7" s="174">
        <f>AJ7+AJ8</f>
        <v>0</v>
      </c>
    </row>
    <row r="8" spans="1:40" x14ac:dyDescent="0.25">
      <c r="A8" s="159"/>
      <c r="B8" s="82"/>
      <c r="C8" s="83"/>
      <c r="D8" s="93">
        <f t="shared" si="1"/>
        <v>0</v>
      </c>
      <c r="E8" s="85"/>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7"/>
      <c r="AJ8" s="89">
        <f t="shared" si="0"/>
        <v>0</v>
      </c>
      <c r="AK8" s="171"/>
    </row>
    <row r="9" spans="1:40" x14ac:dyDescent="0.25">
      <c r="A9" s="175">
        <v>3</v>
      </c>
      <c r="B9" s="82"/>
      <c r="C9" s="83"/>
      <c r="D9" s="93">
        <f t="shared" si="1"/>
        <v>0</v>
      </c>
      <c r="E9" s="78"/>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80"/>
      <c r="AJ9" s="89">
        <f t="shared" si="0"/>
        <v>0</v>
      </c>
      <c r="AK9" s="176">
        <f>AJ9+AJ10</f>
        <v>0</v>
      </c>
    </row>
    <row r="10" spans="1:40" x14ac:dyDescent="0.25">
      <c r="A10" s="159"/>
      <c r="B10" s="82"/>
      <c r="C10" s="83"/>
      <c r="D10" s="93">
        <f t="shared" si="1"/>
        <v>0</v>
      </c>
      <c r="E10" s="8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7"/>
      <c r="AJ10" s="89">
        <f t="shared" si="0"/>
        <v>0</v>
      </c>
      <c r="AK10" s="171"/>
    </row>
    <row r="11" spans="1:40" x14ac:dyDescent="0.25">
      <c r="A11" s="177">
        <v>4</v>
      </c>
      <c r="B11" s="54"/>
      <c r="C11" s="55"/>
      <c r="D11" s="56">
        <f t="shared" si="1"/>
        <v>0</v>
      </c>
      <c r="E11" s="133"/>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71"/>
      <c r="AJ11" s="65">
        <f t="shared" si="0"/>
        <v>0</v>
      </c>
      <c r="AK11" s="178">
        <f>AJ11+AJ12</f>
        <v>0</v>
      </c>
    </row>
    <row r="12" spans="1:40" x14ac:dyDescent="0.25">
      <c r="A12" s="159"/>
      <c r="B12" s="54"/>
      <c r="C12" s="55"/>
      <c r="D12" s="56">
        <f t="shared" si="1"/>
        <v>0</v>
      </c>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72"/>
      <c r="AJ12" s="65">
        <f t="shared" si="0"/>
        <v>0</v>
      </c>
      <c r="AK12" s="171"/>
    </row>
    <row r="13" spans="1:40" x14ac:dyDescent="0.25">
      <c r="A13" s="177">
        <v>5</v>
      </c>
      <c r="B13" s="61"/>
      <c r="C13" s="62"/>
      <c r="D13" s="63">
        <f t="shared" si="1"/>
        <v>0</v>
      </c>
      <c r="E13" s="48"/>
      <c r="F13" s="49"/>
      <c r="G13" s="49"/>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71"/>
      <c r="AJ13" s="65">
        <f t="shared" si="0"/>
        <v>0</v>
      </c>
      <c r="AK13" s="178">
        <f>AJ13+AJ14</f>
        <v>0</v>
      </c>
    </row>
    <row r="14" spans="1:40" x14ac:dyDescent="0.25">
      <c r="A14" s="159"/>
      <c r="B14" s="54"/>
      <c r="C14" s="55"/>
      <c r="D14" s="56">
        <f t="shared" si="1"/>
        <v>0</v>
      </c>
      <c r="E14" s="58"/>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72"/>
      <c r="AJ14" s="65">
        <f t="shared" si="0"/>
        <v>0</v>
      </c>
      <c r="AK14" s="171"/>
    </row>
    <row r="15" spans="1:40" x14ac:dyDescent="0.25">
      <c r="A15" s="177">
        <v>6</v>
      </c>
      <c r="B15" s="61"/>
      <c r="C15" s="62"/>
      <c r="D15" s="63">
        <f t="shared" si="1"/>
        <v>0</v>
      </c>
      <c r="E15" s="48"/>
      <c r="F15" s="49"/>
      <c r="G15" s="49"/>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71"/>
      <c r="AJ15" s="65">
        <f t="shared" si="0"/>
        <v>0</v>
      </c>
      <c r="AK15" s="178">
        <f>AJ15+AJ16</f>
        <v>0</v>
      </c>
    </row>
    <row r="16" spans="1:40" x14ac:dyDescent="0.25">
      <c r="A16" s="159"/>
      <c r="B16" s="54"/>
      <c r="C16" s="55"/>
      <c r="D16" s="56">
        <f t="shared" si="1"/>
        <v>0</v>
      </c>
      <c r="E16" s="58"/>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72"/>
      <c r="AJ16" s="65">
        <f t="shared" si="0"/>
        <v>0</v>
      </c>
      <c r="AK16" s="171"/>
    </row>
    <row r="17" spans="1:37" x14ac:dyDescent="0.25">
      <c r="A17" s="177">
        <v>7</v>
      </c>
      <c r="B17" s="61"/>
      <c r="C17" s="62"/>
      <c r="D17" s="63">
        <f t="shared" si="1"/>
        <v>0</v>
      </c>
      <c r="E17" s="48"/>
      <c r="F17" s="49"/>
      <c r="G17" s="49"/>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71"/>
      <c r="AJ17" s="65">
        <f t="shared" si="0"/>
        <v>0</v>
      </c>
      <c r="AK17" s="178">
        <f>AJ17+AJ18</f>
        <v>0</v>
      </c>
    </row>
    <row r="18" spans="1:37" x14ac:dyDescent="0.25">
      <c r="A18" s="159"/>
      <c r="B18" s="54"/>
      <c r="C18" s="55"/>
      <c r="D18" s="56">
        <f t="shared" si="1"/>
        <v>0</v>
      </c>
      <c r="E18" s="58"/>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72"/>
      <c r="AJ18" s="65">
        <f t="shared" si="0"/>
        <v>0</v>
      </c>
      <c r="AK18" s="171"/>
    </row>
    <row r="19" spans="1:37" x14ac:dyDescent="0.25">
      <c r="A19" s="177">
        <v>8</v>
      </c>
      <c r="B19" s="61"/>
      <c r="C19" s="62"/>
      <c r="D19" s="63">
        <f t="shared" si="1"/>
        <v>0</v>
      </c>
      <c r="E19" s="48"/>
      <c r="F19" s="49"/>
      <c r="G19" s="49"/>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71"/>
      <c r="AJ19" s="65">
        <f t="shared" si="0"/>
        <v>0</v>
      </c>
      <c r="AK19" s="178">
        <f>AJ19+AJ20</f>
        <v>0</v>
      </c>
    </row>
    <row r="20" spans="1:37" x14ac:dyDescent="0.25">
      <c r="A20" s="159"/>
      <c r="B20" s="54"/>
      <c r="C20" s="55"/>
      <c r="D20" s="56">
        <f t="shared" si="1"/>
        <v>0</v>
      </c>
      <c r="E20" s="58"/>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72"/>
      <c r="AJ20" s="65">
        <f t="shared" si="0"/>
        <v>0</v>
      </c>
      <c r="AK20" s="171"/>
    </row>
    <row r="21" spans="1:37" x14ac:dyDescent="0.25">
      <c r="A21" s="175">
        <v>9</v>
      </c>
      <c r="B21" s="82"/>
      <c r="C21" s="83"/>
      <c r="D21" s="93">
        <f t="shared" si="1"/>
        <v>0</v>
      </c>
      <c r="E21" s="78"/>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80"/>
      <c r="AJ21" s="89">
        <f t="shared" si="0"/>
        <v>0</v>
      </c>
      <c r="AK21" s="176">
        <f>AJ21+AJ22</f>
        <v>0</v>
      </c>
    </row>
    <row r="22" spans="1:37" x14ac:dyDescent="0.25">
      <c r="A22" s="159"/>
      <c r="B22" s="82"/>
      <c r="C22" s="83"/>
      <c r="D22" s="93">
        <f t="shared" si="1"/>
        <v>0</v>
      </c>
      <c r="E22" s="85"/>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7"/>
      <c r="AJ22" s="89">
        <f t="shared" si="0"/>
        <v>0</v>
      </c>
      <c r="AK22" s="171"/>
    </row>
    <row r="23" spans="1:37" x14ac:dyDescent="0.25">
      <c r="A23" s="175">
        <v>10</v>
      </c>
      <c r="B23" s="82"/>
      <c r="C23" s="83"/>
      <c r="D23" s="93">
        <f t="shared" si="1"/>
        <v>0</v>
      </c>
      <c r="E23" s="78"/>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80"/>
      <c r="AJ23" s="89">
        <f t="shared" si="0"/>
        <v>0</v>
      </c>
      <c r="AK23" s="176">
        <f>AJ23+AJ24</f>
        <v>0</v>
      </c>
    </row>
    <row r="24" spans="1:37" x14ac:dyDescent="0.25">
      <c r="A24" s="159"/>
      <c r="B24" s="82"/>
      <c r="C24" s="83"/>
      <c r="D24" s="93">
        <f t="shared" si="1"/>
        <v>0</v>
      </c>
      <c r="E24" s="85"/>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7"/>
      <c r="AJ24" s="89">
        <f t="shared" si="0"/>
        <v>0</v>
      </c>
      <c r="AK24" s="171"/>
    </row>
    <row r="25" spans="1:37" x14ac:dyDescent="0.25">
      <c r="A25" s="177">
        <v>11</v>
      </c>
      <c r="B25" s="54"/>
      <c r="C25" s="55"/>
      <c r="D25" s="56">
        <f t="shared" si="1"/>
        <v>0</v>
      </c>
      <c r="E25" s="133"/>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71"/>
      <c r="AJ25" s="65">
        <f t="shared" si="0"/>
        <v>0</v>
      </c>
      <c r="AK25" s="178">
        <f>AJ25+AJ26</f>
        <v>0</v>
      </c>
    </row>
    <row r="26" spans="1:37" x14ac:dyDescent="0.25">
      <c r="A26" s="159"/>
      <c r="B26" s="54"/>
      <c r="C26" s="55"/>
      <c r="D26" s="56">
        <f t="shared" si="1"/>
        <v>0</v>
      </c>
      <c r="E26" s="58"/>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72"/>
      <c r="AJ26" s="65">
        <f t="shared" si="0"/>
        <v>0</v>
      </c>
      <c r="AK26" s="171"/>
    </row>
    <row r="27" spans="1:37" x14ac:dyDescent="0.25">
      <c r="A27" s="177">
        <v>12</v>
      </c>
      <c r="B27" s="61"/>
      <c r="C27" s="62"/>
      <c r="D27" s="63">
        <f t="shared" si="1"/>
        <v>0</v>
      </c>
      <c r="E27" s="48"/>
      <c r="F27" s="49"/>
      <c r="G27" s="49"/>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71"/>
      <c r="AJ27" s="65">
        <f t="shared" si="0"/>
        <v>0</v>
      </c>
      <c r="AK27" s="178">
        <f>AJ27+AJ28</f>
        <v>0</v>
      </c>
    </row>
    <row r="28" spans="1:37" x14ac:dyDescent="0.25">
      <c r="A28" s="159"/>
      <c r="B28" s="54"/>
      <c r="C28" s="55"/>
      <c r="D28" s="56">
        <f t="shared" si="1"/>
        <v>0</v>
      </c>
      <c r="E28" s="58"/>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72"/>
      <c r="AJ28" s="65">
        <f t="shared" si="0"/>
        <v>0</v>
      </c>
      <c r="AK28" s="171"/>
    </row>
    <row r="29" spans="1:37" x14ac:dyDescent="0.25">
      <c r="A29" s="177">
        <v>13</v>
      </c>
      <c r="B29" s="61"/>
      <c r="C29" s="62"/>
      <c r="D29" s="63">
        <f t="shared" si="1"/>
        <v>0</v>
      </c>
      <c r="E29" s="48"/>
      <c r="F29" s="49"/>
      <c r="G29" s="49"/>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71"/>
      <c r="AJ29" s="65">
        <f t="shared" si="0"/>
        <v>0</v>
      </c>
      <c r="AK29" s="178">
        <f>AJ29+AJ30</f>
        <v>0</v>
      </c>
    </row>
    <row r="30" spans="1:37" x14ac:dyDescent="0.25">
      <c r="A30" s="159"/>
      <c r="B30" s="54"/>
      <c r="C30" s="55"/>
      <c r="D30" s="56">
        <f t="shared" si="1"/>
        <v>0</v>
      </c>
      <c r="E30" s="58"/>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72"/>
      <c r="AJ30" s="65">
        <f t="shared" si="0"/>
        <v>0</v>
      </c>
      <c r="AK30" s="171"/>
    </row>
    <row r="31" spans="1:37" x14ac:dyDescent="0.25">
      <c r="A31" s="177">
        <v>14</v>
      </c>
      <c r="B31" s="61"/>
      <c r="C31" s="62"/>
      <c r="D31" s="63">
        <f t="shared" si="1"/>
        <v>0</v>
      </c>
      <c r="E31" s="48"/>
      <c r="F31" s="49"/>
      <c r="G31" s="49"/>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71"/>
      <c r="AJ31" s="65">
        <f t="shared" si="0"/>
        <v>0</v>
      </c>
      <c r="AK31" s="178">
        <f>AJ31+AJ32</f>
        <v>0</v>
      </c>
    </row>
    <row r="32" spans="1:37" x14ac:dyDescent="0.25">
      <c r="A32" s="159"/>
      <c r="B32" s="54"/>
      <c r="C32" s="55"/>
      <c r="D32" s="56">
        <f t="shared" si="1"/>
        <v>0</v>
      </c>
      <c r="E32" s="58"/>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72"/>
      <c r="AJ32" s="65">
        <f t="shared" si="0"/>
        <v>0</v>
      </c>
      <c r="AK32" s="171"/>
    </row>
    <row r="33" spans="1:37" x14ac:dyDescent="0.25">
      <c r="A33" s="177">
        <v>15</v>
      </c>
      <c r="B33" s="61"/>
      <c r="C33" s="62"/>
      <c r="D33" s="63">
        <f t="shared" si="1"/>
        <v>0</v>
      </c>
      <c r="E33" s="48"/>
      <c r="F33" s="49"/>
      <c r="G33" s="49"/>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71"/>
      <c r="AJ33" s="65">
        <f t="shared" si="0"/>
        <v>0</v>
      </c>
      <c r="AK33" s="178">
        <f>AJ33+AJ34</f>
        <v>0</v>
      </c>
    </row>
    <row r="34" spans="1:37" x14ac:dyDescent="0.25">
      <c r="A34" s="159"/>
      <c r="B34" s="54"/>
      <c r="C34" s="55"/>
      <c r="D34" s="56">
        <f t="shared" si="1"/>
        <v>0</v>
      </c>
      <c r="E34" s="58"/>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72"/>
      <c r="AJ34" s="65">
        <f t="shared" si="0"/>
        <v>0</v>
      </c>
      <c r="AK34" s="171"/>
    </row>
    <row r="35" spans="1:37" x14ac:dyDescent="0.25">
      <c r="A35" s="175">
        <v>16</v>
      </c>
      <c r="B35" s="82"/>
      <c r="C35" s="83"/>
      <c r="D35" s="93">
        <f t="shared" si="1"/>
        <v>0</v>
      </c>
      <c r="E35" s="78"/>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80"/>
      <c r="AJ35" s="89">
        <f t="shared" si="0"/>
        <v>0</v>
      </c>
      <c r="AK35" s="176">
        <f>AJ35+AJ36</f>
        <v>0</v>
      </c>
    </row>
    <row r="36" spans="1:37" x14ac:dyDescent="0.25">
      <c r="A36" s="159"/>
      <c r="B36" s="82"/>
      <c r="C36" s="83"/>
      <c r="D36" s="93">
        <f t="shared" si="1"/>
        <v>0</v>
      </c>
      <c r="E36" s="85"/>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7"/>
      <c r="AJ36" s="89">
        <f t="shared" si="0"/>
        <v>0</v>
      </c>
      <c r="AK36" s="171"/>
    </row>
    <row r="37" spans="1:37" x14ac:dyDescent="0.25">
      <c r="A37" s="175">
        <v>17</v>
      </c>
      <c r="B37" s="82"/>
      <c r="C37" s="83"/>
      <c r="D37" s="93">
        <f t="shared" si="1"/>
        <v>0</v>
      </c>
      <c r="E37" s="78"/>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80"/>
      <c r="AJ37" s="89">
        <f t="shared" ref="AJ37:AJ68" si="2">SUM(E37:AI37)</f>
        <v>0</v>
      </c>
      <c r="AK37" s="176">
        <f>AJ37+AJ38</f>
        <v>0</v>
      </c>
    </row>
    <row r="38" spans="1:37" x14ac:dyDescent="0.25">
      <c r="A38" s="159"/>
      <c r="B38" s="82"/>
      <c r="C38" s="83"/>
      <c r="D38" s="93">
        <f t="shared" si="1"/>
        <v>0</v>
      </c>
      <c r="E38" s="85"/>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7"/>
      <c r="AJ38" s="89">
        <f t="shared" si="2"/>
        <v>0</v>
      </c>
      <c r="AK38" s="171"/>
    </row>
    <row r="39" spans="1:37" x14ac:dyDescent="0.25">
      <c r="A39" s="177">
        <v>18</v>
      </c>
      <c r="B39" s="54"/>
      <c r="C39" s="55"/>
      <c r="D39" s="56">
        <f t="shared" ref="D39:D70" si="3">D37</f>
        <v>0</v>
      </c>
      <c r="E39" s="133"/>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71"/>
      <c r="AJ39" s="65">
        <f t="shared" si="2"/>
        <v>0</v>
      </c>
      <c r="AK39" s="178">
        <f>AJ39+AJ40</f>
        <v>0</v>
      </c>
    </row>
    <row r="40" spans="1:37" x14ac:dyDescent="0.25">
      <c r="A40" s="159"/>
      <c r="B40" s="54"/>
      <c r="C40" s="55"/>
      <c r="D40" s="56">
        <f t="shared" si="3"/>
        <v>0</v>
      </c>
      <c r="E40" s="58"/>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72"/>
      <c r="AJ40" s="65">
        <f t="shared" si="2"/>
        <v>0</v>
      </c>
      <c r="AK40" s="171"/>
    </row>
    <row r="41" spans="1:37" x14ac:dyDescent="0.25">
      <c r="A41" s="177">
        <v>19</v>
      </c>
      <c r="B41" s="61"/>
      <c r="C41" s="62"/>
      <c r="D41" s="63">
        <f t="shared" si="3"/>
        <v>0</v>
      </c>
      <c r="E41" s="48"/>
      <c r="F41" s="49"/>
      <c r="G41" s="49"/>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71"/>
      <c r="AJ41" s="65">
        <f t="shared" si="2"/>
        <v>0</v>
      </c>
      <c r="AK41" s="178">
        <f>AJ41+AJ42</f>
        <v>0</v>
      </c>
    </row>
    <row r="42" spans="1:37" x14ac:dyDescent="0.25">
      <c r="A42" s="159"/>
      <c r="B42" s="54"/>
      <c r="C42" s="55"/>
      <c r="D42" s="56">
        <f t="shared" si="3"/>
        <v>0</v>
      </c>
      <c r="E42" s="58"/>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72"/>
      <c r="AJ42" s="65">
        <f t="shared" si="2"/>
        <v>0</v>
      </c>
      <c r="AK42" s="171"/>
    </row>
    <row r="43" spans="1:37" x14ac:dyDescent="0.25">
      <c r="A43" s="177">
        <v>20</v>
      </c>
      <c r="B43" s="61"/>
      <c r="C43" s="62"/>
      <c r="D43" s="63">
        <f t="shared" si="3"/>
        <v>0</v>
      </c>
      <c r="E43" s="48"/>
      <c r="F43" s="49"/>
      <c r="G43" s="49"/>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71"/>
      <c r="AJ43" s="65">
        <f t="shared" si="2"/>
        <v>0</v>
      </c>
      <c r="AK43" s="178">
        <f>AJ43+AJ44</f>
        <v>0</v>
      </c>
    </row>
    <row r="44" spans="1:37" x14ac:dyDescent="0.25">
      <c r="A44" s="159"/>
      <c r="B44" s="54"/>
      <c r="C44" s="55"/>
      <c r="D44" s="56">
        <f t="shared" si="3"/>
        <v>0</v>
      </c>
      <c r="E44" s="58"/>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72"/>
      <c r="AJ44" s="65">
        <f t="shared" si="2"/>
        <v>0</v>
      </c>
      <c r="AK44" s="171"/>
    </row>
    <row r="45" spans="1:37" x14ac:dyDescent="0.25">
      <c r="A45" s="177">
        <v>21</v>
      </c>
      <c r="B45" s="61"/>
      <c r="C45" s="62"/>
      <c r="D45" s="63">
        <f t="shared" si="3"/>
        <v>0</v>
      </c>
      <c r="E45" s="48"/>
      <c r="F45" s="49"/>
      <c r="G45" s="49"/>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71"/>
      <c r="AJ45" s="65">
        <f t="shared" si="2"/>
        <v>0</v>
      </c>
      <c r="AK45" s="178">
        <f>AJ45+AJ46</f>
        <v>0</v>
      </c>
    </row>
    <row r="46" spans="1:37" x14ac:dyDescent="0.25">
      <c r="A46" s="159"/>
      <c r="B46" s="54"/>
      <c r="C46" s="55"/>
      <c r="D46" s="56">
        <f t="shared" si="3"/>
        <v>0</v>
      </c>
      <c r="E46" s="58"/>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72"/>
      <c r="AJ46" s="65">
        <f t="shared" si="2"/>
        <v>0</v>
      </c>
      <c r="AK46" s="171"/>
    </row>
    <row r="47" spans="1:37" x14ac:dyDescent="0.25">
      <c r="A47" s="177">
        <v>22</v>
      </c>
      <c r="B47" s="61"/>
      <c r="C47" s="62"/>
      <c r="D47" s="63">
        <f t="shared" si="3"/>
        <v>0</v>
      </c>
      <c r="E47" s="48"/>
      <c r="F47" s="49"/>
      <c r="G47" s="49"/>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71"/>
      <c r="AJ47" s="65">
        <f t="shared" si="2"/>
        <v>0</v>
      </c>
      <c r="AK47" s="178">
        <f>AJ47+AJ48</f>
        <v>0</v>
      </c>
    </row>
    <row r="48" spans="1:37" x14ac:dyDescent="0.25">
      <c r="A48" s="159"/>
      <c r="B48" s="54"/>
      <c r="C48" s="55"/>
      <c r="D48" s="56">
        <f t="shared" si="3"/>
        <v>0</v>
      </c>
      <c r="E48" s="58"/>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72"/>
      <c r="AJ48" s="65">
        <f t="shared" si="2"/>
        <v>0</v>
      </c>
      <c r="AK48" s="171"/>
    </row>
    <row r="49" spans="1:37" x14ac:dyDescent="0.25">
      <c r="A49" s="175">
        <v>23</v>
      </c>
      <c r="B49" s="82"/>
      <c r="C49" s="83"/>
      <c r="D49" s="93">
        <f t="shared" si="3"/>
        <v>0</v>
      </c>
      <c r="E49" s="78"/>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80"/>
      <c r="AJ49" s="89">
        <f t="shared" si="2"/>
        <v>0</v>
      </c>
      <c r="AK49" s="176">
        <f>AJ49+AJ50</f>
        <v>0</v>
      </c>
    </row>
    <row r="50" spans="1:37" x14ac:dyDescent="0.25">
      <c r="A50" s="159"/>
      <c r="B50" s="82"/>
      <c r="C50" s="83"/>
      <c r="D50" s="93">
        <f t="shared" si="3"/>
        <v>0</v>
      </c>
      <c r="E50" s="8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7"/>
      <c r="AJ50" s="89">
        <f t="shared" si="2"/>
        <v>0</v>
      </c>
      <c r="AK50" s="171"/>
    </row>
    <row r="51" spans="1:37" x14ac:dyDescent="0.25">
      <c r="A51" s="175">
        <v>24</v>
      </c>
      <c r="B51" s="82"/>
      <c r="C51" s="83"/>
      <c r="D51" s="93">
        <f t="shared" si="3"/>
        <v>0</v>
      </c>
      <c r="E51" s="78"/>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80"/>
      <c r="AJ51" s="89">
        <f t="shared" si="2"/>
        <v>0</v>
      </c>
      <c r="AK51" s="176">
        <f>AJ51+AJ52</f>
        <v>0</v>
      </c>
    </row>
    <row r="52" spans="1:37" x14ac:dyDescent="0.25">
      <c r="A52" s="159"/>
      <c r="B52" s="82"/>
      <c r="C52" s="83"/>
      <c r="D52" s="93">
        <f t="shared" si="3"/>
        <v>0</v>
      </c>
      <c r="E52" s="85"/>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7"/>
      <c r="AJ52" s="89">
        <f t="shared" si="2"/>
        <v>0</v>
      </c>
      <c r="AK52" s="171"/>
    </row>
    <row r="53" spans="1:37" x14ac:dyDescent="0.25">
      <c r="A53" s="177">
        <v>25</v>
      </c>
      <c r="B53" s="54"/>
      <c r="C53" s="55"/>
      <c r="D53" s="56">
        <f t="shared" si="3"/>
        <v>0</v>
      </c>
      <c r="E53" s="133"/>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71"/>
      <c r="AJ53" s="65">
        <f t="shared" si="2"/>
        <v>0</v>
      </c>
      <c r="AK53" s="178">
        <f>AJ53+AJ54</f>
        <v>0</v>
      </c>
    </row>
    <row r="54" spans="1:37" x14ac:dyDescent="0.25">
      <c r="A54" s="159"/>
      <c r="B54" s="54"/>
      <c r="C54" s="55"/>
      <c r="D54" s="56">
        <f t="shared" si="3"/>
        <v>0</v>
      </c>
      <c r="E54" s="58"/>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72"/>
      <c r="AJ54" s="65">
        <f t="shared" si="2"/>
        <v>0</v>
      </c>
      <c r="AK54" s="171"/>
    </row>
    <row r="55" spans="1:37" x14ac:dyDescent="0.25">
      <c r="A55" s="177">
        <v>26</v>
      </c>
      <c r="B55" s="61"/>
      <c r="C55" s="62"/>
      <c r="D55" s="63">
        <f t="shared" si="3"/>
        <v>0</v>
      </c>
      <c r="E55" s="48"/>
      <c r="F55" s="49"/>
      <c r="G55" s="49"/>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71"/>
      <c r="AJ55" s="65">
        <f t="shared" si="2"/>
        <v>0</v>
      </c>
      <c r="AK55" s="178">
        <f>AJ55+AJ56</f>
        <v>0</v>
      </c>
    </row>
    <row r="56" spans="1:37" x14ac:dyDescent="0.25">
      <c r="A56" s="159"/>
      <c r="B56" s="54"/>
      <c r="C56" s="55"/>
      <c r="D56" s="56">
        <f t="shared" si="3"/>
        <v>0</v>
      </c>
      <c r="E56" s="58"/>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72"/>
      <c r="AJ56" s="65">
        <f t="shared" si="2"/>
        <v>0</v>
      </c>
      <c r="AK56" s="171"/>
    </row>
    <row r="57" spans="1:37" x14ac:dyDescent="0.25">
      <c r="A57" s="177">
        <v>27</v>
      </c>
      <c r="B57" s="61"/>
      <c r="C57" s="62"/>
      <c r="D57" s="63">
        <f t="shared" si="3"/>
        <v>0</v>
      </c>
      <c r="E57" s="48"/>
      <c r="F57" s="49"/>
      <c r="G57" s="49"/>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71"/>
      <c r="AJ57" s="65">
        <f t="shared" si="2"/>
        <v>0</v>
      </c>
      <c r="AK57" s="178">
        <f>AJ57+AJ58</f>
        <v>0</v>
      </c>
    </row>
    <row r="58" spans="1:37" x14ac:dyDescent="0.25">
      <c r="A58" s="159"/>
      <c r="B58" s="54"/>
      <c r="C58" s="55"/>
      <c r="D58" s="56">
        <f t="shared" si="3"/>
        <v>0</v>
      </c>
      <c r="E58" s="58"/>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72"/>
      <c r="AJ58" s="65">
        <f t="shared" si="2"/>
        <v>0</v>
      </c>
      <c r="AK58" s="171"/>
    </row>
    <row r="59" spans="1:37" x14ac:dyDescent="0.25">
      <c r="A59" s="177">
        <v>28</v>
      </c>
      <c r="B59" s="61"/>
      <c r="C59" s="62"/>
      <c r="D59" s="63">
        <f t="shared" si="3"/>
        <v>0</v>
      </c>
      <c r="E59" s="48"/>
      <c r="F59" s="49"/>
      <c r="G59" s="49"/>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71"/>
      <c r="AJ59" s="65">
        <f t="shared" si="2"/>
        <v>0</v>
      </c>
      <c r="AK59" s="178">
        <f>AJ59+AJ60</f>
        <v>0</v>
      </c>
    </row>
    <row r="60" spans="1:37" x14ac:dyDescent="0.25">
      <c r="A60" s="159"/>
      <c r="B60" s="54"/>
      <c r="C60" s="55"/>
      <c r="D60" s="56">
        <f t="shared" si="3"/>
        <v>0</v>
      </c>
      <c r="E60" s="58"/>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72"/>
      <c r="AJ60" s="65">
        <f t="shared" si="2"/>
        <v>0</v>
      </c>
      <c r="AK60" s="171"/>
    </row>
    <row r="61" spans="1:37" x14ac:dyDescent="0.25">
      <c r="A61" s="177">
        <v>29</v>
      </c>
      <c r="B61" s="61"/>
      <c r="C61" s="62"/>
      <c r="D61" s="63">
        <f t="shared" si="3"/>
        <v>0</v>
      </c>
      <c r="E61" s="48"/>
      <c r="F61" s="49"/>
      <c r="G61" s="49"/>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71"/>
      <c r="AJ61" s="65">
        <f t="shared" si="2"/>
        <v>0</v>
      </c>
      <c r="AK61" s="178">
        <f>AJ61+AJ62</f>
        <v>0</v>
      </c>
    </row>
    <row r="62" spans="1:37" x14ac:dyDescent="0.25">
      <c r="A62" s="159"/>
      <c r="B62" s="54"/>
      <c r="C62" s="55"/>
      <c r="D62" s="56">
        <f t="shared" si="3"/>
        <v>0</v>
      </c>
      <c r="E62" s="58"/>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72"/>
      <c r="AJ62" s="65">
        <f t="shared" si="2"/>
        <v>0</v>
      </c>
      <c r="AK62" s="171"/>
    </row>
    <row r="63" spans="1:37" x14ac:dyDescent="0.25">
      <c r="A63" s="175">
        <v>30</v>
      </c>
      <c r="B63" s="82"/>
      <c r="C63" s="83"/>
      <c r="D63" s="93">
        <f t="shared" si="3"/>
        <v>0</v>
      </c>
      <c r="E63" s="78"/>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80"/>
      <c r="AJ63" s="89">
        <f t="shared" si="2"/>
        <v>0</v>
      </c>
      <c r="AK63" s="176">
        <f>AJ63+AJ64</f>
        <v>0</v>
      </c>
    </row>
    <row r="64" spans="1:37" x14ac:dyDescent="0.25">
      <c r="A64" s="159"/>
      <c r="B64" s="82"/>
      <c r="C64" s="83"/>
      <c r="D64" s="93">
        <f t="shared" si="3"/>
        <v>0</v>
      </c>
      <c r="E64" s="85"/>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7"/>
      <c r="AJ64" s="89">
        <f t="shared" si="2"/>
        <v>0</v>
      </c>
      <c r="AK64" s="171"/>
    </row>
    <row r="65" spans="1:43" x14ac:dyDescent="0.25">
      <c r="A65" s="175">
        <v>31</v>
      </c>
      <c r="B65" s="82"/>
      <c r="C65" s="83"/>
      <c r="D65" s="93">
        <f t="shared" si="3"/>
        <v>0</v>
      </c>
      <c r="E65" s="85"/>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7"/>
      <c r="AJ65" s="89">
        <f t="shared" si="2"/>
        <v>0</v>
      </c>
      <c r="AK65" s="176">
        <f>AJ65+AJ66</f>
        <v>0</v>
      </c>
    </row>
    <row r="66" spans="1:43" ht="15.75" customHeight="1" thickBot="1" x14ac:dyDescent="0.3">
      <c r="A66" s="159"/>
      <c r="B66" s="115"/>
      <c r="C66" s="116"/>
      <c r="D66" s="117">
        <f t="shared" si="3"/>
        <v>0</v>
      </c>
      <c r="E66" s="118"/>
      <c r="F66" s="90"/>
      <c r="G66" s="90"/>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1"/>
      <c r="AJ66" s="92">
        <f t="shared" si="2"/>
        <v>0</v>
      </c>
      <c r="AK66" s="171"/>
    </row>
    <row r="67" spans="1:43" ht="18.600000000000001" customHeight="1" thickTop="1" x14ac:dyDescent="0.25">
      <c r="A67" s="181" t="s">
        <v>17</v>
      </c>
      <c r="B67" s="35" t="str">
        <f t="shared" ref="B67:D68" si="4">B3</f>
        <v>Департамент 17</v>
      </c>
      <c r="C67" s="22" t="str">
        <f t="shared" si="4"/>
        <v>Начальник отдела</v>
      </c>
      <c r="D67" s="19" t="str">
        <f t="shared" si="4"/>
        <v>Штат</v>
      </c>
      <c r="E67" s="10">
        <f t="shared" ref="E67:AF67" si="5">E5+E7+E9+E11+E13+E15+E17+E19+E21+E23+E25+E27+E29+E31+E33+E35+E37+E39+E41+E43+E45+E47+E49+E51+E53+E55+E57+E59+E61+E63+E65</f>
        <v>0</v>
      </c>
      <c r="F67" s="11">
        <f t="shared" si="5"/>
        <v>0</v>
      </c>
      <c r="G67" s="11">
        <f t="shared" si="5"/>
        <v>0</v>
      </c>
      <c r="H67" s="11">
        <f t="shared" si="5"/>
        <v>0</v>
      </c>
      <c r="I67" s="11">
        <f t="shared" si="5"/>
        <v>0</v>
      </c>
      <c r="J67" s="11">
        <f t="shared" si="5"/>
        <v>0</v>
      </c>
      <c r="K67" s="11">
        <f t="shared" si="5"/>
        <v>0</v>
      </c>
      <c r="L67" s="11">
        <f t="shared" si="5"/>
        <v>0</v>
      </c>
      <c r="M67" s="11">
        <f t="shared" si="5"/>
        <v>0</v>
      </c>
      <c r="N67" s="11">
        <f t="shared" si="5"/>
        <v>0</v>
      </c>
      <c r="O67" s="11">
        <f t="shared" si="5"/>
        <v>0</v>
      </c>
      <c r="P67" s="11">
        <f t="shared" si="5"/>
        <v>0</v>
      </c>
      <c r="Q67" s="11">
        <f t="shared" si="5"/>
        <v>0</v>
      </c>
      <c r="R67" s="11">
        <f t="shared" si="5"/>
        <v>0</v>
      </c>
      <c r="S67" s="11">
        <f t="shared" si="5"/>
        <v>0</v>
      </c>
      <c r="T67" s="11">
        <f t="shared" si="5"/>
        <v>0</v>
      </c>
      <c r="U67" s="11">
        <f t="shared" si="5"/>
        <v>0</v>
      </c>
      <c r="V67" s="11">
        <f t="shared" si="5"/>
        <v>0</v>
      </c>
      <c r="W67" s="11">
        <f t="shared" si="5"/>
        <v>0</v>
      </c>
      <c r="X67" s="11">
        <f t="shared" si="5"/>
        <v>0</v>
      </c>
      <c r="Y67" s="11">
        <f t="shared" si="5"/>
        <v>0</v>
      </c>
      <c r="Z67" s="11">
        <f t="shared" si="5"/>
        <v>0</v>
      </c>
      <c r="AA67" s="11">
        <f t="shared" si="5"/>
        <v>0</v>
      </c>
      <c r="AB67" s="11">
        <f t="shared" si="5"/>
        <v>0</v>
      </c>
      <c r="AC67" s="11">
        <f t="shared" si="5"/>
        <v>0</v>
      </c>
      <c r="AD67" s="11">
        <f t="shared" si="5"/>
        <v>0</v>
      </c>
      <c r="AE67" s="11">
        <f t="shared" si="5"/>
        <v>0</v>
      </c>
      <c r="AF67" s="11">
        <f t="shared" si="5"/>
        <v>0</v>
      </c>
      <c r="AG67" s="11"/>
      <c r="AH67" s="11">
        <f>AH5+AH7+AH9+AH11+AH13+AH15+AH17+AH19+AH21+AH23+AH25+AH27+AH29+AH31+AH33+AH35+AH37+AH39+AH41+AH43+AH45+AH47+AH49+AH51+AH53+AH55+AH57+AH59+AH61+AH63+AH65</f>
        <v>0</v>
      </c>
      <c r="AI67" s="12">
        <f>AI5+AI7+AI9+AI11+AI13+AI15+AI17+AI19+AI21+AI23+AI25+AI27+AI29+AI31+AI33+AI35+AI37+AI39+AI41+AI43+AI45+AI47+AI49+AI51+AI53+AI55+AI57+AI59+AI61+AI63+AI65</f>
        <v>0</v>
      </c>
      <c r="AJ67" s="74">
        <f>AJ5+AJ7+AJ9+AJ11+AJ13+AJ15+AJ17+AJ19+AJ21+AJ23+AJ25+AJ27+AJ29+AJ31+AJ33+AJ35+AJ37+AJ39+AJ41+AJ43+AJ45+AJ47+AJ49+AJ51+AJ53+AJ55+AJ57+AJ59+AJ61+AJ63+AJ65</f>
        <v>0</v>
      </c>
      <c r="AK67" s="179">
        <f>AK5+AK7+AK9+AK11+AK13+AK15+AK17+AK19+AK21+AK23+AK25+AK27+AK29+AK31+AK33+AK35+AK37+AK39+AK41+AK43+AK45+AK47+AK49+AK51+AK53+AK55+AK57+AK59+AK61+AK63+AK65</f>
        <v>0</v>
      </c>
      <c r="AL67" s="51">
        <f>AM3*AL3</f>
        <v>168</v>
      </c>
      <c r="AP67" t="e">
        <f ca="1">MATCH($AN$3,INDIRECT(CONCATENATE("'[Табели учета рабочего времени 2019.xlsx]",$AL$1,"'!$E$21:$E$2000")),0)</f>
        <v>#REF!</v>
      </c>
      <c r="AQ67" s="52" t="e">
        <f ca="1">INDIRECT(CONCATENATE("'[Табели учета рабочего времени 2019.xlsx]",$AL$1,"'!$AO$",TEXT(20+AP67+2,0)))</f>
        <v>#REF!</v>
      </c>
    </row>
    <row r="68" spans="1:43" ht="17.45" customHeight="1" thickBot="1" x14ac:dyDescent="0.3">
      <c r="A68" s="159"/>
      <c r="B68" s="36">
        <f t="shared" si="4"/>
        <v>0</v>
      </c>
      <c r="C68" s="23">
        <f t="shared" si="4"/>
        <v>0</v>
      </c>
      <c r="D68" s="24" t="str">
        <f t="shared" si="4"/>
        <v>Совместитель</v>
      </c>
      <c r="E68" s="4">
        <f t="shared" ref="E68:W68" si="6">E6+E8+E10+E12+E14+E16+E18+E20+E22+E24+E26+E28+E30+E32+E34+E36+E38+E40+E42+E44+E46+E48+E50+E52+E54+E56+E58+E60+E62+E64+E66</f>
        <v>0</v>
      </c>
      <c r="F68" s="1">
        <f t="shared" si="6"/>
        <v>0</v>
      </c>
      <c r="G68" s="1">
        <f t="shared" si="6"/>
        <v>0</v>
      </c>
      <c r="H68" s="1">
        <f t="shared" si="6"/>
        <v>0</v>
      </c>
      <c r="I68" s="1">
        <f t="shared" si="6"/>
        <v>0</v>
      </c>
      <c r="J68" s="1">
        <f t="shared" si="6"/>
        <v>0</v>
      </c>
      <c r="K68" s="1">
        <f t="shared" si="6"/>
        <v>0</v>
      </c>
      <c r="L68" s="1">
        <f t="shared" si="6"/>
        <v>0</v>
      </c>
      <c r="M68" s="1">
        <f t="shared" si="6"/>
        <v>0</v>
      </c>
      <c r="N68" s="1">
        <f t="shared" si="6"/>
        <v>0</v>
      </c>
      <c r="O68" s="1">
        <f t="shared" si="6"/>
        <v>0</v>
      </c>
      <c r="P68" s="1">
        <f t="shared" si="6"/>
        <v>0</v>
      </c>
      <c r="Q68" s="1">
        <f t="shared" si="6"/>
        <v>0</v>
      </c>
      <c r="R68" s="1">
        <f t="shared" si="6"/>
        <v>0</v>
      </c>
      <c r="S68" s="1">
        <f t="shared" si="6"/>
        <v>0</v>
      </c>
      <c r="T68" s="1">
        <f t="shared" si="6"/>
        <v>0</v>
      </c>
      <c r="U68" s="1">
        <f t="shared" si="6"/>
        <v>0</v>
      </c>
      <c r="V68" s="1">
        <f t="shared" si="6"/>
        <v>0</v>
      </c>
      <c r="W68" s="1">
        <f t="shared" si="6"/>
        <v>0</v>
      </c>
      <c r="X68" s="1"/>
      <c r="Y68" s="1"/>
      <c r="Z68" s="1"/>
      <c r="AA68" s="1"/>
      <c r="AB68" s="1"/>
      <c r="AC68" s="1"/>
      <c r="AD68" s="1"/>
      <c r="AE68" s="1"/>
      <c r="AF68" s="1"/>
      <c r="AG68" s="1"/>
      <c r="AH68" s="1">
        <f>AH6+AH8+AH10+AH12+AH14+AH16+AH18+AH20+AH22+AH24+AH26+AH28+AH30+AH32+AH34+AH36+AH38+AH40+AH42+AH44+AH46+AH48+AH50+AH52+AH54+AH56+AH58+AH60+AH62+AH64+AH66</f>
        <v>0</v>
      </c>
      <c r="AI68" s="7">
        <f>AI6+AI8+AI10+AI12+AI14+AI16+AI18+AI20+AI22+AI24+AI26+AI28+AI30+AI32+AI34+AI36+AI38+AI40+AI42+AI44+AI46+AI48+AI50+AI52+AI54+AI56+AI58+AI60+AI62+AI64+AI66</f>
        <v>0</v>
      </c>
      <c r="AJ68" s="8">
        <f>AJ6+AJ8+AJ10+AJ12+AJ14+AJ16+AJ18+AJ20+AJ22+AJ24+AJ26+AJ28+AJ30+AJ32+AJ34+AJ36+AJ38+AJ40+AJ42+AJ44+AJ46+AJ48+AJ50+AJ52+AJ54+AJ56+AJ58+AJ60+AJ62+AJ64+AJ66</f>
        <v>0</v>
      </c>
      <c r="AK68" s="180"/>
      <c r="AL68" s="51">
        <f>AM3*AL4</f>
        <v>0</v>
      </c>
      <c r="AP68" t="e">
        <f ca="1">MATCH($AN4,INDIRECT(CONCATENATE("'[Табели учета рабочего времени 2019.xlsx]",$AL$1,"'!$E$21:$E$2000")),0)</f>
        <v>#REF!</v>
      </c>
      <c r="AQ68" s="52" t="e">
        <f ca="1">INDIRECT(CONCATENATE("'[Табели учета рабочего времени 2019.xlsx]",$AL$1,"'!$AO$",TEXT(20+AP68+2,0)))</f>
        <v>#REF!</v>
      </c>
    </row>
    <row r="69" spans="1:43" outlineLevel="1" x14ac:dyDescent="0.25">
      <c r="C69" s="151" t="s">
        <v>18</v>
      </c>
      <c r="D69" s="25" t="s">
        <v>11</v>
      </c>
      <c r="E69" s="53"/>
    </row>
    <row r="70" spans="1:43" outlineLevel="1" x14ac:dyDescent="0.25">
      <c r="C70" s="151" t="s">
        <v>18</v>
      </c>
      <c r="D70" s="25" t="s">
        <v>16</v>
      </c>
      <c r="E70" s="53"/>
    </row>
  </sheetData>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65" priority="31" operator="greaterThan">
      <formula>4</formula>
    </cfRule>
  </conditionalFormatting>
  <conditionalFormatting sqref="AJ5">
    <cfRule type="cellIs" dxfId="164" priority="29" operator="greaterThan">
      <formula>8</formula>
    </cfRule>
  </conditionalFormatting>
  <conditionalFormatting sqref="AK5">
    <cfRule type="cellIs" dxfId="163" priority="27" operator="greaterThan">
      <formula>12</formula>
    </cfRule>
  </conditionalFormatting>
  <conditionalFormatting sqref="AJ8 AJ10 AJ12 AJ14 AJ16 AJ18 AJ20 AJ22 AJ24 AJ26 AJ28 AJ30 AJ32 AJ34 AJ36 AJ38 AJ40 AJ42 AJ44 AJ46 AJ48 AJ50 AJ52 AJ54 AJ56 AJ58 AJ60 AJ62 AJ64 AJ66">
    <cfRule type="cellIs" dxfId="162" priority="25" operator="greaterThan">
      <formula>4</formula>
    </cfRule>
  </conditionalFormatting>
  <conditionalFormatting sqref="AJ7 AJ9 AJ11 AJ13 AJ15 AJ17 AJ19 AJ21 AJ23 AJ25 AJ27 AJ29 AJ31 AJ33 AJ35 AJ37 AJ39 AJ41 AJ43 AJ45 AJ47 AJ49 AJ51 AJ53 AJ55 AJ57 AJ59 AJ61 AJ63 AJ65">
    <cfRule type="cellIs" dxfId="161" priority="23" operator="greaterThan">
      <formula>8</formula>
    </cfRule>
  </conditionalFormatting>
  <conditionalFormatting sqref="AK7 AK9 AK11 AK13 AK15 AK17 AK19 AK21 AK23 AK25 AK27 AK29 AK31 AK33 AK35 AK37 AK39 AK41 AK43 AK45 AK47 AK49 AK51 AK53 AK55 AK57 AK59 AK61 AK63 AK65">
    <cfRule type="cellIs" dxfId="160" priority="21" operator="greaterThan">
      <formula>12</formula>
    </cfRule>
  </conditionalFormatting>
  <conditionalFormatting sqref="F67">
    <cfRule type="cellIs" dxfId="159" priority="17" operator="equal">
      <formula>0</formula>
    </cfRule>
    <cfRule type="cellIs" dxfId="158" priority="18" operator="equal">
      <formula>F69</formula>
    </cfRule>
    <cfRule type="cellIs" dxfId="157" priority="19" operator="between">
      <formula>F69</formula>
      <formula>0</formula>
    </cfRule>
    <cfRule type="cellIs" dxfId="156" priority="20" operator="greaterThan">
      <formula>F69</formula>
    </cfRule>
  </conditionalFormatting>
  <conditionalFormatting sqref="F68">
    <cfRule type="cellIs" dxfId="155" priority="13" operator="equal">
      <formula>0</formula>
    </cfRule>
    <cfRule type="cellIs" dxfId="154" priority="14" operator="equal">
      <formula>F70</formula>
    </cfRule>
    <cfRule type="cellIs" dxfId="153" priority="15" operator="between">
      <formula>F70</formula>
      <formula>0</formula>
    </cfRule>
    <cfRule type="cellIs" dxfId="152" priority="16" operator="greaterThan">
      <formula>F70</formula>
    </cfRule>
  </conditionalFormatting>
  <conditionalFormatting sqref="G67:AI67">
    <cfRule type="cellIs" dxfId="151" priority="9" operator="equal">
      <formula>0</formula>
    </cfRule>
    <cfRule type="cellIs" dxfId="150" priority="10" operator="equal">
      <formula>G69</formula>
    </cfRule>
    <cfRule type="cellIs" dxfId="149" priority="11" operator="between">
      <formula>G69</formula>
      <formula>0</formula>
    </cfRule>
    <cfRule type="cellIs" dxfId="148" priority="12" operator="greaterThan">
      <formula>G69</formula>
    </cfRule>
  </conditionalFormatting>
  <conditionalFormatting sqref="G68:AI68">
    <cfRule type="cellIs" dxfId="147" priority="5" operator="equal">
      <formula>0</formula>
    </cfRule>
    <cfRule type="cellIs" dxfId="146" priority="6" operator="equal">
      <formula>G70</formula>
    </cfRule>
    <cfRule type="cellIs" dxfId="145" priority="7" operator="between">
      <formula>G70</formula>
      <formula>0</formula>
    </cfRule>
    <cfRule type="cellIs" dxfId="144" priority="8" operator="greaterThan">
      <formula>G70</formula>
    </cfRule>
  </conditionalFormatting>
  <conditionalFormatting sqref="AQ67">
    <cfRule type="cellIs" dxfId="143" priority="3" operator="lessThan">
      <formula>$AJ$67</formula>
    </cfRule>
  </conditionalFormatting>
  <conditionalFormatting sqref="AQ68">
    <cfRule type="cellIs" dxfId="142" priority="1" operator="lessThan">
      <formula>$AJ$67</formula>
    </cfRule>
  </conditionalFormatting>
  <dataValidations count="7">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800-000000000000}">
      <formula1>0</formula1>
      <formula2>8</formula2>
    </dataValidation>
    <dataValidation type="whole" errorStyle="warning" allowBlank="1" showInputMessage="1" showErrorMessage="1" errorTitle="Ошибка" sqref="AI8:AJ8 AI10:AJ10 AI12:AJ12 AI14:AJ14 AI16:AJ16 AI18:AJ18 AI20:AJ20 AI22:AJ22 AI24:AJ24 AI26:AJ26 AI28:AJ28 AI30:AJ30 AI32:AJ32 AI34:AJ34 AI36:AJ36 AI38:AJ38 AI40:AJ40 AI42:AJ42 AI44:AJ44 AI46:AJ46 AI48:AJ48 AI50:AJ50 AI52:AJ52 AI54:AJ54 AI56:AJ56 AI58:AJ58 AI60:AJ60 AI62:AJ62 AI64:AJ64 AI66:AJ66 AI6:AJ6" xr:uid="{00000000-0002-0000-0800-000001000000}">
      <formula1>0</formula1>
      <formula2>4</formula2>
    </dataValidation>
    <dataValidation type="whole" allowBlank="1" showInputMessage="1" showErrorMessage="1" sqref="AI7 AI9 AI11 AI13 AI15 AI17 AI19 AI21 AI23 AI25 AI27 AI29 AI31 AI33 AI35 AI37 AI39 AI41 AI43 AI45 AI65 AI49 AI51 AI53 AI47 AI57 AI59 AI61 AI63 AI55 AI5" xr:uid="{00000000-0002-0000-0800-000002000000}">
      <formula1>0</formula1>
      <formula2>8</formula2>
    </dataValidation>
    <dataValidation type="whole" errorStyle="warning" allowBlank="1" showInputMessage="1" showErrorMessage="1" errorTitle="Ошибка" sqref="AK5 AK7:AK66" xr:uid="{00000000-0002-0000-0800-000003000000}">
      <formula1>0</formula1>
      <formula2>12</formula2>
    </dataValidation>
    <dataValidation type="whole" allowBlank="1" showInputMessage="1" showErrorMessage="1" sqref="F68:AI68" xr:uid="{00000000-0002-0000-0800-000004000000}">
      <formula1>0</formula1>
      <formula2>F70</formula2>
    </dataValidation>
    <dataValidation type="whole" errorStyle="warning" allowBlank="1" showInputMessage="1" showErrorMessage="1" errorTitle="Ошибка" error="Ошибка" sqref="F67:AI67" xr:uid="{00000000-0002-0000-0800-000005000000}">
      <formula1>0</formula1>
      <formula2>F69</formula2>
    </dataValidation>
    <dataValidation type="decimal" allowBlank="1" showInputMessage="1" showErrorMessage="1" sqref="E5:AH66" xr:uid="{00000000-0002-0000-0800-000006000000}">
      <formula1>0</formula1>
      <formula2>8</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17</vt:i4>
      </vt:variant>
    </vt:vector>
  </HeadingPairs>
  <TitlesOfParts>
    <vt:vector size="17" baseType="lpstr">
      <vt:lpstr>Январь</vt:lpstr>
      <vt:lpstr>Февраль</vt:lpstr>
      <vt:lpstr>Март</vt:lpstr>
      <vt:lpstr>I квартал</vt:lpstr>
      <vt:lpstr>Апрель</vt:lpstr>
      <vt:lpstr>Май</vt:lpstr>
      <vt:lpstr>Июнь</vt:lpstr>
      <vt:lpstr>II квартал</vt:lpstr>
      <vt:lpstr>Июль</vt:lpstr>
      <vt:lpstr>Август</vt:lpstr>
      <vt:lpstr>Сентябрь</vt:lpstr>
      <vt:lpstr>III квартал</vt:lpstr>
      <vt:lpstr>Октябрь</vt:lpstr>
      <vt:lpstr>Ноябрь</vt:lpstr>
      <vt:lpstr>Декабрь</vt:lpstr>
      <vt:lpstr>IV квартал</vt:lpstr>
      <vt:lpstr>Всего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Трубачев Александр Павлович</dc:creator>
  <cp:lastModifiedBy>ddas</cp:lastModifiedBy>
  <dcterms:created xsi:type="dcterms:W3CDTF">2018-07-23T15:04:09Z</dcterms:created>
  <dcterms:modified xsi:type="dcterms:W3CDTF">2022-03-16T15:28:27Z</dcterms:modified>
</cp:coreProperties>
</file>