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eparatory\Apparatus\"/>
    </mc:Choice>
  </mc:AlternateContent>
  <xr:revisionPtr revIDLastSave="0" documentId="13_ncr:1_{C4B55762-635D-442F-B29E-6034A36DF69C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نسخة المنقحة" sheetId="1" r:id="rId1"/>
    <sheet name="Sheet6" sheetId="2" r:id="rId2"/>
    <sheet name="الحضور" sheetId="3" r:id="rId3"/>
    <sheet name="ارقام" sheetId="4" r:id="rId4"/>
    <sheet name="القائمة المعطاة" sheetId="5" r:id="rId5"/>
    <sheet name="تعديلات" sheetId="6" r:id="rId6"/>
  </sheets>
  <definedNames>
    <definedName name="Z_4BFED56A_89FB_41D5_8F03_7BD82842F75F_.wvu.FilterData" localSheetId="0" hidden="1">'النسخة المنقحة'!$A$1:$AB$87</definedName>
  </definedNames>
  <calcPr calcId="191029"/>
  <customWorkbookViews>
    <customWorkbookView name="Filter 1" guid="{4BFED56A-89FB-41D5-8F03-7BD82842F75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4" i="3" l="1"/>
  <c r="M84" i="1" l="1"/>
  <c r="N84" i="1"/>
  <c r="O84" i="1"/>
  <c r="M82" i="1"/>
  <c r="N82" i="1"/>
  <c r="O82" i="1"/>
  <c r="M76" i="1"/>
  <c r="N76" i="1"/>
  <c r="O76" i="1"/>
  <c r="M63" i="1"/>
  <c r="N63" i="1"/>
  <c r="O63" i="1"/>
  <c r="N58" i="1"/>
  <c r="O58" i="1"/>
  <c r="N59" i="1"/>
  <c r="O59" i="1"/>
  <c r="N60" i="1"/>
  <c r="O60" i="1"/>
  <c r="N61" i="1"/>
  <c r="O61" i="1"/>
  <c r="N62" i="1"/>
  <c r="O62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7" i="1"/>
  <c r="O77" i="1"/>
  <c r="N78" i="1"/>
  <c r="O78" i="1"/>
  <c r="N79" i="1"/>
  <c r="O79" i="1"/>
  <c r="N80" i="1"/>
  <c r="O80" i="1"/>
  <c r="N81" i="1"/>
  <c r="O81" i="1"/>
  <c r="N83" i="1"/>
  <c r="O83" i="1"/>
  <c r="N85" i="1"/>
  <c r="O85" i="1"/>
  <c r="N86" i="1"/>
  <c r="O86" i="1"/>
  <c r="O57" i="1"/>
  <c r="N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7" i="1"/>
  <c r="M78" i="1"/>
  <c r="M79" i="1"/>
  <c r="M80" i="1"/>
  <c r="M81" i="1"/>
  <c r="M83" i="1"/>
  <c r="M85" i="1"/>
  <c r="M86" i="1"/>
  <c r="M57" i="1"/>
  <c r="AZ83" i="3" l="1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H83" i="3"/>
  <c r="G83" i="3"/>
  <c r="F83" i="3"/>
  <c r="E83" i="3"/>
  <c r="D83" i="3"/>
  <c r="C83" i="3"/>
  <c r="E1" i="3"/>
  <c r="D1" i="3"/>
  <c r="C13" i="2"/>
  <c r="C12" i="2"/>
  <c r="C11" i="2"/>
  <c r="C10" i="2"/>
  <c r="C9" i="2"/>
  <c r="C8" i="2"/>
  <c r="C7" i="2"/>
  <c r="C6" i="2"/>
  <c r="C5" i="2"/>
  <c r="C4" i="2"/>
  <c r="C3" i="2"/>
  <c r="F1" i="3" l="1"/>
  <c r="G1" i="3" l="1"/>
  <c r="H1" i="3" l="1"/>
  <c r="I1" i="3" l="1"/>
  <c r="J1" i="3" l="1"/>
  <c r="K1" i="3" l="1"/>
  <c r="L1" i="3" l="1"/>
  <c r="M1" i="3" l="1"/>
  <c r="N1" i="3" l="1"/>
  <c r="O1" i="3" l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BA48" i="3" s="1"/>
  <c r="BA60" i="3"/>
  <c r="BA8" i="3"/>
  <c r="BA4" i="3"/>
  <c r="BA64" i="3"/>
  <c r="BA16" i="3"/>
  <c r="BA24" i="3"/>
  <c r="BA76" i="3"/>
  <c r="BA80" i="3"/>
  <c r="BA52" i="3"/>
  <c r="BA40" i="3"/>
  <c r="BA12" i="3"/>
  <c r="BA68" i="3"/>
  <c r="BA20" i="3"/>
  <c r="BA32" i="3"/>
  <c r="AY1" i="3" l="1"/>
  <c r="AZ1" i="3" s="1"/>
  <c r="BA5" i="3"/>
  <c r="BA27" i="3"/>
  <c r="BA79" i="3"/>
  <c r="BA21" i="3"/>
  <c r="BA72" i="3"/>
  <c r="BA62" i="3"/>
  <c r="BA29" i="3"/>
  <c r="BA50" i="3"/>
  <c r="BA65" i="3"/>
  <c r="BA66" i="3"/>
  <c r="BA81" i="3"/>
  <c r="BA37" i="3"/>
  <c r="BA67" i="3"/>
  <c r="BA53" i="3"/>
  <c r="BA82" i="3"/>
  <c r="BA69" i="3"/>
  <c r="BA31" i="3"/>
  <c r="BA30" i="3"/>
  <c r="BA51" i="3"/>
  <c r="BA17" i="3"/>
  <c r="BA18" i="3"/>
  <c r="BA49" i="3"/>
  <c r="BA38" i="3"/>
  <c r="BA11" i="3"/>
  <c r="BA2" i="3"/>
  <c r="BA54" i="3"/>
  <c r="BA13" i="3"/>
  <c r="BA7" i="3"/>
  <c r="BA19" i="3"/>
  <c r="BA42" i="3"/>
  <c r="BA44" i="3"/>
  <c r="BA28" i="3"/>
  <c r="BA71" i="3"/>
  <c r="BA22" i="3"/>
  <c r="BA77" i="3"/>
  <c r="BA39" i="3"/>
  <c r="BA45" i="3"/>
  <c r="BA41" i="3"/>
  <c r="BA23" i="3"/>
  <c r="BA47" i="3"/>
  <c r="BA78" i="3"/>
  <c r="BA15" i="3"/>
  <c r="BA43" i="3"/>
  <c r="BA74" i="3"/>
  <c r="BA26" i="3"/>
  <c r="BA59" i="3"/>
  <c r="BA25" i="3"/>
  <c r="BA61" i="3"/>
  <c r="BA58" i="3"/>
  <c r="BA73" i="3"/>
  <c r="BA6" i="3"/>
  <c r="BA3" i="3"/>
  <c r="BA9" i="3"/>
  <c r="BA70" i="3"/>
  <c r="BA75" i="3"/>
  <c r="BA63" i="3"/>
  <c r="BA55" i="3"/>
  <c r="BA57" i="3"/>
  <c r="BA46" i="3"/>
  <c r="BA56" i="3"/>
  <c r="BA10" i="3"/>
</calcChain>
</file>

<file path=xl/sharedStrings.xml><?xml version="1.0" encoding="utf-8"?>
<sst xmlns="http://schemas.openxmlformats.org/spreadsheetml/2006/main" count="1934" uniqueCount="708">
  <si>
    <t>م</t>
  </si>
  <si>
    <t>الرقم</t>
  </si>
  <si>
    <t>بيانات كاملة</t>
  </si>
  <si>
    <t>الاسم</t>
  </si>
  <si>
    <t>في قائمة فصل</t>
  </si>
  <si>
    <t>حضور في فصل</t>
  </si>
  <si>
    <t>الشلة</t>
  </si>
  <si>
    <t>المفتقد</t>
  </si>
  <si>
    <t>ميعاد الافتقاد الاخير</t>
  </si>
  <si>
    <t>تفاصيل الافتقاد الاخير</t>
  </si>
  <si>
    <t>تاريخ الميلاد</t>
  </si>
  <si>
    <t>يوم الميلاد</t>
  </si>
  <si>
    <t>شهر الميلاد</t>
  </si>
  <si>
    <t>عام الميلاد</t>
  </si>
  <si>
    <t>المدرسة / الوظيفة</t>
  </si>
  <si>
    <t>موبايل المخدوم</t>
  </si>
  <si>
    <t>موبايل الاب</t>
  </si>
  <si>
    <t>موبايل الام</t>
  </si>
  <si>
    <t>موبايل اخر</t>
  </si>
  <si>
    <t>اب الاعتراف</t>
  </si>
  <si>
    <t>عمارة</t>
  </si>
  <si>
    <t>شارع</t>
  </si>
  <si>
    <t>متفرع من</t>
  </si>
  <si>
    <t>دور</t>
  </si>
  <si>
    <t>شقة</t>
  </si>
  <si>
    <t>المنطقة / الحى</t>
  </si>
  <si>
    <t>اقرب مكان</t>
  </si>
  <si>
    <t>ابانوب اشرف جابر</t>
  </si>
  <si>
    <t>بولس</t>
  </si>
  <si>
    <t>؟</t>
  </si>
  <si>
    <t>01202515739</t>
  </si>
  <si>
    <t/>
  </si>
  <si>
    <t>ناصية اسعد</t>
  </si>
  <si>
    <t>الزيتون</t>
  </si>
  <si>
    <t>اورانج</t>
  </si>
  <si>
    <t>ابانوب منسي جون</t>
  </si>
  <si>
    <t>ابونا شنوده</t>
  </si>
  <si>
    <t>53ب</t>
  </si>
  <si>
    <t>طومنباي</t>
  </si>
  <si>
    <t>قسم الزيتون</t>
  </si>
  <si>
    <t>ارساني جرجس نعيم</t>
  </si>
  <si>
    <t>المعارف الحديثة</t>
  </si>
  <si>
    <t>01220110112</t>
  </si>
  <si>
    <t>01113100056</t>
  </si>
  <si>
    <t>01224343966</t>
  </si>
  <si>
    <t>ابونا كيرلس</t>
  </si>
  <si>
    <t>طومانباي</t>
  </si>
  <si>
    <t>مدرسة مارمرقس</t>
  </si>
  <si>
    <t>انطونيوس يونان بولس</t>
  </si>
  <si>
    <t>مارمرقس</t>
  </si>
  <si>
    <t>01203471684</t>
  </si>
  <si>
    <t>01289671375</t>
  </si>
  <si>
    <t>ابونا انطونيوس</t>
  </si>
  <si>
    <t>بافلي بطرس اليشع</t>
  </si>
  <si>
    <t xml:space="preserve">المعرف الخاصه لغات </t>
  </si>
  <si>
    <t>01277803152</t>
  </si>
  <si>
    <t>01223923967</t>
  </si>
  <si>
    <t>01285055073</t>
  </si>
  <si>
    <t xml:space="preserve">ابونا كيرلس مقار </t>
  </si>
  <si>
    <t>22/34</t>
  </si>
  <si>
    <t>الصديق</t>
  </si>
  <si>
    <t>بيشوي جمال صدقي</t>
  </si>
  <si>
    <t>جيل حورس</t>
  </si>
  <si>
    <t>01226696920</t>
  </si>
  <si>
    <t>01552258995</t>
  </si>
  <si>
    <t>01207724244</t>
  </si>
  <si>
    <t>فرج ابراهيم</t>
  </si>
  <si>
    <t>سليم الاول</t>
  </si>
  <si>
    <t>صيدلية المحبة</t>
  </si>
  <si>
    <t>بيشوي سامح</t>
  </si>
  <si>
    <t>مجدي بيبي هوم</t>
  </si>
  <si>
    <t>01111767479</t>
  </si>
  <si>
    <t>01220646004</t>
  </si>
  <si>
    <t>01279490089</t>
  </si>
  <si>
    <t>ابونا بيمن(كنيسه مارمينا و البابا كيراس الخصوص)</t>
  </si>
  <si>
    <t>اسعد</t>
  </si>
  <si>
    <t xml:space="preserve">الزيتون </t>
  </si>
  <si>
    <t>بيير جوزيف مكرم</t>
  </si>
  <si>
    <t>01122082033</t>
  </si>
  <si>
    <t>علي ابراهيم رمزي</t>
  </si>
  <si>
    <t>مصر الجديدة</t>
  </si>
  <si>
    <t>بالقرب من مستشفى هليوبوليس</t>
  </si>
  <si>
    <t>جورج نشأت</t>
  </si>
  <si>
    <t xml:space="preserve">سانت ماري </t>
  </si>
  <si>
    <t>01128688081</t>
  </si>
  <si>
    <t>01128607767</t>
  </si>
  <si>
    <t>01148273233</t>
  </si>
  <si>
    <t xml:space="preserve">ابونا شنوده  ذكي </t>
  </si>
  <si>
    <t>نصوح</t>
  </si>
  <si>
    <t>دانيال جورج جميل عازر</t>
  </si>
  <si>
    <t>كيرو</t>
  </si>
  <si>
    <t>31-10-2023</t>
  </si>
  <si>
    <t>بيحضر معانا</t>
  </si>
  <si>
    <t>01212847038</t>
  </si>
  <si>
    <t>01225918817</t>
  </si>
  <si>
    <t>01283187279</t>
  </si>
  <si>
    <t xml:space="preserve">شلهوب </t>
  </si>
  <si>
    <t>ديفيد اشرف عادلي</t>
  </si>
  <si>
    <t>واتساب - باباه بيقول فيه مشكلة</t>
  </si>
  <si>
    <t xml:space="preserve">الجامعة الإسلامية </t>
  </si>
  <si>
    <t>01227385518</t>
  </si>
  <si>
    <t>01211388197</t>
  </si>
  <si>
    <t>01280533001</t>
  </si>
  <si>
    <t xml:space="preserve">ابونا كيرلس </t>
  </si>
  <si>
    <t>الليث</t>
  </si>
  <si>
    <t xml:space="preserve"> مدرسه مار مرقس </t>
  </si>
  <si>
    <t>ستيفين اشرف عزيز</t>
  </si>
  <si>
    <t>01206076983</t>
  </si>
  <si>
    <t>فيلوباتير سامي</t>
  </si>
  <si>
    <t>01206969335</t>
  </si>
  <si>
    <t xml:space="preserve">ابونا اتطونيوس </t>
  </si>
  <si>
    <t xml:space="preserve">محمد حنفي </t>
  </si>
  <si>
    <t>نصوح او سنان</t>
  </si>
  <si>
    <t>كارل مينا عادل</t>
  </si>
  <si>
    <t>واتساب - هيجي الجمعة الجاية</t>
  </si>
  <si>
    <t>المعارف الحديثة لغات</t>
  </si>
  <si>
    <t>01228021860</t>
  </si>
  <si>
    <t>01226358748</t>
  </si>
  <si>
    <t>01286457007</t>
  </si>
  <si>
    <t>ابونا بيشوي</t>
  </si>
  <si>
    <t>كيرلس راضي</t>
  </si>
  <si>
    <t>01220011070</t>
  </si>
  <si>
    <t>01276667132</t>
  </si>
  <si>
    <t>01096280273</t>
  </si>
  <si>
    <t>ابونا متى من كنيسة جوارجيوس و الانبا انطونيوس</t>
  </si>
  <si>
    <t>حبيب يعقوب</t>
  </si>
  <si>
    <t>كيرلس عوني رأفت</t>
  </si>
  <si>
    <t>الطبري روكسي</t>
  </si>
  <si>
    <t>01220072419</t>
  </si>
  <si>
    <t>01220859730</t>
  </si>
  <si>
    <t>01279028814</t>
  </si>
  <si>
    <t>عسكر</t>
  </si>
  <si>
    <t>كيرلس فايق</t>
  </si>
  <si>
    <t>01207848674</t>
  </si>
  <si>
    <t>01275432427</t>
  </si>
  <si>
    <t>01012637899</t>
  </si>
  <si>
    <t>محطه الزيتون</t>
  </si>
  <si>
    <t>كيرلس كمال ماهر</t>
  </si>
  <si>
    <t>31/1/2009</t>
  </si>
  <si>
    <t xml:space="preserve">المعارف الحديثه </t>
  </si>
  <si>
    <t>01012515382</t>
  </si>
  <si>
    <t>01271781211</t>
  </si>
  <si>
    <t>01222532211</t>
  </si>
  <si>
    <t>كيرلس ناصر</t>
  </si>
  <si>
    <t>2</t>
  </si>
  <si>
    <t>01202136051</t>
  </si>
  <si>
    <t>01210678228</t>
  </si>
  <si>
    <t xml:space="preserve">عطفه الليث </t>
  </si>
  <si>
    <t>كيرلس هاني فوزي</t>
  </si>
  <si>
    <t xml:space="preserve">دار السعاده لغات </t>
  </si>
  <si>
    <t>01212318363</t>
  </si>
  <si>
    <t>01283928928</t>
  </si>
  <si>
    <t>01228422846</t>
  </si>
  <si>
    <t>مارك اشرف عادلى</t>
  </si>
  <si>
    <t>اندرو</t>
  </si>
  <si>
    <t>كلمنا باباه تعديل رقم - عنده درس</t>
  </si>
  <si>
    <t>01211954942</t>
  </si>
  <si>
    <t xml:space="preserve">مدرسه مار مرقس </t>
  </si>
  <si>
    <t>مارك دانيال لبيب</t>
  </si>
  <si>
    <t>صحارة لغات الفجالة</t>
  </si>
  <si>
    <t>01273638141</t>
  </si>
  <si>
    <t>01220511115</t>
  </si>
  <si>
    <t>01220556666</t>
  </si>
  <si>
    <t>سوبرماركت المريمات</t>
  </si>
  <si>
    <t>مينا ماجد ايوب</t>
  </si>
  <si>
    <t>01227857208</t>
  </si>
  <si>
    <t>01222525908</t>
  </si>
  <si>
    <t>01207342140</t>
  </si>
  <si>
    <t xml:space="preserve">عماره البنك الاهلي </t>
  </si>
  <si>
    <t>مينا ماجد نجيب</t>
  </si>
  <si>
    <t>الجزائر الرسمية لغات</t>
  </si>
  <si>
    <t>01288876568</t>
  </si>
  <si>
    <t>01226361202</t>
  </si>
  <si>
    <t>01224517783</t>
  </si>
  <si>
    <t>ابونا ميخائيل ابراهيم</t>
  </si>
  <si>
    <t>6أ</t>
  </si>
  <si>
    <t>معمل السكر/ مدرسة المعارف</t>
  </si>
  <si>
    <t>مينا مدحت سمير</t>
  </si>
  <si>
    <t>21/6/2008</t>
  </si>
  <si>
    <t>دار السعادة الرسمية لغات</t>
  </si>
  <si>
    <t>01204657301</t>
  </si>
  <si>
    <t>01223417085</t>
  </si>
  <si>
    <t>01551974166</t>
  </si>
  <si>
    <t>اسماعيل مصطفى</t>
  </si>
  <si>
    <t>دار السعادة</t>
  </si>
  <si>
    <t>مدرسة دار السعادة</t>
  </si>
  <si>
    <t>يوسف بولا جميل</t>
  </si>
  <si>
    <t>25/12/2007</t>
  </si>
  <si>
    <t>الادفنتست</t>
  </si>
  <si>
    <t>01220065540</t>
  </si>
  <si>
    <t>01223737046</t>
  </si>
  <si>
    <t>01224313646</t>
  </si>
  <si>
    <t>ابراهيم الزناتي</t>
  </si>
  <si>
    <t>يوسف حنا ابو الخير</t>
  </si>
  <si>
    <t>01227712700</t>
  </si>
  <si>
    <t>محطة الزيتون</t>
  </si>
  <si>
    <t>البوسطة</t>
  </si>
  <si>
    <t>يوسف نشأت رزق الله</t>
  </si>
  <si>
    <t>01273032210</t>
  </si>
  <si>
    <t>01150298804</t>
  </si>
  <si>
    <t>01222450011</t>
  </si>
  <si>
    <t>لا يوجد</t>
  </si>
  <si>
    <t>جمال</t>
  </si>
  <si>
    <t>دار السعاده</t>
  </si>
  <si>
    <t>بافلي كمال</t>
  </si>
  <si>
    <t>لوقا</t>
  </si>
  <si>
    <t>سانت ماري</t>
  </si>
  <si>
    <t>01275405057</t>
  </si>
  <si>
    <t>01270763403</t>
  </si>
  <si>
    <t>01285335853</t>
  </si>
  <si>
    <t>محل الراعي الصالح</t>
  </si>
  <si>
    <t>فيلوباتير جورج</t>
  </si>
  <si>
    <t>01229252995</t>
  </si>
  <si>
    <t>فيلوباتير ميلاد</t>
  </si>
  <si>
    <t>01552868694</t>
  </si>
  <si>
    <t>ابرام ريمون</t>
  </si>
  <si>
    <t>01204329106</t>
  </si>
  <si>
    <t>ابرام ممدوح</t>
  </si>
  <si>
    <t xml:space="preserve">سان جورج </t>
  </si>
  <si>
    <t>01283454641</t>
  </si>
  <si>
    <t>01223749416</t>
  </si>
  <si>
    <t>01223162120</t>
  </si>
  <si>
    <t>بافلي اديب</t>
  </si>
  <si>
    <t>متياس</t>
  </si>
  <si>
    <t>مارك سامح ابراهيم</t>
  </si>
  <si>
    <t>4</t>
  </si>
  <si>
    <t>23/6/2008</t>
  </si>
  <si>
    <t>دار السعادة لغات</t>
  </si>
  <si>
    <t>01200831984</t>
  </si>
  <si>
    <t>01228024575</t>
  </si>
  <si>
    <t>01276471376</t>
  </si>
  <si>
    <t>ابونا مرقس نجيب</t>
  </si>
  <si>
    <t>خليل ابراهيم</t>
  </si>
  <si>
    <t>شارع الزيتون</t>
  </si>
  <si>
    <t>بجوار سينما الزيتون وفاملى ماركت</t>
  </si>
  <si>
    <t>ميشيل اكرامي</t>
  </si>
  <si>
    <t>01276032190</t>
  </si>
  <si>
    <t>01221555519</t>
  </si>
  <si>
    <t>01224459859</t>
  </si>
  <si>
    <t>نوفير اسامة</t>
  </si>
  <si>
    <t xml:space="preserve">المعارف الحديثه لغات </t>
  </si>
  <si>
    <t>01271142119</t>
  </si>
  <si>
    <t>01282947846</t>
  </si>
  <si>
    <t>01222584047</t>
  </si>
  <si>
    <t>حسن خليل</t>
  </si>
  <si>
    <t>يوسف ريمون</t>
  </si>
  <si>
    <t>المعارف الحديثه</t>
  </si>
  <si>
    <t>01276725445</t>
  </si>
  <si>
    <t>01223573381</t>
  </si>
  <si>
    <t>01224781828</t>
  </si>
  <si>
    <t>اندرو مخلص</t>
  </si>
  <si>
    <t>مرقس</t>
  </si>
  <si>
    <t>الزيتون الاعداديه بنين</t>
  </si>
  <si>
    <t>01271647472</t>
  </si>
  <si>
    <t>01227247028</t>
  </si>
  <si>
    <t>01200225781</t>
  </si>
  <si>
    <t>ابونا موسي</t>
  </si>
  <si>
    <t>زوايه الصفواني</t>
  </si>
  <si>
    <t>بولا هاني</t>
  </si>
  <si>
    <t>المعارف الحديثة للغات</t>
  </si>
  <si>
    <t>01024493862</t>
  </si>
  <si>
    <t>01224718945</t>
  </si>
  <si>
    <t>01553448945</t>
  </si>
  <si>
    <t>سنان</t>
  </si>
  <si>
    <t>بيشوي مجدي</t>
  </si>
  <si>
    <t>5</t>
  </si>
  <si>
    <t>01275659993</t>
  </si>
  <si>
    <t>ابونا متي ( كنيسه جوارجيوس و الانبا انطونيوس)</t>
  </si>
  <si>
    <t>ماثيو سامح</t>
  </si>
  <si>
    <t>15/5/2009</t>
  </si>
  <si>
    <t>الخطيب</t>
  </si>
  <si>
    <t>01095260645</t>
  </si>
  <si>
    <t>01222625559</t>
  </si>
  <si>
    <t>01002752907</t>
  </si>
  <si>
    <t xml:space="preserve">ابونا موسي </t>
  </si>
  <si>
    <t>ترعه الجبل</t>
  </si>
  <si>
    <t>فتحالله ماركت</t>
  </si>
  <si>
    <t>دانيال شنودة</t>
  </si>
  <si>
    <t>يوحنا</t>
  </si>
  <si>
    <t>01278010517</t>
  </si>
  <si>
    <t>طابا</t>
  </si>
  <si>
    <t>01223710026</t>
  </si>
  <si>
    <t>01202221828</t>
  </si>
  <si>
    <t>01287027273</t>
  </si>
  <si>
    <t>جون اشرف فاروق</t>
  </si>
  <si>
    <t>1/6/2009</t>
  </si>
  <si>
    <t>المنيل ( المرج )</t>
  </si>
  <si>
    <t>01277249186</t>
  </si>
  <si>
    <t>01226126795</t>
  </si>
  <si>
    <t xml:space="preserve">ابونا متي الرسول </t>
  </si>
  <si>
    <t>سليم الاول ( ابراج ميامي )</t>
  </si>
  <si>
    <t>مطعم مومن</t>
  </si>
  <si>
    <t>يوسف اشرف يوسف</t>
  </si>
  <si>
    <t>01558023470</t>
  </si>
  <si>
    <t>01001863310</t>
  </si>
  <si>
    <t>01283353352</t>
  </si>
  <si>
    <t xml:space="preserve">ابونا انطونيوس </t>
  </si>
  <si>
    <t xml:space="preserve">التراجيم </t>
  </si>
  <si>
    <t>بافلي سامي</t>
  </si>
  <si>
    <t xml:space="preserve">يوسف الامير جمال </t>
  </si>
  <si>
    <t xml:space="preserve">المعارف الخاصه لغات </t>
  </si>
  <si>
    <t>01270444433</t>
  </si>
  <si>
    <t>01222220221</t>
  </si>
  <si>
    <t>01228417195</t>
  </si>
  <si>
    <t>ماركت فتح الله</t>
  </si>
  <si>
    <t>ديفيد صبحي</t>
  </si>
  <si>
    <t>1</t>
  </si>
  <si>
    <t>22/9/2008</t>
  </si>
  <si>
    <t>01221621183</t>
  </si>
  <si>
    <t>01222207320</t>
  </si>
  <si>
    <t>01202000905</t>
  </si>
  <si>
    <t>ابونا شنوده ذكي</t>
  </si>
  <si>
    <t xml:space="preserve">39 ا </t>
  </si>
  <si>
    <t xml:space="preserve">مصطفي باشا </t>
  </si>
  <si>
    <t>فيلوباتير عماد</t>
  </si>
  <si>
    <t>15/7/2008</t>
  </si>
  <si>
    <t>01207053547</t>
  </si>
  <si>
    <t>01223758353</t>
  </si>
  <si>
    <t>01228036971</t>
  </si>
  <si>
    <t xml:space="preserve">البوسطه </t>
  </si>
  <si>
    <t xml:space="preserve">سليم </t>
  </si>
  <si>
    <t>كيرلس مراد</t>
  </si>
  <si>
    <t>01210160283</t>
  </si>
  <si>
    <t>بيشوي ايمن عبد الروؤف</t>
  </si>
  <si>
    <t>بي كرنك</t>
  </si>
  <si>
    <t>01552911310</t>
  </si>
  <si>
    <t>ابونا جرجس</t>
  </si>
  <si>
    <t>حارة حمادة</t>
  </si>
  <si>
    <t>كشري الفرسان</t>
  </si>
  <si>
    <t>كيفين هاني ادوارد</t>
  </si>
  <si>
    <t>01274036968</t>
  </si>
  <si>
    <t>01228969561</t>
  </si>
  <si>
    <t>18 محطة الزيتون اسفل كوبرى العزيز بالله بجوار شارع الصوفاني بجوار سور المترو</t>
  </si>
  <si>
    <t>مجدي سامح عادل وهيب</t>
  </si>
  <si>
    <t>01279432280</t>
  </si>
  <si>
    <t>01222756674</t>
  </si>
  <si>
    <t>01280886628</t>
  </si>
  <si>
    <t>ابونا بساده (كنيسة مريم المجدلية شبرا الخيمة)</t>
  </si>
  <si>
    <t>قهوة سنان</t>
  </si>
  <si>
    <t>ابانوب هاني محروس</t>
  </si>
  <si>
    <t>26-11-2023</t>
  </si>
  <si>
    <t>معلش - هيجي الجمعة الجاية</t>
  </si>
  <si>
    <t>01557071113</t>
  </si>
  <si>
    <t>باسم ايمن انور</t>
  </si>
  <si>
    <t>بيتضايق من الصوت العالي - بيتخنق - هيجي الجمعة دي</t>
  </si>
  <si>
    <t>01271730318</t>
  </si>
  <si>
    <t>جان جرجس فايز</t>
  </si>
  <si>
    <t>واتساب - تم الرد</t>
  </si>
  <si>
    <t>كلية السلام</t>
  </si>
  <si>
    <t>01553395353</t>
  </si>
  <si>
    <t>01226225401</t>
  </si>
  <si>
    <t>كوبري العزيز بالله</t>
  </si>
  <si>
    <t>جورج ريمون جرجس</t>
  </si>
  <si>
    <t>رقم غلط - رقم غلط</t>
  </si>
  <si>
    <t>01205282559</t>
  </si>
  <si>
    <t>40 أ وابور المياه - عند شركة المياه</t>
  </si>
  <si>
    <t>جوفاني شريف شوقي</t>
  </si>
  <si>
    <t>واتساب - مامته متضايقة مننا - هيجي الجمعة الجاية</t>
  </si>
  <si>
    <t>سان جون مدينة نصر</t>
  </si>
  <si>
    <t>01212390392</t>
  </si>
  <si>
    <t>01006277207</t>
  </si>
  <si>
    <t>ابونا مكاري (كنيسة تيموثاوس)</t>
  </si>
  <si>
    <t>المسيري</t>
  </si>
  <si>
    <t>كافيه اوزوز</t>
  </si>
  <si>
    <t>جون سعد امون</t>
  </si>
  <si>
    <t>عنده تدريب وبطولة صعب يجي</t>
  </si>
  <si>
    <t>01273098781</t>
  </si>
  <si>
    <t>باسيلي روفائيل</t>
  </si>
  <si>
    <t>جسر السويس</t>
  </si>
  <si>
    <t>رايا</t>
  </si>
  <si>
    <t>جون ناجي نجيب</t>
  </si>
  <si>
    <t>واتساب - رد</t>
  </si>
  <si>
    <t>سان جورج هليوبوليس</t>
  </si>
  <si>
    <t>01553577553</t>
  </si>
  <si>
    <t>01202409649</t>
  </si>
  <si>
    <t>01211941997</t>
  </si>
  <si>
    <t>برج التوفيقية</t>
  </si>
  <si>
    <t>رامز ماهر رمزي</t>
  </si>
  <si>
    <t>ماهر</t>
  </si>
  <si>
    <t>لا يرد</t>
  </si>
  <si>
    <t>01201315647</t>
  </si>
  <si>
    <t>حسن الخليل</t>
  </si>
  <si>
    <t>صموئيل نتعي يعقوب</t>
  </si>
  <si>
    <t>غير موجود بالخدمة</t>
  </si>
  <si>
    <t>01228205903</t>
  </si>
  <si>
    <t>42 الوادى الجديد - أحمد عرابى انزل مترو شبرا الخيمة واركب عربيات أم بيومى وانزل عند كشرى سلطان</t>
  </si>
  <si>
    <t>فادى بشرى نادي</t>
  </si>
  <si>
    <t>عنده درس في ميعاد الخدمة</t>
  </si>
  <si>
    <t>01277218446</t>
  </si>
  <si>
    <t>العزيز بالله</t>
  </si>
  <si>
    <t>محل نظارات الالوان السبعة</t>
  </si>
  <si>
    <t>فادى عاطف صدقى</t>
  </si>
  <si>
    <t>منتظر</t>
  </si>
  <si>
    <t>01272584677</t>
  </si>
  <si>
    <t>عبد المنعم سعيد</t>
  </si>
  <si>
    <t>عزبة عامر</t>
  </si>
  <si>
    <t>المرج الجديدة</t>
  </si>
  <si>
    <t>فادي سعيد نبيه</t>
  </si>
  <si>
    <t>دار ايتام - منتظر</t>
  </si>
  <si>
    <t>01028816046</t>
  </si>
  <si>
    <t>بي تك</t>
  </si>
  <si>
    <t>كيرلس رفعت فرنساوي</t>
  </si>
  <si>
    <t>01558880552</t>
  </si>
  <si>
    <t>كيرلس عزت ظريف</t>
  </si>
  <si>
    <t>01552911294</t>
  </si>
  <si>
    <t>محمد فريد</t>
  </si>
  <si>
    <t>جزارة المعلم</t>
  </si>
  <si>
    <t>كيرلس كمال كامل</t>
  </si>
  <si>
    <t>عنده درس بس هيحاول يجي</t>
  </si>
  <si>
    <t>01204481885</t>
  </si>
  <si>
    <t>صيدلية الليث</t>
  </si>
  <si>
    <t>كيرلس مينا محب</t>
  </si>
  <si>
    <t>رقم غلط</t>
  </si>
  <si>
    <t>01211901930</t>
  </si>
  <si>
    <t>محمود سالم</t>
  </si>
  <si>
    <t>صيدلية ميشيل</t>
  </si>
  <si>
    <t>مارتن انور فتحى</t>
  </si>
  <si>
    <t>غير متاح</t>
  </si>
  <si>
    <t>01221915624</t>
  </si>
  <si>
    <t>فوق صيدلية دوس</t>
  </si>
  <si>
    <t>مارتن شادي هاني</t>
  </si>
  <si>
    <t>واتساب - امتحانات</t>
  </si>
  <si>
    <t>01280006217</t>
  </si>
  <si>
    <t>22 وابور المياه أمام نادى طلائع الزيتون ( او ) 35ش دار السعادة (صيدلية ايفا) امام مدرسة امون</t>
  </si>
  <si>
    <t xml:space="preserve">مارك سامح لوقا </t>
  </si>
  <si>
    <t>مش بيجي عشان مش بيحب يجي</t>
  </si>
  <si>
    <t>01100918192</t>
  </si>
  <si>
    <t>01272342424</t>
  </si>
  <si>
    <t>01288490186</t>
  </si>
  <si>
    <t>معمل السكر</t>
  </si>
  <si>
    <t>مارك وسيم موريس</t>
  </si>
  <si>
    <t>01200479983</t>
  </si>
  <si>
    <t>01289970972</t>
  </si>
  <si>
    <t>01552616622</t>
  </si>
  <si>
    <t>التوحيد والنور</t>
  </si>
  <si>
    <t>مايكل اشرف ابراهيم</t>
  </si>
  <si>
    <t>واتساب - مذاكرة كتير</t>
  </si>
  <si>
    <t>01279040069</t>
  </si>
  <si>
    <t>01205411420</t>
  </si>
  <si>
    <t>01201797140</t>
  </si>
  <si>
    <t>ابونا باسليوس</t>
  </si>
  <si>
    <t>بركات</t>
  </si>
  <si>
    <t>سوبرماركت</t>
  </si>
  <si>
    <t>مكاريوس سمير مهاود</t>
  </si>
  <si>
    <t>شنودة</t>
  </si>
  <si>
    <t>01222618980</t>
  </si>
  <si>
    <t>قهوة ابو عامر</t>
  </si>
  <si>
    <t>مينا اشرف اسحاق</t>
  </si>
  <si>
    <t>الابن مع الأب مش بييجوا الكنيسه + اخوة رب</t>
  </si>
  <si>
    <t>01554365104</t>
  </si>
  <si>
    <t>01282822809</t>
  </si>
  <si>
    <t>مينا ايمن لطيف</t>
  </si>
  <si>
    <t>واتساب - بيحضر مع اولي ثانوي بس هيحضر معانا</t>
  </si>
  <si>
    <t>01207299458</t>
  </si>
  <si>
    <t>ابو شائكة  (ابو شادي)</t>
  </si>
  <si>
    <t>قصر الطاهرة</t>
  </si>
  <si>
    <t>يوسف اشرف اشرف</t>
  </si>
  <si>
    <t xml:space="preserve"> عنده درس اعدادي يوم الجمعه اتفقنا ان هو بعد ما يخلص يجي الخدمه</t>
  </si>
  <si>
    <t>01090065099</t>
  </si>
  <si>
    <t>يوسف اشرف جورج</t>
  </si>
  <si>
    <t>واتساب - درس يوم الجمعة</t>
  </si>
  <si>
    <t>01273685779</t>
  </si>
  <si>
    <t>01221775086</t>
  </si>
  <si>
    <t>01228961790</t>
  </si>
  <si>
    <t>13أ</t>
  </si>
  <si>
    <t>عين شمس</t>
  </si>
  <si>
    <t>مدرسة مودرن سكول</t>
  </si>
  <si>
    <t>يوسف رضا يونان الشهيد</t>
  </si>
  <si>
    <t>مسافر الصعيد - بدون موبايل</t>
  </si>
  <si>
    <t>01066774495</t>
  </si>
  <si>
    <t>الراعي</t>
  </si>
  <si>
    <t>جانب قهوة ارابيسك، مدرسة الجامعة الإسلامية</t>
  </si>
  <si>
    <t>%</t>
  </si>
  <si>
    <t>يوسف الامير</t>
  </si>
  <si>
    <t>يوسف اشرف</t>
  </si>
  <si>
    <t xml:space="preserve">جون اشرف </t>
  </si>
  <si>
    <t xml:space="preserve">بافلي سامي </t>
  </si>
  <si>
    <t>يوسف مسامح</t>
  </si>
  <si>
    <t>الاجمالي</t>
  </si>
  <si>
    <t>مش في القائمة + مش بيحضروا (في الجروب القديم) + اهالي</t>
  </si>
  <si>
    <t>01276604938</t>
  </si>
  <si>
    <t>01003703770</t>
  </si>
  <si>
    <t>01021623232</t>
  </si>
  <si>
    <t>01025946628</t>
  </si>
  <si>
    <t>01063712567</t>
  </si>
  <si>
    <t>01064002542</t>
  </si>
  <si>
    <t>01065241482</t>
  </si>
  <si>
    <t>01098890401</t>
  </si>
  <si>
    <t>01104261928</t>
  </si>
  <si>
    <t>01200022291</t>
  </si>
  <si>
    <t>01200429469</t>
  </si>
  <si>
    <t>01201134078</t>
  </si>
  <si>
    <t>01201481641</t>
  </si>
  <si>
    <t>01201517796</t>
  </si>
  <si>
    <t>01201912249</t>
  </si>
  <si>
    <t>01204004408</t>
  </si>
  <si>
    <t>01204619914</t>
  </si>
  <si>
    <t>01207126615</t>
  </si>
  <si>
    <t>01208855072</t>
  </si>
  <si>
    <t>01210956186</t>
  </si>
  <si>
    <t>01223335982</t>
  </si>
  <si>
    <t>01223515454</t>
  </si>
  <si>
    <t>01223627262</t>
  </si>
  <si>
    <t>01223775717</t>
  </si>
  <si>
    <t>01224585389</t>
  </si>
  <si>
    <t>01225051534</t>
  </si>
  <si>
    <t>01225916743</t>
  </si>
  <si>
    <t>01226361252</t>
  </si>
  <si>
    <t>01227598825</t>
  </si>
  <si>
    <t>01229589811</t>
  </si>
  <si>
    <t>01229734637</t>
  </si>
  <si>
    <t>01273588102</t>
  </si>
  <si>
    <t>01273968069</t>
  </si>
  <si>
    <t>01274284898</t>
  </si>
  <si>
    <t>01277066440</t>
  </si>
  <si>
    <t>01277134738</t>
  </si>
  <si>
    <t>01281966906</t>
  </si>
  <si>
    <t>01282325177</t>
  </si>
  <si>
    <t>العنوان</t>
  </si>
  <si>
    <t xml:space="preserve">ابانوب اشرف جابر </t>
  </si>
  <si>
    <t>01200947940</t>
  </si>
  <si>
    <t xml:space="preserve">ارساني جرجس نعيم </t>
  </si>
  <si>
    <t xml:space="preserve">انطونيوس يونان بولس </t>
  </si>
  <si>
    <t xml:space="preserve">باسم ايمن انور </t>
  </si>
  <si>
    <t xml:space="preserve">بافلي بطرس اليشع </t>
  </si>
  <si>
    <t xml:space="preserve">بيتر زكريا زكريا </t>
  </si>
  <si>
    <t>دار نسايم المحبة</t>
  </si>
  <si>
    <t>زغلول</t>
  </si>
  <si>
    <t xml:space="preserve">بيشوي جمال صدقي </t>
  </si>
  <si>
    <t xml:space="preserve">بيير جوزيف مكرم </t>
  </si>
  <si>
    <t xml:space="preserve">جان جرجس فايز </t>
  </si>
  <si>
    <t xml:space="preserve">جورج ريمون جرجس </t>
  </si>
  <si>
    <t xml:space="preserve">جون سعد امون </t>
  </si>
  <si>
    <t xml:space="preserve">جون ناجي نجيب </t>
  </si>
  <si>
    <t>01200371969</t>
  </si>
  <si>
    <t>39  قطب شيل من ش المسجد من ش الشيخ منصور بجوار معهد الحياة - انزل العزبة واركب توك توك وانزل عند معهد الحياة / عزبة النخل</t>
  </si>
  <si>
    <t>عزبه النخل</t>
  </si>
  <si>
    <t xml:space="preserve">ديفيد باسم لمعي </t>
  </si>
  <si>
    <t>01222552905</t>
  </si>
  <si>
    <t>السينما</t>
  </si>
  <si>
    <t xml:space="preserve">رامز ماهر رمزي </t>
  </si>
  <si>
    <t xml:space="preserve">صموئيل نتعي يعقوب </t>
  </si>
  <si>
    <t>42 الوادى الجديد - أحمد عرابى  انزل مترو شبرا الخيمة واركب عربيات أم بيومى وانزل عند كشرى سلطان</t>
  </si>
  <si>
    <t xml:space="preserve">فادى عاطف صدقى </t>
  </si>
  <si>
    <t xml:space="preserve">فادي اشرف جميل </t>
  </si>
  <si>
    <t xml:space="preserve">فادي سعيد نبيه </t>
  </si>
  <si>
    <t xml:space="preserve">فرانك عصام عصام </t>
  </si>
  <si>
    <t>01223805079</t>
  </si>
  <si>
    <t>السبق</t>
  </si>
  <si>
    <t xml:space="preserve">كارل مينا عادل </t>
  </si>
  <si>
    <t xml:space="preserve">كيرلس رفعت فرنساوي </t>
  </si>
  <si>
    <t xml:space="preserve">كيرلس عزت ظريف </t>
  </si>
  <si>
    <t xml:space="preserve">كيرلس كمال كامل </t>
  </si>
  <si>
    <t xml:space="preserve">كيرلس كمال ماهر </t>
  </si>
  <si>
    <t xml:space="preserve">كيرلس مينا محب </t>
  </si>
  <si>
    <t xml:space="preserve">كيفين هاني ادوارد </t>
  </si>
  <si>
    <t>01200743943</t>
  </si>
  <si>
    <t>18  محطة الزيتون  اسفل  كوبرى العزيز بالله بجوار شارع الصوفاني بجوار سور المترو</t>
  </si>
  <si>
    <t xml:space="preserve">مارتن انور فتحى </t>
  </si>
  <si>
    <t xml:space="preserve">مارتن شادي هاني </t>
  </si>
  <si>
    <t>22 وابور المياه أمام نادى طلائع الزيتون ( او )  35ش دار السعادة (صيدلية ايفا)  امام مدرسة امون</t>
  </si>
  <si>
    <t xml:space="preserve">مارك اشرف عادلى </t>
  </si>
  <si>
    <t xml:space="preserve">مارك دانيال لبيب </t>
  </si>
  <si>
    <t>01555355879</t>
  </si>
  <si>
    <t xml:space="preserve">مارك وسيم موريس </t>
  </si>
  <si>
    <t xml:space="preserve">مايكل اشرف ابراهيم </t>
  </si>
  <si>
    <t xml:space="preserve">مكاريوس سمير مهاود </t>
  </si>
  <si>
    <t xml:space="preserve">مكاريوس مايكل مايكل </t>
  </si>
  <si>
    <t xml:space="preserve">مينا اشرف اسحاق </t>
  </si>
  <si>
    <t xml:space="preserve">مينا ايمن لطيف </t>
  </si>
  <si>
    <t>ابو شائكة</t>
  </si>
  <si>
    <t xml:space="preserve">مينا ماجد نجيب </t>
  </si>
  <si>
    <t>01289414208</t>
  </si>
  <si>
    <t xml:space="preserve">مينا مدحت سمير </t>
  </si>
  <si>
    <t>01286307182</t>
  </si>
  <si>
    <t xml:space="preserve">مينا وحيد كمال </t>
  </si>
  <si>
    <t xml:space="preserve">هاني حنا مكرم </t>
  </si>
  <si>
    <t xml:space="preserve">يوسف اشرف اشرف </t>
  </si>
  <si>
    <t>سن خليل</t>
  </si>
  <si>
    <t xml:space="preserve">يوسف اشرف جورج </t>
  </si>
  <si>
    <t>01221004684</t>
  </si>
  <si>
    <t xml:space="preserve">يوسف باسم جورج </t>
  </si>
  <si>
    <t>01280808288</t>
  </si>
  <si>
    <t>فهمي الخولي</t>
  </si>
  <si>
    <t>بعد باشا ماركت قبل جزارة الأمانة أمام ترزي</t>
  </si>
  <si>
    <t xml:space="preserve">يوسف بولا جميل </t>
  </si>
  <si>
    <t xml:space="preserve">يوسف حنا ابو الخير </t>
  </si>
  <si>
    <t>01119930710</t>
  </si>
  <si>
    <t>التعديل</t>
  </si>
  <si>
    <t>حذف</t>
  </si>
  <si>
    <t>بيتر زكريا زكريا</t>
  </si>
  <si>
    <t>نسايم - شنودة</t>
  </si>
  <si>
    <t>مشي من الدار - يتم حذفه</t>
  </si>
  <si>
    <t>فادي اشرف جميل</t>
  </si>
  <si>
    <t>بيحضر مدارس احد في الدار</t>
  </si>
  <si>
    <t>مكاريوس مايكل مايكل</t>
  </si>
  <si>
    <t>مينا وحيد كمال</t>
  </si>
  <si>
    <t>هاني حنا مكرم</t>
  </si>
  <si>
    <t>يوسف باسم جورج</t>
  </si>
  <si>
    <t>واتساب - بيروح كنيسة ماريوحنا - يتم حذفه</t>
  </si>
  <si>
    <t>فرانك عصام عصام</t>
  </si>
  <si>
    <t>ديفيد باسم لمعي</t>
  </si>
  <si>
    <t>بيحضر في حمامات القبة</t>
  </si>
  <si>
    <t>01207620600</t>
  </si>
  <si>
    <t>01270924883</t>
  </si>
  <si>
    <t>01273421732</t>
  </si>
  <si>
    <t>01282912158</t>
  </si>
  <si>
    <t>01279097016</t>
  </si>
  <si>
    <t>01224143525</t>
  </si>
  <si>
    <t>01210144305</t>
  </si>
  <si>
    <t>المصدر</t>
  </si>
  <si>
    <t>مستر كيرلس</t>
  </si>
  <si>
    <t>بيشوي مجدي مكرم</t>
  </si>
  <si>
    <t>ستيفن اشرف عزيز</t>
  </si>
  <si>
    <t>فيلوباتير سامي نمر</t>
  </si>
  <si>
    <t>بافلي كمال رزق الله</t>
  </si>
  <si>
    <t>فيلوباتير جورج صمؤيل</t>
  </si>
  <si>
    <t>دانيال شنوده تادرس</t>
  </si>
  <si>
    <t>ابرام ريمون عربي زهري</t>
  </si>
  <si>
    <t>ابرام ممدوح سمير</t>
  </si>
  <si>
    <t>بافلي اديب سمير</t>
  </si>
  <si>
    <t>ميشيل اكرامي حبيب</t>
  </si>
  <si>
    <t>نوفير اسامة حنا</t>
  </si>
  <si>
    <t>يوسف ريمون فؤاد</t>
  </si>
  <si>
    <t>فرانك عصام جرجس</t>
  </si>
  <si>
    <t>جورج نشات جورج</t>
  </si>
  <si>
    <t>كيرلس فايق ماهر</t>
  </si>
  <si>
    <t>كيرلس راضي لطفي</t>
  </si>
  <si>
    <t>جوزيف اشرف سمير</t>
  </si>
  <si>
    <t>يوسف مسامح يوسف</t>
  </si>
  <si>
    <t>كيرلس هاني منصور</t>
  </si>
  <si>
    <t>كيرلس ناصر اليكسان</t>
  </si>
  <si>
    <t>كيرلس بولس عشم</t>
  </si>
  <si>
    <t>مينا عاطف داود</t>
  </si>
  <si>
    <t>database</t>
  </si>
  <si>
    <t>المعارف</t>
  </si>
  <si>
    <t>الانجيلية الحديثة</t>
  </si>
  <si>
    <t>البطريكية</t>
  </si>
  <si>
    <t>المعارف الحديثه اللغات</t>
  </si>
  <si>
    <t>الجامعة الاسلامية</t>
  </si>
  <si>
    <t>01278032404</t>
  </si>
  <si>
    <t>01098939627</t>
  </si>
  <si>
    <t>01282786336</t>
  </si>
  <si>
    <t>01096444322</t>
  </si>
  <si>
    <t>01273299082</t>
  </si>
  <si>
    <t>01211720396</t>
  </si>
  <si>
    <t>012805010108</t>
  </si>
  <si>
    <t>01070458009</t>
  </si>
  <si>
    <t>01018874696</t>
  </si>
  <si>
    <t>01005755905</t>
  </si>
  <si>
    <t>01225672552</t>
  </si>
  <si>
    <t>01223788897</t>
  </si>
  <si>
    <t>01515338031</t>
  </si>
  <si>
    <t>01225311621</t>
  </si>
  <si>
    <t>01201047270</t>
  </si>
  <si>
    <t>01098932799</t>
  </si>
  <si>
    <t>01226117015</t>
  </si>
  <si>
    <t>01223738233</t>
  </si>
  <si>
    <t>0128016249</t>
  </si>
  <si>
    <t>01220724699</t>
  </si>
  <si>
    <t>01201329306</t>
  </si>
  <si>
    <t>ابونا شنوده (عزبة النخل)</t>
  </si>
  <si>
    <t>ابونا ميخائيل</t>
  </si>
  <si>
    <t>ابونا مرقس</t>
  </si>
  <si>
    <t>ابونا يوسف</t>
  </si>
  <si>
    <t>ابونا كيرلس مقار</t>
  </si>
  <si>
    <t>حارة مدرسة دار السعادة</t>
  </si>
  <si>
    <t>مصطفى باشا</t>
  </si>
  <si>
    <t>محمود يحيى</t>
  </si>
  <si>
    <t>محمد حنفي</t>
  </si>
  <si>
    <t>مروان الريحاني</t>
  </si>
  <si>
    <t>شلهوب</t>
  </si>
  <si>
    <t>توفيق طمبه</t>
  </si>
  <si>
    <t>السباق</t>
  </si>
  <si>
    <t>عطفة</t>
  </si>
  <si>
    <t>الفريد</t>
  </si>
  <si>
    <t>ترعة الجبل</t>
  </si>
  <si>
    <t>الجليل</t>
  </si>
  <si>
    <t>الاخير</t>
  </si>
  <si>
    <t>يمين سلم</t>
  </si>
  <si>
    <t>برازليانو</t>
  </si>
  <si>
    <t>جمعية النيل</t>
  </si>
  <si>
    <t>جامع الانصار</t>
  </si>
  <si>
    <t>دراي كلين السلام</t>
  </si>
  <si>
    <t>حاتي الامانة</t>
  </si>
  <si>
    <t>بجوار شارع الغاز</t>
  </si>
  <si>
    <t>صيدلية العناني</t>
  </si>
  <si>
    <t>فرع وي و golf gym</t>
  </si>
  <si>
    <t>عشري/زمزم</t>
  </si>
  <si>
    <t>سينما الزيتون</t>
  </si>
  <si>
    <t>محل مهرائيل</t>
  </si>
  <si>
    <t>الشروق</t>
  </si>
  <si>
    <t>both</t>
  </si>
  <si>
    <t>01203129450</t>
  </si>
  <si>
    <t>01002073257</t>
  </si>
  <si>
    <t>01277135162</t>
  </si>
  <si>
    <t>26-11-2022</t>
  </si>
  <si>
    <t>مش موجود</t>
  </si>
  <si>
    <t>الموبايل الشخصي</t>
  </si>
  <si>
    <t xml:space="preserve">نوفير اسامة حنا </t>
  </si>
  <si>
    <t>القديس بولس الرسول</t>
  </si>
  <si>
    <t>مارك مينا مجدي لبيب</t>
  </si>
  <si>
    <t>القديس توما الرسول</t>
  </si>
  <si>
    <t xml:space="preserve">يوسف ريمون فؤاد </t>
  </si>
  <si>
    <t>بافلي جورج منير</t>
  </si>
  <si>
    <t>القديس متى الرسول</t>
  </si>
  <si>
    <t>موبايل البيت</t>
  </si>
  <si>
    <t xml:space="preserve">انطونيوس باسم وليم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</si>
</sst>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dd&quot;/&quot;mm&quot;/&quot;yyyy"/>
    <numFmt numFmtId="166" formatCode="dd/mm/yyyy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sz val="15"/>
      <color theme="1"/>
      <name val="Calibri"/>
      <family val="2"/>
      <scheme val="minor"/>
    </font>
    <font>
      <sz val="15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3"/>
      <name val="Calibri"/>
      <family val="2"/>
      <scheme val="minor"/>
    </font>
    <font>
      <sz val="8"/>
      <name val="Calibri"/>
      <scheme val="minor"/>
    </font>
    <font>
      <sz val="11"/>
      <color theme="1"/>
      <name val="Dubai"/>
      <family val="2"/>
    </font>
    <font>
      <sz val="11"/>
      <color rgb="FF000000"/>
      <name val="Duba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 textRotation="90"/>
    </xf>
    <xf numFmtId="10" fontId="6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right" wrapText="1"/>
    </xf>
    <xf numFmtId="0" fontId="3" fillId="3" borderId="4" xfId="0" applyFont="1" applyFill="1" applyBorder="1" applyAlignment="1">
      <alignment horizontal="right" wrapText="1"/>
    </xf>
    <xf numFmtId="0" fontId="7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right" wrapText="1"/>
    </xf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6" borderId="4" xfId="0" applyFont="1" applyFill="1" applyBorder="1" applyAlignment="1">
      <alignment horizontal="right" wrapText="1"/>
    </xf>
    <xf numFmtId="0" fontId="3" fillId="7" borderId="4" xfId="0" applyFont="1" applyFill="1" applyBorder="1" applyAlignment="1">
      <alignment horizontal="right" wrapText="1"/>
    </xf>
    <xf numFmtId="0" fontId="7" fillId="5" borderId="4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49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14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7" borderId="2" xfId="0" applyFont="1" applyFill="1" applyBorder="1" applyAlignment="1">
      <alignment horizontal="right" wrapText="1"/>
    </xf>
    <xf numFmtId="0" fontId="11" fillId="0" borderId="2" xfId="0" applyFont="1" applyBorder="1"/>
    <xf numFmtId="14" fontId="3" fillId="0" borderId="2" xfId="0" applyNumberFormat="1" applyFont="1" applyBorder="1" applyAlignment="1">
      <alignment horizontal="right" wrapText="1"/>
    </xf>
    <xf numFmtId="49" fontId="3" fillId="7" borderId="2" xfId="0" applyNumberFormat="1" applyFont="1" applyFill="1" applyBorder="1" applyAlignment="1">
      <alignment wrapText="1"/>
    </xf>
    <xf numFmtId="49" fontId="11" fillId="0" borderId="2" xfId="0" applyNumberFormat="1" applyFont="1" applyBorder="1"/>
    <xf numFmtId="49" fontId="11" fillId="2" borderId="2" xfId="0" applyNumberFormat="1" applyFont="1" applyFill="1" applyBorder="1"/>
    <xf numFmtId="0" fontId="11" fillId="0" borderId="0" xfId="0" applyFont="1"/>
    <xf numFmtId="0" fontId="3" fillId="0" borderId="4" xfId="0" applyFont="1" applyBorder="1" applyAlignment="1">
      <alignment horizontal="right" wrapText="1"/>
    </xf>
    <xf numFmtId="0" fontId="11" fillId="0" borderId="4" xfId="0" applyFont="1" applyBorder="1"/>
    <xf numFmtId="14" fontId="3" fillId="0" borderId="4" xfId="0" applyNumberFormat="1" applyFont="1" applyBorder="1" applyAlignment="1">
      <alignment horizontal="right" wrapText="1"/>
    </xf>
    <xf numFmtId="49" fontId="3" fillId="7" borderId="4" xfId="0" applyNumberFormat="1" applyFont="1" applyFill="1" applyBorder="1" applyAlignment="1">
      <alignment wrapText="1"/>
    </xf>
    <xf numFmtId="49" fontId="11" fillId="0" borderId="4" xfId="0" applyNumberFormat="1" applyFont="1" applyBorder="1"/>
    <xf numFmtId="164" fontId="3" fillId="0" borderId="4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49" fontId="3" fillId="6" borderId="4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49" fontId="1" fillId="0" borderId="0" xfId="0" applyNumberFormat="1" applyFont="1"/>
    <xf numFmtId="0" fontId="12" fillId="2" borderId="3" xfId="0" applyFont="1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49" fontId="0" fillId="0" borderId="0" xfId="0" applyNumberFormat="1"/>
    <xf numFmtId="0" fontId="14" fillId="0" borderId="7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14" fillId="8" borderId="1" xfId="0" applyFont="1" applyFill="1" applyBorder="1" applyAlignment="1">
      <alignment wrapText="1"/>
    </xf>
    <xf numFmtId="14" fontId="14" fillId="0" borderId="1" xfId="0" applyNumberFormat="1" applyFont="1" applyBorder="1" applyAlignment="1">
      <alignment wrapText="1"/>
    </xf>
    <xf numFmtId="14" fontId="14" fillId="2" borderId="1" xfId="0" applyNumberFormat="1" applyFont="1" applyFill="1" applyBorder="1" applyAlignment="1">
      <alignment wrapText="1"/>
    </xf>
    <xf numFmtId="0" fontId="14" fillId="4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49" fontId="14" fillId="2" borderId="1" xfId="0" applyNumberFormat="1" applyFont="1" applyFill="1" applyBorder="1" applyAlignment="1">
      <alignment wrapText="1"/>
    </xf>
    <xf numFmtId="0" fontId="14" fillId="2" borderId="2" xfId="0" applyFont="1" applyFill="1" applyBorder="1" applyAlignment="1">
      <alignment wrapText="1"/>
    </xf>
    <xf numFmtId="0" fontId="14" fillId="10" borderId="1" xfId="0" applyFont="1" applyFill="1" applyBorder="1" applyAlignment="1">
      <alignment wrapText="1"/>
    </xf>
    <xf numFmtId="0" fontId="14" fillId="9" borderId="1" xfId="0" applyFont="1" applyFill="1" applyBorder="1" applyAlignment="1">
      <alignment wrapText="1"/>
    </xf>
    <xf numFmtId="49" fontId="14" fillId="8" borderId="1" xfId="0" applyNumberFormat="1" applyFont="1" applyFill="1" applyBorder="1"/>
    <xf numFmtId="166" fontId="14" fillId="0" borderId="1" xfId="0" applyNumberFormat="1" applyFont="1" applyBorder="1" applyAlignment="1">
      <alignment wrapText="1"/>
    </xf>
    <xf numFmtId="166" fontId="14" fillId="2" borderId="1" xfId="0" applyNumberFormat="1" applyFont="1" applyFill="1" applyBorder="1" applyAlignment="1">
      <alignment wrapText="1"/>
    </xf>
    <xf numFmtId="49" fontId="14" fillId="3" borderId="1" xfId="0" applyNumberFormat="1" applyFont="1" applyFill="1" applyBorder="1"/>
    <xf numFmtId="49" fontId="14" fillId="0" borderId="1" xfId="0" applyNumberFormat="1" applyFont="1" applyBorder="1"/>
    <xf numFmtId="49" fontId="14" fillId="6" borderId="1" xfId="0" applyNumberFormat="1" applyFont="1" applyFill="1" applyBorder="1"/>
    <xf numFmtId="49" fontId="14" fillId="2" borderId="1" xfId="0" applyNumberFormat="1" applyFont="1" applyFill="1" applyBorder="1"/>
    <xf numFmtId="49" fontId="14" fillId="5" borderId="1" xfId="0" applyNumberFormat="1" applyFont="1" applyFill="1" applyBorder="1"/>
    <xf numFmtId="0" fontId="14" fillId="6" borderId="1" xfId="0" applyFont="1" applyFill="1" applyBorder="1" applyAlignment="1">
      <alignment wrapText="1"/>
    </xf>
    <xf numFmtId="49" fontId="14" fillId="2" borderId="1" xfId="0" quotePrefix="1" applyNumberFormat="1" applyFont="1" applyFill="1" applyBorder="1" applyAlignment="1">
      <alignment wrapText="1"/>
    </xf>
    <xf numFmtId="0" fontId="14" fillId="2" borderId="1" xfId="0" applyFont="1" applyFill="1" applyBorder="1"/>
    <xf numFmtId="0" fontId="14" fillId="7" borderId="1" xfId="0" applyFont="1" applyFill="1" applyBorder="1" applyAlignment="1">
      <alignment wrapText="1"/>
    </xf>
    <xf numFmtId="14" fontId="15" fillId="0" borderId="1" xfId="0" applyNumberFormat="1" applyFont="1" applyBorder="1" applyAlignment="1">
      <alignment horizontal="right"/>
    </xf>
    <xf numFmtId="164" fontId="15" fillId="0" borderId="1" xfId="0" applyNumberFormat="1" applyFont="1" applyBorder="1" applyAlignment="1">
      <alignment horizontal="right"/>
    </xf>
    <xf numFmtId="0" fontId="14" fillId="0" borderId="10" xfId="0" applyFont="1" applyBorder="1" applyAlignment="1">
      <alignment wrapText="1"/>
    </xf>
    <xf numFmtId="0" fontId="14" fillId="0" borderId="5" xfId="0" applyFont="1" applyBorder="1" applyAlignment="1">
      <alignment wrapText="1"/>
    </xf>
    <xf numFmtId="49" fontId="14" fillId="5" borderId="5" xfId="0" applyNumberFormat="1" applyFont="1" applyFill="1" applyBorder="1"/>
    <xf numFmtId="0" fontId="14" fillId="2" borderId="5" xfId="0" applyFont="1" applyFill="1" applyBorder="1" applyAlignment="1">
      <alignment wrapText="1"/>
    </xf>
    <xf numFmtId="49" fontId="14" fillId="2" borderId="5" xfId="0" applyNumberFormat="1" applyFont="1" applyFill="1" applyBorder="1" applyAlignment="1">
      <alignment wrapText="1"/>
    </xf>
    <xf numFmtId="0" fontId="14" fillId="2" borderId="11" xfId="0" applyFont="1" applyFill="1" applyBorder="1" applyAlignment="1">
      <alignment wrapText="1"/>
    </xf>
    <xf numFmtId="0" fontId="14" fillId="0" borderId="1" xfId="0" applyFont="1" applyBorder="1"/>
    <xf numFmtId="0" fontId="3" fillId="0" borderId="0" xfId="0" applyFont="1" applyAlignment="1">
      <alignment horizontal="center" wrapText="1"/>
    </xf>
    <xf numFmtId="0" fontId="0" fillId="0" borderId="0" xfId="0"/>
    <xf numFmtId="49" fontId="3" fillId="0" borderId="5" xfId="0" applyNumberFormat="1" applyFont="1" applyBorder="1" applyAlignment="1">
      <alignment horizontal="center" vertical="center"/>
    </xf>
    <xf numFmtId="0" fontId="10" fillId="0" borderId="3" xfId="0" applyFont="1" applyBorder="1"/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/>
    <xf numFmtId="0" fontId="3" fillId="0" borderId="0" xfId="0" applyFont="1" applyAlignment="1">
      <alignment horizontal="center" vertical="center"/>
    </xf>
    <xf numFmtId="0" fontId="14" fillId="11" borderId="1" xfId="0" applyFont="1" applyFill="1" applyBorder="1" applyAlignment="1">
      <alignment wrapText="1"/>
    </xf>
    <xf numFmtId="0" fontId="14" fillId="2" borderId="0" xfId="0" applyFont="1" applyFill="1" applyBorder="1" applyAlignment="1">
      <alignment wrapText="1"/>
    </xf>
    <xf numFmtId="166" fontId="14" fillId="0" borderId="5" xfId="0" applyNumberFormat="1" applyFont="1" applyBorder="1" applyAlignment="1">
      <alignment wrapText="1"/>
    </xf>
    <xf numFmtId="166" fontId="14" fillId="2" borderId="5" xfId="0" applyNumberFormat="1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4" fillId="0" borderId="5" xfId="0" applyNumberFormat="1" applyFont="1" applyBorder="1" applyAlignment="1">
      <alignment wrapText="1"/>
    </xf>
    <xf numFmtId="0" fontId="14" fillId="0" borderId="1" xfId="0" applyNumberFormat="1" applyFont="1" applyBorder="1"/>
    <xf numFmtId="0" fontId="3" fillId="12" borderId="1" xfId="0" applyFont="1" applyFill="1" applyBorder="1" applyAlignment="1">
      <alignment wrapText="1"/>
    </xf>
    <xf numFmtId="14" fontId="3" fillId="12" borderId="1" xfId="0" applyNumberFormat="1" applyFont="1" applyFill="1" applyBorder="1" applyAlignment="1">
      <alignment wrapText="1"/>
    </xf>
    <xf numFmtId="49" fontId="3" fillId="12" borderId="1" xfId="0" applyNumberFormat="1" applyFont="1" applyFill="1" applyBorder="1" applyAlignment="1">
      <alignment wrapText="1"/>
    </xf>
    <xf numFmtId="0" fontId="3" fillId="12" borderId="0" xfId="0" applyFont="1" applyFill="1"/>
    <xf numFmtId="0" fontId="0" fillId="12" borderId="0" xfId="0" applyFill="1"/>
  </cellXfs>
  <cellStyles count="1">
    <cellStyle name="Normal" xfId="0" builtinId="0"/>
  </cellStyles>
  <dxfs count="37">
    <dxf>
      <fill>
        <patternFill>
          <bgColor rgb="FF92D05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166" formatCode="dd/mm/yyyy"/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166" formatCode="dd/mm/yyyy"/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30" formatCode="@"/>
      <fill>
        <patternFill patternType="solid">
          <fgColor rgb="FF00FF00"/>
          <bgColor theme="0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0000"/>
          <bgColor rgb="FFFF000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ubai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8C8D1-5733-4768-B553-412B5B303C19}" name="Table1" displayName="Table1" ref="A1:AB87" totalsRowShown="0" headerRowDxfId="36" dataDxfId="34" headerRowBorderDxfId="35" tableBorderDxfId="33">
  <autoFilter ref="A1:AB87" xr:uid="{57C8C8D1-5733-4768-B553-412B5B303C19}"/>
  <sortState xmlns:xlrd2="http://schemas.microsoft.com/office/spreadsheetml/2017/richdata2" ref="A2:AB87">
    <sortCondition ref="B1:B87"/>
  </sortState>
  <tableColumns count="28">
    <tableColumn id="1" xr3:uid="{D0466653-6A46-408B-B2B4-8E6303FCED23}" name="م" dataDxfId="7"/>
    <tableColumn id="2" xr3:uid="{970AAE41-19C3-457A-A34B-12E74DA6250E}" name="الرقم" dataDxfId="5"/>
    <tableColumn id="3" xr3:uid="{641DF9B4-01F4-4964-AA9E-AFE05EF28FD9}" name="بيانات كاملة" dataDxfId="6"/>
    <tableColumn id="4" xr3:uid="{BE142A0E-830D-4726-9E7D-4ED599D359B9}" name="الاسم" dataDxfId="32"/>
    <tableColumn id="30" xr3:uid="{94C45652-ED70-4DFC-B267-09942FDB1F47}" name="المصدر" dataDxfId="31"/>
    <tableColumn id="5" xr3:uid="{263ABD66-235C-4035-956C-3BA4F8C23F6B}" name="في قائمة فصل" dataDxfId="30"/>
    <tableColumn id="6" xr3:uid="{68972254-005B-4F40-876D-873D51072122}" name="حضور في فصل" dataDxfId="29"/>
    <tableColumn id="7" xr3:uid="{A4726B03-E195-41EF-B729-2B5A06613700}" name="الشلة" dataDxfId="28"/>
    <tableColumn id="8" xr3:uid="{9783742F-8C18-41AA-A714-A318E12B9987}" name="المفتقد" dataDxfId="27"/>
    <tableColumn id="9" xr3:uid="{93545FCF-394E-48CF-8159-3430A2BD15AF}" name="ميعاد الافتقاد الاخير" dataDxfId="26"/>
    <tableColumn id="10" xr3:uid="{799FAD62-C1E0-49D6-8514-559DFB8C5274}" name="تفاصيل الافتقاد الاخير" dataDxfId="25"/>
    <tableColumn id="11" xr3:uid="{EEBBD689-5820-4EEB-A333-5A1E324DD419}" name="تاريخ الميلاد" dataDxfId="24"/>
    <tableColumn id="13" xr3:uid="{39E35565-6C4A-419D-A5DB-71E0A4FAC37E}" name="يوم الميلاد" dataDxfId="23"/>
    <tableColumn id="14" xr3:uid="{FAE338C0-2E69-4CD1-9206-944EDD2AD7DB}" name="شهر الميلاد" dataDxfId="22"/>
    <tableColumn id="15" xr3:uid="{9522869D-836D-4F8B-87D4-087C3023F46C}" name="عام الميلاد" dataDxfId="21"/>
    <tableColumn id="16" xr3:uid="{D6766C49-67FC-45BD-8DDA-2BA6C641380C}" name="المدرسة / الوظيفة" dataDxfId="20"/>
    <tableColumn id="17" xr3:uid="{FA04518F-3F29-424E-BD66-9ED904F325BE}" name="موبايل المخدوم" dataDxfId="19"/>
    <tableColumn id="18" xr3:uid="{21853472-F475-44E7-AC4E-A9EA6F7B78E1}" name="موبايل الاب" dataDxfId="18"/>
    <tableColumn id="19" xr3:uid="{C675BD0B-DF85-4DC7-97ED-09F9F34ECA39}" name="موبايل الام" dataDxfId="17"/>
    <tableColumn id="20" xr3:uid="{7A159465-5176-433A-9571-B6BBC2A697DC}" name="موبايل اخر" dataDxfId="16"/>
    <tableColumn id="21" xr3:uid="{C45E7D06-50BD-4706-AB1A-CEF719554931}" name="اب الاعتراف" dataDxfId="15"/>
    <tableColumn id="22" xr3:uid="{A25DA9FD-4C2C-4285-8431-EFC0DAF37297}" name="عمارة" dataDxfId="14"/>
    <tableColumn id="23" xr3:uid="{2F58838F-CF67-4926-A9D7-F1FF6EC5E590}" name="شارع" dataDxfId="13"/>
    <tableColumn id="24" xr3:uid="{9FDB3A8A-27C3-43E9-A186-7E282B618ABC}" name="متفرع من" dataDxfId="12"/>
    <tableColumn id="25" xr3:uid="{F1CBAB0D-17A9-49B7-95C1-41E46117A755}" name="دور" dataDxfId="11"/>
    <tableColumn id="26" xr3:uid="{3CEA6ABB-A318-4A23-B314-E0D4BA879E5C}" name="شقة" dataDxfId="10"/>
    <tableColumn id="27" xr3:uid="{EF454BAA-E9EA-4996-AED8-506E502D13B1}" name="المنطقة / الحى" dataDxfId="9"/>
    <tableColumn id="28" xr3:uid="{7839C128-1F54-466F-B6B1-D35C3D9C0113}" name="اقرب مكان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87"/>
  <sheetViews>
    <sheetView tabSelected="1" zoomScaleNormal="100" workbookViewId="0">
      <pane ySplit="1" topLeftCell="A2" activePane="bottomLeft" state="frozen"/>
      <selection pane="bottomLeft" activeCell="E5" sqref="E5"/>
    </sheetView>
  </sheetViews>
  <sheetFormatPr defaultColWidth="14.42578125" defaultRowHeight="15" customHeight="1" x14ac:dyDescent="0.25"/>
  <cols>
    <col min="1" max="1" width="5.140625" customWidth="1"/>
    <col min="2" max="2" width="6.7109375" customWidth="1"/>
    <col min="3" max="3" width="12.5703125" customWidth="1"/>
    <col min="4" max="4" width="23.7109375" customWidth="1"/>
    <col min="5" max="5" width="18.7109375" customWidth="1"/>
    <col min="6" max="6" width="15.85546875" customWidth="1"/>
    <col min="7" max="9" width="18.7109375" customWidth="1"/>
    <col min="10" max="10" width="68.42578125" customWidth="1"/>
    <col min="11" max="11" width="14" customWidth="1"/>
    <col min="12" max="12" width="20" customWidth="1"/>
    <col min="13" max="13" width="13.7109375" customWidth="1"/>
    <col min="14" max="14" width="14.7109375" customWidth="1"/>
    <col min="15" max="15" width="13.7109375" customWidth="1"/>
    <col min="16" max="16" width="23.7109375" customWidth="1"/>
    <col min="17" max="17" width="22.42578125" style="54" customWidth="1"/>
    <col min="18" max="20" width="16" customWidth="1"/>
    <col min="21" max="21" width="44.7109375" customWidth="1"/>
    <col min="22" max="22" width="16.140625" customWidth="1"/>
    <col min="23" max="23" width="121.5703125" customWidth="1"/>
    <col min="24" max="24" width="13.7109375" customWidth="1"/>
    <col min="25" max="25" width="7.42578125" customWidth="1"/>
    <col min="26" max="26" width="6.28515625" customWidth="1"/>
    <col min="27" max="27" width="15.28515625" customWidth="1"/>
    <col min="28" max="28" width="42.140625" customWidth="1"/>
    <col min="29" max="39" width="16.5703125" customWidth="1"/>
  </cols>
  <sheetData>
    <row r="1" spans="1:39" ht="18" customHeight="1" x14ac:dyDescent="0.3">
      <c r="A1" s="47" t="s">
        <v>0</v>
      </c>
      <c r="B1" s="48" t="s">
        <v>1</v>
      </c>
      <c r="C1" s="49" t="s">
        <v>2</v>
      </c>
      <c r="D1" s="48" t="s">
        <v>3</v>
      </c>
      <c r="E1" s="48" t="s">
        <v>610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51" t="s">
        <v>10</v>
      </c>
      <c r="M1" s="51" t="s">
        <v>11</v>
      </c>
      <c r="N1" s="51" t="s">
        <v>12</v>
      </c>
      <c r="O1" s="51" t="s">
        <v>13</v>
      </c>
      <c r="P1" s="51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1" t="s">
        <v>19</v>
      </c>
      <c r="V1" s="51" t="s">
        <v>20</v>
      </c>
      <c r="W1" s="51" t="s">
        <v>21</v>
      </c>
      <c r="X1" s="51" t="s">
        <v>22</v>
      </c>
      <c r="Y1" s="51" t="s">
        <v>23</v>
      </c>
      <c r="Z1" s="51" t="s">
        <v>24</v>
      </c>
      <c r="AA1" s="51" t="s">
        <v>25</v>
      </c>
      <c r="AB1" s="53" t="s">
        <v>26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customHeight="1" x14ac:dyDescent="0.55000000000000004">
      <c r="A2" s="55">
        <v>47</v>
      </c>
      <c r="B2" s="103">
        <v>115</v>
      </c>
      <c r="C2" s="56"/>
      <c r="D2" s="74" t="s">
        <v>298</v>
      </c>
      <c r="E2" s="58" t="s">
        <v>611</v>
      </c>
      <c r="F2" s="71"/>
      <c r="G2" s="56"/>
      <c r="H2" s="71"/>
      <c r="I2" s="71"/>
      <c r="J2" s="71"/>
      <c r="K2" s="71"/>
      <c r="L2" s="73"/>
      <c r="M2" s="62"/>
      <c r="N2" s="62"/>
      <c r="O2" s="62"/>
      <c r="P2" s="73"/>
      <c r="Q2" s="63"/>
      <c r="R2" s="63"/>
      <c r="S2" s="63"/>
      <c r="T2" s="63"/>
      <c r="U2" s="62"/>
      <c r="V2" s="62"/>
      <c r="W2" s="62"/>
      <c r="X2" s="62"/>
      <c r="Y2" s="62"/>
      <c r="Z2" s="62"/>
      <c r="AA2" s="62"/>
      <c r="AB2" s="64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customHeight="1" x14ac:dyDescent="0.55000000000000004">
      <c r="A3" s="55">
        <v>40</v>
      </c>
      <c r="B3" s="103">
        <v>118</v>
      </c>
      <c r="C3" s="56">
        <v>0</v>
      </c>
      <c r="D3" s="74" t="s">
        <v>258</v>
      </c>
      <c r="E3" s="58" t="s">
        <v>611</v>
      </c>
      <c r="F3" s="71" t="s">
        <v>251</v>
      </c>
      <c r="G3" s="56" t="s">
        <v>28</v>
      </c>
      <c r="H3" s="71"/>
      <c r="I3" s="71"/>
      <c r="J3" s="71"/>
      <c r="K3" s="71"/>
      <c r="L3" s="73"/>
      <c r="M3" s="61" t="s">
        <v>29</v>
      </c>
      <c r="N3" s="61" t="s">
        <v>29</v>
      </c>
      <c r="O3" s="61" t="s">
        <v>29</v>
      </c>
      <c r="P3" s="73" t="s">
        <v>259</v>
      </c>
      <c r="Q3" s="63" t="s">
        <v>260</v>
      </c>
      <c r="R3" s="63" t="s">
        <v>261</v>
      </c>
      <c r="S3" s="63" t="s">
        <v>262</v>
      </c>
      <c r="T3" s="63"/>
      <c r="U3" s="62" t="s">
        <v>52</v>
      </c>
      <c r="V3" s="62">
        <v>6</v>
      </c>
      <c r="W3" s="62" t="s">
        <v>263</v>
      </c>
      <c r="X3" s="62"/>
      <c r="Y3" s="62">
        <v>2</v>
      </c>
      <c r="Z3" s="62">
        <v>4</v>
      </c>
      <c r="AA3" s="62"/>
      <c r="AB3" s="64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8" customHeight="1" x14ac:dyDescent="0.55000000000000004">
      <c r="A4" s="55">
        <v>39</v>
      </c>
      <c r="B4" s="103">
        <v>246</v>
      </c>
      <c r="C4" s="56">
        <v>0</v>
      </c>
      <c r="D4" s="74" t="s">
        <v>250</v>
      </c>
      <c r="E4" s="58" t="s">
        <v>611</v>
      </c>
      <c r="F4" s="71" t="s">
        <v>251</v>
      </c>
      <c r="G4" s="56" t="s">
        <v>28</v>
      </c>
      <c r="H4" s="71"/>
      <c r="I4" s="71"/>
      <c r="J4" s="71"/>
      <c r="K4" s="71"/>
      <c r="L4" s="73"/>
      <c r="M4" s="62">
        <v>23</v>
      </c>
      <c r="N4" s="62">
        <v>5</v>
      </c>
      <c r="O4" s="62">
        <v>2009</v>
      </c>
      <c r="P4" s="73" t="s">
        <v>252</v>
      </c>
      <c r="Q4" s="63" t="s">
        <v>253</v>
      </c>
      <c r="R4" s="63" t="s">
        <v>254</v>
      </c>
      <c r="S4" s="63" t="s">
        <v>255</v>
      </c>
      <c r="T4" s="63"/>
      <c r="U4" s="62" t="s">
        <v>256</v>
      </c>
      <c r="V4" s="62">
        <v>18</v>
      </c>
      <c r="W4" s="62" t="s">
        <v>136</v>
      </c>
      <c r="X4" s="62"/>
      <c r="Y4" s="62"/>
      <c r="Z4" s="62"/>
      <c r="AA4" s="62"/>
      <c r="AB4" s="64" t="s">
        <v>257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" customHeight="1" x14ac:dyDescent="0.55000000000000004">
      <c r="A5" s="55">
        <v>42</v>
      </c>
      <c r="B5" s="103">
        <v>248</v>
      </c>
      <c r="C5" s="56">
        <v>1</v>
      </c>
      <c r="D5" s="74" t="s">
        <v>268</v>
      </c>
      <c r="E5" s="58" t="s">
        <v>611</v>
      </c>
      <c r="F5" s="71" t="s">
        <v>251</v>
      </c>
      <c r="G5" s="56" t="s">
        <v>28</v>
      </c>
      <c r="H5" s="71"/>
      <c r="I5" s="71"/>
      <c r="J5" s="71"/>
      <c r="K5" s="71"/>
      <c r="L5" s="73" t="s">
        <v>269</v>
      </c>
      <c r="M5" s="62">
        <v>15</v>
      </c>
      <c r="N5" s="62">
        <v>5</v>
      </c>
      <c r="O5" s="62">
        <v>2009</v>
      </c>
      <c r="P5" s="73" t="s">
        <v>270</v>
      </c>
      <c r="Q5" s="63" t="s">
        <v>271</v>
      </c>
      <c r="R5" s="63" t="s">
        <v>272</v>
      </c>
      <c r="S5" s="63" t="s">
        <v>273</v>
      </c>
      <c r="T5" s="63"/>
      <c r="U5" s="62" t="s">
        <v>274</v>
      </c>
      <c r="V5" s="62">
        <v>305</v>
      </c>
      <c r="W5" s="62" t="s">
        <v>275</v>
      </c>
      <c r="X5" s="62"/>
      <c r="Y5" s="62">
        <v>2</v>
      </c>
      <c r="Z5" s="62">
        <v>4</v>
      </c>
      <c r="AA5" s="62" t="s">
        <v>33</v>
      </c>
      <c r="AB5" s="64" t="s">
        <v>276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8" customHeight="1" x14ac:dyDescent="0.55000000000000004">
      <c r="A6" s="55">
        <v>31</v>
      </c>
      <c r="B6" s="103">
        <v>327</v>
      </c>
      <c r="C6" s="56">
        <v>0</v>
      </c>
      <c r="D6" s="74" t="s">
        <v>213</v>
      </c>
      <c r="E6" s="58" t="s">
        <v>611</v>
      </c>
      <c r="F6" s="71" t="s">
        <v>205</v>
      </c>
      <c r="G6" s="56" t="s">
        <v>28</v>
      </c>
      <c r="H6" s="71"/>
      <c r="I6" s="71"/>
      <c r="J6" s="71"/>
      <c r="K6" s="71"/>
      <c r="L6" s="73"/>
      <c r="M6" s="62"/>
      <c r="N6" s="62"/>
      <c r="O6" s="62"/>
      <c r="P6" s="73"/>
      <c r="Q6" s="63" t="s">
        <v>214</v>
      </c>
      <c r="R6" s="63"/>
      <c r="S6" s="63"/>
      <c r="T6" s="63"/>
      <c r="U6" s="62"/>
      <c r="V6" s="62"/>
      <c r="W6" s="62"/>
      <c r="X6" s="62"/>
      <c r="Y6" s="62"/>
      <c r="Z6" s="62"/>
      <c r="AA6" s="62"/>
      <c r="AB6" s="64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8" customHeight="1" x14ac:dyDescent="0.55000000000000004">
      <c r="A7" s="55">
        <v>49</v>
      </c>
      <c r="B7" s="103">
        <v>427</v>
      </c>
      <c r="C7" s="56">
        <v>1</v>
      </c>
      <c r="D7" s="74" t="s">
        <v>305</v>
      </c>
      <c r="E7" s="58" t="s">
        <v>611</v>
      </c>
      <c r="F7" s="71" t="s">
        <v>278</v>
      </c>
      <c r="G7" s="56" t="s">
        <v>28</v>
      </c>
      <c r="H7" s="71" t="s">
        <v>306</v>
      </c>
      <c r="I7" s="71"/>
      <c r="J7" s="71"/>
      <c r="K7" s="71"/>
      <c r="L7" s="73" t="s">
        <v>307</v>
      </c>
      <c r="M7" s="62">
        <v>22</v>
      </c>
      <c r="N7" s="62">
        <v>9</v>
      </c>
      <c r="O7" s="62">
        <v>2008</v>
      </c>
      <c r="P7" s="73" t="s">
        <v>300</v>
      </c>
      <c r="Q7" s="63" t="s">
        <v>308</v>
      </c>
      <c r="R7" s="63" t="s">
        <v>309</v>
      </c>
      <c r="S7" s="63" t="s">
        <v>310</v>
      </c>
      <c r="T7" s="63"/>
      <c r="U7" s="62" t="s">
        <v>311</v>
      </c>
      <c r="V7" s="62" t="s">
        <v>312</v>
      </c>
      <c r="W7" s="62" t="s">
        <v>313</v>
      </c>
      <c r="X7" s="62"/>
      <c r="Y7" s="62">
        <v>1</v>
      </c>
      <c r="Z7" s="62">
        <v>4</v>
      </c>
      <c r="AA7" s="62" t="s">
        <v>33</v>
      </c>
      <c r="AB7" s="64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8" customHeight="1" x14ac:dyDescent="0.55000000000000004">
      <c r="A8" s="55">
        <v>50</v>
      </c>
      <c r="B8" s="103">
        <v>438</v>
      </c>
      <c r="C8" s="56">
        <v>1</v>
      </c>
      <c r="D8" s="74" t="s">
        <v>314</v>
      </c>
      <c r="E8" s="58" t="s">
        <v>611</v>
      </c>
      <c r="F8" s="71" t="s">
        <v>278</v>
      </c>
      <c r="G8" s="56" t="s">
        <v>28</v>
      </c>
      <c r="H8" s="71"/>
      <c r="I8" s="71"/>
      <c r="J8" s="71"/>
      <c r="K8" s="71"/>
      <c r="L8" s="73" t="s">
        <v>315</v>
      </c>
      <c r="M8" s="62">
        <v>15</v>
      </c>
      <c r="N8" s="62">
        <v>7</v>
      </c>
      <c r="O8" s="62">
        <v>2008</v>
      </c>
      <c r="P8" s="73" t="s">
        <v>300</v>
      </c>
      <c r="Q8" s="63" t="s">
        <v>316</v>
      </c>
      <c r="R8" s="63" t="s">
        <v>317</v>
      </c>
      <c r="S8" s="63" t="s">
        <v>318</v>
      </c>
      <c r="T8" s="63"/>
      <c r="U8" s="62" t="s">
        <v>103</v>
      </c>
      <c r="V8" s="62">
        <v>7</v>
      </c>
      <c r="W8" s="62" t="s">
        <v>319</v>
      </c>
      <c r="X8" s="62" t="s">
        <v>320</v>
      </c>
      <c r="Y8" s="62">
        <v>12</v>
      </c>
      <c r="Z8" s="62">
        <v>24</v>
      </c>
      <c r="AA8" s="62" t="s">
        <v>33</v>
      </c>
      <c r="AB8" s="64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8" customHeight="1" x14ac:dyDescent="0.55000000000000004">
      <c r="A9" s="55">
        <v>51</v>
      </c>
      <c r="B9" s="103">
        <v>443</v>
      </c>
      <c r="C9" s="56">
        <v>0</v>
      </c>
      <c r="D9" s="74" t="s">
        <v>321</v>
      </c>
      <c r="E9" s="58" t="s">
        <v>611</v>
      </c>
      <c r="F9" s="71" t="s">
        <v>278</v>
      </c>
      <c r="G9" s="56" t="s">
        <v>28</v>
      </c>
      <c r="H9" s="71" t="s">
        <v>306</v>
      </c>
      <c r="I9" s="71"/>
      <c r="J9" s="71"/>
      <c r="K9" s="71"/>
      <c r="L9" s="73"/>
      <c r="M9" s="62"/>
      <c r="N9" s="62"/>
      <c r="O9" s="62"/>
      <c r="P9" s="73"/>
      <c r="Q9" s="63" t="s">
        <v>322</v>
      </c>
      <c r="R9" s="63"/>
      <c r="S9" s="63"/>
      <c r="T9" s="63"/>
      <c r="U9" s="62"/>
      <c r="V9" s="62"/>
      <c r="W9" s="62"/>
      <c r="X9" s="62"/>
      <c r="Y9" s="62"/>
      <c r="Z9" s="62"/>
      <c r="AA9" s="62"/>
      <c r="AB9" s="64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8" customHeight="1" x14ac:dyDescent="0.55000000000000004">
      <c r="A10" s="55">
        <v>35</v>
      </c>
      <c r="B10" s="103">
        <v>525</v>
      </c>
      <c r="C10" s="56">
        <v>1</v>
      </c>
      <c r="D10" s="74" t="s">
        <v>224</v>
      </c>
      <c r="E10" s="58" t="s">
        <v>611</v>
      </c>
      <c r="F10" s="71" t="s">
        <v>223</v>
      </c>
      <c r="G10" s="56" t="s">
        <v>28</v>
      </c>
      <c r="H10" s="71" t="s">
        <v>225</v>
      </c>
      <c r="I10" s="71"/>
      <c r="J10" s="71"/>
      <c r="K10" s="71"/>
      <c r="L10" s="73" t="s">
        <v>226</v>
      </c>
      <c r="M10" s="62">
        <v>23</v>
      </c>
      <c r="N10" s="62">
        <v>6</v>
      </c>
      <c r="O10" s="62">
        <v>2008</v>
      </c>
      <c r="P10" s="73" t="s">
        <v>227</v>
      </c>
      <c r="Q10" s="63" t="s">
        <v>228</v>
      </c>
      <c r="R10" s="63" t="s">
        <v>229</v>
      </c>
      <c r="S10" s="63" t="s">
        <v>230</v>
      </c>
      <c r="T10" s="63"/>
      <c r="U10" s="62" t="s">
        <v>231</v>
      </c>
      <c r="V10" s="62">
        <v>1</v>
      </c>
      <c r="W10" s="62" t="s">
        <v>232</v>
      </c>
      <c r="X10" s="62" t="s">
        <v>233</v>
      </c>
      <c r="Y10" s="62">
        <v>6</v>
      </c>
      <c r="Z10" s="62">
        <v>4</v>
      </c>
      <c r="AA10" s="62" t="s">
        <v>33</v>
      </c>
      <c r="AB10" s="64" t="s">
        <v>234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8" customHeight="1" x14ac:dyDescent="0.55000000000000004">
      <c r="A11" s="55">
        <v>1</v>
      </c>
      <c r="B11" s="101">
        <v>810</v>
      </c>
      <c r="C11" s="56">
        <v>0</v>
      </c>
      <c r="D11" s="57" t="s">
        <v>27</v>
      </c>
      <c r="E11" s="58" t="s">
        <v>611</v>
      </c>
      <c r="F11" s="56" t="s">
        <v>28</v>
      </c>
      <c r="G11" s="56" t="s">
        <v>28</v>
      </c>
      <c r="H11" s="59"/>
      <c r="I11" s="59"/>
      <c r="J11" s="59"/>
      <c r="K11" s="59"/>
      <c r="L11" s="60">
        <v>39569</v>
      </c>
      <c r="M11" s="61" t="s">
        <v>29</v>
      </c>
      <c r="N11" s="61" t="s">
        <v>29</v>
      </c>
      <c r="O11" s="62">
        <v>2008</v>
      </c>
      <c r="P11" s="62"/>
      <c r="Q11" s="63" t="s">
        <v>30</v>
      </c>
      <c r="R11" s="63" t="s">
        <v>31</v>
      </c>
      <c r="S11" s="63" t="s">
        <v>31</v>
      </c>
      <c r="T11" s="63"/>
      <c r="U11" s="62"/>
      <c r="V11" s="62">
        <v>129</v>
      </c>
      <c r="W11" s="62" t="s">
        <v>32</v>
      </c>
      <c r="X11" s="98"/>
      <c r="Y11" s="62">
        <v>6</v>
      </c>
      <c r="Z11" s="62"/>
      <c r="AA11" s="62" t="s">
        <v>33</v>
      </c>
      <c r="AB11" s="64" t="s">
        <v>34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8" customHeight="1" x14ac:dyDescent="0.55000000000000004">
      <c r="A12" s="55">
        <v>3</v>
      </c>
      <c r="B12" s="101">
        <v>811</v>
      </c>
      <c r="C12" s="56">
        <v>1</v>
      </c>
      <c r="D12" s="57" t="s">
        <v>40</v>
      </c>
      <c r="E12" s="58" t="s">
        <v>611</v>
      </c>
      <c r="F12" s="56" t="s">
        <v>28</v>
      </c>
      <c r="G12" s="56" t="s">
        <v>28</v>
      </c>
      <c r="H12" s="56">
        <v>1</v>
      </c>
      <c r="I12" s="59"/>
      <c r="J12" s="59"/>
      <c r="K12" s="59"/>
      <c r="L12" s="60">
        <v>39923</v>
      </c>
      <c r="M12" s="62">
        <v>20</v>
      </c>
      <c r="N12" s="62">
        <v>4</v>
      </c>
      <c r="O12" s="62">
        <v>2009</v>
      </c>
      <c r="P12" s="62" t="s">
        <v>41</v>
      </c>
      <c r="Q12" s="63" t="s">
        <v>42</v>
      </c>
      <c r="R12" s="63" t="s">
        <v>43</v>
      </c>
      <c r="S12" s="63" t="s">
        <v>44</v>
      </c>
      <c r="T12" s="63"/>
      <c r="U12" s="62" t="s">
        <v>45</v>
      </c>
      <c r="V12" s="62">
        <v>105</v>
      </c>
      <c r="W12" s="62" t="s">
        <v>46</v>
      </c>
      <c r="X12" s="62"/>
      <c r="Y12" s="62">
        <v>4</v>
      </c>
      <c r="Z12" s="62">
        <v>48</v>
      </c>
      <c r="AA12" s="62" t="s">
        <v>33</v>
      </c>
      <c r="AB12" s="64" t="s">
        <v>47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8" customHeight="1" x14ac:dyDescent="0.55000000000000004">
      <c r="A13" s="55">
        <v>4</v>
      </c>
      <c r="B13" s="101">
        <v>813</v>
      </c>
      <c r="C13" s="56">
        <v>0</v>
      </c>
      <c r="D13" s="57" t="s">
        <v>48</v>
      </c>
      <c r="E13" s="58" t="s">
        <v>611</v>
      </c>
      <c r="F13" s="56" t="s">
        <v>28</v>
      </c>
      <c r="G13" s="56" t="s">
        <v>28</v>
      </c>
      <c r="H13" s="56"/>
      <c r="I13" s="56"/>
      <c r="J13" s="59"/>
      <c r="K13" s="56"/>
      <c r="L13" s="60">
        <v>39664</v>
      </c>
      <c r="M13" s="61" t="s">
        <v>29</v>
      </c>
      <c r="N13" s="61" t="s">
        <v>29</v>
      </c>
      <c r="O13" s="62">
        <v>2008</v>
      </c>
      <c r="P13" s="62" t="s">
        <v>49</v>
      </c>
      <c r="Q13" s="63" t="s">
        <v>50</v>
      </c>
      <c r="R13" s="63" t="s">
        <v>31</v>
      </c>
      <c r="S13" s="63" t="s">
        <v>51</v>
      </c>
      <c r="T13" s="63"/>
      <c r="U13" s="62" t="s">
        <v>52</v>
      </c>
      <c r="V13" s="62">
        <v>129</v>
      </c>
      <c r="W13" s="62" t="s">
        <v>32</v>
      </c>
      <c r="X13" s="62"/>
      <c r="Y13" s="62">
        <v>7</v>
      </c>
      <c r="Z13" s="62">
        <v>21</v>
      </c>
      <c r="AA13" s="62" t="s">
        <v>33</v>
      </c>
      <c r="AB13" s="64" t="s">
        <v>34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8" customHeight="1" x14ac:dyDescent="0.55000000000000004">
      <c r="A14" s="55">
        <v>56</v>
      </c>
      <c r="B14" s="101">
        <v>814</v>
      </c>
      <c r="C14" s="56">
        <v>0</v>
      </c>
      <c r="D14" s="75" t="s">
        <v>343</v>
      </c>
      <c r="E14" s="58" t="s">
        <v>611</v>
      </c>
      <c r="F14" s="56" t="s">
        <v>28</v>
      </c>
      <c r="G14" s="56"/>
      <c r="H14" s="56"/>
      <c r="I14" s="71" t="s">
        <v>90</v>
      </c>
      <c r="J14" s="71" t="s">
        <v>340</v>
      </c>
      <c r="K14" s="56" t="s">
        <v>344</v>
      </c>
      <c r="L14" s="60">
        <v>39998</v>
      </c>
      <c r="M14" s="61" t="s">
        <v>29</v>
      </c>
      <c r="N14" s="61" t="s">
        <v>29</v>
      </c>
      <c r="O14" s="62">
        <v>2009</v>
      </c>
      <c r="P14" s="62"/>
      <c r="Q14" s="63" t="s">
        <v>345</v>
      </c>
      <c r="R14" s="63" t="s">
        <v>31</v>
      </c>
      <c r="S14" s="63"/>
      <c r="T14" s="63"/>
      <c r="U14" s="62"/>
      <c r="V14" s="62">
        <v>50</v>
      </c>
      <c r="W14" s="62" t="s">
        <v>88</v>
      </c>
      <c r="X14" s="62" t="s">
        <v>46</v>
      </c>
      <c r="Y14" s="62"/>
      <c r="Z14" s="62"/>
      <c r="AA14" s="62" t="s">
        <v>33</v>
      </c>
      <c r="AB14" s="64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8" customHeight="1" x14ac:dyDescent="0.55000000000000004">
      <c r="A15" s="55">
        <v>5</v>
      </c>
      <c r="B15" s="101">
        <v>815</v>
      </c>
      <c r="C15" s="56">
        <v>1</v>
      </c>
      <c r="D15" s="57" t="s">
        <v>53</v>
      </c>
      <c r="E15" s="58" t="s">
        <v>611</v>
      </c>
      <c r="F15" s="56" t="s">
        <v>28</v>
      </c>
      <c r="G15" s="56" t="s">
        <v>28</v>
      </c>
      <c r="H15" s="56">
        <v>1</v>
      </c>
      <c r="I15" s="59"/>
      <c r="J15" s="59"/>
      <c r="K15" s="59"/>
      <c r="L15" s="60">
        <v>40005</v>
      </c>
      <c r="M15" s="61">
        <v>11</v>
      </c>
      <c r="N15" s="61">
        <v>7</v>
      </c>
      <c r="O15" s="62">
        <v>2009</v>
      </c>
      <c r="P15" s="62" t="s">
        <v>54</v>
      </c>
      <c r="Q15" s="63" t="s">
        <v>55</v>
      </c>
      <c r="R15" s="63" t="s">
        <v>56</v>
      </c>
      <c r="S15" s="63" t="s">
        <v>57</v>
      </c>
      <c r="T15" s="63"/>
      <c r="U15" s="62" t="s">
        <v>58</v>
      </c>
      <c r="V15" s="62" t="s">
        <v>59</v>
      </c>
      <c r="W15" s="62" t="s">
        <v>60</v>
      </c>
      <c r="X15" s="62" t="s">
        <v>38</v>
      </c>
      <c r="Y15" s="62">
        <v>6</v>
      </c>
      <c r="Z15" s="62">
        <v>16</v>
      </c>
      <c r="AA15" s="62" t="s">
        <v>33</v>
      </c>
      <c r="AB15" s="64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2.5" x14ac:dyDescent="0.55000000000000004">
      <c r="A16" s="55">
        <v>52</v>
      </c>
      <c r="B16" s="101">
        <v>817</v>
      </c>
      <c r="C16" s="56">
        <v>0</v>
      </c>
      <c r="D16" s="61" t="s">
        <v>323</v>
      </c>
      <c r="E16" s="58" t="s">
        <v>611</v>
      </c>
      <c r="F16" s="56" t="s">
        <v>28</v>
      </c>
      <c r="G16" s="56" t="s">
        <v>205</v>
      </c>
      <c r="H16" s="59"/>
      <c r="I16" s="59"/>
      <c r="J16" s="59"/>
      <c r="K16" s="59"/>
      <c r="L16" s="60">
        <v>39760</v>
      </c>
      <c r="M16" s="61" t="s">
        <v>29</v>
      </c>
      <c r="N16" s="61" t="s">
        <v>29</v>
      </c>
      <c r="O16" s="62">
        <v>2008</v>
      </c>
      <c r="P16" s="62" t="s">
        <v>324</v>
      </c>
      <c r="Q16" s="63" t="s">
        <v>325</v>
      </c>
      <c r="R16" s="63" t="s">
        <v>31</v>
      </c>
      <c r="S16" s="63" t="s">
        <v>31</v>
      </c>
      <c r="T16" s="63"/>
      <c r="U16" s="62" t="s">
        <v>326</v>
      </c>
      <c r="V16" s="62">
        <v>6</v>
      </c>
      <c r="W16" s="62" t="s">
        <v>327</v>
      </c>
      <c r="X16" s="62" t="s">
        <v>67</v>
      </c>
      <c r="Y16" s="62">
        <v>10</v>
      </c>
      <c r="Z16" s="62">
        <v>29</v>
      </c>
      <c r="AA16" s="62" t="s">
        <v>33</v>
      </c>
      <c r="AB16" s="64" t="s">
        <v>328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8" customHeight="1" x14ac:dyDescent="0.55000000000000004">
      <c r="A17" s="55">
        <v>6</v>
      </c>
      <c r="B17" s="101">
        <v>818</v>
      </c>
      <c r="C17" s="56">
        <v>1</v>
      </c>
      <c r="D17" s="57" t="s">
        <v>61</v>
      </c>
      <c r="E17" s="58" t="s">
        <v>611</v>
      </c>
      <c r="F17" s="56" t="s">
        <v>28</v>
      </c>
      <c r="G17" s="56" t="s">
        <v>28</v>
      </c>
      <c r="H17" s="59"/>
      <c r="I17" s="59"/>
      <c r="J17" s="59"/>
      <c r="K17" s="59"/>
      <c r="L17" s="60">
        <v>39877</v>
      </c>
      <c r="M17" s="61">
        <v>3</v>
      </c>
      <c r="N17" s="61">
        <v>5</v>
      </c>
      <c r="O17" s="62">
        <v>2009</v>
      </c>
      <c r="P17" s="62" t="s">
        <v>62</v>
      </c>
      <c r="Q17" s="63" t="s">
        <v>63</v>
      </c>
      <c r="R17" s="63" t="s">
        <v>64</v>
      </c>
      <c r="S17" s="63" t="s">
        <v>65</v>
      </c>
      <c r="T17" s="63"/>
      <c r="U17" s="62" t="s">
        <v>52</v>
      </c>
      <c r="V17" s="62">
        <v>5</v>
      </c>
      <c r="W17" s="62" t="s">
        <v>66</v>
      </c>
      <c r="X17" s="62" t="s">
        <v>67</v>
      </c>
      <c r="Y17" s="62">
        <v>4</v>
      </c>
      <c r="Z17" s="62">
        <v>7</v>
      </c>
      <c r="AA17" s="62" t="s">
        <v>33</v>
      </c>
      <c r="AB17" s="64" t="s">
        <v>68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8" customHeight="1" x14ac:dyDescent="0.55000000000000004">
      <c r="A18" s="55">
        <v>8</v>
      </c>
      <c r="B18" s="101">
        <v>819</v>
      </c>
      <c r="C18" s="56">
        <v>0</v>
      </c>
      <c r="D18" s="57" t="s">
        <v>77</v>
      </c>
      <c r="E18" s="58" t="s">
        <v>611</v>
      </c>
      <c r="F18" s="56" t="s">
        <v>28</v>
      </c>
      <c r="G18" s="56" t="s">
        <v>28</v>
      </c>
      <c r="H18" s="59"/>
      <c r="I18" s="59"/>
      <c r="J18" s="59"/>
      <c r="K18" s="59"/>
      <c r="L18" s="60">
        <v>39671</v>
      </c>
      <c r="M18" s="61">
        <v>11</v>
      </c>
      <c r="N18" s="61">
        <v>8</v>
      </c>
      <c r="O18" s="62">
        <v>2008</v>
      </c>
      <c r="P18" s="62"/>
      <c r="Q18" s="63" t="s">
        <v>78</v>
      </c>
      <c r="R18" s="63" t="s">
        <v>31</v>
      </c>
      <c r="S18" s="63" t="s">
        <v>31</v>
      </c>
      <c r="T18" s="63"/>
      <c r="U18" s="62"/>
      <c r="V18" s="62">
        <v>34</v>
      </c>
      <c r="W18" s="62" t="s">
        <v>79</v>
      </c>
      <c r="X18" s="62"/>
      <c r="Y18" s="62">
        <v>6</v>
      </c>
      <c r="Z18" s="62">
        <v>34</v>
      </c>
      <c r="AA18" s="62" t="s">
        <v>80</v>
      </c>
      <c r="AB18" s="64" t="s">
        <v>81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8" customHeight="1" x14ac:dyDescent="0.55000000000000004">
      <c r="A19" s="55">
        <v>57</v>
      </c>
      <c r="B19" s="101">
        <v>820</v>
      </c>
      <c r="C19" s="56">
        <v>0</v>
      </c>
      <c r="D19" s="75" t="s">
        <v>346</v>
      </c>
      <c r="E19" s="58" t="s">
        <v>611</v>
      </c>
      <c r="F19" s="56" t="s">
        <v>28</v>
      </c>
      <c r="G19" s="56"/>
      <c r="H19" s="56"/>
      <c r="I19" s="56" t="s">
        <v>90</v>
      </c>
      <c r="J19" s="56" t="s">
        <v>91</v>
      </c>
      <c r="K19" s="56" t="s">
        <v>347</v>
      </c>
      <c r="L19" s="60">
        <v>39531</v>
      </c>
      <c r="M19" s="62">
        <v>24</v>
      </c>
      <c r="N19" s="62">
        <v>3</v>
      </c>
      <c r="O19" s="62">
        <v>2008</v>
      </c>
      <c r="P19" s="62" t="s">
        <v>348</v>
      </c>
      <c r="Q19" s="63" t="s">
        <v>349</v>
      </c>
      <c r="R19" s="63" t="s">
        <v>350</v>
      </c>
      <c r="S19" s="63" t="s">
        <v>31</v>
      </c>
      <c r="T19" s="63"/>
      <c r="U19" s="62" t="s">
        <v>45</v>
      </c>
      <c r="V19" s="62">
        <v>6</v>
      </c>
      <c r="W19" s="62" t="s">
        <v>195</v>
      </c>
      <c r="X19" s="62"/>
      <c r="Y19" s="62">
        <v>8</v>
      </c>
      <c r="Z19" s="62">
        <v>32</v>
      </c>
      <c r="AA19" s="62" t="s">
        <v>33</v>
      </c>
      <c r="AB19" s="64" t="s">
        <v>351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8" customHeight="1" x14ac:dyDescent="0.55000000000000004">
      <c r="A20" s="55">
        <v>58</v>
      </c>
      <c r="B20" s="101">
        <v>821</v>
      </c>
      <c r="C20" s="56">
        <v>0</v>
      </c>
      <c r="D20" s="78" t="s">
        <v>352</v>
      </c>
      <c r="E20" s="58" t="s">
        <v>611</v>
      </c>
      <c r="F20" s="56" t="s">
        <v>28</v>
      </c>
      <c r="G20" s="56"/>
      <c r="H20" s="56"/>
      <c r="I20" s="56" t="s">
        <v>154</v>
      </c>
      <c r="J20" s="71" t="s">
        <v>340</v>
      </c>
      <c r="K20" s="56" t="s">
        <v>353</v>
      </c>
      <c r="L20" s="60">
        <v>39774</v>
      </c>
      <c r="M20" s="62">
        <v>22</v>
      </c>
      <c r="N20" s="62">
        <v>11</v>
      </c>
      <c r="O20" s="62">
        <v>2008</v>
      </c>
      <c r="P20" s="62"/>
      <c r="Q20" s="63" t="s">
        <v>354</v>
      </c>
      <c r="R20" s="63" t="s">
        <v>31</v>
      </c>
      <c r="S20" s="63" t="s">
        <v>31</v>
      </c>
      <c r="T20" s="63"/>
      <c r="U20" s="62"/>
      <c r="V20" s="62"/>
      <c r="W20" s="62" t="s">
        <v>355</v>
      </c>
      <c r="X20" s="62"/>
      <c r="Y20" s="62">
        <v>4</v>
      </c>
      <c r="Z20" s="62"/>
      <c r="AA20" s="62" t="s">
        <v>33</v>
      </c>
      <c r="AB20" s="64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8" customHeight="1" x14ac:dyDescent="0.55000000000000004">
      <c r="A21" s="55">
        <v>60</v>
      </c>
      <c r="B21" s="101">
        <v>822</v>
      </c>
      <c r="C21" s="56">
        <v>0</v>
      </c>
      <c r="D21" s="78" t="s">
        <v>364</v>
      </c>
      <c r="E21" s="58" t="s">
        <v>611</v>
      </c>
      <c r="F21" s="56" t="s">
        <v>28</v>
      </c>
      <c r="G21" s="56"/>
      <c r="H21" s="56"/>
      <c r="I21" s="56" t="s">
        <v>154</v>
      </c>
      <c r="J21" s="59">
        <v>44937</v>
      </c>
      <c r="K21" s="56" t="s">
        <v>365</v>
      </c>
      <c r="L21" s="60">
        <v>39520</v>
      </c>
      <c r="M21" s="62">
        <v>13</v>
      </c>
      <c r="N21" s="62">
        <v>3</v>
      </c>
      <c r="O21" s="62">
        <v>2008</v>
      </c>
      <c r="P21" s="62"/>
      <c r="Q21" s="63" t="s">
        <v>366</v>
      </c>
      <c r="R21" s="63" t="s">
        <v>31</v>
      </c>
      <c r="S21" s="63" t="s">
        <v>31</v>
      </c>
      <c r="T21" s="63"/>
      <c r="U21" s="62"/>
      <c r="V21" s="62">
        <v>6</v>
      </c>
      <c r="W21" s="62" t="s">
        <v>367</v>
      </c>
      <c r="X21" s="62" t="s">
        <v>368</v>
      </c>
      <c r="Y21" s="62">
        <v>4</v>
      </c>
      <c r="Z21" s="62">
        <v>10</v>
      </c>
      <c r="AA21" s="62" t="s">
        <v>33</v>
      </c>
      <c r="AB21" s="64" t="s">
        <v>369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8" customHeight="1" x14ac:dyDescent="0.55000000000000004">
      <c r="A22" s="55">
        <v>61</v>
      </c>
      <c r="B22" s="101">
        <v>823</v>
      </c>
      <c r="C22" s="56">
        <v>1</v>
      </c>
      <c r="D22" s="75" t="s">
        <v>370</v>
      </c>
      <c r="E22" s="58" t="s">
        <v>611</v>
      </c>
      <c r="F22" s="56" t="s">
        <v>28</v>
      </c>
      <c r="G22" s="56"/>
      <c r="H22" s="56"/>
      <c r="I22" s="56" t="s">
        <v>90</v>
      </c>
      <c r="J22" s="56" t="s">
        <v>91</v>
      </c>
      <c r="K22" s="56" t="s">
        <v>371</v>
      </c>
      <c r="L22" s="60">
        <v>39518</v>
      </c>
      <c r="M22" s="62">
        <v>3</v>
      </c>
      <c r="N22" s="62">
        <v>11</v>
      </c>
      <c r="O22" s="62">
        <v>2008</v>
      </c>
      <c r="P22" s="62" t="s">
        <v>372</v>
      </c>
      <c r="Q22" s="63" t="s">
        <v>373</v>
      </c>
      <c r="R22" s="63" t="s">
        <v>374</v>
      </c>
      <c r="S22" s="63" t="s">
        <v>375</v>
      </c>
      <c r="T22" s="63"/>
      <c r="U22" s="62" t="s">
        <v>45</v>
      </c>
      <c r="V22" s="62">
        <v>13</v>
      </c>
      <c r="W22" s="62" t="s">
        <v>60</v>
      </c>
      <c r="X22" s="62" t="s">
        <v>46</v>
      </c>
      <c r="Y22" s="62">
        <v>2</v>
      </c>
      <c r="Z22" s="62">
        <v>5</v>
      </c>
      <c r="AA22" s="62" t="s">
        <v>33</v>
      </c>
      <c r="AB22" s="64" t="s">
        <v>376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8" customHeight="1" x14ac:dyDescent="0.55000000000000004">
      <c r="A23" s="55">
        <v>59</v>
      </c>
      <c r="B23" s="101">
        <v>824</v>
      </c>
      <c r="C23" s="56">
        <v>0</v>
      </c>
      <c r="D23" s="75" t="s">
        <v>356</v>
      </c>
      <c r="E23" s="58" t="s">
        <v>611</v>
      </c>
      <c r="F23" s="56" t="s">
        <v>28</v>
      </c>
      <c r="G23" s="56"/>
      <c r="H23" s="56"/>
      <c r="I23" s="56" t="s">
        <v>90</v>
      </c>
      <c r="J23" s="71" t="s">
        <v>340</v>
      </c>
      <c r="K23" s="56" t="s">
        <v>357</v>
      </c>
      <c r="L23" s="60">
        <v>39640</v>
      </c>
      <c r="M23" s="61" t="s">
        <v>29</v>
      </c>
      <c r="N23" s="61" t="s">
        <v>29</v>
      </c>
      <c r="O23" s="62">
        <v>2008</v>
      </c>
      <c r="P23" s="62" t="s">
        <v>358</v>
      </c>
      <c r="Q23" s="63" t="s">
        <v>359</v>
      </c>
      <c r="R23" s="63" t="s">
        <v>31</v>
      </c>
      <c r="S23" s="63" t="s">
        <v>360</v>
      </c>
      <c r="T23" s="63"/>
      <c r="U23" s="62" t="s">
        <v>361</v>
      </c>
      <c r="V23" s="62">
        <v>5</v>
      </c>
      <c r="W23" s="62" t="s">
        <v>362</v>
      </c>
      <c r="X23" s="62"/>
      <c r="Y23" s="62">
        <v>3</v>
      </c>
      <c r="Z23" s="62"/>
      <c r="AA23" s="62" t="s">
        <v>33</v>
      </c>
      <c r="AB23" s="64" t="s">
        <v>363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8" customHeight="1" x14ac:dyDescent="0.55000000000000004">
      <c r="A24" s="55">
        <v>10</v>
      </c>
      <c r="B24" s="101">
        <v>825</v>
      </c>
      <c r="C24" s="56">
        <v>1</v>
      </c>
      <c r="D24" s="57" t="s">
        <v>89</v>
      </c>
      <c r="E24" s="58" t="s">
        <v>611</v>
      </c>
      <c r="F24" s="56" t="s">
        <v>28</v>
      </c>
      <c r="G24" s="56" t="s">
        <v>28</v>
      </c>
      <c r="H24" s="56"/>
      <c r="I24" s="56" t="s">
        <v>90</v>
      </c>
      <c r="J24" s="56" t="s">
        <v>91</v>
      </c>
      <c r="K24" s="56" t="s">
        <v>92</v>
      </c>
      <c r="L24" s="60">
        <v>39973</v>
      </c>
      <c r="M24" s="61">
        <v>9</v>
      </c>
      <c r="N24" s="61">
        <v>6</v>
      </c>
      <c r="O24" s="62">
        <v>2009</v>
      </c>
      <c r="P24" s="62" t="s">
        <v>83</v>
      </c>
      <c r="Q24" s="63" t="s">
        <v>93</v>
      </c>
      <c r="R24" s="63" t="s">
        <v>94</v>
      </c>
      <c r="S24" s="63" t="s">
        <v>95</v>
      </c>
      <c r="T24" s="63"/>
      <c r="U24" s="62" t="s">
        <v>52</v>
      </c>
      <c r="V24" s="62">
        <v>6</v>
      </c>
      <c r="W24" s="62" t="s">
        <v>96</v>
      </c>
      <c r="X24" s="62" t="s">
        <v>46</v>
      </c>
      <c r="Y24" s="62"/>
      <c r="Z24" s="62"/>
      <c r="AA24" s="62" t="s">
        <v>76</v>
      </c>
      <c r="AB24" s="64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8" customHeight="1" x14ac:dyDescent="0.55000000000000004">
      <c r="A25" s="55">
        <v>11</v>
      </c>
      <c r="B25" s="101">
        <v>826</v>
      </c>
      <c r="C25" s="56">
        <v>1</v>
      </c>
      <c r="D25" s="57" t="s">
        <v>97</v>
      </c>
      <c r="E25" s="58" t="s">
        <v>611</v>
      </c>
      <c r="F25" s="56" t="s">
        <v>28</v>
      </c>
      <c r="G25" s="56" t="s">
        <v>28</v>
      </c>
      <c r="H25" s="56"/>
      <c r="I25" s="56" t="s">
        <v>90</v>
      </c>
      <c r="J25" s="56" t="s">
        <v>91</v>
      </c>
      <c r="K25" s="56" t="s">
        <v>98</v>
      </c>
      <c r="L25" s="60">
        <v>40060</v>
      </c>
      <c r="M25" s="61">
        <v>4</v>
      </c>
      <c r="N25" s="61">
        <v>9</v>
      </c>
      <c r="O25" s="62">
        <v>2009</v>
      </c>
      <c r="P25" s="62" t="s">
        <v>99</v>
      </c>
      <c r="Q25" s="63" t="s">
        <v>100</v>
      </c>
      <c r="R25" s="63" t="s">
        <v>101</v>
      </c>
      <c r="S25" s="63" t="s">
        <v>102</v>
      </c>
      <c r="T25" s="63"/>
      <c r="U25" s="62" t="s">
        <v>103</v>
      </c>
      <c r="V25" s="62">
        <v>22</v>
      </c>
      <c r="W25" s="62" t="s">
        <v>104</v>
      </c>
      <c r="X25" s="62" t="s">
        <v>46</v>
      </c>
      <c r="Y25" s="62">
        <v>5</v>
      </c>
      <c r="Z25" s="62"/>
      <c r="AA25" s="62" t="s">
        <v>33</v>
      </c>
      <c r="AB25" s="64" t="s">
        <v>105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8" customHeight="1" x14ac:dyDescent="0.55000000000000004">
      <c r="A26" s="55">
        <v>62</v>
      </c>
      <c r="B26" s="101">
        <v>828</v>
      </c>
      <c r="C26" s="56">
        <v>0</v>
      </c>
      <c r="D26" s="78" t="s">
        <v>377</v>
      </c>
      <c r="E26" s="58" t="s">
        <v>611</v>
      </c>
      <c r="F26" s="56" t="s">
        <v>28</v>
      </c>
      <c r="G26" s="56"/>
      <c r="H26" s="56"/>
      <c r="I26" s="56" t="s">
        <v>378</v>
      </c>
      <c r="J26" s="59">
        <v>45118</v>
      </c>
      <c r="K26" s="56" t="s">
        <v>379</v>
      </c>
      <c r="L26" s="60">
        <v>39489</v>
      </c>
      <c r="M26" s="61" t="s">
        <v>29</v>
      </c>
      <c r="N26" s="61" t="s">
        <v>29</v>
      </c>
      <c r="O26" s="62">
        <v>2008</v>
      </c>
      <c r="P26" s="62"/>
      <c r="Q26" s="63" t="s">
        <v>380</v>
      </c>
      <c r="R26" s="63" t="s">
        <v>31</v>
      </c>
      <c r="S26" s="63" t="s">
        <v>31</v>
      </c>
      <c r="T26" s="63"/>
      <c r="U26" s="62"/>
      <c r="V26" s="62">
        <v>7</v>
      </c>
      <c r="W26" s="62" t="s">
        <v>381</v>
      </c>
      <c r="X26" s="62" t="s">
        <v>46</v>
      </c>
      <c r="Y26" s="62">
        <v>2</v>
      </c>
      <c r="Z26" s="62">
        <v>2</v>
      </c>
      <c r="AA26" s="62" t="s">
        <v>33</v>
      </c>
      <c r="AB26" s="64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8" customHeight="1" x14ac:dyDescent="0.55000000000000004">
      <c r="A27" s="55">
        <v>63</v>
      </c>
      <c r="B27" s="101">
        <v>829</v>
      </c>
      <c r="C27" s="56">
        <v>0</v>
      </c>
      <c r="D27" s="78" t="s">
        <v>382</v>
      </c>
      <c r="E27" s="58" t="s">
        <v>611</v>
      </c>
      <c r="F27" s="56" t="s">
        <v>28</v>
      </c>
      <c r="G27" s="56"/>
      <c r="H27" s="56"/>
      <c r="I27" s="56" t="s">
        <v>378</v>
      </c>
      <c r="J27" s="59">
        <v>45118</v>
      </c>
      <c r="K27" s="56" t="s">
        <v>383</v>
      </c>
      <c r="L27" s="60">
        <v>40014</v>
      </c>
      <c r="M27" s="62">
        <v>20</v>
      </c>
      <c r="N27" s="62">
        <v>7</v>
      </c>
      <c r="O27" s="62">
        <v>2009</v>
      </c>
      <c r="P27" s="62"/>
      <c r="Q27" s="63" t="s">
        <v>384</v>
      </c>
      <c r="R27" s="63" t="s">
        <v>31</v>
      </c>
      <c r="S27" s="63" t="s">
        <v>31</v>
      </c>
      <c r="T27" s="63"/>
      <c r="U27" s="62"/>
      <c r="V27" s="62"/>
      <c r="W27" s="62" t="s">
        <v>385</v>
      </c>
      <c r="X27" s="62"/>
      <c r="Y27" s="62">
        <v>1</v>
      </c>
      <c r="Z27" s="62">
        <v>3</v>
      </c>
      <c r="AA27" s="62" t="s">
        <v>33</v>
      </c>
      <c r="AB27" s="64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8" customHeight="1" x14ac:dyDescent="0.55000000000000004">
      <c r="A28" s="55">
        <v>64</v>
      </c>
      <c r="B28" s="101">
        <v>830</v>
      </c>
      <c r="C28" s="56">
        <v>0</v>
      </c>
      <c r="D28" s="78" t="s">
        <v>386</v>
      </c>
      <c r="E28" s="58" t="s">
        <v>611</v>
      </c>
      <c r="F28" s="56" t="s">
        <v>28</v>
      </c>
      <c r="G28" s="56"/>
      <c r="H28" s="56"/>
      <c r="I28" s="56" t="s">
        <v>378</v>
      </c>
      <c r="J28" s="59">
        <v>45118</v>
      </c>
      <c r="K28" s="56" t="s">
        <v>387</v>
      </c>
      <c r="L28" s="60">
        <v>39949</v>
      </c>
      <c r="M28" s="62">
        <v>16</v>
      </c>
      <c r="N28" s="62">
        <v>5</v>
      </c>
      <c r="O28" s="62">
        <v>2009</v>
      </c>
      <c r="P28" s="62"/>
      <c r="Q28" s="63" t="s">
        <v>388</v>
      </c>
      <c r="R28" s="63" t="s">
        <v>31</v>
      </c>
      <c r="S28" s="63" t="s">
        <v>31</v>
      </c>
      <c r="T28" s="63"/>
      <c r="U28" s="62"/>
      <c r="V28" s="62">
        <v>33</v>
      </c>
      <c r="W28" s="62" t="s">
        <v>389</v>
      </c>
      <c r="X28" s="62"/>
      <c r="Y28" s="62">
        <v>0</v>
      </c>
      <c r="Z28" s="62"/>
      <c r="AA28" s="62" t="s">
        <v>33</v>
      </c>
      <c r="AB28" s="64" t="s">
        <v>390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8" customHeight="1" x14ac:dyDescent="0.55000000000000004">
      <c r="A29" s="55">
        <v>65</v>
      </c>
      <c r="B29" s="101">
        <v>831</v>
      </c>
      <c r="C29" s="56">
        <v>0</v>
      </c>
      <c r="D29" s="78" t="s">
        <v>391</v>
      </c>
      <c r="E29" s="58" t="s">
        <v>611</v>
      </c>
      <c r="F29" s="56" t="s">
        <v>28</v>
      </c>
      <c r="G29" s="56"/>
      <c r="H29" s="56"/>
      <c r="I29" s="56" t="s">
        <v>378</v>
      </c>
      <c r="J29" s="59">
        <v>45118</v>
      </c>
      <c r="K29" s="56" t="s">
        <v>392</v>
      </c>
      <c r="L29" s="60">
        <v>39345</v>
      </c>
      <c r="M29" s="62">
        <v>20</v>
      </c>
      <c r="N29" s="62">
        <v>9</v>
      </c>
      <c r="O29" s="62">
        <v>2007</v>
      </c>
      <c r="P29" s="62"/>
      <c r="Q29" s="63" t="s">
        <v>393</v>
      </c>
      <c r="R29" s="63" t="s">
        <v>31</v>
      </c>
      <c r="S29" s="63" t="s">
        <v>31</v>
      </c>
      <c r="T29" s="63"/>
      <c r="U29" s="62"/>
      <c r="V29" s="62">
        <v>6</v>
      </c>
      <c r="W29" s="62" t="s">
        <v>394</v>
      </c>
      <c r="X29" s="62" t="s">
        <v>395</v>
      </c>
      <c r="Y29" s="62"/>
      <c r="Z29" s="62"/>
      <c r="AA29" s="62" t="s">
        <v>396</v>
      </c>
      <c r="AB29" s="64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8" customHeight="1" x14ac:dyDescent="0.55000000000000004">
      <c r="A30" s="55">
        <v>66</v>
      </c>
      <c r="B30" s="101">
        <v>833</v>
      </c>
      <c r="C30" s="56">
        <v>0</v>
      </c>
      <c r="D30" s="78" t="s">
        <v>397</v>
      </c>
      <c r="E30" s="58" t="s">
        <v>611</v>
      </c>
      <c r="F30" s="56" t="s">
        <v>28</v>
      </c>
      <c r="G30" s="56"/>
      <c r="H30" s="56"/>
      <c r="I30" s="56" t="s">
        <v>378</v>
      </c>
      <c r="J30" s="59">
        <v>45118</v>
      </c>
      <c r="K30" s="56" t="s">
        <v>398</v>
      </c>
      <c r="L30" s="60">
        <v>39703</v>
      </c>
      <c r="M30" s="61" t="s">
        <v>29</v>
      </c>
      <c r="N30" s="61" t="s">
        <v>29</v>
      </c>
      <c r="O30" s="62">
        <v>2008</v>
      </c>
      <c r="P30" s="62"/>
      <c r="Q30" s="63" t="s">
        <v>399</v>
      </c>
      <c r="R30" s="63" t="s">
        <v>31</v>
      </c>
      <c r="S30" s="63" t="s">
        <v>31</v>
      </c>
      <c r="T30" s="63"/>
      <c r="U30" s="62"/>
      <c r="V30" s="62">
        <v>111</v>
      </c>
      <c r="W30" s="62" t="s">
        <v>46</v>
      </c>
      <c r="X30" s="62"/>
      <c r="Y30" s="62">
        <v>5</v>
      </c>
      <c r="Z30" s="62">
        <v>3</v>
      </c>
      <c r="AA30" s="62" t="s">
        <v>33</v>
      </c>
      <c r="AB30" s="64" t="s">
        <v>400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8" customHeight="1" x14ac:dyDescent="0.55000000000000004">
      <c r="A31" s="55">
        <v>14</v>
      </c>
      <c r="B31" s="101">
        <v>835</v>
      </c>
      <c r="C31" s="56">
        <v>1</v>
      </c>
      <c r="D31" s="57" t="s">
        <v>113</v>
      </c>
      <c r="E31" s="58" t="s">
        <v>611</v>
      </c>
      <c r="F31" s="56" t="s">
        <v>28</v>
      </c>
      <c r="G31" s="56" t="s">
        <v>28</v>
      </c>
      <c r="H31" s="56"/>
      <c r="I31" s="56" t="s">
        <v>90</v>
      </c>
      <c r="J31" s="56" t="s">
        <v>91</v>
      </c>
      <c r="K31" s="56" t="s">
        <v>114</v>
      </c>
      <c r="L31" s="60">
        <v>39625</v>
      </c>
      <c r="M31" s="62">
        <v>26</v>
      </c>
      <c r="N31" s="62">
        <v>6</v>
      </c>
      <c r="O31" s="62">
        <v>2008</v>
      </c>
      <c r="P31" s="62" t="s">
        <v>115</v>
      </c>
      <c r="Q31" s="63" t="s">
        <v>116</v>
      </c>
      <c r="R31" s="63" t="s">
        <v>117</v>
      </c>
      <c r="S31" s="63" t="s">
        <v>118</v>
      </c>
      <c r="T31" s="63"/>
      <c r="U31" s="62" t="s">
        <v>119</v>
      </c>
      <c r="V31" s="62">
        <v>16</v>
      </c>
      <c r="W31" s="62" t="s">
        <v>75</v>
      </c>
      <c r="X31" s="62"/>
      <c r="Y31" s="62">
        <v>1</v>
      </c>
      <c r="Z31" s="62"/>
      <c r="AA31" s="62" t="s">
        <v>33</v>
      </c>
      <c r="AB31" s="64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8" customHeight="1" x14ac:dyDescent="0.55000000000000004">
      <c r="A32" s="55">
        <v>67</v>
      </c>
      <c r="B32" s="101">
        <v>836</v>
      </c>
      <c r="C32" s="56">
        <v>0</v>
      </c>
      <c r="D32" s="78" t="s">
        <v>401</v>
      </c>
      <c r="E32" s="58" t="s">
        <v>611</v>
      </c>
      <c r="F32" s="56" t="s">
        <v>28</v>
      </c>
      <c r="G32" s="56"/>
      <c r="H32" s="56"/>
      <c r="I32" s="56" t="s">
        <v>378</v>
      </c>
      <c r="J32" s="59"/>
      <c r="K32" s="59"/>
      <c r="L32" s="60">
        <v>39835</v>
      </c>
      <c r="M32" s="62">
        <v>22</v>
      </c>
      <c r="N32" s="62">
        <v>1</v>
      </c>
      <c r="O32" s="62">
        <v>2009</v>
      </c>
      <c r="P32" s="62"/>
      <c r="Q32" s="63" t="s">
        <v>402</v>
      </c>
      <c r="R32" s="63" t="s">
        <v>31</v>
      </c>
      <c r="S32" s="63" t="s">
        <v>31</v>
      </c>
      <c r="T32" s="63"/>
      <c r="U32" s="62"/>
      <c r="V32" s="62">
        <v>111</v>
      </c>
      <c r="W32" s="62" t="s">
        <v>46</v>
      </c>
      <c r="X32" s="62"/>
      <c r="Y32" s="62">
        <v>3</v>
      </c>
      <c r="Z32" s="62"/>
      <c r="AA32" s="62" t="s">
        <v>33</v>
      </c>
      <c r="AB32" s="64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8" customHeight="1" x14ac:dyDescent="0.55000000000000004">
      <c r="A33" s="55">
        <v>68</v>
      </c>
      <c r="B33" s="101">
        <v>837</v>
      </c>
      <c r="C33" s="56">
        <v>0</v>
      </c>
      <c r="D33" s="78" t="s">
        <v>403</v>
      </c>
      <c r="E33" s="58" t="s">
        <v>611</v>
      </c>
      <c r="F33" s="56" t="s">
        <v>28</v>
      </c>
      <c r="G33" s="56"/>
      <c r="H33" s="56"/>
      <c r="I33" s="56" t="s">
        <v>378</v>
      </c>
      <c r="J33" s="59"/>
      <c r="K33" s="59"/>
      <c r="L33" s="60">
        <v>39658</v>
      </c>
      <c r="M33" s="62">
        <v>29</v>
      </c>
      <c r="N33" s="62">
        <v>7</v>
      </c>
      <c r="O33" s="62">
        <v>2008</v>
      </c>
      <c r="P33" s="62"/>
      <c r="Q33" s="63" t="s">
        <v>404</v>
      </c>
      <c r="R33" s="63" t="s">
        <v>31</v>
      </c>
      <c r="S33" s="63" t="s">
        <v>31</v>
      </c>
      <c r="T33" s="63"/>
      <c r="U33" s="62"/>
      <c r="V33" s="62">
        <v>8</v>
      </c>
      <c r="W33" s="62" t="s">
        <v>405</v>
      </c>
      <c r="X33" s="62" t="s">
        <v>67</v>
      </c>
      <c r="Y33" s="62"/>
      <c r="Z33" s="62"/>
      <c r="AA33" s="62" t="s">
        <v>33</v>
      </c>
      <c r="AB33" s="64" t="s">
        <v>406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8" customHeight="1" x14ac:dyDescent="0.55000000000000004">
      <c r="A34" s="55">
        <v>16</v>
      </c>
      <c r="B34" s="101">
        <v>838</v>
      </c>
      <c r="C34" s="56">
        <v>1</v>
      </c>
      <c r="D34" s="57" t="s">
        <v>126</v>
      </c>
      <c r="E34" s="58" t="s">
        <v>611</v>
      </c>
      <c r="F34" s="56" t="s">
        <v>28</v>
      </c>
      <c r="G34" s="56" t="s">
        <v>28</v>
      </c>
      <c r="H34" s="56">
        <v>5</v>
      </c>
      <c r="I34" s="59"/>
      <c r="J34" s="59"/>
      <c r="K34" s="59"/>
      <c r="L34" s="60">
        <v>40065</v>
      </c>
      <c r="M34" s="62">
        <v>9</v>
      </c>
      <c r="N34" s="62">
        <v>9</v>
      </c>
      <c r="O34" s="62">
        <v>2009</v>
      </c>
      <c r="P34" s="62" t="s">
        <v>127</v>
      </c>
      <c r="Q34" s="63" t="s">
        <v>128</v>
      </c>
      <c r="R34" s="63" t="s">
        <v>129</v>
      </c>
      <c r="S34" s="63" t="s">
        <v>130</v>
      </c>
      <c r="T34" s="63"/>
      <c r="U34" s="62" t="s">
        <v>45</v>
      </c>
      <c r="V34" s="62">
        <v>8</v>
      </c>
      <c r="W34" s="62" t="s">
        <v>131</v>
      </c>
      <c r="X34" s="62" t="s">
        <v>46</v>
      </c>
      <c r="Y34" s="62">
        <v>4</v>
      </c>
      <c r="Z34" s="62">
        <v>4</v>
      </c>
      <c r="AA34" s="62" t="s">
        <v>33</v>
      </c>
      <c r="AB34" s="64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8" customHeight="1" x14ac:dyDescent="0.55000000000000004">
      <c r="A35" s="55">
        <v>69</v>
      </c>
      <c r="B35" s="101">
        <v>839</v>
      </c>
      <c r="C35" s="56">
        <v>0</v>
      </c>
      <c r="D35" s="78" t="s">
        <v>407</v>
      </c>
      <c r="E35" s="58" t="s">
        <v>611</v>
      </c>
      <c r="F35" s="56" t="s">
        <v>28</v>
      </c>
      <c r="G35" s="56"/>
      <c r="H35" s="56"/>
      <c r="I35" s="56" t="s">
        <v>154</v>
      </c>
      <c r="J35" s="59">
        <v>44937</v>
      </c>
      <c r="K35" s="56" t="s">
        <v>408</v>
      </c>
      <c r="L35" s="60">
        <v>39739</v>
      </c>
      <c r="M35" s="62">
        <v>18</v>
      </c>
      <c r="N35" s="62">
        <v>10</v>
      </c>
      <c r="O35" s="62">
        <v>2008</v>
      </c>
      <c r="P35" s="62" t="s">
        <v>41</v>
      </c>
      <c r="Q35" s="63" t="s">
        <v>409</v>
      </c>
      <c r="R35" s="63" t="s">
        <v>31</v>
      </c>
      <c r="S35" s="63" t="s">
        <v>31</v>
      </c>
      <c r="T35" s="63"/>
      <c r="U35" s="62" t="s">
        <v>45</v>
      </c>
      <c r="V35" s="62">
        <v>4</v>
      </c>
      <c r="W35" s="62" t="s">
        <v>104</v>
      </c>
      <c r="X35" s="62" t="s">
        <v>46</v>
      </c>
      <c r="Y35" s="62">
        <v>11</v>
      </c>
      <c r="Z35" s="62">
        <v>31</v>
      </c>
      <c r="AA35" s="62" t="s">
        <v>33</v>
      </c>
      <c r="AB35" s="64" t="s">
        <v>410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8" customHeight="1" x14ac:dyDescent="0.55000000000000004">
      <c r="A36" s="55">
        <v>18</v>
      </c>
      <c r="B36" s="101">
        <v>840</v>
      </c>
      <c r="C36" s="56">
        <v>1</v>
      </c>
      <c r="D36" s="57" t="s">
        <v>137</v>
      </c>
      <c r="E36" s="58" t="s">
        <v>611</v>
      </c>
      <c r="F36" s="56" t="s">
        <v>28</v>
      </c>
      <c r="G36" s="56" t="s">
        <v>28</v>
      </c>
      <c r="H36" s="56">
        <v>1</v>
      </c>
      <c r="I36" s="59"/>
      <c r="J36" s="56"/>
      <c r="K36" s="59"/>
      <c r="L36" s="62" t="s">
        <v>138</v>
      </c>
      <c r="M36" s="62">
        <v>31</v>
      </c>
      <c r="N36" s="62">
        <v>1</v>
      </c>
      <c r="O36" s="62">
        <v>2009</v>
      </c>
      <c r="P36" s="62" t="s">
        <v>139</v>
      </c>
      <c r="Q36" s="63" t="s">
        <v>140</v>
      </c>
      <c r="R36" s="63" t="s">
        <v>141</v>
      </c>
      <c r="S36" s="63" t="s">
        <v>142</v>
      </c>
      <c r="T36" s="63"/>
      <c r="U36" s="62" t="s">
        <v>119</v>
      </c>
      <c r="V36" s="62">
        <v>114</v>
      </c>
      <c r="W36" s="62" t="s">
        <v>46</v>
      </c>
      <c r="X36" s="62"/>
      <c r="Y36" s="62">
        <v>4</v>
      </c>
      <c r="Z36" s="62">
        <v>20</v>
      </c>
      <c r="AA36" s="62" t="s">
        <v>33</v>
      </c>
      <c r="AB36" s="64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8" customHeight="1" x14ac:dyDescent="0.55000000000000004">
      <c r="A37" s="55">
        <v>70</v>
      </c>
      <c r="B37" s="101">
        <v>841</v>
      </c>
      <c r="C37" s="56">
        <v>0</v>
      </c>
      <c r="D37" s="78" t="s">
        <v>411</v>
      </c>
      <c r="E37" s="58" t="s">
        <v>611</v>
      </c>
      <c r="F37" s="56" t="s">
        <v>28</v>
      </c>
      <c r="G37" s="56"/>
      <c r="H37" s="56"/>
      <c r="I37" s="56" t="s">
        <v>154</v>
      </c>
      <c r="J37" s="79">
        <v>44937</v>
      </c>
      <c r="K37" s="56" t="s">
        <v>412</v>
      </c>
      <c r="L37" s="60">
        <v>40170</v>
      </c>
      <c r="M37" s="62">
        <v>23</v>
      </c>
      <c r="N37" s="62">
        <v>12</v>
      </c>
      <c r="O37" s="62">
        <v>2009</v>
      </c>
      <c r="P37" s="62"/>
      <c r="Q37" s="63" t="s">
        <v>413</v>
      </c>
      <c r="R37" s="63" t="s">
        <v>31</v>
      </c>
      <c r="S37" s="63" t="s">
        <v>31</v>
      </c>
      <c r="T37" s="63"/>
      <c r="U37" s="62"/>
      <c r="V37" s="62">
        <v>3</v>
      </c>
      <c r="W37" s="62" t="s">
        <v>414</v>
      </c>
      <c r="X37" s="62"/>
      <c r="Y37" s="62"/>
      <c r="Z37" s="62"/>
      <c r="AA37" s="62" t="s">
        <v>33</v>
      </c>
      <c r="AB37" s="64" t="s">
        <v>415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8" customHeight="1" x14ac:dyDescent="0.55000000000000004">
      <c r="A38" s="55">
        <v>53</v>
      </c>
      <c r="B38" s="101">
        <v>842</v>
      </c>
      <c r="C38" s="56">
        <v>0</v>
      </c>
      <c r="D38" s="61" t="s">
        <v>329</v>
      </c>
      <c r="E38" s="58" t="s">
        <v>611</v>
      </c>
      <c r="F38" s="56" t="s">
        <v>28</v>
      </c>
      <c r="G38" s="56" t="s">
        <v>205</v>
      </c>
      <c r="H38" s="59"/>
      <c r="I38" s="59"/>
      <c r="J38" s="59"/>
      <c r="K38" s="59"/>
      <c r="L38" s="60">
        <v>39710</v>
      </c>
      <c r="M38" s="62">
        <v>19</v>
      </c>
      <c r="N38" s="62">
        <v>9</v>
      </c>
      <c r="O38" s="62">
        <v>2008</v>
      </c>
      <c r="P38" s="62"/>
      <c r="Q38" s="63" t="s">
        <v>330</v>
      </c>
      <c r="R38" s="63" t="s">
        <v>31</v>
      </c>
      <c r="S38" s="63" t="s">
        <v>331</v>
      </c>
      <c r="T38" s="63"/>
      <c r="U38" s="62"/>
      <c r="V38" s="62">
        <v>18</v>
      </c>
      <c r="W38" s="62" t="s">
        <v>332</v>
      </c>
      <c r="X38" s="62"/>
      <c r="Y38" s="62">
        <v>26</v>
      </c>
      <c r="Z38" s="62"/>
      <c r="AA38" s="62" t="s">
        <v>33</v>
      </c>
      <c r="AB38" s="64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8" customHeight="1" x14ac:dyDescent="0.55000000000000004">
      <c r="A39" s="55">
        <v>71</v>
      </c>
      <c r="B39" s="101">
        <v>843</v>
      </c>
      <c r="C39" s="56">
        <v>0</v>
      </c>
      <c r="D39" s="78" t="s">
        <v>416</v>
      </c>
      <c r="E39" s="58" t="s">
        <v>611</v>
      </c>
      <c r="F39" s="56" t="s">
        <v>28</v>
      </c>
      <c r="G39" s="56"/>
      <c r="H39" s="56"/>
      <c r="I39" s="56" t="s">
        <v>154</v>
      </c>
      <c r="J39" s="79">
        <v>44937</v>
      </c>
      <c r="K39" s="56" t="s">
        <v>417</v>
      </c>
      <c r="L39" s="60">
        <v>39710</v>
      </c>
      <c r="M39" s="62">
        <v>19</v>
      </c>
      <c r="N39" s="62">
        <v>9</v>
      </c>
      <c r="O39" s="62">
        <v>2008</v>
      </c>
      <c r="P39" s="62"/>
      <c r="Q39" s="63" t="s">
        <v>418</v>
      </c>
      <c r="R39" s="63" t="s">
        <v>31</v>
      </c>
      <c r="S39" s="63" t="s">
        <v>31</v>
      </c>
      <c r="T39" s="63"/>
      <c r="U39" s="62"/>
      <c r="V39" s="62">
        <v>109</v>
      </c>
      <c r="W39" s="62" t="s">
        <v>46</v>
      </c>
      <c r="X39" s="62"/>
      <c r="Y39" s="62">
        <v>2</v>
      </c>
      <c r="Z39" s="62">
        <v>7</v>
      </c>
      <c r="AA39" s="62" t="s">
        <v>33</v>
      </c>
      <c r="AB39" s="64" t="s">
        <v>419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8" customHeight="1" x14ac:dyDescent="0.55000000000000004">
      <c r="A40" s="55">
        <v>72</v>
      </c>
      <c r="B40" s="101">
        <v>844</v>
      </c>
      <c r="C40" s="56">
        <v>0</v>
      </c>
      <c r="D40" s="75" t="s">
        <v>420</v>
      </c>
      <c r="E40" s="58" t="s">
        <v>611</v>
      </c>
      <c r="F40" s="56" t="s">
        <v>28</v>
      </c>
      <c r="G40" s="56"/>
      <c r="H40" s="56"/>
      <c r="I40" s="56" t="s">
        <v>90</v>
      </c>
      <c r="J40" s="56" t="s">
        <v>91</v>
      </c>
      <c r="K40" s="56" t="s">
        <v>421</v>
      </c>
      <c r="L40" s="60">
        <v>44008</v>
      </c>
      <c r="M40" s="62">
        <v>26</v>
      </c>
      <c r="N40" s="62">
        <v>6</v>
      </c>
      <c r="O40" s="62">
        <v>2020</v>
      </c>
      <c r="P40" s="62"/>
      <c r="Q40" s="63" t="s">
        <v>422</v>
      </c>
      <c r="R40" s="63" t="s">
        <v>31</v>
      </c>
      <c r="S40" s="63" t="s">
        <v>31</v>
      </c>
      <c r="T40" s="63"/>
      <c r="U40" s="62"/>
      <c r="V40" s="62"/>
      <c r="W40" s="62" t="s">
        <v>423</v>
      </c>
      <c r="X40" s="62"/>
      <c r="Y40" s="62"/>
      <c r="Z40" s="62">
        <v>805</v>
      </c>
      <c r="AA40" s="62" t="s">
        <v>33</v>
      </c>
      <c r="AB40" s="64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8" customHeight="1" x14ac:dyDescent="0.55000000000000004">
      <c r="A41" s="55">
        <v>21</v>
      </c>
      <c r="B41" s="101">
        <v>845</v>
      </c>
      <c r="C41" s="56">
        <v>1</v>
      </c>
      <c r="D41" s="57" t="s">
        <v>153</v>
      </c>
      <c r="E41" s="58" t="s">
        <v>611</v>
      </c>
      <c r="F41" s="56" t="s">
        <v>28</v>
      </c>
      <c r="G41" s="56" t="s">
        <v>28</v>
      </c>
      <c r="H41" s="56"/>
      <c r="I41" s="56" t="s">
        <v>154</v>
      </c>
      <c r="J41" s="80">
        <v>44937</v>
      </c>
      <c r="K41" s="56" t="s">
        <v>155</v>
      </c>
      <c r="L41" s="60">
        <v>40060</v>
      </c>
      <c r="M41" s="61">
        <v>4</v>
      </c>
      <c r="N41" s="61">
        <v>9</v>
      </c>
      <c r="O41" s="62">
        <v>2009</v>
      </c>
      <c r="P41" s="62" t="s">
        <v>99</v>
      </c>
      <c r="Q41" s="63" t="s">
        <v>156</v>
      </c>
      <c r="R41" s="63" t="s">
        <v>101</v>
      </c>
      <c r="S41" s="63" t="s">
        <v>102</v>
      </c>
      <c r="T41" s="63"/>
      <c r="U41" s="62" t="s">
        <v>45</v>
      </c>
      <c r="V41" s="62">
        <v>22</v>
      </c>
      <c r="W41" s="62" t="s">
        <v>104</v>
      </c>
      <c r="X41" s="62" t="s">
        <v>46</v>
      </c>
      <c r="Y41" s="62">
        <v>5</v>
      </c>
      <c r="Z41" s="62"/>
      <c r="AA41" s="62" t="s">
        <v>33</v>
      </c>
      <c r="AB41" s="64" t="s">
        <v>157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8" customHeight="1" x14ac:dyDescent="0.55000000000000004">
      <c r="A42" s="55">
        <v>22</v>
      </c>
      <c r="B42" s="101">
        <v>846</v>
      </c>
      <c r="C42" s="56">
        <v>1</v>
      </c>
      <c r="D42" s="57" t="s">
        <v>158</v>
      </c>
      <c r="E42" s="58" t="s">
        <v>611</v>
      </c>
      <c r="F42" s="56" t="s">
        <v>28</v>
      </c>
      <c r="G42" s="56" t="s">
        <v>28</v>
      </c>
      <c r="H42" s="59"/>
      <c r="I42" s="59"/>
      <c r="J42" s="59"/>
      <c r="K42" s="59"/>
      <c r="L42" s="60">
        <v>39668</v>
      </c>
      <c r="M42" s="62">
        <v>8</v>
      </c>
      <c r="N42" s="62">
        <v>8</v>
      </c>
      <c r="O42" s="62">
        <v>2008</v>
      </c>
      <c r="P42" s="62" t="s">
        <v>159</v>
      </c>
      <c r="Q42" s="63" t="s">
        <v>160</v>
      </c>
      <c r="R42" s="63" t="s">
        <v>161</v>
      </c>
      <c r="S42" s="63" t="s">
        <v>162</v>
      </c>
      <c r="T42" s="63"/>
      <c r="U42" s="62" t="s">
        <v>45</v>
      </c>
      <c r="V42" s="62">
        <v>6</v>
      </c>
      <c r="W42" s="62" t="s">
        <v>60</v>
      </c>
      <c r="X42" s="62" t="s">
        <v>46</v>
      </c>
      <c r="Y42" s="62">
        <v>2</v>
      </c>
      <c r="Z42" s="62">
        <v>8</v>
      </c>
      <c r="AA42" s="62" t="s">
        <v>33</v>
      </c>
      <c r="AB42" s="64" t="s">
        <v>163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8" customHeight="1" x14ac:dyDescent="0.55000000000000004">
      <c r="A43" s="55">
        <v>73</v>
      </c>
      <c r="B43" s="101">
        <v>847</v>
      </c>
      <c r="C43" s="56">
        <v>1</v>
      </c>
      <c r="D43" s="75" t="s">
        <v>424</v>
      </c>
      <c r="E43" s="58" t="s">
        <v>611</v>
      </c>
      <c r="F43" s="56" t="s">
        <v>28</v>
      </c>
      <c r="G43" s="56"/>
      <c r="H43" s="87"/>
      <c r="I43" s="56" t="s">
        <v>90</v>
      </c>
      <c r="J43" s="59">
        <v>45241</v>
      </c>
      <c r="K43" s="56" t="s">
        <v>425</v>
      </c>
      <c r="L43" s="60">
        <v>39825</v>
      </c>
      <c r="M43" s="61">
        <v>12</v>
      </c>
      <c r="N43" s="61">
        <v>1</v>
      </c>
      <c r="O43" s="62">
        <v>2009</v>
      </c>
      <c r="P43" s="62" t="s">
        <v>206</v>
      </c>
      <c r="Q43" s="63" t="s">
        <v>426</v>
      </c>
      <c r="R43" s="63" t="s">
        <v>427</v>
      </c>
      <c r="S43" s="63" t="s">
        <v>428</v>
      </c>
      <c r="T43" s="62"/>
      <c r="U43" s="62" t="s">
        <v>52</v>
      </c>
      <c r="V43" s="62">
        <v>36</v>
      </c>
      <c r="W43" s="62" t="s">
        <v>104</v>
      </c>
      <c r="X43" s="77"/>
      <c r="Y43" s="62">
        <v>2</v>
      </c>
      <c r="Z43" s="62">
        <v>5</v>
      </c>
      <c r="AA43" s="62" t="s">
        <v>33</v>
      </c>
      <c r="AB43" s="64" t="s">
        <v>429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8" customHeight="1" x14ac:dyDescent="0.55000000000000004">
      <c r="A44" s="55">
        <v>74</v>
      </c>
      <c r="B44" s="101">
        <v>848</v>
      </c>
      <c r="C44" s="56">
        <v>0</v>
      </c>
      <c r="D44" s="78" t="s">
        <v>430</v>
      </c>
      <c r="E44" s="58" t="s">
        <v>611</v>
      </c>
      <c r="F44" s="56" t="s">
        <v>28</v>
      </c>
      <c r="G44" s="56"/>
      <c r="H44" s="56"/>
      <c r="I44" s="56" t="s">
        <v>154</v>
      </c>
      <c r="J44" s="80">
        <v>44937</v>
      </c>
      <c r="K44" s="56" t="s">
        <v>417</v>
      </c>
      <c r="L44" s="60">
        <v>39962</v>
      </c>
      <c r="M44" s="62">
        <v>29</v>
      </c>
      <c r="N44" s="62">
        <v>5</v>
      </c>
      <c r="O44" s="62">
        <v>2009</v>
      </c>
      <c r="P44" s="62" t="s">
        <v>188</v>
      </c>
      <c r="Q44" s="63" t="s">
        <v>431</v>
      </c>
      <c r="R44" s="63" t="s">
        <v>432</v>
      </c>
      <c r="S44" s="63" t="s">
        <v>433</v>
      </c>
      <c r="T44" s="63"/>
      <c r="U44" s="62"/>
      <c r="V44" s="62">
        <v>21</v>
      </c>
      <c r="W44" s="62" t="s">
        <v>389</v>
      </c>
      <c r="X44" s="62"/>
      <c r="Y44" s="62">
        <v>3</v>
      </c>
      <c r="Z44" s="62">
        <v>3</v>
      </c>
      <c r="AA44" s="62" t="s">
        <v>33</v>
      </c>
      <c r="AB44" s="64" t="s">
        <v>434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8" customHeight="1" x14ac:dyDescent="0.55000000000000004">
      <c r="A45" s="55">
        <v>75</v>
      </c>
      <c r="B45" s="101">
        <v>849</v>
      </c>
      <c r="C45" s="56">
        <v>1</v>
      </c>
      <c r="D45" s="75" t="s">
        <v>435</v>
      </c>
      <c r="E45" s="58" t="s">
        <v>611</v>
      </c>
      <c r="F45" s="56" t="s">
        <v>28</v>
      </c>
      <c r="G45" s="56"/>
      <c r="H45" s="56"/>
      <c r="I45" s="56" t="s">
        <v>90</v>
      </c>
      <c r="J45" s="56" t="s">
        <v>91</v>
      </c>
      <c r="K45" s="56" t="s">
        <v>436</v>
      </c>
      <c r="L45" s="60">
        <v>39929</v>
      </c>
      <c r="M45" s="62">
        <v>26</v>
      </c>
      <c r="N45" s="62">
        <v>4</v>
      </c>
      <c r="O45" s="62">
        <v>2009</v>
      </c>
      <c r="P45" s="62" t="s">
        <v>188</v>
      </c>
      <c r="Q45" s="63" t="s">
        <v>437</v>
      </c>
      <c r="R45" s="63" t="s">
        <v>438</v>
      </c>
      <c r="S45" s="63" t="s">
        <v>439</v>
      </c>
      <c r="T45" s="63"/>
      <c r="U45" s="62" t="s">
        <v>440</v>
      </c>
      <c r="V45" s="62">
        <v>8</v>
      </c>
      <c r="W45" s="62" t="s">
        <v>441</v>
      </c>
      <c r="X45" s="62" t="s">
        <v>46</v>
      </c>
      <c r="Y45" s="62">
        <v>4</v>
      </c>
      <c r="Z45" s="62">
        <v>10</v>
      </c>
      <c r="AA45" s="62" t="s">
        <v>33</v>
      </c>
      <c r="AB45" s="64" t="s">
        <v>442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8" customHeight="1" x14ac:dyDescent="0.55000000000000004">
      <c r="A46" s="55">
        <v>54</v>
      </c>
      <c r="B46" s="101">
        <v>850</v>
      </c>
      <c r="C46" s="56">
        <v>1</v>
      </c>
      <c r="D46" s="61" t="s">
        <v>333</v>
      </c>
      <c r="E46" s="58" t="s">
        <v>611</v>
      </c>
      <c r="F46" s="56" t="s">
        <v>28</v>
      </c>
      <c r="G46" s="56" t="s">
        <v>205</v>
      </c>
      <c r="H46" s="56"/>
      <c r="I46" s="59"/>
      <c r="J46" s="59"/>
      <c r="K46" s="59"/>
      <c r="L46" s="60">
        <v>40156</v>
      </c>
      <c r="M46" s="61">
        <v>12</v>
      </c>
      <c r="N46" s="61">
        <v>9</v>
      </c>
      <c r="O46" s="62">
        <v>2009</v>
      </c>
      <c r="P46" s="62" t="s">
        <v>188</v>
      </c>
      <c r="Q46" s="63" t="s">
        <v>334</v>
      </c>
      <c r="R46" s="63" t="s">
        <v>335</v>
      </c>
      <c r="S46" s="63" t="s">
        <v>336</v>
      </c>
      <c r="T46" s="63"/>
      <c r="U46" s="62" t="s">
        <v>337</v>
      </c>
      <c r="V46" s="62">
        <v>53</v>
      </c>
      <c r="W46" s="62" t="s">
        <v>263</v>
      </c>
      <c r="X46" s="62"/>
      <c r="Y46" s="62">
        <v>4</v>
      </c>
      <c r="Z46" s="62">
        <v>12</v>
      </c>
      <c r="AA46" s="62" t="s">
        <v>33</v>
      </c>
      <c r="AB46" s="64" t="s">
        <v>338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8" customHeight="1" x14ac:dyDescent="0.55000000000000004">
      <c r="A47" s="55">
        <v>76</v>
      </c>
      <c r="B47" s="101">
        <v>851</v>
      </c>
      <c r="C47" s="56">
        <v>0</v>
      </c>
      <c r="D47" s="78" t="s">
        <v>443</v>
      </c>
      <c r="E47" s="58" t="s">
        <v>611</v>
      </c>
      <c r="F47" s="56" t="s">
        <v>28</v>
      </c>
      <c r="G47" s="56"/>
      <c r="H47" s="56"/>
      <c r="I47" s="56" t="s">
        <v>444</v>
      </c>
      <c r="J47" s="59"/>
      <c r="K47" s="56" t="s">
        <v>412</v>
      </c>
      <c r="L47" s="60">
        <v>40031</v>
      </c>
      <c r="M47" s="61" t="s">
        <v>29</v>
      </c>
      <c r="N47" s="61" t="s">
        <v>29</v>
      </c>
      <c r="O47" s="62">
        <v>2009</v>
      </c>
      <c r="P47" s="62"/>
      <c r="Q47" s="63" t="s">
        <v>445</v>
      </c>
      <c r="R47" s="63" t="s">
        <v>31</v>
      </c>
      <c r="S47" s="63" t="s">
        <v>31</v>
      </c>
      <c r="T47" s="63"/>
      <c r="U47" s="62"/>
      <c r="V47" s="62">
        <v>93</v>
      </c>
      <c r="W47" s="62" t="s">
        <v>46</v>
      </c>
      <c r="X47" s="62"/>
      <c r="Y47" s="62">
        <v>1</v>
      </c>
      <c r="Z47" s="62">
        <v>11</v>
      </c>
      <c r="AA47" s="62" t="s">
        <v>33</v>
      </c>
      <c r="AB47" s="64" t="s">
        <v>446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8" customHeight="1" x14ac:dyDescent="0.55000000000000004">
      <c r="A48" s="55">
        <v>77</v>
      </c>
      <c r="B48" s="101">
        <v>853</v>
      </c>
      <c r="C48" s="56">
        <v>0</v>
      </c>
      <c r="D48" s="78" t="s">
        <v>447</v>
      </c>
      <c r="E48" s="58" t="s">
        <v>611</v>
      </c>
      <c r="F48" s="56" t="s">
        <v>28</v>
      </c>
      <c r="G48" s="56"/>
      <c r="H48" s="56"/>
      <c r="I48" s="56" t="s">
        <v>444</v>
      </c>
      <c r="J48" s="59"/>
      <c r="K48" s="56" t="s">
        <v>448</v>
      </c>
      <c r="L48" s="60">
        <v>39516</v>
      </c>
      <c r="M48" s="61" t="s">
        <v>29</v>
      </c>
      <c r="N48" s="61" t="s">
        <v>29</v>
      </c>
      <c r="O48" s="62">
        <v>2008</v>
      </c>
      <c r="P48" s="62"/>
      <c r="Q48" s="76" t="s">
        <v>449</v>
      </c>
      <c r="R48" s="63" t="s">
        <v>450</v>
      </c>
      <c r="S48" s="63" t="s">
        <v>31</v>
      </c>
      <c r="T48" s="63"/>
      <c r="U48" s="62"/>
      <c r="V48" s="62">
        <v>33</v>
      </c>
      <c r="W48" s="62" t="s">
        <v>184</v>
      </c>
      <c r="X48" s="62"/>
      <c r="Y48" s="62">
        <v>5</v>
      </c>
      <c r="Z48" s="62">
        <v>37</v>
      </c>
      <c r="AA48" s="62" t="s">
        <v>33</v>
      </c>
      <c r="AB48" s="64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8" customHeight="1" x14ac:dyDescent="0.55000000000000004">
      <c r="A49" s="55">
        <v>78</v>
      </c>
      <c r="B49" s="101">
        <v>854</v>
      </c>
      <c r="C49" s="56">
        <v>0</v>
      </c>
      <c r="D49" s="75" t="s">
        <v>451</v>
      </c>
      <c r="E49" s="58" t="s">
        <v>611</v>
      </c>
      <c r="F49" s="56" t="s">
        <v>28</v>
      </c>
      <c r="G49" s="56"/>
      <c r="H49" s="56"/>
      <c r="I49" s="56" t="s">
        <v>90</v>
      </c>
      <c r="J49" s="56" t="s">
        <v>91</v>
      </c>
      <c r="K49" s="56" t="s">
        <v>452</v>
      </c>
      <c r="L49" s="60">
        <v>39590</v>
      </c>
      <c r="M49" s="62">
        <v>22</v>
      </c>
      <c r="N49" s="62">
        <v>5</v>
      </c>
      <c r="O49" s="62">
        <v>2008</v>
      </c>
      <c r="P49" s="62"/>
      <c r="Q49" s="63" t="s">
        <v>453</v>
      </c>
      <c r="R49" s="63" t="s">
        <v>31</v>
      </c>
      <c r="S49" s="63" t="s">
        <v>31</v>
      </c>
      <c r="T49" s="63"/>
      <c r="U49" s="62"/>
      <c r="V49" s="62">
        <v>7</v>
      </c>
      <c r="W49" s="62" t="s">
        <v>454</v>
      </c>
      <c r="X49" s="62" t="s">
        <v>46</v>
      </c>
      <c r="Y49" s="62">
        <v>3</v>
      </c>
      <c r="Z49" s="62">
        <v>6</v>
      </c>
      <c r="AA49" s="62" t="s">
        <v>33</v>
      </c>
      <c r="AB49" s="64" t="s">
        <v>455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8" customHeight="1" x14ac:dyDescent="0.55000000000000004">
      <c r="A50" s="55">
        <v>24</v>
      </c>
      <c r="B50" s="101">
        <v>855</v>
      </c>
      <c r="C50" s="56">
        <v>1</v>
      </c>
      <c r="D50" s="57" t="s">
        <v>169</v>
      </c>
      <c r="E50" s="58" t="s">
        <v>611</v>
      </c>
      <c r="F50" s="56" t="s">
        <v>28</v>
      </c>
      <c r="G50" s="56" t="s">
        <v>28</v>
      </c>
      <c r="H50" s="59"/>
      <c r="I50" s="59"/>
      <c r="J50" s="59"/>
      <c r="K50" s="59"/>
      <c r="L50" s="60">
        <v>39658</v>
      </c>
      <c r="M50" s="62">
        <v>29</v>
      </c>
      <c r="N50" s="62">
        <v>7</v>
      </c>
      <c r="O50" s="62">
        <v>2008</v>
      </c>
      <c r="P50" s="62" t="s">
        <v>170</v>
      </c>
      <c r="Q50" s="63" t="s">
        <v>171</v>
      </c>
      <c r="R50" s="63" t="s">
        <v>172</v>
      </c>
      <c r="S50" s="63" t="s">
        <v>173</v>
      </c>
      <c r="T50" s="63"/>
      <c r="U50" s="62" t="s">
        <v>174</v>
      </c>
      <c r="V50" s="62" t="s">
        <v>175</v>
      </c>
      <c r="W50" s="62" t="s">
        <v>104</v>
      </c>
      <c r="X50" s="62"/>
      <c r="Y50" s="62">
        <v>8</v>
      </c>
      <c r="Z50" s="62">
        <v>32</v>
      </c>
      <c r="AA50" s="62" t="s">
        <v>33</v>
      </c>
      <c r="AB50" s="64" t="s">
        <v>176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8" customHeight="1" x14ac:dyDescent="0.55000000000000004">
      <c r="A51" s="55">
        <v>25</v>
      </c>
      <c r="B51" s="101">
        <v>856</v>
      </c>
      <c r="C51" s="56">
        <v>1</v>
      </c>
      <c r="D51" s="57" t="s">
        <v>177</v>
      </c>
      <c r="E51" s="58" t="s">
        <v>611</v>
      </c>
      <c r="F51" s="56" t="s">
        <v>28</v>
      </c>
      <c r="G51" s="56" t="s">
        <v>28</v>
      </c>
      <c r="H51" s="56">
        <v>1</v>
      </c>
      <c r="I51" s="59"/>
      <c r="J51" s="59"/>
      <c r="K51" s="59"/>
      <c r="L51" s="62" t="s">
        <v>178</v>
      </c>
      <c r="M51" s="62">
        <v>21</v>
      </c>
      <c r="N51" s="62">
        <v>6</v>
      </c>
      <c r="O51" s="62">
        <v>2008</v>
      </c>
      <c r="P51" s="62" t="s">
        <v>179</v>
      </c>
      <c r="Q51" s="63" t="s">
        <v>180</v>
      </c>
      <c r="R51" s="63" t="s">
        <v>181</v>
      </c>
      <c r="S51" s="63" t="s">
        <v>182</v>
      </c>
      <c r="T51" s="63"/>
      <c r="U51" s="62" t="s">
        <v>52</v>
      </c>
      <c r="V51" s="62">
        <v>7</v>
      </c>
      <c r="W51" s="62" t="s">
        <v>183</v>
      </c>
      <c r="X51" s="62" t="s">
        <v>184</v>
      </c>
      <c r="Y51" s="62">
        <v>2</v>
      </c>
      <c r="Z51" s="62">
        <v>5</v>
      </c>
      <c r="AA51" s="62" t="s">
        <v>33</v>
      </c>
      <c r="AB51" s="64" t="s">
        <v>185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8" customHeight="1" x14ac:dyDescent="0.55000000000000004">
      <c r="A52" s="55">
        <v>46</v>
      </c>
      <c r="B52" s="103">
        <v>859</v>
      </c>
      <c r="C52" s="56">
        <v>1</v>
      </c>
      <c r="D52" s="74" t="s">
        <v>292</v>
      </c>
      <c r="E52" s="58" t="s">
        <v>611</v>
      </c>
      <c r="F52" s="56" t="s">
        <v>28</v>
      </c>
      <c r="G52" s="56"/>
      <c r="H52" s="71"/>
      <c r="I52" s="56" t="s">
        <v>444</v>
      </c>
      <c r="J52" s="71"/>
      <c r="K52" s="56" t="s">
        <v>457</v>
      </c>
      <c r="L52" s="60">
        <v>39779</v>
      </c>
      <c r="M52" s="62">
        <v>27</v>
      </c>
      <c r="N52" s="62">
        <v>11</v>
      </c>
      <c r="O52" s="62">
        <v>2008</v>
      </c>
      <c r="P52" s="73" t="s">
        <v>206</v>
      </c>
      <c r="Q52" s="63" t="s">
        <v>293</v>
      </c>
      <c r="R52" s="63" t="s">
        <v>294</v>
      </c>
      <c r="S52" s="63" t="s">
        <v>295</v>
      </c>
      <c r="T52" s="63" t="s">
        <v>458</v>
      </c>
      <c r="U52" s="62" t="s">
        <v>296</v>
      </c>
      <c r="V52" s="62">
        <v>7</v>
      </c>
      <c r="W52" s="62" t="s">
        <v>244</v>
      </c>
      <c r="X52" s="62" t="s">
        <v>46</v>
      </c>
      <c r="Y52" s="62">
        <v>5</v>
      </c>
      <c r="Z52" s="62">
        <v>1</v>
      </c>
      <c r="AA52" s="62" t="s">
        <v>76</v>
      </c>
      <c r="AB52" s="64" t="s">
        <v>297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8" customHeight="1" x14ac:dyDescent="0.55000000000000004">
      <c r="A53" s="55">
        <v>80</v>
      </c>
      <c r="B53" s="101">
        <v>860</v>
      </c>
      <c r="C53" s="56">
        <v>0</v>
      </c>
      <c r="D53" s="75" t="s">
        <v>459</v>
      </c>
      <c r="E53" s="58" t="s">
        <v>611</v>
      </c>
      <c r="F53" s="56" t="s">
        <v>28</v>
      </c>
      <c r="G53" s="56"/>
      <c r="H53" s="56"/>
      <c r="I53" s="56" t="s">
        <v>90</v>
      </c>
      <c r="J53" s="56" t="s">
        <v>91</v>
      </c>
      <c r="K53" s="56" t="s">
        <v>460</v>
      </c>
      <c r="L53" s="60">
        <v>39862</v>
      </c>
      <c r="M53" s="62">
        <v>18</v>
      </c>
      <c r="N53" s="62">
        <v>2</v>
      </c>
      <c r="O53" s="62">
        <v>2009</v>
      </c>
      <c r="P53" s="62"/>
      <c r="Q53" s="63" t="s">
        <v>461</v>
      </c>
      <c r="R53" s="63" t="s">
        <v>462</v>
      </c>
      <c r="S53" s="63" t="s">
        <v>463</v>
      </c>
      <c r="T53" s="63"/>
      <c r="U53" s="62" t="s">
        <v>103</v>
      </c>
      <c r="V53" s="62" t="s">
        <v>464</v>
      </c>
      <c r="W53" s="62" t="s">
        <v>465</v>
      </c>
      <c r="X53" s="62"/>
      <c r="Y53" s="62"/>
      <c r="Z53" s="62"/>
      <c r="AA53" s="62" t="s">
        <v>33</v>
      </c>
      <c r="AB53" s="64" t="s">
        <v>466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8" customHeight="1" x14ac:dyDescent="0.55000000000000004">
      <c r="A54" s="55">
        <v>26</v>
      </c>
      <c r="B54" s="101">
        <v>862</v>
      </c>
      <c r="C54" s="56">
        <v>0</v>
      </c>
      <c r="D54" s="57" t="s">
        <v>186</v>
      </c>
      <c r="E54" s="58" t="s">
        <v>611</v>
      </c>
      <c r="F54" s="56" t="s">
        <v>28</v>
      </c>
      <c r="G54" s="56" t="s">
        <v>28</v>
      </c>
      <c r="H54" s="56">
        <v>3</v>
      </c>
      <c r="I54" s="59"/>
      <c r="J54" s="59"/>
      <c r="K54" s="59"/>
      <c r="L54" s="62" t="s">
        <v>187</v>
      </c>
      <c r="M54" s="62">
        <v>25</v>
      </c>
      <c r="N54" s="62">
        <v>12</v>
      </c>
      <c r="O54" s="62">
        <v>2007</v>
      </c>
      <c r="P54" s="62" t="s">
        <v>188</v>
      </c>
      <c r="Q54" s="63" t="s">
        <v>189</v>
      </c>
      <c r="R54" s="63" t="s">
        <v>190</v>
      </c>
      <c r="S54" s="63" t="s">
        <v>191</v>
      </c>
      <c r="T54" s="63"/>
      <c r="U54" s="62"/>
      <c r="V54" s="62">
        <v>21</v>
      </c>
      <c r="W54" s="62" t="s">
        <v>192</v>
      </c>
      <c r="X54" s="62"/>
      <c r="Y54" s="62">
        <v>3</v>
      </c>
      <c r="Z54" s="62">
        <v>7</v>
      </c>
      <c r="AA54" s="62" t="s">
        <v>33</v>
      </c>
      <c r="AB54" s="64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8" customHeight="1" x14ac:dyDescent="0.55000000000000004">
      <c r="A55" s="55">
        <v>27</v>
      </c>
      <c r="B55" s="101">
        <v>863</v>
      </c>
      <c r="C55" s="56">
        <v>0</v>
      </c>
      <c r="D55" s="57" t="s">
        <v>193</v>
      </c>
      <c r="E55" s="58" t="s">
        <v>611</v>
      </c>
      <c r="F55" s="56" t="s">
        <v>28</v>
      </c>
      <c r="G55" s="56" t="s">
        <v>28</v>
      </c>
      <c r="H55" s="56">
        <v>3</v>
      </c>
      <c r="I55" s="59"/>
      <c r="J55" s="59"/>
      <c r="K55" s="59"/>
      <c r="L55" s="60">
        <v>40150</v>
      </c>
      <c r="M55" s="61" t="s">
        <v>29</v>
      </c>
      <c r="N55" s="61" t="s">
        <v>29</v>
      </c>
      <c r="O55" s="62">
        <v>2009</v>
      </c>
      <c r="P55" s="62"/>
      <c r="Q55" s="63" t="s">
        <v>194</v>
      </c>
      <c r="R55" s="63" t="s">
        <v>31</v>
      </c>
      <c r="S55" s="63" t="s">
        <v>31</v>
      </c>
      <c r="T55" s="63"/>
      <c r="U55" s="62"/>
      <c r="V55" s="62">
        <v>36</v>
      </c>
      <c r="W55" s="62" t="s">
        <v>195</v>
      </c>
      <c r="X55" s="62"/>
      <c r="Y55" s="62"/>
      <c r="Z55" s="62"/>
      <c r="AA55" s="62" t="s">
        <v>33</v>
      </c>
      <c r="AB55" s="64" t="s">
        <v>196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8" customHeight="1" x14ac:dyDescent="0.55000000000000004">
      <c r="A56" s="55">
        <v>81</v>
      </c>
      <c r="B56" s="101">
        <v>864</v>
      </c>
      <c r="C56" s="56">
        <v>0</v>
      </c>
      <c r="D56" s="78" t="s">
        <v>467</v>
      </c>
      <c r="E56" s="58" t="s">
        <v>611</v>
      </c>
      <c r="F56" s="56" t="s">
        <v>28</v>
      </c>
      <c r="G56" s="56"/>
      <c r="H56" s="56"/>
      <c r="I56" s="56" t="s">
        <v>444</v>
      </c>
      <c r="J56" s="59"/>
      <c r="K56" s="56" t="s">
        <v>468</v>
      </c>
      <c r="L56" s="60">
        <v>39989</v>
      </c>
      <c r="M56" s="62">
        <v>25</v>
      </c>
      <c r="N56" s="62">
        <v>6</v>
      </c>
      <c r="O56" s="62">
        <v>2009</v>
      </c>
      <c r="P56" s="62"/>
      <c r="Q56" s="63" t="s">
        <v>469</v>
      </c>
      <c r="R56" s="63" t="s">
        <v>31</v>
      </c>
      <c r="S56" s="63" t="s">
        <v>31</v>
      </c>
      <c r="T56" s="63"/>
      <c r="U56" s="62"/>
      <c r="V56" s="62">
        <v>31</v>
      </c>
      <c r="W56" s="62" t="s">
        <v>470</v>
      </c>
      <c r="X56" s="62" t="s">
        <v>389</v>
      </c>
      <c r="Y56" s="62"/>
      <c r="Z56" s="62"/>
      <c r="AA56" s="62" t="s">
        <v>33</v>
      </c>
      <c r="AB56" s="64" t="s">
        <v>471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8" customHeight="1" x14ac:dyDescent="0.55000000000000004">
      <c r="A57" s="55">
        <v>20</v>
      </c>
      <c r="B57" s="101">
        <v>865</v>
      </c>
      <c r="C57" s="56">
        <v>1</v>
      </c>
      <c r="D57" s="70" t="s">
        <v>148</v>
      </c>
      <c r="E57" s="67" t="s">
        <v>692</v>
      </c>
      <c r="F57" s="56" t="s">
        <v>28</v>
      </c>
      <c r="G57" s="56" t="s">
        <v>28</v>
      </c>
      <c r="H57" s="56"/>
      <c r="I57" s="56"/>
      <c r="J57" s="68"/>
      <c r="K57" s="56"/>
      <c r="L57" s="69">
        <v>39401</v>
      </c>
      <c r="M57" s="62">
        <f>DAY(Table1[[#This Row],[تاريخ الميلاد]])</f>
        <v>15</v>
      </c>
      <c r="N57" s="62">
        <f>MONTH(Table1[[#This Row],[تاريخ الميلاد]])</f>
        <v>11</v>
      </c>
      <c r="O57" s="62">
        <f>YEAR(Table1[[#This Row],[تاريخ الميلاد]])</f>
        <v>2007</v>
      </c>
      <c r="P57" s="73" t="s">
        <v>149</v>
      </c>
      <c r="Q57" s="63" t="s">
        <v>150</v>
      </c>
      <c r="R57" s="63" t="s">
        <v>151</v>
      </c>
      <c r="S57" s="63" t="s">
        <v>152</v>
      </c>
      <c r="T57" s="63"/>
      <c r="U57" s="62" t="s">
        <v>52</v>
      </c>
      <c r="V57" s="62">
        <v>4</v>
      </c>
      <c r="W57" s="62" t="s">
        <v>666</v>
      </c>
      <c r="X57" s="62" t="s">
        <v>184</v>
      </c>
      <c r="Y57" s="62">
        <v>6</v>
      </c>
      <c r="Z57" s="62">
        <v>6</v>
      </c>
      <c r="AA57" s="62" t="s">
        <v>33</v>
      </c>
      <c r="AB57" s="64" t="s">
        <v>185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8" customHeight="1" x14ac:dyDescent="0.55000000000000004">
      <c r="A58" s="55">
        <v>41</v>
      </c>
      <c r="B58" s="101">
        <v>866</v>
      </c>
      <c r="C58" s="65"/>
      <c r="D58" s="74" t="s">
        <v>612</v>
      </c>
      <c r="E58" s="67" t="s">
        <v>692</v>
      </c>
      <c r="F58" s="56" t="s">
        <v>28</v>
      </c>
      <c r="G58" s="56" t="s">
        <v>28</v>
      </c>
      <c r="H58" s="71" t="s">
        <v>265</v>
      </c>
      <c r="I58" s="56"/>
      <c r="J58" s="68"/>
      <c r="K58" s="56"/>
      <c r="L58" s="69">
        <v>39874</v>
      </c>
      <c r="M58" s="62">
        <f>DAY(Table1[[#This Row],[تاريخ الميلاد]])</f>
        <v>2</v>
      </c>
      <c r="N58" s="62">
        <f>MONTH(Table1[[#This Row],[تاريخ الميلاد]])</f>
        <v>3</v>
      </c>
      <c r="O58" s="62">
        <f>YEAR(Table1[[#This Row],[تاريخ الميلاد]])</f>
        <v>2009</v>
      </c>
      <c r="P58" s="62" t="s">
        <v>206</v>
      </c>
      <c r="Q58" s="63" t="s">
        <v>266</v>
      </c>
      <c r="R58" s="63" t="s">
        <v>122</v>
      </c>
      <c r="S58" s="63" t="s">
        <v>123</v>
      </c>
      <c r="T58" s="63"/>
      <c r="U58" s="62" t="s">
        <v>267</v>
      </c>
      <c r="V58" s="62">
        <v>6</v>
      </c>
      <c r="W58" s="62" t="s">
        <v>125</v>
      </c>
      <c r="X58" s="62"/>
      <c r="Y58" s="62">
        <v>3</v>
      </c>
      <c r="Z58" s="62">
        <v>6</v>
      </c>
      <c r="AA58" s="62"/>
      <c r="AB58" s="64" t="s">
        <v>68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8" customHeight="1" x14ac:dyDescent="0.55000000000000004">
      <c r="A59" s="55">
        <v>23</v>
      </c>
      <c r="B59" s="101">
        <v>867</v>
      </c>
      <c r="C59" s="65">
        <v>1</v>
      </c>
      <c r="D59" s="70" t="s">
        <v>164</v>
      </c>
      <c r="E59" s="67" t="s">
        <v>692</v>
      </c>
      <c r="F59" s="56" t="s">
        <v>28</v>
      </c>
      <c r="G59" s="56" t="s">
        <v>28</v>
      </c>
      <c r="H59" s="56"/>
      <c r="I59" s="56"/>
      <c r="J59" s="68"/>
      <c r="K59" s="56"/>
      <c r="L59" s="69">
        <v>39704</v>
      </c>
      <c r="M59" s="62">
        <f>DAY(Table1[[#This Row],[تاريخ الميلاد]])</f>
        <v>13</v>
      </c>
      <c r="N59" s="62">
        <f>MONTH(Table1[[#This Row],[تاريخ الميلاد]])</f>
        <v>9</v>
      </c>
      <c r="O59" s="62">
        <f>YEAR(Table1[[#This Row],[تاريخ الميلاد]])</f>
        <v>2008</v>
      </c>
      <c r="P59" s="62" t="s">
        <v>62</v>
      </c>
      <c r="Q59" s="63" t="s">
        <v>165</v>
      </c>
      <c r="R59" s="63" t="s">
        <v>166</v>
      </c>
      <c r="S59" s="63" t="s">
        <v>167</v>
      </c>
      <c r="T59" s="63"/>
      <c r="U59" s="62" t="s">
        <v>661</v>
      </c>
      <c r="V59" s="62">
        <v>49</v>
      </c>
      <c r="W59" s="62" t="s">
        <v>67</v>
      </c>
      <c r="X59" s="62"/>
      <c r="Y59" s="62">
        <v>8</v>
      </c>
      <c r="Z59" s="62">
        <v>6</v>
      </c>
      <c r="AA59" s="62" t="s">
        <v>33</v>
      </c>
      <c r="AB59" s="64" t="s">
        <v>168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8" customHeight="1" x14ac:dyDescent="0.55000000000000004">
      <c r="A60" s="55">
        <v>2</v>
      </c>
      <c r="B60" s="101">
        <v>868</v>
      </c>
      <c r="C60" s="65">
        <v>1</v>
      </c>
      <c r="D60" s="66" t="s">
        <v>35</v>
      </c>
      <c r="E60" s="67" t="s">
        <v>692</v>
      </c>
      <c r="F60" s="56" t="s">
        <v>28</v>
      </c>
      <c r="G60" s="56" t="s">
        <v>28</v>
      </c>
      <c r="H60" s="56">
        <v>5</v>
      </c>
      <c r="I60" s="56"/>
      <c r="J60" s="68"/>
      <c r="K60" s="56"/>
      <c r="L60" s="69">
        <v>39993</v>
      </c>
      <c r="M60" s="62">
        <f>DAY(Table1[[#This Row],[تاريخ الميلاد]])</f>
        <v>29</v>
      </c>
      <c r="N60" s="62">
        <f>MONTH(Table1[[#This Row],[تاريخ الميلاد]])</f>
        <v>6</v>
      </c>
      <c r="O60" s="62">
        <f>YEAR(Table1[[#This Row],[تاريخ الميلاد]])</f>
        <v>2009</v>
      </c>
      <c r="P60" s="62" t="s">
        <v>188</v>
      </c>
      <c r="Q60" s="63" t="s">
        <v>693</v>
      </c>
      <c r="R60" s="63" t="s">
        <v>694</v>
      </c>
      <c r="S60" s="63" t="s">
        <v>695</v>
      </c>
      <c r="T60" s="63"/>
      <c r="U60" s="62" t="s">
        <v>36</v>
      </c>
      <c r="V60" s="62" t="s">
        <v>37</v>
      </c>
      <c r="W60" s="62" t="s">
        <v>667</v>
      </c>
      <c r="X60" s="62" t="s">
        <v>38</v>
      </c>
      <c r="Y60" s="62" t="s">
        <v>678</v>
      </c>
      <c r="Z60" s="62">
        <v>12</v>
      </c>
      <c r="AA60" s="62" t="s">
        <v>33</v>
      </c>
      <c r="AB60" s="64" t="s">
        <v>680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8" customHeight="1" x14ac:dyDescent="0.55000000000000004">
      <c r="A61" s="55">
        <v>28</v>
      </c>
      <c r="B61" s="101">
        <v>869</v>
      </c>
      <c r="C61" s="65">
        <v>1</v>
      </c>
      <c r="D61" s="70" t="s">
        <v>197</v>
      </c>
      <c r="E61" s="67" t="s">
        <v>692</v>
      </c>
      <c r="F61" s="56" t="s">
        <v>28</v>
      </c>
      <c r="G61" s="56" t="s">
        <v>28</v>
      </c>
      <c r="H61" s="56"/>
      <c r="I61" s="56"/>
      <c r="J61" s="68"/>
      <c r="K61" s="56"/>
      <c r="L61" s="69">
        <v>39357</v>
      </c>
      <c r="M61" s="62">
        <f>DAY(Table1[[#This Row],[تاريخ الميلاد]])</f>
        <v>2</v>
      </c>
      <c r="N61" s="62">
        <f>MONTH(Table1[[#This Row],[تاريخ الميلاد]])</f>
        <v>10</v>
      </c>
      <c r="O61" s="62">
        <f>YEAR(Table1[[#This Row],[تاريخ الميلاد]])</f>
        <v>2007</v>
      </c>
      <c r="P61" s="62" t="s">
        <v>188</v>
      </c>
      <c r="Q61" s="63" t="s">
        <v>198</v>
      </c>
      <c r="R61" s="63" t="s">
        <v>199</v>
      </c>
      <c r="S61" s="63" t="s">
        <v>200</v>
      </c>
      <c r="T61" s="63"/>
      <c r="U61" s="62" t="s">
        <v>201</v>
      </c>
      <c r="V61" s="62">
        <v>3</v>
      </c>
      <c r="W61" s="62" t="s">
        <v>202</v>
      </c>
      <c r="X61" s="62" t="s">
        <v>203</v>
      </c>
      <c r="Y61" s="62">
        <v>5</v>
      </c>
      <c r="Z61" s="62" t="s">
        <v>679</v>
      </c>
      <c r="AA61" s="62" t="s">
        <v>76</v>
      </c>
      <c r="AB61" s="64" t="s">
        <v>681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8" customHeight="1" x14ac:dyDescent="0.55000000000000004">
      <c r="A62" s="55">
        <v>12</v>
      </c>
      <c r="B62" s="101">
        <v>870</v>
      </c>
      <c r="C62" s="65"/>
      <c r="D62" s="70" t="s">
        <v>613</v>
      </c>
      <c r="E62" s="67" t="s">
        <v>692</v>
      </c>
      <c r="F62" s="56" t="s">
        <v>28</v>
      </c>
      <c r="G62" s="56" t="s">
        <v>28</v>
      </c>
      <c r="H62" s="56"/>
      <c r="I62" s="56"/>
      <c r="J62" s="68"/>
      <c r="K62" s="56"/>
      <c r="L62" s="69">
        <v>39752</v>
      </c>
      <c r="M62" s="62">
        <f>DAY(Table1[[#This Row],[تاريخ الميلاد]])</f>
        <v>31</v>
      </c>
      <c r="N62" s="62">
        <f>MONTH(Table1[[#This Row],[تاريخ الميلاد]])</f>
        <v>10</v>
      </c>
      <c r="O62" s="62">
        <f>YEAR(Table1[[#This Row],[تاريخ الميلاد]])</f>
        <v>2008</v>
      </c>
      <c r="P62" s="62" t="s">
        <v>635</v>
      </c>
      <c r="Q62" s="63" t="s">
        <v>640</v>
      </c>
      <c r="R62" s="63" t="s">
        <v>107</v>
      </c>
      <c r="S62" s="63"/>
      <c r="T62" s="63"/>
      <c r="U62" s="62" t="s">
        <v>662</v>
      </c>
      <c r="V62" s="62">
        <v>8</v>
      </c>
      <c r="W62" s="62" t="s">
        <v>668</v>
      </c>
      <c r="X62" s="62"/>
      <c r="Y62" s="62">
        <v>5</v>
      </c>
      <c r="Z62" s="62"/>
      <c r="AA62" s="62"/>
      <c r="AB62" s="64" t="s">
        <v>682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8" customHeight="1" x14ac:dyDescent="0.55000000000000004">
      <c r="A63" s="55">
        <v>55</v>
      </c>
      <c r="B63" s="101">
        <v>871</v>
      </c>
      <c r="C63" s="65"/>
      <c r="D63" s="72" t="s">
        <v>339</v>
      </c>
      <c r="E63" s="67" t="s">
        <v>692</v>
      </c>
      <c r="F63" s="56" t="s">
        <v>28</v>
      </c>
      <c r="G63" s="56"/>
      <c r="H63" s="56"/>
      <c r="I63" s="71" t="s">
        <v>90</v>
      </c>
      <c r="J63" s="71" t="s">
        <v>696</v>
      </c>
      <c r="K63" s="71" t="s">
        <v>341</v>
      </c>
      <c r="L63" s="69">
        <v>39477</v>
      </c>
      <c r="M63" s="62">
        <f>DAY(Table1[[#This Row],[تاريخ الميلاد]])</f>
        <v>30</v>
      </c>
      <c r="N63" s="62">
        <f>MONTH(Table1[[#This Row],[تاريخ الميلاد]])</f>
        <v>1</v>
      </c>
      <c r="O63" s="62">
        <f>YEAR(Table1[[#This Row],[تاريخ الميلاد]])</f>
        <v>2008</v>
      </c>
      <c r="P63" s="62" t="s">
        <v>324</v>
      </c>
      <c r="Q63" s="63" t="s">
        <v>342</v>
      </c>
      <c r="R63" s="63"/>
      <c r="S63" s="63" t="s">
        <v>654</v>
      </c>
      <c r="T63" s="63"/>
      <c r="U63" s="62" t="s">
        <v>45</v>
      </c>
      <c r="V63" s="62">
        <v>11</v>
      </c>
      <c r="W63" s="62" t="s">
        <v>131</v>
      </c>
      <c r="X63" s="62"/>
      <c r="Y63" s="62">
        <v>6</v>
      </c>
      <c r="Z63" s="62">
        <v>12</v>
      </c>
      <c r="AA63" s="62" t="s">
        <v>33</v>
      </c>
      <c r="AB63" s="64" t="s">
        <v>683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8" customHeight="1" x14ac:dyDescent="0.55000000000000004">
      <c r="A64" s="55">
        <v>13</v>
      </c>
      <c r="B64" s="101">
        <v>872</v>
      </c>
      <c r="C64" s="65">
        <v>1</v>
      </c>
      <c r="D64" s="70" t="s">
        <v>614</v>
      </c>
      <c r="E64" s="67" t="s">
        <v>692</v>
      </c>
      <c r="F64" s="56" t="s">
        <v>28</v>
      </c>
      <c r="G64" s="56" t="s">
        <v>28</v>
      </c>
      <c r="H64" s="56"/>
      <c r="I64" s="56"/>
      <c r="J64" s="68"/>
      <c r="K64" s="56"/>
      <c r="L64" s="69">
        <v>40042</v>
      </c>
      <c r="M64" s="62">
        <f>DAY(Table1[[#This Row],[تاريخ الميلاد]])</f>
        <v>17</v>
      </c>
      <c r="N64" s="62">
        <f>MONTH(Table1[[#This Row],[تاريخ الميلاد]])</f>
        <v>8</v>
      </c>
      <c r="O64" s="62">
        <f>YEAR(Table1[[#This Row],[تاريخ الميلاد]])</f>
        <v>2009</v>
      </c>
      <c r="P64" s="62" t="s">
        <v>636</v>
      </c>
      <c r="Q64" s="63" t="s">
        <v>641</v>
      </c>
      <c r="R64" s="63" t="s">
        <v>647</v>
      </c>
      <c r="S64" s="63" t="s">
        <v>655</v>
      </c>
      <c r="T64" s="63" t="s">
        <v>109</v>
      </c>
      <c r="U64" s="62" t="s">
        <v>110</v>
      </c>
      <c r="V64" s="62">
        <v>4</v>
      </c>
      <c r="W64" s="62" t="s">
        <v>111</v>
      </c>
      <c r="X64" s="62" t="s">
        <v>112</v>
      </c>
      <c r="Y64" s="62">
        <v>3</v>
      </c>
      <c r="Z64" s="62">
        <v>132</v>
      </c>
      <c r="AA64" s="62" t="s">
        <v>33</v>
      </c>
      <c r="AB64" s="64" t="s">
        <v>684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8" customHeight="1" x14ac:dyDescent="0.55000000000000004">
      <c r="A65" s="81">
        <v>29</v>
      </c>
      <c r="B65" s="102">
        <v>873</v>
      </c>
      <c r="C65" s="82"/>
      <c r="D65" s="83" t="s">
        <v>615</v>
      </c>
      <c r="E65" s="67" t="s">
        <v>692</v>
      </c>
      <c r="F65" s="82" t="s">
        <v>28</v>
      </c>
      <c r="G65" s="82" t="s">
        <v>28</v>
      </c>
      <c r="H65" s="82"/>
      <c r="I65" s="82"/>
      <c r="J65" s="99"/>
      <c r="K65" s="82"/>
      <c r="L65" s="100">
        <v>39711</v>
      </c>
      <c r="M65" s="84">
        <f>DAY(Table1[[#This Row],[تاريخ الميلاد]])</f>
        <v>20</v>
      </c>
      <c r="N65" s="84">
        <f>MONTH(Table1[[#This Row],[تاريخ الميلاد]])</f>
        <v>9</v>
      </c>
      <c r="O65" s="84">
        <f>YEAR(Table1[[#This Row],[تاريخ الميلاد]])</f>
        <v>2008</v>
      </c>
      <c r="P65" s="84" t="s">
        <v>206</v>
      </c>
      <c r="Q65" s="85" t="s">
        <v>207</v>
      </c>
      <c r="R65" s="85" t="s">
        <v>208</v>
      </c>
      <c r="S65" s="85" t="s">
        <v>209</v>
      </c>
      <c r="T65" s="85"/>
      <c r="U65" s="84" t="s">
        <v>52</v>
      </c>
      <c r="V65" s="84">
        <v>125</v>
      </c>
      <c r="W65" s="84" t="s">
        <v>46</v>
      </c>
      <c r="X65" s="84"/>
      <c r="Y65" s="84">
        <v>6</v>
      </c>
      <c r="Z65" s="84">
        <v>32</v>
      </c>
      <c r="AA65" s="84" t="s">
        <v>33</v>
      </c>
      <c r="AB65" s="86" t="s">
        <v>210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8" customHeight="1" x14ac:dyDescent="0.55000000000000004">
      <c r="A66" s="55">
        <v>30</v>
      </c>
      <c r="B66" s="101">
        <v>874</v>
      </c>
      <c r="C66" s="65"/>
      <c r="D66" s="74" t="s">
        <v>616</v>
      </c>
      <c r="E66" s="67" t="s">
        <v>692</v>
      </c>
      <c r="F66" s="71" t="s">
        <v>205</v>
      </c>
      <c r="G66" s="56" t="s">
        <v>28</v>
      </c>
      <c r="H66" s="56"/>
      <c r="I66" s="56"/>
      <c r="J66" s="68"/>
      <c r="K66" s="56"/>
      <c r="L66" s="69">
        <v>39607</v>
      </c>
      <c r="M66" s="62">
        <f>DAY(Table1[[#This Row],[تاريخ الميلاد]])</f>
        <v>8</v>
      </c>
      <c r="N66" s="62">
        <f>MONTH(Table1[[#This Row],[تاريخ الميلاد]])</f>
        <v>6</v>
      </c>
      <c r="O66" s="62">
        <f>YEAR(Table1[[#This Row],[تاريخ الميلاد]])</f>
        <v>2008</v>
      </c>
      <c r="P66" s="62"/>
      <c r="Q66" s="63" t="s">
        <v>212</v>
      </c>
      <c r="R66" s="63"/>
      <c r="S66" s="63"/>
      <c r="T66" s="63"/>
      <c r="U66" s="62"/>
      <c r="V66" s="62">
        <v>4</v>
      </c>
      <c r="W66" s="62" t="s">
        <v>669</v>
      </c>
      <c r="X66" s="62" t="s">
        <v>88</v>
      </c>
      <c r="Y66" s="62"/>
      <c r="Z66" s="62">
        <v>3</v>
      </c>
      <c r="AA66" s="62" t="s">
        <v>33</v>
      </c>
      <c r="AB66" s="64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8" customHeight="1" x14ac:dyDescent="0.55000000000000004">
      <c r="A67" s="55">
        <v>43</v>
      </c>
      <c r="B67" s="101">
        <v>875</v>
      </c>
      <c r="C67" s="65"/>
      <c r="D67" s="74" t="s">
        <v>617</v>
      </c>
      <c r="E67" s="67" t="s">
        <v>692</v>
      </c>
      <c r="F67" s="56" t="s">
        <v>28</v>
      </c>
      <c r="G67" s="56" t="s">
        <v>28</v>
      </c>
      <c r="H67" s="56"/>
      <c r="I67" s="56"/>
      <c r="J67" s="68"/>
      <c r="K67" s="56"/>
      <c r="L67" s="69">
        <v>39492</v>
      </c>
      <c r="M67" s="62">
        <f>DAY(Table1[[#This Row],[تاريخ الميلاد]])</f>
        <v>14</v>
      </c>
      <c r="N67" s="62">
        <f>MONTH(Table1[[#This Row],[تاريخ الميلاد]])</f>
        <v>2</v>
      </c>
      <c r="O67" s="62">
        <f>YEAR(Table1[[#This Row],[تاريخ الميلاد]])</f>
        <v>2008</v>
      </c>
      <c r="P67" s="62" t="s">
        <v>637</v>
      </c>
      <c r="Q67" s="63" t="s">
        <v>279</v>
      </c>
      <c r="R67" s="63" t="s">
        <v>648</v>
      </c>
      <c r="S67" s="63" t="s">
        <v>656</v>
      </c>
      <c r="T67" s="63"/>
      <c r="U67" s="62" t="s">
        <v>663</v>
      </c>
      <c r="V67" s="62"/>
      <c r="W67" s="62" t="s">
        <v>670</v>
      </c>
      <c r="X67" s="62"/>
      <c r="Y67" s="62"/>
      <c r="Z67" s="62">
        <v>405</v>
      </c>
      <c r="AA67" s="62" t="s">
        <v>691</v>
      </c>
      <c r="AB67" s="64" t="s">
        <v>685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8" customHeight="1" x14ac:dyDescent="0.55000000000000004">
      <c r="A68" s="55">
        <v>32</v>
      </c>
      <c r="B68" s="101">
        <v>876</v>
      </c>
      <c r="C68" s="65"/>
      <c r="D68" s="74" t="s">
        <v>618</v>
      </c>
      <c r="E68" s="67" t="s">
        <v>692</v>
      </c>
      <c r="F68" s="56" t="s">
        <v>28</v>
      </c>
      <c r="G68" s="56" t="s">
        <v>28</v>
      </c>
      <c r="H68" s="56"/>
      <c r="I68" s="56"/>
      <c r="J68" s="68"/>
      <c r="K68" s="56"/>
      <c r="L68" s="69">
        <v>39683</v>
      </c>
      <c r="M68" s="62">
        <f>DAY(Table1[[#This Row],[تاريخ الميلاد]])</f>
        <v>23</v>
      </c>
      <c r="N68" s="62">
        <f>MONTH(Table1[[#This Row],[تاريخ الميلاد]])</f>
        <v>8</v>
      </c>
      <c r="O68" s="62">
        <f>YEAR(Table1[[#This Row],[تاريخ الميلاد]])</f>
        <v>2008</v>
      </c>
      <c r="P68" s="62"/>
      <c r="Q68" s="63" t="s">
        <v>216</v>
      </c>
      <c r="R68" s="63" t="s">
        <v>642</v>
      </c>
      <c r="S68" s="63"/>
      <c r="T68" s="63"/>
      <c r="U68" s="62"/>
      <c r="V68" s="62">
        <v>10</v>
      </c>
      <c r="W68" s="62" t="s">
        <v>362</v>
      </c>
      <c r="X68" s="62"/>
      <c r="Y68" s="62"/>
      <c r="Z68" s="62"/>
      <c r="AA68" s="62" t="s">
        <v>33</v>
      </c>
      <c r="AB68" s="64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8" customHeight="1" x14ac:dyDescent="0.55000000000000004">
      <c r="A69" s="55">
        <v>33</v>
      </c>
      <c r="B69" s="101">
        <v>877</v>
      </c>
      <c r="C69" s="65">
        <v>1</v>
      </c>
      <c r="D69" s="74" t="s">
        <v>619</v>
      </c>
      <c r="E69" s="67" t="s">
        <v>692</v>
      </c>
      <c r="F69" s="56" t="s">
        <v>28</v>
      </c>
      <c r="G69" s="56" t="s">
        <v>28</v>
      </c>
      <c r="H69" s="56"/>
      <c r="I69" s="56"/>
      <c r="J69" s="68"/>
      <c r="K69" s="56"/>
      <c r="L69" s="69">
        <v>39625</v>
      </c>
      <c r="M69" s="62">
        <f>DAY(Table1[[#This Row],[تاريخ الميلاد]])</f>
        <v>26</v>
      </c>
      <c r="N69" s="62">
        <f>MONTH(Table1[[#This Row],[تاريخ الميلاد]])</f>
        <v>6</v>
      </c>
      <c r="O69" s="62">
        <f>YEAR(Table1[[#This Row],[تاريخ الميلاد]])</f>
        <v>2008</v>
      </c>
      <c r="P69" s="73" t="s">
        <v>218</v>
      </c>
      <c r="Q69" s="63" t="s">
        <v>219</v>
      </c>
      <c r="R69" s="63" t="s">
        <v>220</v>
      </c>
      <c r="S69" s="63" t="s">
        <v>221</v>
      </c>
      <c r="T69" s="63"/>
      <c r="U69" s="62" t="s">
        <v>201</v>
      </c>
      <c r="V69" s="62">
        <v>6</v>
      </c>
      <c r="W69" s="62" t="s">
        <v>671</v>
      </c>
      <c r="X69" s="62"/>
      <c r="Y69" s="62">
        <v>13</v>
      </c>
      <c r="Z69" s="62"/>
      <c r="AA69" s="62" t="s">
        <v>33</v>
      </c>
      <c r="AB69" s="64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8" customHeight="1" x14ac:dyDescent="0.55000000000000004">
      <c r="A70" s="55">
        <v>34</v>
      </c>
      <c r="B70" s="101">
        <v>878</v>
      </c>
      <c r="C70" s="65">
        <v>1</v>
      </c>
      <c r="D70" s="74" t="s">
        <v>620</v>
      </c>
      <c r="E70" s="67" t="s">
        <v>692</v>
      </c>
      <c r="F70" s="56" t="s">
        <v>28</v>
      </c>
      <c r="G70" s="56" t="s">
        <v>28</v>
      </c>
      <c r="H70" s="56"/>
      <c r="I70" s="56"/>
      <c r="J70" s="68"/>
      <c r="K70" s="56"/>
      <c r="L70" s="69">
        <v>39878</v>
      </c>
      <c r="M70" s="62">
        <f>DAY(Table1[[#This Row],[تاريخ الميلاد]])</f>
        <v>6</v>
      </c>
      <c r="N70" s="62">
        <f>MONTH(Table1[[#This Row],[تاريخ الميلاد]])</f>
        <v>3</v>
      </c>
      <c r="O70" s="62">
        <f>YEAR(Table1[[#This Row],[تاريخ الميلاد]])</f>
        <v>2009</v>
      </c>
      <c r="P70" s="62" t="s">
        <v>188</v>
      </c>
      <c r="Q70" s="63" t="s">
        <v>643</v>
      </c>
      <c r="R70" s="63" t="s">
        <v>649</v>
      </c>
      <c r="S70" s="63"/>
      <c r="T70" s="63"/>
      <c r="U70" s="62" t="s">
        <v>664</v>
      </c>
      <c r="V70" s="62">
        <v>12</v>
      </c>
      <c r="W70" s="62" t="s">
        <v>672</v>
      </c>
      <c r="X70" s="62"/>
      <c r="Y70" s="62">
        <v>4</v>
      </c>
      <c r="Z70" s="62">
        <v>20</v>
      </c>
      <c r="AA70" s="62" t="s">
        <v>33</v>
      </c>
      <c r="AB70" s="64" t="s">
        <v>686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8" customHeight="1" x14ac:dyDescent="0.55000000000000004">
      <c r="A71" s="55">
        <v>36</v>
      </c>
      <c r="B71" s="101">
        <v>879</v>
      </c>
      <c r="C71" s="65">
        <v>1</v>
      </c>
      <c r="D71" s="74" t="s">
        <v>621</v>
      </c>
      <c r="E71" s="67" t="s">
        <v>692</v>
      </c>
      <c r="F71" s="56" t="s">
        <v>28</v>
      </c>
      <c r="G71" s="56" t="s">
        <v>28</v>
      </c>
      <c r="H71" s="56"/>
      <c r="I71" s="56"/>
      <c r="J71" s="68"/>
      <c r="K71" s="56"/>
      <c r="L71" s="69">
        <v>39766</v>
      </c>
      <c r="M71" s="62">
        <f>DAY(Table1[[#This Row],[تاريخ الميلاد]])</f>
        <v>14</v>
      </c>
      <c r="N71" s="62">
        <f>MONTH(Table1[[#This Row],[تاريخ الميلاد]])</f>
        <v>11</v>
      </c>
      <c r="O71" s="62">
        <f>YEAR(Table1[[#This Row],[تاريخ الميلاد]])</f>
        <v>2008</v>
      </c>
      <c r="P71" s="73" t="s">
        <v>218</v>
      </c>
      <c r="Q71" s="63" t="s">
        <v>236</v>
      </c>
      <c r="R71" s="63" t="s">
        <v>237</v>
      </c>
      <c r="S71" s="63" t="s">
        <v>238</v>
      </c>
      <c r="T71" s="63"/>
      <c r="U71" s="62" t="s">
        <v>231</v>
      </c>
      <c r="V71" s="62">
        <v>16</v>
      </c>
      <c r="W71" s="62" t="s">
        <v>672</v>
      </c>
      <c r="X71" s="62"/>
      <c r="Y71" s="62">
        <v>6</v>
      </c>
      <c r="Z71" s="62">
        <v>21</v>
      </c>
      <c r="AA71" s="62" t="s">
        <v>33</v>
      </c>
      <c r="AB71" s="64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8" customHeight="1" x14ac:dyDescent="0.55000000000000004">
      <c r="A72" s="55">
        <v>37</v>
      </c>
      <c r="B72" s="101">
        <v>880</v>
      </c>
      <c r="C72" s="65">
        <v>1</v>
      </c>
      <c r="D72" s="74" t="s">
        <v>622</v>
      </c>
      <c r="E72" s="67" t="s">
        <v>692</v>
      </c>
      <c r="F72" s="56" t="s">
        <v>28</v>
      </c>
      <c r="G72" s="56" t="s">
        <v>28</v>
      </c>
      <c r="H72" s="71" t="s">
        <v>144</v>
      </c>
      <c r="I72" s="56"/>
      <c r="J72" s="68"/>
      <c r="K72" s="56"/>
      <c r="L72" s="69">
        <v>40007</v>
      </c>
      <c r="M72" s="62">
        <f>DAY(Table1[[#This Row],[تاريخ الميلاد]])</f>
        <v>13</v>
      </c>
      <c r="N72" s="62">
        <f>MONTH(Table1[[#This Row],[تاريخ الميلاد]])</f>
        <v>7</v>
      </c>
      <c r="O72" s="62">
        <f>YEAR(Table1[[#This Row],[تاريخ الميلاد]])</f>
        <v>2009</v>
      </c>
      <c r="P72" s="73" t="s">
        <v>240</v>
      </c>
      <c r="Q72" s="63" t="s">
        <v>241</v>
      </c>
      <c r="R72" s="63" t="s">
        <v>242</v>
      </c>
      <c r="S72" s="63" t="s">
        <v>243</v>
      </c>
      <c r="T72" s="63" t="s">
        <v>242</v>
      </c>
      <c r="U72" s="62"/>
      <c r="V72" s="62">
        <v>12</v>
      </c>
      <c r="W72" s="62" t="s">
        <v>244</v>
      </c>
      <c r="X72" s="62" t="s">
        <v>46</v>
      </c>
      <c r="Y72" s="62"/>
      <c r="Z72" s="62"/>
      <c r="AA72" s="62" t="s">
        <v>33</v>
      </c>
      <c r="AB72" s="64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8" customHeight="1" x14ac:dyDescent="0.55000000000000004">
      <c r="A73" s="55">
        <v>38</v>
      </c>
      <c r="B73" s="101">
        <v>881</v>
      </c>
      <c r="C73" s="65"/>
      <c r="D73" s="74" t="s">
        <v>623</v>
      </c>
      <c r="E73" s="67" t="s">
        <v>692</v>
      </c>
      <c r="F73" s="56" t="s">
        <v>28</v>
      </c>
      <c r="G73" s="56" t="s">
        <v>28</v>
      </c>
      <c r="H73" s="71" t="s">
        <v>144</v>
      </c>
      <c r="I73" s="56"/>
      <c r="J73" s="68"/>
      <c r="K73" s="56"/>
      <c r="L73" s="69">
        <v>39750</v>
      </c>
      <c r="M73" s="62">
        <f>DAY(Table1[[#This Row],[تاريخ الميلاد]])</f>
        <v>29</v>
      </c>
      <c r="N73" s="62">
        <f>MONTH(Table1[[#This Row],[تاريخ الميلاد]])</f>
        <v>10</v>
      </c>
      <c r="O73" s="62">
        <f>YEAR(Table1[[#This Row],[تاريخ الميلاد]])</f>
        <v>2008</v>
      </c>
      <c r="P73" s="73" t="s">
        <v>246</v>
      </c>
      <c r="Q73" s="63" t="s">
        <v>247</v>
      </c>
      <c r="R73" s="63" t="s">
        <v>248</v>
      </c>
      <c r="S73" s="63" t="s">
        <v>249</v>
      </c>
      <c r="T73" s="63"/>
      <c r="U73" s="62" t="s">
        <v>45</v>
      </c>
      <c r="V73" s="62">
        <v>105</v>
      </c>
      <c r="W73" s="62" t="s">
        <v>46</v>
      </c>
      <c r="X73" s="62"/>
      <c r="Y73" s="62"/>
      <c r="Z73" s="62"/>
      <c r="AA73" s="62" t="s">
        <v>33</v>
      </c>
      <c r="AB73" s="64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8" customHeight="1" x14ac:dyDescent="0.55000000000000004">
      <c r="A74" s="55">
        <v>83</v>
      </c>
      <c r="B74" s="101">
        <v>882</v>
      </c>
      <c r="C74" s="97"/>
      <c r="D74" s="66" t="s">
        <v>624</v>
      </c>
      <c r="E74" s="67" t="s">
        <v>634</v>
      </c>
      <c r="F74" s="56" t="s">
        <v>28</v>
      </c>
      <c r="G74" s="56"/>
      <c r="H74" s="56"/>
      <c r="I74" s="56"/>
      <c r="J74" s="68"/>
      <c r="K74" s="56"/>
      <c r="L74" s="69">
        <v>39491</v>
      </c>
      <c r="M74" s="62">
        <f>DAY(Table1[[#This Row],[تاريخ الميلاد]])</f>
        <v>13</v>
      </c>
      <c r="N74" s="62">
        <f>MONTH(Table1[[#This Row],[تاريخ الميلاد]])</f>
        <v>2</v>
      </c>
      <c r="O74" s="62">
        <f>YEAR(Table1[[#This Row],[تاريخ الميلاد]])</f>
        <v>2008</v>
      </c>
      <c r="P74" s="62"/>
      <c r="Q74" s="63" t="s">
        <v>547</v>
      </c>
      <c r="R74" s="63"/>
      <c r="S74" s="63"/>
      <c r="T74" s="63"/>
      <c r="U74" s="62"/>
      <c r="V74" s="62">
        <v>3</v>
      </c>
      <c r="W74" s="62" t="s">
        <v>673</v>
      </c>
      <c r="X74" s="62"/>
      <c r="Y74" s="62"/>
      <c r="Z74" s="62"/>
      <c r="AA74" s="62" t="s">
        <v>33</v>
      </c>
      <c r="AB74" s="64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8" customHeight="1" x14ac:dyDescent="0.55000000000000004">
      <c r="A75" s="55">
        <v>9</v>
      </c>
      <c r="B75" s="101">
        <v>883</v>
      </c>
      <c r="C75" s="65">
        <v>1</v>
      </c>
      <c r="D75" s="70" t="s">
        <v>625</v>
      </c>
      <c r="E75" s="67" t="s">
        <v>692</v>
      </c>
      <c r="F75" s="56" t="s">
        <v>28</v>
      </c>
      <c r="G75" s="56" t="s">
        <v>28</v>
      </c>
      <c r="H75" s="56"/>
      <c r="I75" s="56"/>
      <c r="J75" s="68"/>
      <c r="K75" s="56"/>
      <c r="L75" s="69">
        <v>39999</v>
      </c>
      <c r="M75" s="62">
        <f>DAY(Table1[[#This Row],[تاريخ الميلاد]])</f>
        <v>5</v>
      </c>
      <c r="N75" s="62">
        <f>MONTH(Table1[[#This Row],[تاريخ الميلاد]])</f>
        <v>7</v>
      </c>
      <c r="O75" s="62">
        <f>YEAR(Table1[[#This Row],[تاريخ الميلاد]])</f>
        <v>2009</v>
      </c>
      <c r="P75" s="62" t="s">
        <v>206</v>
      </c>
      <c r="Q75" s="63" t="s">
        <v>84</v>
      </c>
      <c r="R75" s="63" t="s">
        <v>85</v>
      </c>
      <c r="S75" s="63" t="s">
        <v>86</v>
      </c>
      <c r="T75" s="63"/>
      <c r="U75" s="62" t="s">
        <v>87</v>
      </c>
      <c r="V75" s="62">
        <v>24</v>
      </c>
      <c r="W75" s="62" t="s">
        <v>88</v>
      </c>
      <c r="X75" s="62"/>
      <c r="Y75" s="62">
        <v>3</v>
      </c>
      <c r="Z75" s="62">
        <v>35</v>
      </c>
      <c r="AA75" s="62" t="s">
        <v>33</v>
      </c>
      <c r="AB75" s="64" t="s">
        <v>687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8" customHeight="1" x14ac:dyDescent="0.55000000000000004">
      <c r="A76" s="55">
        <v>7</v>
      </c>
      <c r="B76" s="101">
        <v>884</v>
      </c>
      <c r="C76" s="65">
        <v>1</v>
      </c>
      <c r="D76" s="70" t="s">
        <v>69</v>
      </c>
      <c r="E76" s="67" t="s">
        <v>692</v>
      </c>
      <c r="F76" s="56" t="s">
        <v>28</v>
      </c>
      <c r="G76" s="56" t="s">
        <v>28</v>
      </c>
      <c r="H76" s="56"/>
      <c r="I76" s="56"/>
      <c r="J76" s="68"/>
      <c r="K76" s="56"/>
      <c r="L76" s="69">
        <v>39743</v>
      </c>
      <c r="M76" s="62">
        <f>DAY(Table1[[#This Row],[تاريخ الميلاد]])</f>
        <v>22</v>
      </c>
      <c r="N76" s="62">
        <f>MONTH(Table1[[#This Row],[تاريخ الميلاد]])</f>
        <v>10</v>
      </c>
      <c r="O76" s="62">
        <f>YEAR(Table1[[#This Row],[تاريخ الميلاد]])</f>
        <v>2008</v>
      </c>
      <c r="P76" s="73" t="s">
        <v>70</v>
      </c>
      <c r="Q76" s="63" t="s">
        <v>71</v>
      </c>
      <c r="R76" s="63" t="s">
        <v>72</v>
      </c>
      <c r="S76" s="63" t="s">
        <v>73</v>
      </c>
      <c r="T76" s="63"/>
      <c r="U76" s="62" t="s">
        <v>74</v>
      </c>
      <c r="V76" s="62">
        <v>3</v>
      </c>
      <c r="W76" s="62" t="s">
        <v>75</v>
      </c>
      <c r="X76" s="62" t="s">
        <v>46</v>
      </c>
      <c r="Y76" s="62"/>
      <c r="Z76" s="62"/>
      <c r="AA76" s="62" t="s">
        <v>33</v>
      </c>
      <c r="AB76" s="64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8" customHeight="1" x14ac:dyDescent="0.55000000000000004">
      <c r="A77" s="55">
        <v>19</v>
      </c>
      <c r="B77" s="101">
        <v>885</v>
      </c>
      <c r="C77" s="97">
        <v>1</v>
      </c>
      <c r="D77" s="70" t="s">
        <v>143</v>
      </c>
      <c r="E77" s="67" t="s">
        <v>692</v>
      </c>
      <c r="F77" s="56" t="s">
        <v>28</v>
      </c>
      <c r="G77" s="56" t="s">
        <v>28</v>
      </c>
      <c r="H77" s="71" t="s">
        <v>144</v>
      </c>
      <c r="I77" s="56"/>
      <c r="J77" s="68"/>
      <c r="K77" s="56"/>
      <c r="L77" s="69">
        <v>39636</v>
      </c>
      <c r="M77" s="62">
        <f>DAY(Table1[[#This Row],[تاريخ الميلاد]])</f>
        <v>7</v>
      </c>
      <c r="N77" s="62">
        <f>MONTH(Table1[[#This Row],[تاريخ الميلاد]])</f>
        <v>7</v>
      </c>
      <c r="O77" s="62">
        <f>YEAR(Table1[[#This Row],[تاريخ الميلاد]])</f>
        <v>2008</v>
      </c>
      <c r="P77" s="62" t="s">
        <v>638</v>
      </c>
      <c r="Q77" s="63" t="s">
        <v>145</v>
      </c>
      <c r="R77" s="63" t="s">
        <v>141</v>
      </c>
      <c r="S77" s="63" t="s">
        <v>146</v>
      </c>
      <c r="T77" s="63"/>
      <c r="U77" s="62" t="s">
        <v>665</v>
      </c>
      <c r="V77" s="62">
        <v>4</v>
      </c>
      <c r="W77" s="62" t="s">
        <v>147</v>
      </c>
      <c r="X77" s="62" t="s">
        <v>104</v>
      </c>
      <c r="Y77" s="62"/>
      <c r="Z77" s="62"/>
      <c r="AA77" s="62" t="s">
        <v>33</v>
      </c>
      <c r="AB77" s="64" t="s">
        <v>410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8" customHeight="1" x14ac:dyDescent="0.55000000000000004">
      <c r="A78" s="55">
        <v>17</v>
      </c>
      <c r="B78" s="101">
        <v>886</v>
      </c>
      <c r="C78" s="65">
        <v>1</v>
      </c>
      <c r="D78" s="70" t="s">
        <v>626</v>
      </c>
      <c r="E78" s="67" t="s">
        <v>692</v>
      </c>
      <c r="F78" s="56" t="s">
        <v>28</v>
      </c>
      <c r="G78" s="56" t="s">
        <v>28</v>
      </c>
      <c r="H78" s="56"/>
      <c r="I78" s="56"/>
      <c r="J78" s="68"/>
      <c r="K78" s="56"/>
      <c r="L78" s="69">
        <v>40258</v>
      </c>
      <c r="M78" s="62">
        <f>DAY(Table1[[#This Row],[تاريخ الميلاد]])</f>
        <v>21</v>
      </c>
      <c r="N78" s="62">
        <f>MONTH(Table1[[#This Row],[تاريخ الميلاد]])</f>
        <v>3</v>
      </c>
      <c r="O78" s="62">
        <f>YEAR(Table1[[#This Row],[تاريخ الميلاد]])</f>
        <v>2010</v>
      </c>
      <c r="P78" s="73" t="s">
        <v>49</v>
      </c>
      <c r="Q78" s="63" t="s">
        <v>133</v>
      </c>
      <c r="R78" s="63" t="s">
        <v>134</v>
      </c>
      <c r="S78" s="63" t="s">
        <v>135</v>
      </c>
      <c r="T78" s="63"/>
      <c r="U78" s="62" t="s">
        <v>45</v>
      </c>
      <c r="V78" s="62">
        <v>33</v>
      </c>
      <c r="W78" s="62" t="s">
        <v>195</v>
      </c>
      <c r="X78" s="62"/>
      <c r="Y78" s="62"/>
      <c r="Z78" s="62"/>
      <c r="AA78" s="62" t="s">
        <v>33</v>
      </c>
      <c r="AB78" s="64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8" customHeight="1" x14ac:dyDescent="0.55000000000000004">
      <c r="A79" s="55">
        <v>15</v>
      </c>
      <c r="B79" s="101">
        <v>887</v>
      </c>
      <c r="C79" s="65">
        <v>1</v>
      </c>
      <c r="D79" s="70" t="s">
        <v>627</v>
      </c>
      <c r="E79" s="67" t="s">
        <v>692</v>
      </c>
      <c r="F79" s="56" t="s">
        <v>28</v>
      </c>
      <c r="G79" s="56" t="s">
        <v>28</v>
      </c>
      <c r="H79" s="56"/>
      <c r="I79" s="56"/>
      <c r="J79" s="68"/>
      <c r="K79" s="56"/>
      <c r="L79" s="69">
        <v>40016</v>
      </c>
      <c r="M79" s="62">
        <f>DAY(Table1[[#This Row],[تاريخ الميلاد]])</f>
        <v>22</v>
      </c>
      <c r="N79" s="62">
        <f>MONTH(Table1[[#This Row],[تاريخ الميلاد]])</f>
        <v>7</v>
      </c>
      <c r="O79" s="62">
        <f>YEAR(Table1[[#This Row],[تاريخ الميلاد]])</f>
        <v>2009</v>
      </c>
      <c r="P79" s="62" t="s">
        <v>206</v>
      </c>
      <c r="Q79" s="63" t="s">
        <v>121</v>
      </c>
      <c r="R79" s="63" t="s">
        <v>650</v>
      </c>
      <c r="S79" s="63" t="s">
        <v>123</v>
      </c>
      <c r="T79" s="63" t="s">
        <v>122</v>
      </c>
      <c r="U79" s="62" t="s">
        <v>124</v>
      </c>
      <c r="V79" s="62">
        <v>6</v>
      </c>
      <c r="W79" s="62" t="s">
        <v>125</v>
      </c>
      <c r="X79" s="62"/>
      <c r="Y79" s="62"/>
      <c r="Z79" s="62"/>
      <c r="AA79" s="62"/>
      <c r="AB79" s="64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8" customHeight="1" x14ac:dyDescent="0.55000000000000004">
      <c r="A80" s="55">
        <v>82</v>
      </c>
      <c r="B80" s="101">
        <v>888</v>
      </c>
      <c r="C80" s="56"/>
      <c r="D80" s="66" t="s">
        <v>628</v>
      </c>
      <c r="E80" s="67" t="s">
        <v>634</v>
      </c>
      <c r="F80" s="56" t="s">
        <v>28</v>
      </c>
      <c r="G80" s="56"/>
      <c r="H80" s="56"/>
      <c r="I80" s="56"/>
      <c r="J80" s="68"/>
      <c r="K80" s="56"/>
      <c r="L80" s="69">
        <v>40095</v>
      </c>
      <c r="M80" s="62">
        <f>DAY(Table1[[#This Row],[تاريخ الميلاد]])</f>
        <v>9</v>
      </c>
      <c r="N80" s="62">
        <f>MONTH(Table1[[#This Row],[تاريخ الميلاد]])</f>
        <v>10</v>
      </c>
      <c r="O80" s="62">
        <f>YEAR(Table1[[#This Row],[تاريخ الميلاد]])</f>
        <v>2009</v>
      </c>
      <c r="P80" s="62" t="s">
        <v>639</v>
      </c>
      <c r="Q80" s="63" t="s">
        <v>644</v>
      </c>
      <c r="R80" s="63"/>
      <c r="S80" s="63" t="s">
        <v>657</v>
      </c>
      <c r="T80" s="63"/>
      <c r="U80" s="62"/>
      <c r="V80" s="62">
        <v>7</v>
      </c>
      <c r="W80" s="62" t="s">
        <v>470</v>
      </c>
      <c r="X80" s="62"/>
      <c r="Y80" s="62">
        <v>1</v>
      </c>
      <c r="Z80" s="62">
        <v>1</v>
      </c>
      <c r="AA80" s="62" t="s">
        <v>33</v>
      </c>
      <c r="AB80" s="64" t="s">
        <v>39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28" ht="18" customHeight="1" x14ac:dyDescent="0.55000000000000004">
      <c r="A81" s="55">
        <v>44</v>
      </c>
      <c r="B81" s="101">
        <v>889</v>
      </c>
      <c r="C81" s="65"/>
      <c r="D81" s="74" t="s">
        <v>629</v>
      </c>
      <c r="E81" s="67" t="s">
        <v>692</v>
      </c>
      <c r="F81" s="56" t="s">
        <v>28</v>
      </c>
      <c r="G81" s="56"/>
      <c r="H81" s="56"/>
      <c r="I81" s="56"/>
      <c r="J81" s="68"/>
      <c r="K81" s="56"/>
      <c r="L81" s="69">
        <v>39946</v>
      </c>
      <c r="M81" s="62">
        <f>DAY(Table1[[#This Row],[تاريخ الميلاد]])</f>
        <v>13</v>
      </c>
      <c r="N81" s="62">
        <f>MONTH(Table1[[#This Row],[تاريخ الميلاد]])</f>
        <v>5</v>
      </c>
      <c r="O81" s="62">
        <f>YEAR(Table1[[#This Row],[تاريخ الميلاد]])</f>
        <v>2009</v>
      </c>
      <c r="P81" s="62" t="s">
        <v>280</v>
      </c>
      <c r="Q81" s="63" t="s">
        <v>281</v>
      </c>
      <c r="R81" s="63" t="s">
        <v>282</v>
      </c>
      <c r="S81" s="63" t="s">
        <v>283</v>
      </c>
      <c r="T81" s="63"/>
      <c r="U81" s="62"/>
      <c r="V81" s="62"/>
      <c r="W81" s="62" t="s">
        <v>675</v>
      </c>
      <c r="X81" s="62"/>
      <c r="Y81" s="62">
        <v>7</v>
      </c>
      <c r="Z81" s="62"/>
      <c r="AA81" s="62"/>
      <c r="AB81" s="64" t="s">
        <v>688</v>
      </c>
    </row>
    <row r="82" spans="1:28" ht="18" customHeight="1" x14ac:dyDescent="0.55000000000000004">
      <c r="A82" s="55">
        <v>85</v>
      </c>
      <c r="B82" s="101">
        <v>890</v>
      </c>
      <c r="C82" s="56"/>
      <c r="D82" s="66" t="s">
        <v>630</v>
      </c>
      <c r="E82" s="67" t="s">
        <v>634</v>
      </c>
      <c r="F82" s="56" t="s">
        <v>28</v>
      </c>
      <c r="G82" s="56"/>
      <c r="H82" s="56"/>
      <c r="I82" s="56"/>
      <c r="J82" s="68"/>
      <c r="K82" s="56"/>
      <c r="L82" s="69">
        <v>39881</v>
      </c>
      <c r="M82" s="62">
        <f>DAY(Table1[[#This Row],[تاريخ الميلاد]])</f>
        <v>9</v>
      </c>
      <c r="N82" s="62">
        <f>MONTH(Table1[[#This Row],[تاريخ الميلاد]])</f>
        <v>3</v>
      </c>
      <c r="O82" s="62">
        <f>YEAR(Table1[[#This Row],[تاريخ الميلاد]])</f>
        <v>2009</v>
      </c>
      <c r="P82" s="62" t="s">
        <v>206</v>
      </c>
      <c r="Q82" s="63" t="s">
        <v>645</v>
      </c>
      <c r="R82" s="63" t="s">
        <v>651</v>
      </c>
      <c r="S82" s="63" t="s">
        <v>658</v>
      </c>
      <c r="T82" s="63"/>
      <c r="U82" s="62"/>
      <c r="V82" s="62"/>
      <c r="W82" s="62" t="s">
        <v>362</v>
      </c>
      <c r="X82" s="62"/>
      <c r="Y82" s="62">
        <v>5</v>
      </c>
      <c r="Z82" s="62">
        <v>2</v>
      </c>
      <c r="AA82" s="62" t="s">
        <v>33</v>
      </c>
      <c r="AB82" s="64" t="s">
        <v>689</v>
      </c>
    </row>
    <row r="83" spans="1:28" ht="15" customHeight="1" x14ac:dyDescent="0.55000000000000004">
      <c r="A83" s="55"/>
      <c r="B83" s="101">
        <v>891</v>
      </c>
      <c r="C83" s="97"/>
      <c r="D83" s="70" t="s">
        <v>631</v>
      </c>
      <c r="E83" s="67" t="s">
        <v>634</v>
      </c>
      <c r="F83" s="56" t="s">
        <v>28</v>
      </c>
      <c r="G83" s="56"/>
      <c r="H83" s="56"/>
      <c r="I83" s="56"/>
      <c r="J83" s="68"/>
      <c r="K83" s="56"/>
      <c r="L83" s="69">
        <v>39636</v>
      </c>
      <c r="M83" s="62">
        <f>DAY(Table1[[#This Row],[تاريخ الميلاد]])</f>
        <v>7</v>
      </c>
      <c r="N83" s="62">
        <f>MONTH(Table1[[#This Row],[تاريخ الميلاد]])</f>
        <v>7</v>
      </c>
      <c r="O83" s="62">
        <f>YEAR(Table1[[#This Row],[تاريخ الميلاد]])</f>
        <v>2008</v>
      </c>
      <c r="P83" s="62" t="s">
        <v>41</v>
      </c>
      <c r="Q83" s="63" t="s">
        <v>145</v>
      </c>
      <c r="R83" s="63" t="s">
        <v>141</v>
      </c>
      <c r="S83" s="63" t="s">
        <v>146</v>
      </c>
      <c r="T83" s="63"/>
      <c r="U83" s="62" t="s">
        <v>45</v>
      </c>
      <c r="V83" s="62">
        <v>4</v>
      </c>
      <c r="W83" s="62" t="s">
        <v>674</v>
      </c>
      <c r="X83" s="62" t="s">
        <v>104</v>
      </c>
      <c r="Y83" s="62">
        <v>7</v>
      </c>
      <c r="Z83" s="62">
        <v>20</v>
      </c>
      <c r="AA83" s="62" t="s">
        <v>33</v>
      </c>
      <c r="AB83" s="64" t="s">
        <v>410</v>
      </c>
    </row>
    <row r="84" spans="1:28" ht="15" customHeight="1" x14ac:dyDescent="0.55000000000000004">
      <c r="A84" s="55">
        <v>48</v>
      </c>
      <c r="B84" s="101">
        <v>892</v>
      </c>
      <c r="C84" s="65"/>
      <c r="D84" s="74" t="s">
        <v>299</v>
      </c>
      <c r="E84" s="67" t="s">
        <v>692</v>
      </c>
      <c r="F84" s="56" t="s">
        <v>28</v>
      </c>
      <c r="G84" s="56"/>
      <c r="H84" s="56"/>
      <c r="I84" s="56"/>
      <c r="J84" s="68"/>
      <c r="K84" s="56"/>
      <c r="L84" s="69">
        <v>39824</v>
      </c>
      <c r="M84" s="62">
        <f>DAY(Table1[[#This Row],[تاريخ الميلاد]])</f>
        <v>11</v>
      </c>
      <c r="N84" s="62">
        <f>MONTH(Table1[[#This Row],[تاريخ الميلاد]])</f>
        <v>1</v>
      </c>
      <c r="O84" s="62">
        <f>YEAR(Table1[[#This Row],[تاريخ الميلاد]])</f>
        <v>2009</v>
      </c>
      <c r="P84" s="62" t="s">
        <v>115</v>
      </c>
      <c r="Q84" s="63" t="s">
        <v>301</v>
      </c>
      <c r="R84" s="63" t="s">
        <v>302</v>
      </c>
      <c r="S84" s="63" t="s">
        <v>303</v>
      </c>
      <c r="T84" s="63"/>
      <c r="U84" s="62"/>
      <c r="V84" s="62">
        <v>10</v>
      </c>
      <c r="W84" s="62" t="s">
        <v>676</v>
      </c>
      <c r="X84" s="62"/>
      <c r="Y84" s="62">
        <v>4</v>
      </c>
      <c r="Z84" s="62">
        <v>48</v>
      </c>
      <c r="AA84" s="62" t="s">
        <v>33</v>
      </c>
      <c r="AB84" s="64" t="s">
        <v>304</v>
      </c>
    </row>
    <row r="85" spans="1:28" ht="15" customHeight="1" x14ac:dyDescent="0.55000000000000004">
      <c r="A85" s="55">
        <v>84</v>
      </c>
      <c r="B85" s="101">
        <v>893</v>
      </c>
      <c r="C85" s="56"/>
      <c r="D85" s="66" t="s">
        <v>632</v>
      </c>
      <c r="E85" s="67" t="s">
        <v>634</v>
      </c>
      <c r="F85" s="56" t="s">
        <v>28</v>
      </c>
      <c r="G85" s="56"/>
      <c r="H85" s="56"/>
      <c r="I85" s="56"/>
      <c r="J85" s="68"/>
      <c r="K85" s="56"/>
      <c r="L85" s="69">
        <v>40005</v>
      </c>
      <c r="M85" s="62">
        <f>DAY(Table1[[#This Row],[تاريخ الميلاد]])</f>
        <v>11</v>
      </c>
      <c r="N85" s="62">
        <f>MONTH(Table1[[#This Row],[تاريخ الميلاد]])</f>
        <v>7</v>
      </c>
      <c r="O85" s="62">
        <f>YEAR(Table1[[#This Row],[تاريخ الميلاد]])</f>
        <v>2009</v>
      </c>
      <c r="P85" s="62" t="s">
        <v>62</v>
      </c>
      <c r="Q85" s="63" t="s">
        <v>646</v>
      </c>
      <c r="R85" s="63" t="s">
        <v>652</v>
      </c>
      <c r="S85" s="63" t="s">
        <v>659</v>
      </c>
      <c r="T85" s="63"/>
      <c r="U85" s="62"/>
      <c r="V85" s="62"/>
      <c r="W85" s="62" t="s">
        <v>67</v>
      </c>
      <c r="X85" s="62"/>
      <c r="Y85" s="62">
        <v>8</v>
      </c>
      <c r="Z85" s="62">
        <v>9</v>
      </c>
      <c r="AA85" s="62" t="s">
        <v>33</v>
      </c>
      <c r="AB85" s="64"/>
    </row>
    <row r="86" spans="1:28" ht="15" customHeight="1" x14ac:dyDescent="0.55000000000000004">
      <c r="A86" s="55">
        <v>86</v>
      </c>
      <c r="B86" s="101">
        <v>894</v>
      </c>
      <c r="C86" s="56"/>
      <c r="D86" s="66" t="s">
        <v>633</v>
      </c>
      <c r="E86" s="67" t="s">
        <v>634</v>
      </c>
      <c r="F86" s="56" t="s">
        <v>28</v>
      </c>
      <c r="G86" s="56"/>
      <c r="H86" s="56"/>
      <c r="I86" s="56"/>
      <c r="J86" s="68"/>
      <c r="K86" s="56"/>
      <c r="L86" s="69">
        <v>40156</v>
      </c>
      <c r="M86" s="62">
        <f>DAY(Table1[[#This Row],[تاريخ الميلاد]])</f>
        <v>9</v>
      </c>
      <c r="N86" s="62">
        <f>MONTH(Table1[[#This Row],[تاريخ الميلاد]])</f>
        <v>12</v>
      </c>
      <c r="O86" s="62">
        <f>YEAR(Table1[[#This Row],[تاريخ الميلاد]])</f>
        <v>2009</v>
      </c>
      <c r="P86" s="62" t="s">
        <v>62</v>
      </c>
      <c r="Q86" s="63"/>
      <c r="R86" s="63" t="s">
        <v>653</v>
      </c>
      <c r="S86" s="63" t="s">
        <v>660</v>
      </c>
      <c r="T86" s="63"/>
      <c r="U86" s="62"/>
      <c r="V86" s="62"/>
      <c r="W86" s="62" t="s">
        <v>677</v>
      </c>
      <c r="X86" s="62" t="s">
        <v>368</v>
      </c>
      <c r="Y86" s="62">
        <v>7</v>
      </c>
      <c r="Z86" s="62">
        <v>84</v>
      </c>
      <c r="AA86" s="62" t="s">
        <v>33</v>
      </c>
      <c r="AB86" s="64" t="s">
        <v>690</v>
      </c>
    </row>
    <row r="87" spans="1:28" ht="15" customHeight="1" x14ac:dyDescent="0.55000000000000004">
      <c r="A87" s="81">
        <v>45</v>
      </c>
      <c r="B87" s="103" t="s">
        <v>31</v>
      </c>
      <c r="C87" s="82"/>
      <c r="D87" s="83" t="s">
        <v>284</v>
      </c>
      <c r="E87" s="58" t="s">
        <v>611</v>
      </c>
      <c r="F87" s="71"/>
      <c r="G87" s="82"/>
      <c r="H87" s="71"/>
      <c r="I87" s="71"/>
      <c r="J87" s="71"/>
      <c r="K87" s="71"/>
      <c r="L87" s="73" t="s">
        <v>285</v>
      </c>
      <c r="M87" s="61" t="s">
        <v>29</v>
      </c>
      <c r="N87" s="61" t="s">
        <v>29</v>
      </c>
      <c r="O87" s="62">
        <v>2009</v>
      </c>
      <c r="P87" s="73" t="s">
        <v>286</v>
      </c>
      <c r="Q87" s="63" t="s">
        <v>287</v>
      </c>
      <c r="R87" s="85"/>
      <c r="S87" s="85" t="s">
        <v>288</v>
      </c>
      <c r="T87" s="63"/>
      <c r="U87" s="84" t="s">
        <v>289</v>
      </c>
      <c r="V87" s="62">
        <v>64</v>
      </c>
      <c r="W87" s="62" t="s">
        <v>290</v>
      </c>
      <c r="X87" s="84"/>
      <c r="Y87" s="62">
        <v>8</v>
      </c>
      <c r="Z87" s="62">
        <v>3</v>
      </c>
      <c r="AA87" s="84" t="s">
        <v>33</v>
      </c>
      <c r="AB87" s="64" t="s">
        <v>291</v>
      </c>
    </row>
  </sheetData>
  <customSheetViews>
    <customSheetView guid="{4BFED56A-89FB-41D5-8F03-7BD82842F75F}" filter="1" showAutoFilter="1">
      <pageMargins left="0.7" right="0.7" top="0.75" bottom="0.75" header="0.3" footer="0.3"/>
      <autoFilter ref="A1:AB82" xr:uid="{7135FA49-C7B4-426D-A5CD-0D52FE912EDD}">
        <filterColumn colId="2">
          <filters blank="1">
            <filter val="0"/>
          </filters>
        </filterColumn>
      </autoFilter>
    </customSheetView>
  </customSheetViews>
  <phoneticPr fontId="13" type="noConversion"/>
  <conditionalFormatting sqref="L78:T78 L1:S77 L79:S87 U1:AB87">
    <cfRule type="containsBlanks" dxfId="4" priority="5">
      <formula>LEN(TRIM(L1))=0</formula>
    </cfRule>
  </conditionalFormatting>
  <conditionalFormatting sqref="T41">
    <cfRule type="containsBlanks" dxfId="3" priority="4">
      <formula>LEN(TRIM(T41))=0</formula>
    </cfRule>
  </conditionalFormatting>
  <conditionalFormatting sqref="T46">
    <cfRule type="containsBlanks" dxfId="2" priority="2">
      <formula>LEN(TRIM(T46))=0</formula>
    </cfRule>
  </conditionalFormatting>
  <conditionalFormatting sqref="T80">
    <cfRule type="containsBlanks" dxfId="1" priority="1">
      <formula>LEN(TRIM(T80))=0</formula>
    </cfRule>
  </conditionalFormatting>
  <pageMargins left="0.31496062992125984" right="0.31496062992125984" top="0.74803149606299213" bottom="0.74803149606299213" header="0" footer="0"/>
  <pageSetup paperSize="9"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C13"/>
  <sheetViews>
    <sheetView workbookViewId="0">
      <selection activeCell="D14" sqref="D14"/>
    </sheetView>
  </sheetViews>
  <sheetFormatPr defaultColWidth="14.42578125" defaultRowHeight="15" customHeight="1" x14ac:dyDescent="0.25"/>
  <sheetData>
    <row r="3" spans="2:3" ht="15" customHeight="1" x14ac:dyDescent="0.25">
      <c r="B3" s="50" t="s">
        <v>603</v>
      </c>
      <c r="C3" s="2" t="e">
        <f ca="1">_xludf.BASE(B3,36)</f>
        <v>#NAME?</v>
      </c>
    </row>
    <row r="4" spans="2:3" ht="15" customHeight="1" x14ac:dyDescent="0.25">
      <c r="B4" s="50" t="s">
        <v>604</v>
      </c>
      <c r="C4" s="2" t="e">
        <f t="shared" ref="C4:C13" ca="1" si="0">_xludf.BASE(B4, 36)</f>
        <v>#NAME?</v>
      </c>
    </row>
    <row r="5" spans="2:3" ht="15" customHeight="1" x14ac:dyDescent="0.25">
      <c r="B5" s="50" t="s">
        <v>605</v>
      </c>
      <c r="C5" s="2" t="e">
        <f t="shared" ca="1" si="0"/>
        <v>#NAME?</v>
      </c>
    </row>
    <row r="6" spans="2:3" ht="15" customHeight="1" x14ac:dyDescent="0.25">
      <c r="B6" s="50" t="s">
        <v>606</v>
      </c>
      <c r="C6" s="2" t="e">
        <f t="shared" ca="1" si="0"/>
        <v>#NAME?</v>
      </c>
    </row>
    <row r="7" spans="2:3" ht="15" customHeight="1" x14ac:dyDescent="0.25">
      <c r="B7" s="50" t="s">
        <v>607</v>
      </c>
      <c r="C7" s="2" t="e">
        <f t="shared" ca="1" si="0"/>
        <v>#NAME?</v>
      </c>
    </row>
    <row r="8" spans="2:3" ht="15" customHeight="1" x14ac:dyDescent="0.25">
      <c r="B8" s="50" t="s">
        <v>608</v>
      </c>
      <c r="C8" s="2" t="e">
        <f t="shared" ca="1" si="0"/>
        <v>#NAME?</v>
      </c>
    </row>
    <row r="9" spans="2:3" ht="15" customHeight="1" x14ac:dyDescent="0.25">
      <c r="B9" s="50" t="s">
        <v>42</v>
      </c>
      <c r="C9" s="2" t="e">
        <f t="shared" ca="1" si="0"/>
        <v>#NAME?</v>
      </c>
    </row>
    <row r="10" spans="2:3" ht="15" customHeight="1" x14ac:dyDescent="0.25">
      <c r="B10" s="50" t="s">
        <v>308</v>
      </c>
      <c r="C10" s="2" t="e">
        <f t="shared" ca="1" si="0"/>
        <v>#NAME?</v>
      </c>
    </row>
    <row r="11" spans="2:3" ht="15" customHeight="1" x14ac:dyDescent="0.25">
      <c r="B11" s="50" t="s">
        <v>55</v>
      </c>
      <c r="C11" s="2" t="e">
        <f t="shared" ca="1" si="0"/>
        <v>#NAME?</v>
      </c>
    </row>
    <row r="12" spans="2:3" ht="15" customHeight="1" x14ac:dyDescent="0.25">
      <c r="B12" s="50" t="s">
        <v>609</v>
      </c>
      <c r="C12" s="2" t="e">
        <f t="shared" ca="1" si="0"/>
        <v>#NAME?</v>
      </c>
    </row>
    <row r="13" spans="2:3" ht="15" customHeight="1" x14ac:dyDescent="0.25">
      <c r="C13" s="2" t="e">
        <f t="shared" ca="1" si="0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A83"/>
  <sheetViews>
    <sheetView zoomScale="115" zoomScaleNormal="115" workbookViewId="0">
      <selection activeCell="G1" sqref="G1"/>
    </sheetView>
  </sheetViews>
  <sheetFormatPr defaultColWidth="14.42578125" defaultRowHeight="15" customHeight="1" x14ac:dyDescent="0.25"/>
  <cols>
    <col min="1" max="1" width="3.85546875" customWidth="1"/>
    <col min="2" max="2" width="23.7109375" customWidth="1"/>
    <col min="3" max="51" width="5.140625" customWidth="1"/>
    <col min="52" max="52" width="0.42578125" customWidth="1"/>
    <col min="53" max="53" width="14.7109375" customWidth="1"/>
  </cols>
  <sheetData>
    <row r="1" spans="1:53" ht="15" customHeight="1" x14ac:dyDescent="0.35">
      <c r="A1" s="3" t="s">
        <v>0</v>
      </c>
      <c r="B1" s="4" t="s">
        <v>3</v>
      </c>
      <c r="C1" s="5">
        <v>45205</v>
      </c>
      <c r="D1" s="5">
        <f t="shared" ref="D1:AZ1" si="0">C1+7</f>
        <v>45212</v>
      </c>
      <c r="E1" s="5">
        <f t="shared" si="0"/>
        <v>45219</v>
      </c>
      <c r="F1" s="5">
        <f t="shared" si="0"/>
        <v>45226</v>
      </c>
      <c r="G1" s="5">
        <f t="shared" si="0"/>
        <v>45233</v>
      </c>
      <c r="H1" s="5">
        <f t="shared" si="0"/>
        <v>45240</v>
      </c>
      <c r="I1" s="5">
        <f t="shared" si="0"/>
        <v>45247</v>
      </c>
      <c r="J1" s="5">
        <f t="shared" si="0"/>
        <v>45254</v>
      </c>
      <c r="K1" s="5">
        <f t="shared" si="0"/>
        <v>45261</v>
      </c>
      <c r="L1" s="5">
        <f t="shared" si="0"/>
        <v>45268</v>
      </c>
      <c r="M1" s="5">
        <f t="shared" si="0"/>
        <v>45275</v>
      </c>
      <c r="N1" s="5">
        <f t="shared" si="0"/>
        <v>45282</v>
      </c>
      <c r="O1" s="5">
        <f t="shared" si="0"/>
        <v>45289</v>
      </c>
      <c r="P1" s="5">
        <f t="shared" si="0"/>
        <v>45296</v>
      </c>
      <c r="Q1" s="5">
        <f t="shared" si="0"/>
        <v>45303</v>
      </c>
      <c r="R1" s="5">
        <f t="shared" si="0"/>
        <v>45310</v>
      </c>
      <c r="S1" s="5">
        <f t="shared" si="0"/>
        <v>45317</v>
      </c>
      <c r="T1" s="5">
        <f t="shared" si="0"/>
        <v>45324</v>
      </c>
      <c r="U1" s="5">
        <f t="shared" si="0"/>
        <v>45331</v>
      </c>
      <c r="V1" s="5">
        <f t="shared" si="0"/>
        <v>45338</v>
      </c>
      <c r="W1" s="5">
        <f t="shared" si="0"/>
        <v>45345</v>
      </c>
      <c r="X1" s="5">
        <f t="shared" si="0"/>
        <v>45352</v>
      </c>
      <c r="Y1" s="5">
        <f t="shared" si="0"/>
        <v>45359</v>
      </c>
      <c r="Z1" s="5">
        <f t="shared" si="0"/>
        <v>45366</v>
      </c>
      <c r="AA1" s="5">
        <f t="shared" si="0"/>
        <v>45373</v>
      </c>
      <c r="AB1" s="5">
        <f t="shared" si="0"/>
        <v>45380</v>
      </c>
      <c r="AC1" s="5">
        <f t="shared" si="0"/>
        <v>45387</v>
      </c>
      <c r="AD1" s="5">
        <f t="shared" si="0"/>
        <v>45394</v>
      </c>
      <c r="AE1" s="5">
        <f t="shared" si="0"/>
        <v>45401</v>
      </c>
      <c r="AF1" s="5">
        <f t="shared" si="0"/>
        <v>45408</v>
      </c>
      <c r="AG1" s="5">
        <f t="shared" si="0"/>
        <v>45415</v>
      </c>
      <c r="AH1" s="5">
        <f t="shared" si="0"/>
        <v>45422</v>
      </c>
      <c r="AI1" s="5">
        <f t="shared" si="0"/>
        <v>45429</v>
      </c>
      <c r="AJ1" s="5">
        <f t="shared" si="0"/>
        <v>45436</v>
      </c>
      <c r="AK1" s="5">
        <f t="shared" si="0"/>
        <v>45443</v>
      </c>
      <c r="AL1" s="5">
        <f t="shared" si="0"/>
        <v>45450</v>
      </c>
      <c r="AM1" s="5">
        <f t="shared" si="0"/>
        <v>45457</v>
      </c>
      <c r="AN1" s="5">
        <f t="shared" si="0"/>
        <v>45464</v>
      </c>
      <c r="AO1" s="5">
        <f t="shared" si="0"/>
        <v>45471</v>
      </c>
      <c r="AP1" s="5">
        <f t="shared" si="0"/>
        <v>45478</v>
      </c>
      <c r="AQ1" s="5">
        <f t="shared" si="0"/>
        <v>45485</v>
      </c>
      <c r="AR1" s="5">
        <f t="shared" si="0"/>
        <v>45492</v>
      </c>
      <c r="AS1" s="5">
        <f t="shared" si="0"/>
        <v>45499</v>
      </c>
      <c r="AT1" s="5">
        <f t="shared" si="0"/>
        <v>45506</v>
      </c>
      <c r="AU1" s="5">
        <f t="shared" si="0"/>
        <v>45513</v>
      </c>
      <c r="AV1" s="5">
        <f t="shared" si="0"/>
        <v>45520</v>
      </c>
      <c r="AW1" s="5">
        <f t="shared" si="0"/>
        <v>45527</v>
      </c>
      <c r="AX1" s="5">
        <f t="shared" si="0"/>
        <v>45534</v>
      </c>
      <c r="AY1" s="5">
        <f t="shared" si="0"/>
        <v>45541</v>
      </c>
      <c r="AZ1" s="5">
        <f t="shared" si="0"/>
        <v>45548</v>
      </c>
      <c r="BA1" s="6" t="s">
        <v>472</v>
      </c>
    </row>
    <row r="2" spans="1:53" ht="15" customHeight="1" x14ac:dyDescent="0.35">
      <c r="A2" s="7">
        <v>1</v>
      </c>
      <c r="B2" s="8" t="s">
        <v>27</v>
      </c>
      <c r="C2" s="9">
        <v>1</v>
      </c>
      <c r="D2" s="9"/>
      <c r="E2" s="9"/>
      <c r="F2" s="9"/>
      <c r="G2" s="9">
        <v>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6">
        <f t="shared" ref="BA2:BA32" ca="1" si="1">(COUNTA(C2:AZ2)/ COUNTIF($C$1:$AX$1, "&lt;="&amp;TODAY()))</f>
        <v>7.6923076923076927E-2</v>
      </c>
    </row>
    <row r="3" spans="1:53" ht="15" customHeight="1" x14ac:dyDescent="0.35">
      <c r="A3" s="7">
        <v>2</v>
      </c>
      <c r="B3" s="8" t="s">
        <v>35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6">
        <f t="shared" ca="1" si="1"/>
        <v>3.8461538461538464E-2</v>
      </c>
    </row>
    <row r="4" spans="1:53" ht="15" customHeight="1" x14ac:dyDescent="0.35">
      <c r="A4" s="7">
        <v>3</v>
      </c>
      <c r="B4" s="8" t="s">
        <v>40</v>
      </c>
      <c r="C4" s="9">
        <v>1</v>
      </c>
      <c r="D4" s="9"/>
      <c r="E4" s="9"/>
      <c r="F4" s="9"/>
      <c r="G4" s="9"/>
      <c r="H4" s="9">
        <v>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6">
        <f t="shared" ca="1" si="1"/>
        <v>7.6923076923076927E-2</v>
      </c>
    </row>
    <row r="5" spans="1:53" ht="15" customHeight="1" x14ac:dyDescent="0.35">
      <c r="A5" s="7">
        <v>4</v>
      </c>
      <c r="B5" s="8" t="s">
        <v>48</v>
      </c>
      <c r="C5" s="9"/>
      <c r="D5" s="9"/>
      <c r="E5" s="9"/>
      <c r="F5" s="9"/>
      <c r="G5" s="9"/>
      <c r="H5" s="9">
        <v>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6">
        <f t="shared" ca="1" si="1"/>
        <v>3.8461538461538464E-2</v>
      </c>
    </row>
    <row r="6" spans="1:53" ht="15" customHeight="1" x14ac:dyDescent="0.35">
      <c r="A6" s="7">
        <v>5</v>
      </c>
      <c r="B6" s="8" t="s">
        <v>53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6">
        <f t="shared" ca="1" si="1"/>
        <v>3.8461538461538464E-2</v>
      </c>
    </row>
    <row r="7" spans="1:53" ht="15" customHeight="1" x14ac:dyDescent="0.35">
      <c r="A7" s="7">
        <v>6</v>
      </c>
      <c r="B7" s="8" t="s">
        <v>61</v>
      </c>
      <c r="C7" s="9"/>
      <c r="D7" s="9"/>
      <c r="E7" s="9"/>
      <c r="F7" s="9"/>
      <c r="G7" s="9">
        <v>1</v>
      </c>
      <c r="H7" s="9">
        <v>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6">
        <f t="shared" ca="1" si="1"/>
        <v>7.6923076923076927E-2</v>
      </c>
    </row>
    <row r="8" spans="1:53" ht="15" customHeight="1" x14ac:dyDescent="0.35">
      <c r="A8" s="7">
        <v>7</v>
      </c>
      <c r="B8" s="8" t="s">
        <v>69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6">
        <f t="shared" ca="1" si="1"/>
        <v>0</v>
      </c>
    </row>
    <row r="9" spans="1:53" ht="15" customHeight="1" x14ac:dyDescent="0.35">
      <c r="A9" s="7">
        <v>8</v>
      </c>
      <c r="B9" s="8" t="s">
        <v>77</v>
      </c>
      <c r="C9" s="9"/>
      <c r="D9" s="9"/>
      <c r="E9" s="9"/>
      <c r="F9" s="9"/>
      <c r="G9" s="9"/>
      <c r="H9" s="9"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6">
        <f t="shared" ca="1" si="1"/>
        <v>3.8461538461538464E-2</v>
      </c>
    </row>
    <row r="10" spans="1:53" ht="15" customHeight="1" x14ac:dyDescent="0.35">
      <c r="A10" s="7">
        <v>9</v>
      </c>
      <c r="B10" s="8" t="s">
        <v>82</v>
      </c>
      <c r="C10" s="9">
        <v>1</v>
      </c>
      <c r="D10" s="9"/>
      <c r="E10" s="9"/>
      <c r="F10" s="9"/>
      <c r="G10" s="9">
        <v>1</v>
      </c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6">
        <f t="shared" ca="1" si="1"/>
        <v>0.11538461538461539</v>
      </c>
    </row>
    <row r="11" spans="1:53" ht="15" customHeight="1" x14ac:dyDescent="0.35">
      <c r="A11" s="7">
        <v>10</v>
      </c>
      <c r="B11" s="8" t="s">
        <v>89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6">
        <f t="shared" ca="1" si="1"/>
        <v>0</v>
      </c>
    </row>
    <row r="12" spans="1:53" ht="15" customHeight="1" x14ac:dyDescent="0.35">
      <c r="A12" s="7">
        <v>11</v>
      </c>
      <c r="B12" s="8" t="s">
        <v>97</v>
      </c>
      <c r="C12" s="9"/>
      <c r="D12" s="9"/>
      <c r="E12" s="9"/>
      <c r="F12" s="9"/>
      <c r="G12" s="9"/>
      <c r="H12" s="9">
        <v>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6">
        <f t="shared" ca="1" si="1"/>
        <v>3.8461538461538464E-2</v>
      </c>
    </row>
    <row r="13" spans="1:53" ht="15" customHeight="1" x14ac:dyDescent="0.35">
      <c r="A13" s="7">
        <v>12</v>
      </c>
      <c r="B13" s="8" t="s">
        <v>106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6">
        <f t="shared" ca="1" si="1"/>
        <v>3.8461538461538464E-2</v>
      </c>
    </row>
    <row r="14" spans="1:53" ht="15" customHeight="1" x14ac:dyDescent="0.35">
      <c r="A14" s="7">
        <v>13</v>
      </c>
      <c r="B14" s="8" t="s">
        <v>108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6">
        <f ca="1">(COUNTA(C14:AZ14)/ COUNTIF($C$1:$AX$1, "&lt;="&amp;TODAY()))</f>
        <v>3.8461538461538464E-2</v>
      </c>
    </row>
    <row r="15" spans="1:53" ht="15" customHeight="1" x14ac:dyDescent="0.35">
      <c r="A15" s="7">
        <v>14</v>
      </c>
      <c r="B15" s="8" t="s">
        <v>113</v>
      </c>
      <c r="C15" s="9"/>
      <c r="D15" s="9"/>
      <c r="E15" s="9"/>
      <c r="F15" s="9"/>
      <c r="G15" s="9"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6">
        <f t="shared" ca="1" si="1"/>
        <v>3.8461538461538464E-2</v>
      </c>
    </row>
    <row r="16" spans="1:53" ht="15" customHeight="1" x14ac:dyDescent="0.35">
      <c r="A16" s="7">
        <v>15</v>
      </c>
      <c r="B16" s="8" t="s">
        <v>120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6">
        <f t="shared" ca="1" si="1"/>
        <v>0</v>
      </c>
    </row>
    <row r="17" spans="1:53" ht="15" customHeight="1" x14ac:dyDescent="0.35">
      <c r="A17" s="7">
        <v>16</v>
      </c>
      <c r="B17" s="8" t="s">
        <v>126</v>
      </c>
      <c r="C17" s="9"/>
      <c r="D17" s="9"/>
      <c r="E17" s="9"/>
      <c r="F17" s="9"/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6">
        <f t="shared" ca="1" si="1"/>
        <v>7.6923076923076927E-2</v>
      </c>
    </row>
    <row r="18" spans="1:53" ht="15" customHeight="1" x14ac:dyDescent="0.35">
      <c r="A18" s="7">
        <v>17</v>
      </c>
      <c r="B18" s="8" t="s">
        <v>132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6">
        <f t="shared" ca="1" si="1"/>
        <v>0</v>
      </c>
    </row>
    <row r="19" spans="1:53" ht="15" customHeight="1" x14ac:dyDescent="0.35">
      <c r="A19" s="7">
        <v>18</v>
      </c>
      <c r="B19" s="8" t="s">
        <v>137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6">
        <f t="shared" ca="1" si="1"/>
        <v>0</v>
      </c>
    </row>
    <row r="20" spans="1:53" ht="15" customHeight="1" x14ac:dyDescent="0.35">
      <c r="A20" s="7">
        <v>19</v>
      </c>
      <c r="B20" s="8" t="s">
        <v>143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6">
        <f t="shared" ca="1" si="1"/>
        <v>0</v>
      </c>
    </row>
    <row r="21" spans="1:53" ht="15" customHeight="1" x14ac:dyDescent="0.35">
      <c r="A21" s="7">
        <v>20</v>
      </c>
      <c r="B21" s="8" t="s">
        <v>148</v>
      </c>
      <c r="C21" s="9">
        <v>1</v>
      </c>
      <c r="D21" s="9"/>
      <c r="E21" s="9"/>
      <c r="F21" s="9"/>
      <c r="G21" s="9"/>
      <c r="H21" s="9">
        <v>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6">
        <f t="shared" ca="1" si="1"/>
        <v>7.6923076923076927E-2</v>
      </c>
    </row>
    <row r="22" spans="1:53" ht="15" customHeight="1" x14ac:dyDescent="0.35">
      <c r="A22" s="7">
        <v>21</v>
      </c>
      <c r="B22" s="8" t="s">
        <v>153</v>
      </c>
      <c r="C22" s="9">
        <v>1</v>
      </c>
      <c r="D22" s="9"/>
      <c r="E22" s="9"/>
      <c r="F22" s="9"/>
      <c r="G22" s="9"/>
      <c r="H22" s="9">
        <v>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6">
        <f t="shared" ca="1" si="1"/>
        <v>7.6923076923076927E-2</v>
      </c>
    </row>
    <row r="23" spans="1:53" ht="15" customHeight="1" x14ac:dyDescent="0.35">
      <c r="A23" s="7">
        <v>22</v>
      </c>
      <c r="B23" s="8" t="s">
        <v>158</v>
      </c>
      <c r="C23" s="9"/>
      <c r="D23" s="9"/>
      <c r="E23" s="9"/>
      <c r="F23" s="9"/>
      <c r="G23" s="9">
        <v>1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6">
        <f t="shared" ca="1" si="1"/>
        <v>3.8461538461538464E-2</v>
      </c>
    </row>
    <row r="24" spans="1:53" ht="15" customHeight="1" x14ac:dyDescent="0.35">
      <c r="A24" s="7">
        <v>23</v>
      </c>
      <c r="B24" s="8" t="s">
        <v>164</v>
      </c>
      <c r="C24" s="9"/>
      <c r="D24" s="9"/>
      <c r="E24" s="9"/>
      <c r="F24" s="9"/>
      <c r="G24" s="9"/>
      <c r="H24" s="9">
        <v>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6">
        <f t="shared" ca="1" si="1"/>
        <v>3.8461538461538464E-2</v>
      </c>
    </row>
    <row r="25" spans="1:53" ht="23.25" x14ac:dyDescent="0.35">
      <c r="A25" s="7">
        <v>24</v>
      </c>
      <c r="B25" s="8" t="s">
        <v>169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6">
        <f t="shared" ca="1" si="1"/>
        <v>0</v>
      </c>
    </row>
    <row r="26" spans="1:53" ht="23.25" x14ac:dyDescent="0.35">
      <c r="A26" s="7">
        <v>25</v>
      </c>
      <c r="B26" s="8" t="s">
        <v>177</v>
      </c>
      <c r="C26" s="9">
        <v>1</v>
      </c>
      <c r="D26" s="9"/>
      <c r="E26" s="9"/>
      <c r="F26" s="9"/>
      <c r="G26" s="9">
        <v>1</v>
      </c>
      <c r="H26" s="9">
        <v>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6">
        <f t="shared" ca="1" si="1"/>
        <v>0.11538461538461539</v>
      </c>
    </row>
    <row r="27" spans="1:53" ht="23.25" x14ac:dyDescent="0.35">
      <c r="A27" s="7">
        <v>26</v>
      </c>
      <c r="B27" s="8" t="s">
        <v>186</v>
      </c>
      <c r="C27" s="9">
        <v>1</v>
      </c>
      <c r="D27" s="9"/>
      <c r="E27" s="9"/>
      <c r="F27" s="9"/>
      <c r="G27" s="9">
        <v>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6">
        <f t="shared" ca="1" si="1"/>
        <v>7.6923076923076927E-2</v>
      </c>
    </row>
    <row r="28" spans="1:53" ht="23.25" x14ac:dyDescent="0.35">
      <c r="A28" s="7">
        <v>27</v>
      </c>
      <c r="B28" s="8" t="s">
        <v>193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6">
        <f t="shared" ca="1" si="1"/>
        <v>0</v>
      </c>
    </row>
    <row r="29" spans="1:53" ht="23.25" x14ac:dyDescent="0.35">
      <c r="A29" s="7">
        <v>28</v>
      </c>
      <c r="B29" s="8" t="s">
        <v>197</v>
      </c>
      <c r="C29" s="9">
        <v>1</v>
      </c>
      <c r="D29" s="9"/>
      <c r="E29" s="9"/>
      <c r="F29" s="9"/>
      <c r="G29" s="9">
        <v>1</v>
      </c>
      <c r="H29" s="9">
        <v>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6">
        <f t="shared" ca="1" si="1"/>
        <v>0.11538461538461539</v>
      </c>
    </row>
    <row r="30" spans="1:53" ht="23.25" x14ac:dyDescent="0.35">
      <c r="A30" s="7">
        <v>29</v>
      </c>
      <c r="B30" s="10" t="s">
        <v>204</v>
      </c>
      <c r="C30" s="9"/>
      <c r="D30" s="9"/>
      <c r="E30" s="9"/>
      <c r="F30" s="9"/>
      <c r="G30" s="9">
        <v>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6">
        <f t="shared" ca="1" si="1"/>
        <v>3.8461538461538464E-2</v>
      </c>
    </row>
    <row r="31" spans="1:53" ht="23.25" x14ac:dyDescent="0.35">
      <c r="A31" s="7">
        <v>30</v>
      </c>
      <c r="B31" s="10" t="s">
        <v>211</v>
      </c>
      <c r="C31" s="9"/>
      <c r="D31" s="9"/>
      <c r="E31" s="9"/>
      <c r="F31" s="9"/>
      <c r="G31" s="9"/>
      <c r="H31" s="9">
        <v>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6">
        <f t="shared" ca="1" si="1"/>
        <v>3.8461538461538464E-2</v>
      </c>
    </row>
    <row r="32" spans="1:53" ht="23.25" x14ac:dyDescent="0.35">
      <c r="A32" s="7">
        <v>31</v>
      </c>
      <c r="B32" s="10" t="s">
        <v>213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6">
        <f t="shared" ca="1" si="1"/>
        <v>0</v>
      </c>
    </row>
    <row r="33" spans="1:53" ht="23.25" x14ac:dyDescent="0.35">
      <c r="A33" s="7">
        <v>32</v>
      </c>
      <c r="B33" s="11" t="s">
        <v>215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6"/>
    </row>
    <row r="34" spans="1:53" ht="23.25" x14ac:dyDescent="0.35">
      <c r="A34" s="7">
        <v>33</v>
      </c>
      <c r="B34" s="12" t="s">
        <v>217</v>
      </c>
      <c r="C34" s="9"/>
      <c r="D34" s="9"/>
      <c r="E34" s="9"/>
      <c r="F34" s="9"/>
      <c r="G34" s="9"/>
      <c r="H34" s="9"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6"/>
    </row>
    <row r="35" spans="1:53" ht="23.25" x14ac:dyDescent="0.35">
      <c r="A35" s="7">
        <v>34</v>
      </c>
      <c r="B35" s="13" t="s">
        <v>222</v>
      </c>
      <c r="C35" s="9"/>
      <c r="D35" s="9"/>
      <c r="E35" s="9"/>
      <c r="F35" s="9"/>
      <c r="G35" s="9"/>
      <c r="H35" s="9">
        <v>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6"/>
    </row>
    <row r="36" spans="1:53" ht="23.25" x14ac:dyDescent="0.35">
      <c r="A36" s="7">
        <v>35</v>
      </c>
      <c r="B36" s="13" t="s">
        <v>224</v>
      </c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6"/>
    </row>
    <row r="37" spans="1:53" ht="23.25" x14ac:dyDescent="0.35">
      <c r="A37" s="7">
        <v>36</v>
      </c>
      <c r="B37" s="10" t="s">
        <v>235</v>
      </c>
      <c r="C37" s="9">
        <v>1</v>
      </c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6">
        <f t="shared" ref="BA37:BA82" ca="1" si="2">(COUNTA(C37:AZ37)/ COUNTIF($C$1:$AX$1, "&lt;="&amp;TODAY()))</f>
        <v>0.11538461538461539</v>
      </c>
    </row>
    <row r="38" spans="1:53" ht="23.25" x14ac:dyDescent="0.35">
      <c r="A38" s="7">
        <v>37</v>
      </c>
      <c r="B38" s="10" t="s">
        <v>239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6">
        <f t="shared" ca="1" si="2"/>
        <v>0</v>
      </c>
    </row>
    <row r="39" spans="1:53" ht="23.25" x14ac:dyDescent="0.35">
      <c r="A39" s="7">
        <v>38</v>
      </c>
      <c r="B39" s="10" t="s">
        <v>245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6">
        <f t="shared" ca="1" si="2"/>
        <v>0</v>
      </c>
    </row>
    <row r="40" spans="1:53" ht="23.25" x14ac:dyDescent="0.35">
      <c r="A40" s="7">
        <v>39</v>
      </c>
      <c r="B40" s="10" t="s">
        <v>250</v>
      </c>
      <c r="C40" s="9"/>
      <c r="D40" s="9"/>
      <c r="E40" s="9"/>
      <c r="F40" s="9"/>
      <c r="G40" s="9">
        <v>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6">
        <f t="shared" ca="1" si="2"/>
        <v>3.8461538461538464E-2</v>
      </c>
    </row>
    <row r="41" spans="1:53" ht="23.25" x14ac:dyDescent="0.35">
      <c r="A41" s="7">
        <v>40</v>
      </c>
      <c r="B41" s="10" t="s">
        <v>258</v>
      </c>
      <c r="C41" s="9">
        <v>1</v>
      </c>
      <c r="D41" s="9"/>
      <c r="E41" s="9"/>
      <c r="F41" s="9"/>
      <c r="G41" s="9"/>
      <c r="H41" s="9">
        <v>1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6">
        <f t="shared" ca="1" si="2"/>
        <v>7.6923076923076927E-2</v>
      </c>
    </row>
    <row r="42" spans="1:53" ht="23.25" x14ac:dyDescent="0.35">
      <c r="A42" s="7">
        <v>41</v>
      </c>
      <c r="B42" s="10" t="s">
        <v>264</v>
      </c>
      <c r="C42" s="9"/>
      <c r="D42" s="9"/>
      <c r="E42" s="9"/>
      <c r="F42" s="9"/>
      <c r="G42" s="9">
        <v>1</v>
      </c>
      <c r="H42" s="9">
        <v>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6">
        <f t="shared" ca="1" si="2"/>
        <v>7.6923076923076927E-2</v>
      </c>
    </row>
    <row r="43" spans="1:53" ht="23.25" x14ac:dyDescent="0.35">
      <c r="A43" s="7">
        <v>42</v>
      </c>
      <c r="B43" s="10" t="s">
        <v>268</v>
      </c>
      <c r="C43" s="9"/>
      <c r="D43" s="9"/>
      <c r="E43" s="9"/>
      <c r="F43" s="9"/>
      <c r="G43" s="9">
        <v>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6">
        <f t="shared" ca="1" si="2"/>
        <v>3.8461538461538464E-2</v>
      </c>
    </row>
    <row r="44" spans="1:53" ht="23.25" x14ac:dyDescent="0.35">
      <c r="A44" s="7">
        <v>43</v>
      </c>
      <c r="B44" s="10" t="s">
        <v>277</v>
      </c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6">
        <f t="shared" ca="1" si="2"/>
        <v>3.8461538461538464E-2</v>
      </c>
    </row>
    <row r="45" spans="1:53" ht="23.25" x14ac:dyDescent="0.35">
      <c r="A45" s="7">
        <v>44</v>
      </c>
      <c r="B45" s="10" t="s">
        <v>305</v>
      </c>
      <c r="C45" s="9">
        <v>1</v>
      </c>
      <c r="D45" s="9"/>
      <c r="E45" s="9"/>
      <c r="F45" s="9"/>
      <c r="G45" s="9"/>
      <c r="H45" s="9">
        <v>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6">
        <f t="shared" ca="1" si="2"/>
        <v>7.6923076923076927E-2</v>
      </c>
    </row>
    <row r="46" spans="1:53" ht="23.25" x14ac:dyDescent="0.35">
      <c r="A46" s="7">
        <v>45</v>
      </c>
      <c r="B46" s="10" t="s">
        <v>314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6">
        <f t="shared" ca="1" si="2"/>
        <v>0</v>
      </c>
    </row>
    <row r="47" spans="1:53" ht="23.25" x14ac:dyDescent="0.35">
      <c r="A47" s="7">
        <v>46</v>
      </c>
      <c r="B47" s="10" t="s">
        <v>321</v>
      </c>
      <c r="C47" s="9">
        <v>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6">
        <f t="shared" ca="1" si="2"/>
        <v>3.8461538461538464E-2</v>
      </c>
    </row>
    <row r="48" spans="1:53" ht="23.25" x14ac:dyDescent="0.35">
      <c r="A48" s="7">
        <v>47</v>
      </c>
      <c r="B48" s="14" t="s">
        <v>323</v>
      </c>
      <c r="C48" s="9">
        <v>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6">
        <f t="shared" ca="1" si="2"/>
        <v>3.8461538461538464E-2</v>
      </c>
    </row>
    <row r="49" spans="1:53" ht="23.25" x14ac:dyDescent="0.35">
      <c r="A49" s="7">
        <v>48</v>
      </c>
      <c r="B49" s="14" t="s">
        <v>329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6">
        <f t="shared" ca="1" si="2"/>
        <v>0</v>
      </c>
    </row>
    <row r="50" spans="1:53" ht="38.25" x14ac:dyDescent="0.35">
      <c r="A50" s="7">
        <v>49</v>
      </c>
      <c r="B50" s="14" t="s">
        <v>333</v>
      </c>
      <c r="C50" s="9">
        <v>1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6">
        <f t="shared" ca="1" si="2"/>
        <v>3.8461538461538464E-2</v>
      </c>
    </row>
    <row r="51" spans="1:53" ht="23.25" x14ac:dyDescent="0.35">
      <c r="A51" s="7">
        <v>50</v>
      </c>
      <c r="B51" s="15" t="s">
        <v>339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6">
        <f t="shared" ca="1" si="2"/>
        <v>0</v>
      </c>
    </row>
    <row r="52" spans="1:53" ht="23.25" x14ac:dyDescent="0.35">
      <c r="A52" s="7">
        <v>51</v>
      </c>
      <c r="B52" s="15" t="s">
        <v>343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6">
        <f t="shared" ca="1" si="2"/>
        <v>0</v>
      </c>
    </row>
    <row r="53" spans="1:53" ht="23.25" x14ac:dyDescent="0.35">
      <c r="A53" s="7">
        <v>52</v>
      </c>
      <c r="B53" s="15" t="s">
        <v>346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6">
        <f t="shared" ca="1" si="2"/>
        <v>0</v>
      </c>
    </row>
    <row r="54" spans="1:53" ht="23.25" x14ac:dyDescent="0.35">
      <c r="A54" s="7">
        <v>53</v>
      </c>
      <c r="B54" s="16" t="s">
        <v>352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6">
        <f t="shared" ca="1" si="2"/>
        <v>0</v>
      </c>
    </row>
    <row r="55" spans="1:53" ht="23.25" x14ac:dyDescent="0.35">
      <c r="A55" s="7">
        <v>54</v>
      </c>
      <c r="B55" s="15" t="s">
        <v>356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6">
        <f t="shared" ca="1" si="2"/>
        <v>0</v>
      </c>
    </row>
    <row r="56" spans="1:53" ht="23.25" x14ac:dyDescent="0.35">
      <c r="A56" s="7">
        <v>55</v>
      </c>
      <c r="B56" s="16" t="s">
        <v>364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6">
        <f t="shared" ca="1" si="2"/>
        <v>0</v>
      </c>
    </row>
    <row r="57" spans="1:53" ht="23.25" x14ac:dyDescent="0.35">
      <c r="A57" s="7">
        <v>56</v>
      </c>
      <c r="B57" s="15" t="s">
        <v>370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6">
        <f t="shared" ca="1" si="2"/>
        <v>0</v>
      </c>
    </row>
    <row r="58" spans="1:53" ht="23.25" x14ac:dyDescent="0.35">
      <c r="A58" s="7">
        <v>57</v>
      </c>
      <c r="B58" s="16" t="s">
        <v>377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6">
        <f t="shared" ca="1" si="2"/>
        <v>0</v>
      </c>
    </row>
    <row r="59" spans="1:53" ht="23.25" x14ac:dyDescent="0.35">
      <c r="A59" s="7">
        <v>58</v>
      </c>
      <c r="B59" s="16" t="s">
        <v>382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6">
        <f t="shared" ca="1" si="2"/>
        <v>0</v>
      </c>
    </row>
    <row r="60" spans="1:53" ht="23.25" x14ac:dyDescent="0.35">
      <c r="A60" s="7">
        <v>59</v>
      </c>
      <c r="B60" s="16" t="s">
        <v>386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6">
        <f t="shared" ca="1" si="2"/>
        <v>0</v>
      </c>
    </row>
    <row r="61" spans="1:53" ht="23.25" x14ac:dyDescent="0.35">
      <c r="A61" s="7">
        <v>60</v>
      </c>
      <c r="B61" s="16" t="s">
        <v>391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6">
        <f t="shared" ca="1" si="2"/>
        <v>0</v>
      </c>
    </row>
    <row r="62" spans="1:53" ht="23.25" x14ac:dyDescent="0.35">
      <c r="A62" s="7">
        <v>61</v>
      </c>
      <c r="B62" s="16" t="s">
        <v>397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6">
        <f t="shared" ca="1" si="2"/>
        <v>0</v>
      </c>
    </row>
    <row r="63" spans="1:53" ht="23.25" x14ac:dyDescent="0.35">
      <c r="A63" s="7">
        <v>62</v>
      </c>
      <c r="B63" s="16" t="s">
        <v>401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6">
        <f t="shared" ca="1" si="2"/>
        <v>0</v>
      </c>
    </row>
    <row r="64" spans="1:53" ht="23.25" x14ac:dyDescent="0.35">
      <c r="A64" s="7">
        <v>63</v>
      </c>
      <c r="B64" s="16" t="s">
        <v>403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6">
        <f t="shared" ca="1" si="2"/>
        <v>0</v>
      </c>
    </row>
    <row r="65" spans="1:53" ht="23.25" x14ac:dyDescent="0.35">
      <c r="A65" s="7">
        <v>64</v>
      </c>
      <c r="B65" s="16" t="s">
        <v>407</v>
      </c>
      <c r="C65" s="9">
        <v>1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6">
        <f t="shared" ca="1" si="2"/>
        <v>3.8461538461538464E-2</v>
      </c>
    </row>
    <row r="66" spans="1:53" ht="23.25" x14ac:dyDescent="0.35">
      <c r="A66" s="7">
        <v>65</v>
      </c>
      <c r="B66" s="16" t="s">
        <v>411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6">
        <f t="shared" ca="1" si="2"/>
        <v>0</v>
      </c>
    </row>
    <row r="67" spans="1:53" ht="23.25" x14ac:dyDescent="0.35">
      <c r="A67" s="7">
        <v>66</v>
      </c>
      <c r="B67" s="16" t="s">
        <v>416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6">
        <f t="shared" ca="1" si="2"/>
        <v>0</v>
      </c>
    </row>
    <row r="68" spans="1:53" ht="23.25" x14ac:dyDescent="0.35">
      <c r="A68" s="7">
        <v>67</v>
      </c>
      <c r="B68" s="15" t="s">
        <v>420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6">
        <f t="shared" ca="1" si="2"/>
        <v>0</v>
      </c>
    </row>
    <row r="69" spans="1:53" ht="23.25" x14ac:dyDescent="0.35">
      <c r="A69" s="7">
        <v>68</v>
      </c>
      <c r="B69" s="15" t="s">
        <v>424</v>
      </c>
      <c r="C69" s="9">
        <v>1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6">
        <f t="shared" ca="1" si="2"/>
        <v>3.8461538461538464E-2</v>
      </c>
    </row>
    <row r="70" spans="1:53" ht="23.25" x14ac:dyDescent="0.35">
      <c r="A70" s="7">
        <v>69</v>
      </c>
      <c r="B70" s="16" t="s">
        <v>430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6">
        <f t="shared" ca="1" si="2"/>
        <v>0</v>
      </c>
    </row>
    <row r="71" spans="1:53" ht="23.25" x14ac:dyDescent="0.35">
      <c r="A71" s="7">
        <v>70</v>
      </c>
      <c r="B71" s="15" t="s">
        <v>435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6">
        <f t="shared" ca="1" si="2"/>
        <v>0</v>
      </c>
    </row>
    <row r="72" spans="1:53" ht="23.25" x14ac:dyDescent="0.35">
      <c r="A72" s="7">
        <v>71</v>
      </c>
      <c r="B72" s="16" t="s">
        <v>443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6">
        <f t="shared" ca="1" si="2"/>
        <v>0</v>
      </c>
    </row>
    <row r="73" spans="1:53" ht="23.25" x14ac:dyDescent="0.35">
      <c r="A73" s="7">
        <v>72</v>
      </c>
      <c r="B73" s="16" t="s">
        <v>447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6">
        <f t="shared" ca="1" si="2"/>
        <v>0</v>
      </c>
    </row>
    <row r="74" spans="1:53" ht="23.25" x14ac:dyDescent="0.35">
      <c r="A74" s="7">
        <v>73</v>
      </c>
      <c r="B74" s="15" t="s">
        <v>451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6">
        <f t="shared" ca="1" si="2"/>
        <v>0</v>
      </c>
    </row>
    <row r="75" spans="1:53" ht="23.25" x14ac:dyDescent="0.35">
      <c r="A75" s="7">
        <v>74</v>
      </c>
      <c r="B75" s="16" t="s">
        <v>456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6">
        <f t="shared" ca="1" si="2"/>
        <v>0</v>
      </c>
    </row>
    <row r="76" spans="1:53" ht="23.25" x14ac:dyDescent="0.35">
      <c r="A76" s="7">
        <v>75</v>
      </c>
      <c r="B76" s="15" t="s">
        <v>459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6">
        <f t="shared" ca="1" si="2"/>
        <v>0</v>
      </c>
    </row>
    <row r="77" spans="1:53" ht="23.25" x14ac:dyDescent="0.35">
      <c r="A77" s="7">
        <v>76</v>
      </c>
      <c r="B77" s="16" t="s">
        <v>467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6">
        <f t="shared" ca="1" si="2"/>
        <v>0</v>
      </c>
    </row>
    <row r="78" spans="1:53" ht="23.25" x14ac:dyDescent="0.35">
      <c r="A78" s="7">
        <v>77</v>
      </c>
      <c r="B78" s="17" t="s">
        <v>473</v>
      </c>
      <c r="C78" s="9"/>
      <c r="D78" s="9"/>
      <c r="E78" s="9"/>
      <c r="F78" s="9"/>
      <c r="G78" s="9">
        <v>1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6">
        <f t="shared" ca="1" si="2"/>
        <v>3.8461538461538464E-2</v>
      </c>
    </row>
    <row r="79" spans="1:53" ht="23.25" x14ac:dyDescent="0.35">
      <c r="A79" s="7">
        <v>78</v>
      </c>
      <c r="B79" s="17" t="s">
        <v>474</v>
      </c>
      <c r="C79" s="9"/>
      <c r="D79" s="9"/>
      <c r="E79" s="9"/>
      <c r="F79" s="9"/>
      <c r="G79" s="9">
        <v>1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6">
        <f t="shared" ca="1" si="2"/>
        <v>3.8461538461538464E-2</v>
      </c>
    </row>
    <row r="80" spans="1:53" ht="23.25" x14ac:dyDescent="0.35">
      <c r="A80" s="7">
        <v>79</v>
      </c>
      <c r="B80" s="17" t="s">
        <v>475</v>
      </c>
      <c r="C80" s="9"/>
      <c r="D80" s="9"/>
      <c r="E80" s="9"/>
      <c r="F80" s="9"/>
      <c r="G80" s="9">
        <v>1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6">
        <f t="shared" ca="1" si="2"/>
        <v>3.8461538461538464E-2</v>
      </c>
    </row>
    <row r="81" spans="1:53" ht="23.25" x14ac:dyDescent="0.35">
      <c r="A81" s="7">
        <v>80</v>
      </c>
      <c r="B81" s="17" t="s">
        <v>476</v>
      </c>
      <c r="C81" s="9"/>
      <c r="D81" s="9"/>
      <c r="E81" s="9"/>
      <c r="F81" s="9"/>
      <c r="G81" s="9">
        <v>1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6">
        <f t="shared" ca="1" si="2"/>
        <v>3.8461538461538464E-2</v>
      </c>
    </row>
    <row r="82" spans="1:53" ht="23.25" x14ac:dyDescent="0.35">
      <c r="A82" s="9">
        <v>81</v>
      </c>
      <c r="B82" s="17" t="s">
        <v>477</v>
      </c>
      <c r="C82" s="9"/>
      <c r="D82" s="9"/>
      <c r="E82" s="9"/>
      <c r="F82" s="9"/>
      <c r="G82" s="9">
        <v>1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6">
        <f t="shared" ca="1" si="2"/>
        <v>3.8461538461538464E-2</v>
      </c>
    </row>
    <row r="83" spans="1:53" ht="23.25" x14ac:dyDescent="0.35">
      <c r="A83" s="88" t="s">
        <v>478</v>
      </c>
      <c r="B83" s="89"/>
      <c r="C83" s="9">
        <f t="shared" ref="C83:F83" si="3">COUNTA(C2:C81)</f>
        <v>21</v>
      </c>
      <c r="D83" s="9">
        <f t="shared" si="3"/>
        <v>0</v>
      </c>
      <c r="E83" s="9">
        <f t="shared" si="3"/>
        <v>0</v>
      </c>
      <c r="F83" s="9">
        <f t="shared" si="3"/>
        <v>0</v>
      </c>
      <c r="G83" s="9">
        <f>COUNTA(G2:G82)</f>
        <v>20</v>
      </c>
      <c r="H83" s="9">
        <f>COUNTA(H2:H81)</f>
        <v>20</v>
      </c>
      <c r="I83" s="9">
        <v>0</v>
      </c>
      <c r="J83" s="9">
        <f t="shared" ref="J83:AZ83" si="4">COUNTA(J2:J81)</f>
        <v>0</v>
      </c>
      <c r="K83" s="9">
        <f t="shared" si="4"/>
        <v>0</v>
      </c>
      <c r="L83" s="9">
        <f t="shared" si="4"/>
        <v>0</v>
      </c>
      <c r="M83" s="9">
        <f t="shared" si="4"/>
        <v>0</v>
      </c>
      <c r="N83" s="9">
        <f t="shared" si="4"/>
        <v>0</v>
      </c>
      <c r="O83" s="9">
        <f t="shared" si="4"/>
        <v>0</v>
      </c>
      <c r="P83" s="9">
        <f t="shared" si="4"/>
        <v>0</v>
      </c>
      <c r="Q83" s="9">
        <f t="shared" si="4"/>
        <v>0</v>
      </c>
      <c r="R83" s="9">
        <f t="shared" si="4"/>
        <v>0</v>
      </c>
      <c r="S83" s="9">
        <f t="shared" si="4"/>
        <v>0</v>
      </c>
      <c r="T83" s="9">
        <f t="shared" si="4"/>
        <v>0</v>
      </c>
      <c r="U83" s="9">
        <f t="shared" si="4"/>
        <v>0</v>
      </c>
      <c r="V83" s="9">
        <f t="shared" si="4"/>
        <v>0</v>
      </c>
      <c r="W83" s="9">
        <f t="shared" si="4"/>
        <v>0</v>
      </c>
      <c r="X83" s="9">
        <f t="shared" si="4"/>
        <v>0</v>
      </c>
      <c r="Y83" s="9">
        <f t="shared" si="4"/>
        <v>0</v>
      </c>
      <c r="Z83" s="9">
        <f t="shared" si="4"/>
        <v>0</v>
      </c>
      <c r="AA83" s="9">
        <f t="shared" si="4"/>
        <v>0</v>
      </c>
      <c r="AB83" s="9">
        <f t="shared" si="4"/>
        <v>0</v>
      </c>
      <c r="AC83" s="9">
        <f t="shared" si="4"/>
        <v>0</v>
      </c>
      <c r="AD83" s="9">
        <f t="shared" si="4"/>
        <v>0</v>
      </c>
      <c r="AE83" s="9">
        <f t="shared" si="4"/>
        <v>0</v>
      </c>
      <c r="AF83" s="9">
        <f t="shared" si="4"/>
        <v>0</v>
      </c>
      <c r="AG83" s="9">
        <f t="shared" si="4"/>
        <v>0</v>
      </c>
      <c r="AH83" s="9">
        <f t="shared" si="4"/>
        <v>0</v>
      </c>
      <c r="AI83" s="9">
        <f t="shared" si="4"/>
        <v>0</v>
      </c>
      <c r="AJ83" s="9">
        <f t="shared" si="4"/>
        <v>0</v>
      </c>
      <c r="AK83" s="9">
        <f t="shared" si="4"/>
        <v>0</v>
      </c>
      <c r="AL83" s="9">
        <f t="shared" si="4"/>
        <v>0</v>
      </c>
      <c r="AM83" s="9">
        <f t="shared" si="4"/>
        <v>0</v>
      </c>
      <c r="AN83" s="9">
        <f t="shared" si="4"/>
        <v>0</v>
      </c>
      <c r="AO83" s="9">
        <f t="shared" si="4"/>
        <v>0</v>
      </c>
      <c r="AP83" s="9">
        <f t="shared" si="4"/>
        <v>0</v>
      </c>
      <c r="AQ83" s="9">
        <f t="shared" si="4"/>
        <v>0</v>
      </c>
      <c r="AR83" s="9">
        <f t="shared" si="4"/>
        <v>0</v>
      </c>
      <c r="AS83" s="9">
        <f t="shared" si="4"/>
        <v>0</v>
      </c>
      <c r="AT83" s="9">
        <f t="shared" si="4"/>
        <v>0</v>
      </c>
      <c r="AU83" s="9">
        <f t="shared" si="4"/>
        <v>0</v>
      </c>
      <c r="AV83" s="9">
        <f t="shared" si="4"/>
        <v>0</v>
      </c>
      <c r="AW83" s="9">
        <f t="shared" si="4"/>
        <v>0</v>
      </c>
      <c r="AX83" s="9">
        <f t="shared" si="4"/>
        <v>0</v>
      </c>
      <c r="AY83" s="9">
        <f t="shared" si="4"/>
        <v>0</v>
      </c>
      <c r="AZ83" s="9">
        <f t="shared" si="4"/>
        <v>0</v>
      </c>
      <c r="BA83" s="6"/>
    </row>
  </sheetData>
  <mergeCells count="1">
    <mergeCell ref="A83:B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C10" sqref="C10"/>
    </sheetView>
  </sheetViews>
  <sheetFormatPr defaultColWidth="14.42578125" defaultRowHeight="15" customHeight="1" x14ac:dyDescent="0.25"/>
  <cols>
    <col min="1" max="1" width="66.140625" customWidth="1"/>
    <col min="2" max="2" width="12.7109375" customWidth="1"/>
    <col min="3" max="3" width="8.7109375" customWidth="1"/>
    <col min="4" max="4" width="16.5703125" customWidth="1"/>
    <col min="5" max="5" width="22.140625" customWidth="1"/>
    <col min="6" max="26" width="8.7109375" customWidth="1"/>
  </cols>
  <sheetData>
    <row r="1" spans="1:5" ht="14.25" customHeight="1" x14ac:dyDescent="0.3">
      <c r="A1" s="18" t="s">
        <v>479</v>
      </c>
    </row>
    <row r="2" spans="1:5" ht="14.25" customHeight="1" x14ac:dyDescent="0.25">
      <c r="A2" s="19" t="s">
        <v>146</v>
      </c>
      <c r="B2" t="s">
        <v>697</v>
      </c>
      <c r="C2" t="s">
        <v>31</v>
      </c>
      <c r="D2" t="s">
        <v>31</v>
      </c>
      <c r="E2" t="s">
        <v>31</v>
      </c>
    </row>
    <row r="3" spans="1:5" ht="14.25" customHeight="1" x14ac:dyDescent="0.25">
      <c r="A3" s="19" t="s">
        <v>480</v>
      </c>
      <c r="B3" t="s">
        <v>697</v>
      </c>
      <c r="C3" t="s">
        <v>31</v>
      </c>
      <c r="D3" t="s">
        <v>31</v>
      </c>
      <c r="E3" t="s">
        <v>31</v>
      </c>
    </row>
    <row r="4" spans="1:5" ht="14.25" customHeight="1" x14ac:dyDescent="0.25">
      <c r="A4" s="19" t="s">
        <v>242</v>
      </c>
      <c r="B4" t="s">
        <v>698</v>
      </c>
      <c r="C4">
        <v>880</v>
      </c>
      <c r="D4" t="s">
        <v>699</v>
      </c>
      <c r="E4" t="s">
        <v>700</v>
      </c>
    </row>
    <row r="5" spans="1:5" ht="14.25" customHeight="1" x14ac:dyDescent="0.25">
      <c r="A5" s="19" t="s">
        <v>142</v>
      </c>
      <c r="B5" t="s">
        <v>17</v>
      </c>
      <c r="C5">
        <v>840</v>
      </c>
      <c r="D5" t="s">
        <v>553</v>
      </c>
      <c r="E5" t="s">
        <v>700</v>
      </c>
    </row>
    <row r="6" spans="1:5" ht="14.25" customHeight="1" x14ac:dyDescent="0.25">
      <c r="A6" s="19" t="s">
        <v>72</v>
      </c>
      <c r="B6" t="s">
        <v>697</v>
      </c>
      <c r="C6" t="s">
        <v>31</v>
      </c>
      <c r="D6" t="s">
        <v>31</v>
      </c>
      <c r="E6" t="s">
        <v>31</v>
      </c>
    </row>
    <row r="7" spans="1:5" ht="14.25" customHeight="1" x14ac:dyDescent="0.25">
      <c r="A7" s="19" t="s">
        <v>481</v>
      </c>
      <c r="B7" t="s">
        <v>697</v>
      </c>
      <c r="C7" t="s">
        <v>31</v>
      </c>
      <c r="D7" t="s">
        <v>31</v>
      </c>
      <c r="E7" t="s">
        <v>31</v>
      </c>
    </row>
    <row r="8" spans="1:5" ht="14.25" customHeight="1" x14ac:dyDescent="0.25">
      <c r="A8" s="19" t="s">
        <v>482</v>
      </c>
      <c r="B8" t="s">
        <v>697</v>
      </c>
      <c r="C8" t="s">
        <v>31</v>
      </c>
      <c r="D8" t="s">
        <v>31</v>
      </c>
      <c r="E8" t="s">
        <v>31</v>
      </c>
    </row>
    <row r="9" spans="1:5" ht="14.25" customHeight="1" x14ac:dyDescent="0.25">
      <c r="A9" s="19" t="s">
        <v>483</v>
      </c>
      <c r="B9" t="s">
        <v>697</v>
      </c>
      <c r="C9" t="s">
        <v>31</v>
      </c>
      <c r="D9" t="s">
        <v>31</v>
      </c>
      <c r="E9" t="s">
        <v>31</v>
      </c>
    </row>
    <row r="10" spans="1:5" ht="14.25" customHeight="1" x14ac:dyDescent="0.25">
      <c r="A10" s="19" t="s">
        <v>484</v>
      </c>
      <c r="B10" t="s">
        <v>697</v>
      </c>
      <c r="C10" t="s">
        <v>31</v>
      </c>
      <c r="D10" t="s">
        <v>31</v>
      </c>
      <c r="E10" t="s">
        <v>31</v>
      </c>
    </row>
    <row r="11" spans="1:5" ht="14.25" customHeight="1" x14ac:dyDescent="0.25">
      <c r="A11" s="19" t="s">
        <v>485</v>
      </c>
      <c r="B11" t="s">
        <v>697</v>
      </c>
      <c r="C11" t="s">
        <v>31</v>
      </c>
      <c r="D11" t="s">
        <v>31</v>
      </c>
      <c r="E11" t="s">
        <v>31</v>
      </c>
    </row>
    <row r="12" spans="1:5" ht="14.25" customHeight="1" x14ac:dyDescent="0.25">
      <c r="A12" s="19" t="s">
        <v>486</v>
      </c>
      <c r="B12" t="s">
        <v>697</v>
      </c>
      <c r="C12" t="s">
        <v>31</v>
      </c>
      <c r="D12" t="s">
        <v>31</v>
      </c>
      <c r="E12" t="s">
        <v>31</v>
      </c>
    </row>
    <row r="13" spans="1:5" ht="14.25" customHeight="1" x14ac:dyDescent="0.25">
      <c r="A13" s="19" t="s">
        <v>487</v>
      </c>
      <c r="B13" t="s">
        <v>697</v>
      </c>
      <c r="C13" t="s">
        <v>31</v>
      </c>
      <c r="D13" t="s">
        <v>31</v>
      </c>
      <c r="E13" t="s">
        <v>31</v>
      </c>
    </row>
    <row r="14" spans="1:5" ht="14.25" customHeight="1" x14ac:dyDescent="0.25">
      <c r="A14" s="19" t="s">
        <v>426</v>
      </c>
      <c r="B14" t="s">
        <v>698</v>
      </c>
      <c r="C14">
        <v>847</v>
      </c>
      <c r="D14" t="s">
        <v>424</v>
      </c>
      <c r="E14" t="s">
        <v>700</v>
      </c>
    </row>
    <row r="15" spans="1:5" ht="14.25" customHeight="1" x14ac:dyDescent="0.25">
      <c r="A15" s="19" t="s">
        <v>488</v>
      </c>
      <c r="B15" t="s">
        <v>697</v>
      </c>
      <c r="C15" t="s">
        <v>31</v>
      </c>
      <c r="D15" t="s">
        <v>31</v>
      </c>
      <c r="E15" t="s">
        <v>31</v>
      </c>
    </row>
    <row r="16" spans="1:5" ht="14.25" customHeight="1" x14ac:dyDescent="0.25">
      <c r="A16" s="19" t="s">
        <v>489</v>
      </c>
      <c r="B16" t="s">
        <v>697</v>
      </c>
      <c r="C16" t="s">
        <v>31</v>
      </c>
      <c r="D16" t="s">
        <v>31</v>
      </c>
      <c r="E16" t="s">
        <v>31</v>
      </c>
    </row>
    <row r="17" spans="1:5" ht="14.25" customHeight="1" x14ac:dyDescent="0.25">
      <c r="A17" s="19" t="s">
        <v>490</v>
      </c>
      <c r="B17" t="s">
        <v>697</v>
      </c>
      <c r="C17" t="s">
        <v>31</v>
      </c>
      <c r="D17" t="s">
        <v>31</v>
      </c>
      <c r="E17" t="s">
        <v>31</v>
      </c>
    </row>
    <row r="18" spans="1:5" ht="14.25" customHeight="1" x14ac:dyDescent="0.25">
      <c r="A18" s="19" t="s">
        <v>491</v>
      </c>
      <c r="B18" t="s">
        <v>697</v>
      </c>
      <c r="C18" t="s">
        <v>31</v>
      </c>
      <c r="D18" t="s">
        <v>31</v>
      </c>
      <c r="E18" t="s">
        <v>31</v>
      </c>
    </row>
    <row r="19" spans="1:5" ht="14.25" customHeight="1" x14ac:dyDescent="0.25">
      <c r="A19" s="19" t="s">
        <v>492</v>
      </c>
      <c r="B19" t="s">
        <v>697</v>
      </c>
      <c r="C19" t="s">
        <v>31</v>
      </c>
      <c r="D19" t="s">
        <v>31</v>
      </c>
      <c r="E19" t="s">
        <v>31</v>
      </c>
    </row>
    <row r="20" spans="1:5" ht="14.25" customHeight="1" x14ac:dyDescent="0.25">
      <c r="A20" s="19" t="s">
        <v>493</v>
      </c>
      <c r="B20" t="s">
        <v>697</v>
      </c>
      <c r="C20" t="s">
        <v>31</v>
      </c>
      <c r="D20" t="s">
        <v>31</v>
      </c>
      <c r="E20" t="s">
        <v>31</v>
      </c>
    </row>
    <row r="21" spans="1:5" ht="14.25" customHeight="1" x14ac:dyDescent="0.25">
      <c r="A21" s="19" t="s">
        <v>494</v>
      </c>
      <c r="B21" t="s">
        <v>697</v>
      </c>
      <c r="C21" t="s">
        <v>31</v>
      </c>
      <c r="D21" t="s">
        <v>31</v>
      </c>
      <c r="E21" t="s">
        <v>31</v>
      </c>
    </row>
    <row r="22" spans="1:5" ht="14.25" customHeight="1" x14ac:dyDescent="0.25">
      <c r="A22" s="19" t="s">
        <v>495</v>
      </c>
      <c r="B22" t="s">
        <v>697</v>
      </c>
      <c r="C22" t="s">
        <v>31</v>
      </c>
      <c r="D22" t="s">
        <v>31</v>
      </c>
      <c r="E22" t="s">
        <v>31</v>
      </c>
    </row>
    <row r="23" spans="1:5" ht="14.25" customHeight="1" x14ac:dyDescent="0.25">
      <c r="A23" s="19" t="s">
        <v>496</v>
      </c>
      <c r="B23" t="s">
        <v>697</v>
      </c>
      <c r="C23" t="s">
        <v>31</v>
      </c>
      <c r="D23" t="s">
        <v>31</v>
      </c>
      <c r="E23" t="s">
        <v>31</v>
      </c>
    </row>
    <row r="24" spans="1:5" ht="14.25" customHeight="1" x14ac:dyDescent="0.25">
      <c r="A24" s="19" t="s">
        <v>497</v>
      </c>
      <c r="B24" t="s">
        <v>698</v>
      </c>
      <c r="C24">
        <v>736</v>
      </c>
      <c r="D24" t="s">
        <v>701</v>
      </c>
      <c r="E24" t="s">
        <v>702</v>
      </c>
    </row>
    <row r="25" spans="1:5" ht="14.25" customHeight="1" x14ac:dyDescent="0.25">
      <c r="A25" s="19" t="s">
        <v>498</v>
      </c>
      <c r="B25" t="s">
        <v>697</v>
      </c>
      <c r="C25" t="s">
        <v>31</v>
      </c>
      <c r="D25" t="s">
        <v>31</v>
      </c>
      <c r="E25" t="s">
        <v>31</v>
      </c>
    </row>
    <row r="26" spans="1:5" ht="14.25" customHeight="1" x14ac:dyDescent="0.25">
      <c r="A26" s="19" t="s">
        <v>499</v>
      </c>
      <c r="B26" t="s">
        <v>697</v>
      </c>
      <c r="C26" t="s">
        <v>31</v>
      </c>
      <c r="D26" t="s">
        <v>31</v>
      </c>
      <c r="E26" t="s">
        <v>31</v>
      </c>
    </row>
    <row r="27" spans="1:5" ht="14.25" customHeight="1" x14ac:dyDescent="0.25">
      <c r="A27" s="19" t="s">
        <v>156</v>
      </c>
      <c r="B27" t="s">
        <v>697</v>
      </c>
      <c r="C27" t="s">
        <v>31</v>
      </c>
      <c r="D27" t="s">
        <v>31</v>
      </c>
      <c r="E27" t="s">
        <v>31</v>
      </c>
    </row>
    <row r="28" spans="1:5" ht="14.25" customHeight="1" x14ac:dyDescent="0.25">
      <c r="A28" s="19" t="s">
        <v>462</v>
      </c>
      <c r="B28" t="s">
        <v>697</v>
      </c>
      <c r="C28" t="s">
        <v>31</v>
      </c>
      <c r="D28" t="s">
        <v>31</v>
      </c>
      <c r="E28" t="s">
        <v>31</v>
      </c>
    </row>
    <row r="29" spans="1:5" ht="14.25" customHeight="1" x14ac:dyDescent="0.25">
      <c r="A29" s="19" t="s">
        <v>243</v>
      </c>
      <c r="B29" t="s">
        <v>697</v>
      </c>
      <c r="C29" t="s">
        <v>31</v>
      </c>
      <c r="D29" t="s">
        <v>31</v>
      </c>
      <c r="E29" t="s">
        <v>31</v>
      </c>
    </row>
    <row r="30" spans="1:5" ht="14.25" customHeight="1" x14ac:dyDescent="0.25">
      <c r="A30" s="19" t="s">
        <v>221</v>
      </c>
      <c r="B30" t="s">
        <v>698</v>
      </c>
      <c r="C30">
        <v>877</v>
      </c>
      <c r="D30" t="s">
        <v>619</v>
      </c>
      <c r="E30" t="s">
        <v>700</v>
      </c>
    </row>
    <row r="31" spans="1:5" ht="14.25" customHeight="1" x14ac:dyDescent="0.25">
      <c r="A31" s="19" t="s">
        <v>500</v>
      </c>
      <c r="B31" t="s">
        <v>698</v>
      </c>
      <c r="C31">
        <v>816</v>
      </c>
      <c r="D31" t="s">
        <v>525</v>
      </c>
      <c r="E31" t="s">
        <v>700</v>
      </c>
    </row>
    <row r="32" spans="1:5" ht="14.25" customHeight="1" x14ac:dyDescent="0.25">
      <c r="A32" s="19" t="s">
        <v>501</v>
      </c>
      <c r="B32" t="s">
        <v>697</v>
      </c>
      <c r="C32" t="s">
        <v>31</v>
      </c>
      <c r="D32" t="s">
        <v>31</v>
      </c>
      <c r="E32" t="s">
        <v>31</v>
      </c>
    </row>
    <row r="33" spans="1:5" ht="14.25" customHeight="1" x14ac:dyDescent="0.25">
      <c r="A33" s="19" t="s">
        <v>248</v>
      </c>
      <c r="B33" t="s">
        <v>698</v>
      </c>
      <c r="C33">
        <v>881</v>
      </c>
      <c r="D33" t="s">
        <v>703</v>
      </c>
      <c r="E33" t="s">
        <v>700</v>
      </c>
    </row>
    <row r="34" spans="1:5" ht="14.25" customHeight="1" x14ac:dyDescent="0.25">
      <c r="A34" s="19" t="s">
        <v>502</v>
      </c>
      <c r="B34" t="s">
        <v>697</v>
      </c>
      <c r="C34" t="s">
        <v>31</v>
      </c>
      <c r="D34" t="s">
        <v>31</v>
      </c>
      <c r="E34" t="s">
        <v>31</v>
      </c>
    </row>
    <row r="35" spans="1:5" ht="14.25" customHeight="1" x14ac:dyDescent="0.25">
      <c r="A35" s="19" t="s">
        <v>503</v>
      </c>
      <c r="B35" t="s">
        <v>698</v>
      </c>
      <c r="C35">
        <v>114</v>
      </c>
      <c r="D35" t="s">
        <v>704</v>
      </c>
      <c r="E35" t="s">
        <v>705</v>
      </c>
    </row>
    <row r="36" spans="1:5" ht="14.25" customHeight="1" x14ac:dyDescent="0.25">
      <c r="A36" s="19" t="s">
        <v>504</v>
      </c>
      <c r="B36" t="s">
        <v>697</v>
      </c>
      <c r="C36" t="s">
        <v>31</v>
      </c>
      <c r="D36" t="s">
        <v>31</v>
      </c>
      <c r="E36" t="s">
        <v>31</v>
      </c>
    </row>
    <row r="37" spans="1:5" ht="14.25" customHeight="1" x14ac:dyDescent="0.25">
      <c r="A37" s="19" t="s">
        <v>249</v>
      </c>
      <c r="B37" t="s">
        <v>697</v>
      </c>
      <c r="C37" t="s">
        <v>31</v>
      </c>
      <c r="D37" t="s">
        <v>31</v>
      </c>
      <c r="E37" t="s">
        <v>31</v>
      </c>
    </row>
    <row r="38" spans="1:5" ht="14.25" customHeight="1" x14ac:dyDescent="0.25">
      <c r="A38" s="19" t="s">
        <v>505</v>
      </c>
      <c r="B38" t="s">
        <v>697</v>
      </c>
      <c r="C38" t="s">
        <v>31</v>
      </c>
      <c r="D38" t="s">
        <v>31</v>
      </c>
      <c r="E38" t="s">
        <v>31</v>
      </c>
    </row>
    <row r="39" spans="1:5" ht="14.25" customHeight="1" x14ac:dyDescent="0.25">
      <c r="A39" s="19" t="s">
        <v>506</v>
      </c>
      <c r="B39" t="s">
        <v>697</v>
      </c>
      <c r="C39" t="s">
        <v>31</v>
      </c>
      <c r="D39" t="s">
        <v>31</v>
      </c>
      <c r="E39" t="s">
        <v>31</v>
      </c>
    </row>
    <row r="40" spans="1:5" ht="14.25" customHeight="1" x14ac:dyDescent="0.25">
      <c r="A40" s="19" t="s">
        <v>507</v>
      </c>
      <c r="B40" t="s">
        <v>697</v>
      </c>
      <c r="C40" t="s">
        <v>31</v>
      </c>
      <c r="D40" t="s">
        <v>31</v>
      </c>
      <c r="E40" t="s">
        <v>31</v>
      </c>
    </row>
    <row r="41" spans="1:5" ht="14.25" customHeight="1" x14ac:dyDescent="0.25">
      <c r="A41" s="19" t="s">
        <v>508</v>
      </c>
      <c r="B41" t="s">
        <v>697</v>
      </c>
      <c r="C41" t="s">
        <v>31</v>
      </c>
      <c r="D41" t="s">
        <v>31</v>
      </c>
      <c r="E41" t="s">
        <v>31</v>
      </c>
    </row>
    <row r="42" spans="1:5" ht="14.25" customHeight="1" x14ac:dyDescent="0.25">
      <c r="A42" s="19" t="s">
        <v>509</v>
      </c>
      <c r="B42" t="s">
        <v>697</v>
      </c>
      <c r="C42" t="s">
        <v>31</v>
      </c>
      <c r="D42" t="s">
        <v>31</v>
      </c>
      <c r="E42" t="s">
        <v>31</v>
      </c>
    </row>
    <row r="43" spans="1:5" ht="14.25" customHeight="1" x14ac:dyDescent="0.25">
      <c r="A43" s="19" t="s">
        <v>510</v>
      </c>
      <c r="B43" t="s">
        <v>697</v>
      </c>
      <c r="C43" t="s">
        <v>31</v>
      </c>
      <c r="D43" t="s">
        <v>31</v>
      </c>
      <c r="E43" t="s">
        <v>31</v>
      </c>
    </row>
    <row r="44" spans="1:5" ht="14.25" customHeight="1" x14ac:dyDescent="0.25">
      <c r="A44" s="19" t="s">
        <v>208</v>
      </c>
      <c r="B44" t="s">
        <v>706</v>
      </c>
      <c r="C44">
        <v>873</v>
      </c>
      <c r="D44" t="s">
        <v>615</v>
      </c>
      <c r="E44" t="s">
        <v>700</v>
      </c>
    </row>
    <row r="45" spans="1:5" ht="14.25" customHeight="1" x14ac:dyDescent="0.25">
      <c r="A45" s="19" t="s">
        <v>511</v>
      </c>
      <c r="B45" t="s">
        <v>17</v>
      </c>
      <c r="C45">
        <v>139</v>
      </c>
      <c r="D45" t="s">
        <v>707</v>
      </c>
      <c r="E45" t="s">
        <v>705</v>
      </c>
    </row>
    <row r="46" spans="1:5" ht="14.25" customHeight="1" x14ac:dyDescent="0.25">
      <c r="A46" s="19" t="s">
        <v>512</v>
      </c>
      <c r="B46" t="s">
        <v>697</v>
      </c>
      <c r="C46" t="s">
        <v>31</v>
      </c>
      <c r="D46" t="s">
        <v>31</v>
      </c>
      <c r="E46" t="s">
        <v>31</v>
      </c>
    </row>
    <row r="47" spans="1:5" ht="14.25" customHeight="1" x14ac:dyDescent="0.25">
      <c r="A47" s="19" t="s">
        <v>513</v>
      </c>
      <c r="B47" t="s">
        <v>697</v>
      </c>
      <c r="C47" t="s">
        <v>31</v>
      </c>
      <c r="D47" t="s">
        <v>31</v>
      </c>
      <c r="E47" t="s">
        <v>31</v>
      </c>
    </row>
    <row r="48" spans="1:5" ht="14.25" customHeight="1" x14ac:dyDescent="0.25">
      <c r="A48" s="19" t="s">
        <v>514</v>
      </c>
      <c r="B48" t="s">
        <v>697</v>
      </c>
      <c r="C48" t="s">
        <v>31</v>
      </c>
      <c r="D48" t="s">
        <v>31</v>
      </c>
      <c r="E48" t="s">
        <v>31</v>
      </c>
    </row>
    <row r="49" spans="1:5" ht="14.25" customHeight="1" x14ac:dyDescent="0.25">
      <c r="A49" s="19" t="s">
        <v>515</v>
      </c>
      <c r="B49" t="s">
        <v>697</v>
      </c>
      <c r="C49" t="s">
        <v>31</v>
      </c>
      <c r="D49" t="s">
        <v>31</v>
      </c>
      <c r="E49" t="s">
        <v>31</v>
      </c>
    </row>
    <row r="50" spans="1:5" ht="14.25" customHeight="1" x14ac:dyDescent="0.25">
      <c r="A50" s="19" t="s">
        <v>130</v>
      </c>
      <c r="B50" t="s">
        <v>697</v>
      </c>
      <c r="C50" t="s">
        <v>31</v>
      </c>
      <c r="D50" t="s">
        <v>31</v>
      </c>
      <c r="E50" t="s">
        <v>31</v>
      </c>
    </row>
    <row r="51" spans="1:5" ht="14.25" customHeight="1" x14ac:dyDescent="0.25">
      <c r="A51" s="19" t="s">
        <v>516</v>
      </c>
      <c r="B51" t="s">
        <v>697</v>
      </c>
      <c r="C51" t="s">
        <v>31</v>
      </c>
      <c r="D51" t="s">
        <v>31</v>
      </c>
      <c r="E51" t="s">
        <v>31</v>
      </c>
    </row>
    <row r="52" spans="1:5" ht="14.25" customHeight="1" x14ac:dyDescent="0.25">
      <c r="A52" s="19" t="s">
        <v>517</v>
      </c>
      <c r="B52" t="s">
        <v>697</v>
      </c>
      <c r="C52" t="s">
        <v>31</v>
      </c>
      <c r="D52" t="s">
        <v>31</v>
      </c>
      <c r="E52" t="s">
        <v>31</v>
      </c>
    </row>
    <row r="53" spans="1:5" ht="14.25" customHeight="1" x14ac:dyDescent="0.25">
      <c r="A53" s="19" t="s">
        <v>95</v>
      </c>
      <c r="B53" t="s">
        <v>697</v>
      </c>
      <c r="C53" t="s">
        <v>31</v>
      </c>
      <c r="D53" t="s">
        <v>31</v>
      </c>
      <c r="E53" t="s">
        <v>31</v>
      </c>
    </row>
    <row r="54" spans="1:5" ht="14.25" customHeight="1" x14ac:dyDescent="0.25">
      <c r="A54" s="19" t="s">
        <v>449</v>
      </c>
      <c r="B54" t="s">
        <v>697</v>
      </c>
      <c r="C54" t="s">
        <v>31</v>
      </c>
      <c r="D54" t="s">
        <v>31</v>
      </c>
      <c r="E54" t="s">
        <v>31</v>
      </c>
    </row>
    <row r="55" spans="1:5" ht="14.25" customHeight="1" x14ac:dyDescent="0.25"/>
    <row r="56" spans="1:5" ht="14.25" customHeight="1" x14ac:dyDescent="0.25"/>
    <row r="57" spans="1:5" ht="14.25" customHeight="1" x14ac:dyDescent="0.25"/>
    <row r="58" spans="1:5" ht="14.25" customHeight="1" x14ac:dyDescent="0.25"/>
    <row r="59" spans="1:5" ht="14.25" customHeight="1" x14ac:dyDescent="0.25"/>
    <row r="60" spans="1:5" ht="14.25" customHeight="1" x14ac:dyDescent="0.25"/>
    <row r="61" spans="1:5" ht="14.25" customHeight="1" x14ac:dyDescent="0.25"/>
    <row r="62" spans="1:5" ht="14.25" customHeight="1" x14ac:dyDescent="0.25"/>
    <row r="63" spans="1:5" ht="14.25" customHeight="1" x14ac:dyDescent="0.25"/>
    <row r="64" spans="1:5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A2:E54">
    <cfRule type="expression" dxfId="0" priority="1">
      <formula>$B2&lt;&gt;"مش موجود"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106"/>
  <sheetViews>
    <sheetView topLeftCell="A43" workbookViewId="0">
      <selection activeCell="A53" sqref="A53:XFD53"/>
    </sheetView>
  </sheetViews>
  <sheetFormatPr defaultColWidth="14.42578125" defaultRowHeight="15" customHeight="1" x14ac:dyDescent="0.25"/>
  <cols>
    <col min="1" max="1" width="3.85546875" customWidth="1"/>
    <col min="2" max="2" width="5.42578125" customWidth="1"/>
    <col min="3" max="3" width="23.7109375" customWidth="1"/>
    <col min="4" max="4" width="14" customWidth="1"/>
    <col min="5" max="5" width="23.7109375" customWidth="1"/>
    <col min="6" max="8" width="16" customWidth="1"/>
    <col min="9" max="9" width="42" customWidth="1"/>
    <col min="10" max="10" width="16.140625" customWidth="1"/>
    <col min="11" max="11" width="121.5703125" customWidth="1"/>
    <col min="12" max="12" width="13.28515625" customWidth="1"/>
    <col min="13" max="13" width="4.42578125" customWidth="1"/>
    <col min="14" max="14" width="5.140625" customWidth="1"/>
    <col min="15" max="15" width="14.140625" customWidth="1"/>
    <col min="16" max="16" width="42.140625" customWidth="1"/>
    <col min="17" max="27" width="16.5703125" customWidth="1"/>
  </cols>
  <sheetData>
    <row r="1" spans="1:27" ht="18" customHeight="1" x14ac:dyDescent="0.3">
      <c r="A1" s="92" t="s">
        <v>0</v>
      </c>
      <c r="B1" s="92" t="s">
        <v>1</v>
      </c>
      <c r="C1" s="92" t="s">
        <v>3</v>
      </c>
      <c r="D1" s="92" t="s">
        <v>10</v>
      </c>
      <c r="E1" s="92" t="s">
        <v>14</v>
      </c>
      <c r="F1" s="90" t="s">
        <v>15</v>
      </c>
      <c r="G1" s="90" t="s">
        <v>16</v>
      </c>
      <c r="H1" s="90" t="s">
        <v>17</v>
      </c>
      <c r="I1" s="92" t="s">
        <v>19</v>
      </c>
      <c r="J1" s="93" t="s">
        <v>518</v>
      </c>
      <c r="K1" s="94"/>
      <c r="L1" s="94"/>
      <c r="M1" s="94"/>
      <c r="N1" s="94"/>
      <c r="O1" s="94"/>
      <c r="P1" s="95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 x14ac:dyDescent="0.3">
      <c r="A2" s="91"/>
      <c r="B2" s="91"/>
      <c r="C2" s="91"/>
      <c r="D2" s="91"/>
      <c r="E2" s="91"/>
      <c r="F2" s="91"/>
      <c r="G2" s="91"/>
      <c r="H2" s="91"/>
      <c r="I2" s="91"/>
      <c r="J2" s="20" t="s">
        <v>20</v>
      </c>
      <c r="K2" s="20" t="s">
        <v>21</v>
      </c>
      <c r="L2" s="20" t="s">
        <v>22</v>
      </c>
      <c r="M2" s="20" t="s">
        <v>23</v>
      </c>
      <c r="N2" s="20" t="s">
        <v>24</v>
      </c>
      <c r="O2" s="20" t="s">
        <v>25</v>
      </c>
      <c r="P2" s="20" t="s">
        <v>26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customHeight="1" x14ac:dyDescent="0.3">
      <c r="A3" s="21">
        <v>1</v>
      </c>
      <c r="B3" s="21">
        <v>810</v>
      </c>
      <c r="C3" s="21" t="s">
        <v>519</v>
      </c>
      <c r="D3" s="22">
        <v>39569</v>
      </c>
      <c r="E3" s="21"/>
      <c r="F3" s="23" t="s">
        <v>520</v>
      </c>
      <c r="G3" s="23" t="s">
        <v>31</v>
      </c>
      <c r="H3" s="23" t="s">
        <v>31</v>
      </c>
      <c r="I3" s="21"/>
      <c r="J3" s="21">
        <v>129</v>
      </c>
      <c r="K3" s="21" t="s">
        <v>32</v>
      </c>
      <c r="L3" s="21"/>
      <c r="M3" s="21">
        <v>6</v>
      </c>
      <c r="N3" s="21"/>
      <c r="O3" s="21" t="s">
        <v>33</v>
      </c>
      <c r="P3" s="21" t="s">
        <v>34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8" customHeight="1" x14ac:dyDescent="0.3">
      <c r="A4" s="21">
        <v>2</v>
      </c>
      <c r="B4" s="21">
        <v>811</v>
      </c>
      <c r="C4" s="21" t="s">
        <v>521</v>
      </c>
      <c r="D4" s="22">
        <v>39923</v>
      </c>
      <c r="E4" s="21" t="s">
        <v>41</v>
      </c>
      <c r="F4" s="23" t="s">
        <v>42</v>
      </c>
      <c r="G4" s="23" t="s">
        <v>43</v>
      </c>
      <c r="H4" s="23" t="s">
        <v>44</v>
      </c>
      <c r="I4" s="21" t="s">
        <v>45</v>
      </c>
      <c r="J4" s="21">
        <v>105</v>
      </c>
      <c r="K4" s="21" t="s">
        <v>46</v>
      </c>
      <c r="L4" s="21"/>
      <c r="M4" s="21">
        <v>4</v>
      </c>
      <c r="N4" s="21">
        <v>48</v>
      </c>
      <c r="O4" s="21" t="s">
        <v>33</v>
      </c>
      <c r="P4" s="21" t="s">
        <v>47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" customHeight="1" x14ac:dyDescent="0.3">
      <c r="A5" s="21">
        <v>3</v>
      </c>
      <c r="B5" s="21">
        <v>813</v>
      </c>
      <c r="C5" s="21" t="s">
        <v>522</v>
      </c>
      <c r="D5" s="22">
        <v>39664</v>
      </c>
      <c r="E5" s="21" t="s">
        <v>49</v>
      </c>
      <c r="F5" s="23" t="s">
        <v>50</v>
      </c>
      <c r="G5" s="23" t="s">
        <v>31</v>
      </c>
      <c r="H5" s="23" t="s">
        <v>51</v>
      </c>
      <c r="I5" s="21" t="s">
        <v>52</v>
      </c>
      <c r="J5" s="21">
        <v>129</v>
      </c>
      <c r="K5" s="21" t="s">
        <v>32</v>
      </c>
      <c r="L5" s="21"/>
      <c r="M5" s="21">
        <v>7</v>
      </c>
      <c r="N5" s="21">
        <v>21</v>
      </c>
      <c r="O5" s="21" t="s">
        <v>33</v>
      </c>
      <c r="P5" s="21" t="s">
        <v>34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 x14ac:dyDescent="0.3">
      <c r="A6" s="21">
        <v>4</v>
      </c>
      <c r="B6" s="21">
        <v>814</v>
      </c>
      <c r="C6" s="21" t="s">
        <v>523</v>
      </c>
      <c r="D6" s="22">
        <v>39998</v>
      </c>
      <c r="E6" s="21"/>
      <c r="F6" s="23" t="s">
        <v>345</v>
      </c>
      <c r="G6" s="23" t="s">
        <v>31</v>
      </c>
      <c r="H6" s="23" t="s">
        <v>31</v>
      </c>
      <c r="I6" s="21"/>
      <c r="J6" s="21">
        <v>50</v>
      </c>
      <c r="K6" s="21" t="s">
        <v>88</v>
      </c>
      <c r="L6" s="21" t="s">
        <v>46</v>
      </c>
      <c r="M6" s="21"/>
      <c r="N6" s="21"/>
      <c r="O6" s="21" t="s">
        <v>33</v>
      </c>
      <c r="P6" s="2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 x14ac:dyDescent="0.3">
      <c r="A7" s="21">
        <v>5</v>
      </c>
      <c r="B7" s="21">
        <v>815</v>
      </c>
      <c r="C7" s="21" t="s">
        <v>524</v>
      </c>
      <c r="D7" s="22">
        <v>40005</v>
      </c>
      <c r="E7" s="21"/>
      <c r="F7" s="23" t="s">
        <v>56</v>
      </c>
      <c r="G7" s="23" t="s">
        <v>31</v>
      </c>
      <c r="H7" s="23" t="s">
        <v>31</v>
      </c>
      <c r="I7" s="21"/>
      <c r="J7" s="21" t="s">
        <v>59</v>
      </c>
      <c r="K7" s="21" t="s">
        <v>60</v>
      </c>
      <c r="L7" s="21"/>
      <c r="M7" s="21">
        <v>6</v>
      </c>
      <c r="N7" s="21">
        <v>16</v>
      </c>
      <c r="O7" s="21" t="s">
        <v>33</v>
      </c>
      <c r="P7" s="2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108" customFormat="1" ht="18" customHeight="1" x14ac:dyDescent="0.3">
      <c r="A8" s="104">
        <v>6</v>
      </c>
      <c r="B8" s="104">
        <v>816</v>
      </c>
      <c r="C8" s="104" t="s">
        <v>525</v>
      </c>
      <c r="D8" s="105">
        <v>40046</v>
      </c>
      <c r="E8" s="104"/>
      <c r="F8" s="106" t="s">
        <v>500</v>
      </c>
      <c r="G8" s="106" t="s">
        <v>31</v>
      </c>
      <c r="H8" s="106" t="s">
        <v>31</v>
      </c>
      <c r="I8" s="104"/>
      <c r="J8" s="104" t="s">
        <v>526</v>
      </c>
      <c r="K8" s="104" t="s">
        <v>527</v>
      </c>
      <c r="L8" s="104"/>
      <c r="M8" s="104"/>
      <c r="N8" s="104"/>
      <c r="O8" s="104" t="s">
        <v>33</v>
      </c>
      <c r="P8" s="104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</row>
    <row r="9" spans="1:27" ht="18" customHeight="1" x14ac:dyDescent="0.3">
      <c r="A9" s="21">
        <v>7</v>
      </c>
      <c r="B9" s="21">
        <v>817</v>
      </c>
      <c r="C9" s="21" t="s">
        <v>323</v>
      </c>
      <c r="D9" s="22">
        <v>39760</v>
      </c>
      <c r="E9" s="21" t="s">
        <v>324</v>
      </c>
      <c r="F9" s="23" t="s">
        <v>325</v>
      </c>
      <c r="G9" s="23" t="s">
        <v>31</v>
      </c>
      <c r="H9" s="23" t="s">
        <v>31</v>
      </c>
      <c r="I9" s="21" t="s">
        <v>326</v>
      </c>
      <c r="J9" s="21">
        <v>6</v>
      </c>
      <c r="K9" s="21" t="s">
        <v>327</v>
      </c>
      <c r="L9" s="21" t="s">
        <v>67</v>
      </c>
      <c r="M9" s="21">
        <v>10</v>
      </c>
      <c r="N9" s="21">
        <v>29</v>
      </c>
      <c r="O9" s="21" t="s">
        <v>33</v>
      </c>
      <c r="P9" s="21" t="s">
        <v>328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customHeight="1" x14ac:dyDescent="0.3">
      <c r="A10" s="21">
        <v>8</v>
      </c>
      <c r="B10" s="21">
        <v>818</v>
      </c>
      <c r="C10" s="21" t="s">
        <v>528</v>
      </c>
      <c r="D10" s="22">
        <v>39936</v>
      </c>
      <c r="E10" s="21" t="s">
        <v>62</v>
      </c>
      <c r="F10" s="23" t="s">
        <v>63</v>
      </c>
      <c r="G10" s="23" t="s">
        <v>64</v>
      </c>
      <c r="H10" s="23" t="s">
        <v>31</v>
      </c>
      <c r="I10" s="21" t="s">
        <v>52</v>
      </c>
      <c r="J10" s="21">
        <v>9</v>
      </c>
      <c r="K10" s="21" t="s">
        <v>66</v>
      </c>
      <c r="L10" s="21"/>
      <c r="M10" s="21">
        <v>4</v>
      </c>
      <c r="N10" s="21">
        <v>7</v>
      </c>
      <c r="O10" s="21" t="s">
        <v>33</v>
      </c>
      <c r="P10" s="21" t="s">
        <v>68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customHeight="1" x14ac:dyDescent="0.3">
      <c r="A11" s="21">
        <v>9</v>
      </c>
      <c r="B11" s="21">
        <v>819</v>
      </c>
      <c r="C11" s="21" t="s">
        <v>529</v>
      </c>
      <c r="D11" s="22">
        <v>39671</v>
      </c>
      <c r="E11" s="21"/>
      <c r="F11" s="23" t="s">
        <v>78</v>
      </c>
      <c r="G11" s="23" t="s">
        <v>31</v>
      </c>
      <c r="H11" s="23" t="s">
        <v>31</v>
      </c>
      <c r="I11" s="21"/>
      <c r="J11" s="21">
        <v>34</v>
      </c>
      <c r="K11" s="21" t="s">
        <v>79</v>
      </c>
      <c r="L11" s="21"/>
      <c r="M11" s="21">
        <v>6</v>
      </c>
      <c r="N11" s="21">
        <v>34</v>
      </c>
      <c r="O11" s="21" t="s">
        <v>80</v>
      </c>
      <c r="P11" s="21" t="s">
        <v>81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customHeight="1" x14ac:dyDescent="0.3">
      <c r="A12" s="21">
        <v>10</v>
      </c>
      <c r="B12" s="21">
        <v>820</v>
      </c>
      <c r="C12" s="21" t="s">
        <v>530</v>
      </c>
      <c r="D12" s="22">
        <v>39531</v>
      </c>
      <c r="E12" s="21" t="s">
        <v>348</v>
      </c>
      <c r="F12" s="23" t="s">
        <v>349</v>
      </c>
      <c r="G12" s="23" t="s">
        <v>350</v>
      </c>
      <c r="H12" s="23" t="s">
        <v>31</v>
      </c>
      <c r="I12" s="21" t="s">
        <v>45</v>
      </c>
      <c r="J12" s="21">
        <v>6</v>
      </c>
      <c r="K12" s="21" t="s">
        <v>195</v>
      </c>
      <c r="L12" s="21"/>
      <c r="M12" s="21">
        <v>8</v>
      </c>
      <c r="N12" s="21">
        <v>32</v>
      </c>
      <c r="O12" s="21" t="s">
        <v>33</v>
      </c>
      <c r="P12" s="21" t="s">
        <v>351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customHeight="1" x14ac:dyDescent="0.3">
      <c r="A13" s="21">
        <v>11</v>
      </c>
      <c r="B13" s="21">
        <v>821</v>
      </c>
      <c r="C13" s="21" t="s">
        <v>531</v>
      </c>
      <c r="D13" s="22">
        <v>39774</v>
      </c>
      <c r="E13" s="21"/>
      <c r="F13" s="23" t="s">
        <v>354</v>
      </c>
      <c r="G13" s="23" t="s">
        <v>31</v>
      </c>
      <c r="H13" s="23" t="s">
        <v>31</v>
      </c>
      <c r="I13" s="21"/>
      <c r="J13" s="21"/>
      <c r="K13" s="21" t="s">
        <v>355</v>
      </c>
      <c r="L13" s="21"/>
      <c r="M13" s="21">
        <v>4</v>
      </c>
      <c r="N13" s="21"/>
      <c r="O13" s="21" t="s">
        <v>33</v>
      </c>
      <c r="P13" s="2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customHeight="1" x14ac:dyDescent="0.3">
      <c r="A14" s="21">
        <v>12</v>
      </c>
      <c r="B14" s="21">
        <v>822</v>
      </c>
      <c r="C14" s="21" t="s">
        <v>532</v>
      </c>
      <c r="D14" s="22">
        <v>39520</v>
      </c>
      <c r="E14" s="21"/>
      <c r="F14" s="23" t="s">
        <v>366</v>
      </c>
      <c r="G14" s="23" t="s">
        <v>31</v>
      </c>
      <c r="H14" s="23" t="s">
        <v>31</v>
      </c>
      <c r="I14" s="21"/>
      <c r="J14" s="21">
        <v>6</v>
      </c>
      <c r="K14" s="21" t="s">
        <v>367</v>
      </c>
      <c r="L14" s="21" t="s">
        <v>368</v>
      </c>
      <c r="M14" s="21">
        <v>4</v>
      </c>
      <c r="N14" s="21">
        <v>10</v>
      </c>
      <c r="O14" s="21" t="s">
        <v>33</v>
      </c>
      <c r="P14" s="21" t="s">
        <v>369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customHeight="1" x14ac:dyDescent="0.3">
      <c r="A15" s="21">
        <v>13</v>
      </c>
      <c r="B15" s="21">
        <v>823</v>
      </c>
      <c r="C15" s="21" t="s">
        <v>533</v>
      </c>
      <c r="D15" s="22">
        <v>39518</v>
      </c>
      <c r="E15" s="21" t="s">
        <v>372</v>
      </c>
      <c r="F15" s="23" t="s">
        <v>373</v>
      </c>
      <c r="G15" s="23" t="s">
        <v>534</v>
      </c>
      <c r="H15" s="23" t="s">
        <v>31</v>
      </c>
      <c r="I15" s="21" t="s">
        <v>45</v>
      </c>
      <c r="J15" s="21">
        <v>13</v>
      </c>
      <c r="K15" s="21" t="s">
        <v>60</v>
      </c>
      <c r="L15" s="21" t="s">
        <v>46</v>
      </c>
      <c r="M15" s="21">
        <v>2</v>
      </c>
      <c r="N15" s="21">
        <v>5</v>
      </c>
      <c r="O15" s="21" t="s">
        <v>33</v>
      </c>
      <c r="P15" s="21" t="s">
        <v>376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customHeight="1" x14ac:dyDescent="0.3">
      <c r="A16" s="21">
        <v>14</v>
      </c>
      <c r="B16" s="21">
        <v>824</v>
      </c>
      <c r="C16" s="21" t="s">
        <v>356</v>
      </c>
      <c r="D16" s="22">
        <v>39640</v>
      </c>
      <c r="E16" s="21" t="s">
        <v>358</v>
      </c>
      <c r="F16" s="23" t="s">
        <v>359</v>
      </c>
      <c r="G16" s="23" t="s">
        <v>31</v>
      </c>
      <c r="H16" s="23" t="s">
        <v>360</v>
      </c>
      <c r="I16" s="21" t="s">
        <v>361</v>
      </c>
      <c r="J16" s="21">
        <v>5</v>
      </c>
      <c r="K16" s="21" t="s">
        <v>362</v>
      </c>
      <c r="L16" s="21"/>
      <c r="M16" s="21">
        <v>3</v>
      </c>
      <c r="N16" s="21"/>
      <c r="O16" s="21" t="s">
        <v>33</v>
      </c>
      <c r="P16" s="21" t="s">
        <v>363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customHeight="1" x14ac:dyDescent="0.3">
      <c r="A17" s="21">
        <v>15</v>
      </c>
      <c r="B17" s="21">
        <v>825</v>
      </c>
      <c r="C17" s="21" t="s">
        <v>89</v>
      </c>
      <c r="D17" s="22">
        <v>39973</v>
      </c>
      <c r="E17" s="21"/>
      <c r="F17" s="23" t="s">
        <v>94</v>
      </c>
      <c r="G17" s="23" t="s">
        <v>31</v>
      </c>
      <c r="H17" s="23" t="s">
        <v>31</v>
      </c>
      <c r="I17" s="21"/>
      <c r="J17" s="21"/>
      <c r="K17" s="21" t="s">
        <v>535</v>
      </c>
      <c r="L17" s="21"/>
      <c r="M17" s="21"/>
      <c r="N17" s="21"/>
      <c r="O17" s="21" t="s">
        <v>536</v>
      </c>
      <c r="P17" s="2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customHeight="1" x14ac:dyDescent="0.3">
      <c r="A18" s="21">
        <v>16</v>
      </c>
      <c r="B18" s="21">
        <v>826</v>
      </c>
      <c r="C18" s="21" t="s">
        <v>97</v>
      </c>
      <c r="D18" s="22">
        <v>40060</v>
      </c>
      <c r="E18" s="21"/>
      <c r="F18" s="23" t="s">
        <v>101</v>
      </c>
      <c r="G18" s="23" t="s">
        <v>31</v>
      </c>
      <c r="H18" s="23" t="s">
        <v>31</v>
      </c>
      <c r="I18" s="21"/>
      <c r="J18" s="21">
        <v>22</v>
      </c>
      <c r="K18" s="21" t="s">
        <v>104</v>
      </c>
      <c r="L18" s="21" t="s">
        <v>46</v>
      </c>
      <c r="M18" s="21">
        <v>5</v>
      </c>
      <c r="N18" s="21"/>
      <c r="O18" s="21" t="s">
        <v>33</v>
      </c>
      <c r="P18" s="2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customHeight="1" x14ac:dyDescent="0.3">
      <c r="A19" s="21">
        <v>17</v>
      </c>
      <c r="B19" s="21">
        <v>827</v>
      </c>
      <c r="C19" s="21" t="s">
        <v>537</v>
      </c>
      <c r="D19" s="22">
        <v>39685</v>
      </c>
      <c r="E19" s="21"/>
      <c r="F19" s="23" t="s">
        <v>538</v>
      </c>
      <c r="G19" s="23" t="s">
        <v>31</v>
      </c>
      <c r="H19" s="23" t="s">
        <v>31</v>
      </c>
      <c r="I19" s="21"/>
      <c r="J19" s="21">
        <v>2</v>
      </c>
      <c r="K19" s="21" t="s">
        <v>33</v>
      </c>
      <c r="L19" s="21"/>
      <c r="M19" s="21">
        <v>2</v>
      </c>
      <c r="N19" s="21">
        <v>7</v>
      </c>
      <c r="O19" s="21" t="s">
        <v>33</v>
      </c>
      <c r="P19" s="21" t="s">
        <v>539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customHeight="1" x14ac:dyDescent="0.3">
      <c r="A20" s="21">
        <v>18</v>
      </c>
      <c r="B20" s="21">
        <v>828</v>
      </c>
      <c r="C20" s="21" t="s">
        <v>540</v>
      </c>
      <c r="D20" s="22">
        <v>39489</v>
      </c>
      <c r="E20" s="21"/>
      <c r="F20" s="23" t="s">
        <v>380</v>
      </c>
      <c r="G20" s="23" t="s">
        <v>31</v>
      </c>
      <c r="H20" s="23" t="s">
        <v>31</v>
      </c>
      <c r="I20" s="21"/>
      <c r="J20" s="21">
        <v>7</v>
      </c>
      <c r="K20" s="21" t="s">
        <v>381</v>
      </c>
      <c r="L20" s="21" t="s">
        <v>46</v>
      </c>
      <c r="M20" s="21">
        <v>2</v>
      </c>
      <c r="N20" s="21">
        <v>2</v>
      </c>
      <c r="O20" s="21" t="s">
        <v>33</v>
      </c>
      <c r="P20" s="2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customHeight="1" x14ac:dyDescent="0.3">
      <c r="A21" s="21">
        <v>19</v>
      </c>
      <c r="B21" s="21">
        <v>829</v>
      </c>
      <c r="C21" s="21" t="s">
        <v>541</v>
      </c>
      <c r="D21" s="22">
        <v>40014</v>
      </c>
      <c r="E21" s="21"/>
      <c r="F21" s="23" t="s">
        <v>384</v>
      </c>
      <c r="G21" s="23" t="s">
        <v>31</v>
      </c>
      <c r="H21" s="23" t="s">
        <v>31</v>
      </c>
      <c r="I21" s="21"/>
      <c r="J21" s="21"/>
      <c r="K21" s="21" t="s">
        <v>542</v>
      </c>
      <c r="L21" s="21"/>
      <c r="M21" s="21">
        <v>1</v>
      </c>
      <c r="N21" s="21">
        <v>3</v>
      </c>
      <c r="O21" s="21" t="s">
        <v>33</v>
      </c>
      <c r="P21" s="2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3">
      <c r="A22" s="21">
        <v>20</v>
      </c>
      <c r="B22" s="21">
        <v>830</v>
      </c>
      <c r="C22" s="21" t="s">
        <v>386</v>
      </c>
      <c r="D22" s="22">
        <v>39949</v>
      </c>
      <c r="E22" s="21"/>
      <c r="F22" s="23" t="s">
        <v>388</v>
      </c>
      <c r="G22" s="23" t="s">
        <v>31</v>
      </c>
      <c r="H22" s="23" t="s">
        <v>31</v>
      </c>
      <c r="I22" s="21"/>
      <c r="J22" s="21">
        <v>33</v>
      </c>
      <c r="K22" s="21" t="s">
        <v>389</v>
      </c>
      <c r="L22" s="21"/>
      <c r="M22" s="21">
        <v>0</v>
      </c>
      <c r="N22" s="21"/>
      <c r="O22" s="21" t="s">
        <v>33</v>
      </c>
      <c r="P22" s="21" t="s">
        <v>390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customHeight="1" x14ac:dyDescent="0.3">
      <c r="A23" s="21">
        <v>21</v>
      </c>
      <c r="B23" s="21">
        <v>831</v>
      </c>
      <c r="C23" s="21" t="s">
        <v>543</v>
      </c>
      <c r="D23" s="22">
        <v>39345</v>
      </c>
      <c r="E23" s="21"/>
      <c r="F23" s="23" t="s">
        <v>393</v>
      </c>
      <c r="G23" s="23" t="s">
        <v>31</v>
      </c>
      <c r="H23" s="23" t="s">
        <v>31</v>
      </c>
      <c r="I23" s="21"/>
      <c r="J23" s="21">
        <v>6</v>
      </c>
      <c r="K23" s="21" t="s">
        <v>394</v>
      </c>
      <c r="L23" s="21" t="s">
        <v>395</v>
      </c>
      <c r="M23" s="21"/>
      <c r="N23" s="21"/>
      <c r="O23" s="21" t="s">
        <v>396</v>
      </c>
      <c r="P23" s="2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s="108" customFormat="1" ht="18" customHeight="1" x14ac:dyDescent="0.3">
      <c r="A24" s="104">
        <v>22</v>
      </c>
      <c r="B24" s="104">
        <v>832</v>
      </c>
      <c r="C24" s="104" t="s">
        <v>544</v>
      </c>
      <c r="D24" s="105">
        <v>39714</v>
      </c>
      <c r="E24" s="104"/>
      <c r="F24" s="106" t="s">
        <v>500</v>
      </c>
      <c r="G24" s="106" t="s">
        <v>31</v>
      </c>
      <c r="H24" s="106" t="s">
        <v>31</v>
      </c>
      <c r="I24" s="104"/>
      <c r="J24" s="104" t="s">
        <v>526</v>
      </c>
      <c r="K24" s="104" t="s">
        <v>527</v>
      </c>
      <c r="L24" s="104"/>
      <c r="M24" s="104"/>
      <c r="N24" s="104"/>
      <c r="O24" s="104" t="s">
        <v>33</v>
      </c>
      <c r="P24" s="104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</row>
    <row r="25" spans="1:27" ht="18" customHeight="1" x14ac:dyDescent="0.3">
      <c r="A25" s="21">
        <v>23</v>
      </c>
      <c r="B25" s="21">
        <v>833</v>
      </c>
      <c r="C25" s="21" t="s">
        <v>545</v>
      </c>
      <c r="D25" s="22">
        <v>39703</v>
      </c>
      <c r="E25" s="21"/>
      <c r="F25" s="23" t="s">
        <v>399</v>
      </c>
      <c r="G25" s="23" t="s">
        <v>31</v>
      </c>
      <c r="H25" s="23" t="s">
        <v>31</v>
      </c>
      <c r="I25" s="21"/>
      <c r="J25" s="21">
        <v>111</v>
      </c>
      <c r="K25" s="21" t="s">
        <v>46</v>
      </c>
      <c r="L25" s="21"/>
      <c r="M25" s="21">
        <v>5</v>
      </c>
      <c r="N25" s="21">
        <v>3</v>
      </c>
      <c r="O25" s="21" t="s">
        <v>33</v>
      </c>
      <c r="P25" s="21" t="s">
        <v>400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 x14ac:dyDescent="0.3">
      <c r="A26" s="21">
        <v>24</v>
      </c>
      <c r="B26" s="21">
        <v>834</v>
      </c>
      <c r="C26" s="21" t="s">
        <v>546</v>
      </c>
      <c r="D26" s="22">
        <v>39491</v>
      </c>
      <c r="E26" s="21"/>
      <c r="F26" s="23" t="s">
        <v>547</v>
      </c>
      <c r="G26" s="23" t="s">
        <v>31</v>
      </c>
      <c r="H26" s="23" t="s">
        <v>31</v>
      </c>
      <c r="I26" s="21"/>
      <c r="J26" s="21">
        <v>3</v>
      </c>
      <c r="K26" s="21" t="s">
        <v>548</v>
      </c>
      <c r="L26" s="21"/>
      <c r="M26" s="21">
        <v>1</v>
      </c>
      <c r="N26" s="21">
        <v>4</v>
      </c>
      <c r="O26" s="21" t="s">
        <v>80</v>
      </c>
      <c r="P26" s="2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 x14ac:dyDescent="0.3">
      <c r="A27" s="21">
        <v>25</v>
      </c>
      <c r="B27" s="21">
        <v>835</v>
      </c>
      <c r="C27" s="21" t="s">
        <v>549</v>
      </c>
      <c r="D27" s="22">
        <v>39625</v>
      </c>
      <c r="E27" s="21" t="s">
        <v>115</v>
      </c>
      <c r="F27" s="23" t="s">
        <v>116</v>
      </c>
      <c r="G27" s="23" t="s">
        <v>117</v>
      </c>
      <c r="H27" s="23" t="s">
        <v>118</v>
      </c>
      <c r="I27" s="21" t="s">
        <v>119</v>
      </c>
      <c r="J27" s="21">
        <v>16</v>
      </c>
      <c r="K27" s="21" t="s">
        <v>75</v>
      </c>
      <c r="L27" s="21"/>
      <c r="M27" s="21">
        <v>1</v>
      </c>
      <c r="N27" s="21"/>
      <c r="O27" s="21" t="s">
        <v>33</v>
      </c>
      <c r="P27" s="2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customHeight="1" x14ac:dyDescent="0.3">
      <c r="A28" s="21">
        <v>26</v>
      </c>
      <c r="B28" s="21">
        <v>836</v>
      </c>
      <c r="C28" s="21" t="s">
        <v>550</v>
      </c>
      <c r="D28" s="22">
        <v>39835</v>
      </c>
      <c r="E28" s="21"/>
      <c r="F28" s="23" t="s">
        <v>402</v>
      </c>
      <c r="G28" s="23" t="s">
        <v>31</v>
      </c>
      <c r="H28" s="23" t="s">
        <v>31</v>
      </c>
      <c r="I28" s="21"/>
      <c r="J28" s="21">
        <v>111</v>
      </c>
      <c r="K28" s="21" t="s">
        <v>46</v>
      </c>
      <c r="L28" s="21"/>
      <c r="M28" s="21">
        <v>3</v>
      </c>
      <c r="N28" s="21"/>
      <c r="O28" s="21" t="s">
        <v>33</v>
      </c>
      <c r="P28" s="2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customHeight="1" x14ac:dyDescent="0.3">
      <c r="A29" s="21">
        <v>27</v>
      </c>
      <c r="B29" s="21">
        <v>837</v>
      </c>
      <c r="C29" s="21" t="s">
        <v>551</v>
      </c>
      <c r="D29" s="22">
        <v>39658</v>
      </c>
      <c r="E29" s="21"/>
      <c r="F29" s="23" t="s">
        <v>404</v>
      </c>
      <c r="G29" s="23" t="s">
        <v>31</v>
      </c>
      <c r="H29" s="23" t="s">
        <v>31</v>
      </c>
      <c r="I29" s="21"/>
      <c r="J29" s="21">
        <v>8</v>
      </c>
      <c r="K29" s="21" t="s">
        <v>405</v>
      </c>
      <c r="L29" s="21" t="s">
        <v>67</v>
      </c>
      <c r="M29" s="21"/>
      <c r="N29" s="21"/>
      <c r="O29" s="21" t="s">
        <v>33</v>
      </c>
      <c r="P29" s="21" t="s">
        <v>406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customHeight="1" x14ac:dyDescent="0.3">
      <c r="A30" s="21">
        <v>28</v>
      </c>
      <c r="B30" s="21">
        <v>838</v>
      </c>
      <c r="C30" s="21" t="s">
        <v>126</v>
      </c>
      <c r="D30" s="22">
        <v>40065</v>
      </c>
      <c r="E30" s="21" t="s">
        <v>127</v>
      </c>
      <c r="F30" s="23" t="s">
        <v>128</v>
      </c>
      <c r="G30" s="23" t="s">
        <v>129</v>
      </c>
      <c r="H30" s="23" t="s">
        <v>31</v>
      </c>
      <c r="I30" s="21" t="s">
        <v>45</v>
      </c>
      <c r="J30" s="21">
        <v>8</v>
      </c>
      <c r="K30" s="21" t="s">
        <v>131</v>
      </c>
      <c r="L30" s="21" t="s">
        <v>46</v>
      </c>
      <c r="M30" s="21">
        <v>4</v>
      </c>
      <c r="N30" s="21">
        <v>4</v>
      </c>
      <c r="O30" s="21" t="s">
        <v>33</v>
      </c>
      <c r="P30" s="2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customHeight="1" x14ac:dyDescent="0.3">
      <c r="A31" s="21">
        <v>29</v>
      </c>
      <c r="B31" s="21">
        <v>839</v>
      </c>
      <c r="C31" s="21" t="s">
        <v>552</v>
      </c>
      <c r="D31" s="22">
        <v>39739</v>
      </c>
      <c r="E31" s="21" t="s">
        <v>41</v>
      </c>
      <c r="F31" s="23" t="s">
        <v>409</v>
      </c>
      <c r="G31" s="23" t="s">
        <v>31</v>
      </c>
      <c r="H31" s="23" t="s">
        <v>31</v>
      </c>
      <c r="I31" s="21" t="s">
        <v>45</v>
      </c>
      <c r="J31" s="21">
        <v>4</v>
      </c>
      <c r="K31" s="21" t="s">
        <v>104</v>
      </c>
      <c r="L31" s="21" t="s">
        <v>46</v>
      </c>
      <c r="M31" s="21">
        <v>11</v>
      </c>
      <c r="N31" s="21">
        <v>31</v>
      </c>
      <c r="O31" s="21" t="s">
        <v>33</v>
      </c>
      <c r="P31" s="21" t="s">
        <v>410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customHeight="1" x14ac:dyDescent="0.3">
      <c r="A32" s="21">
        <v>30</v>
      </c>
      <c r="B32" s="21">
        <v>840</v>
      </c>
      <c r="C32" s="21" t="s">
        <v>553</v>
      </c>
      <c r="D32" s="22">
        <v>39845</v>
      </c>
      <c r="E32" s="21"/>
      <c r="F32" s="23" t="s">
        <v>409</v>
      </c>
      <c r="G32" s="23" t="s">
        <v>31</v>
      </c>
      <c r="H32" s="23" t="s">
        <v>31</v>
      </c>
      <c r="I32" s="21"/>
      <c r="J32" s="21">
        <v>144</v>
      </c>
      <c r="K32" s="21" t="s">
        <v>46</v>
      </c>
      <c r="L32" s="21"/>
      <c r="M32" s="21">
        <v>4</v>
      </c>
      <c r="N32" s="21">
        <v>20</v>
      </c>
      <c r="O32" s="21" t="s">
        <v>33</v>
      </c>
      <c r="P32" s="2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customHeight="1" x14ac:dyDescent="0.3">
      <c r="A33" s="21">
        <v>31</v>
      </c>
      <c r="B33" s="21">
        <v>841</v>
      </c>
      <c r="C33" s="21" t="s">
        <v>554</v>
      </c>
      <c r="D33" s="22">
        <v>40170</v>
      </c>
      <c r="E33" s="21"/>
      <c r="F33" s="23" t="s">
        <v>413</v>
      </c>
      <c r="G33" s="23" t="s">
        <v>31</v>
      </c>
      <c r="H33" s="23" t="s">
        <v>31</v>
      </c>
      <c r="I33" s="21"/>
      <c r="J33" s="21">
        <v>3</v>
      </c>
      <c r="K33" s="21" t="s">
        <v>414</v>
      </c>
      <c r="L33" s="21"/>
      <c r="M33" s="21"/>
      <c r="N33" s="21"/>
      <c r="O33" s="21" t="s">
        <v>33</v>
      </c>
      <c r="P33" s="21" t="s">
        <v>415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customHeight="1" x14ac:dyDescent="0.3">
      <c r="A34" s="21">
        <v>32</v>
      </c>
      <c r="B34" s="21">
        <v>842</v>
      </c>
      <c r="C34" s="21" t="s">
        <v>555</v>
      </c>
      <c r="D34" s="22">
        <v>39710</v>
      </c>
      <c r="E34" s="21"/>
      <c r="F34" s="23" t="s">
        <v>556</v>
      </c>
      <c r="G34" s="23" t="s">
        <v>31</v>
      </c>
      <c r="H34" s="23" t="s">
        <v>31</v>
      </c>
      <c r="I34" s="21"/>
      <c r="J34" s="21">
        <v>18</v>
      </c>
      <c r="K34" s="21" t="s">
        <v>557</v>
      </c>
      <c r="L34" s="21"/>
      <c r="M34" s="21">
        <v>26</v>
      </c>
      <c r="N34" s="21"/>
      <c r="O34" s="21" t="s">
        <v>33</v>
      </c>
      <c r="P34" s="2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customHeight="1" x14ac:dyDescent="0.3">
      <c r="A35" s="21">
        <v>33</v>
      </c>
      <c r="B35" s="21">
        <v>843</v>
      </c>
      <c r="C35" s="21" t="s">
        <v>558</v>
      </c>
      <c r="D35" s="22">
        <v>39710</v>
      </c>
      <c r="E35" s="21"/>
      <c r="F35" s="23" t="s">
        <v>418</v>
      </c>
      <c r="G35" s="23" t="s">
        <v>31</v>
      </c>
      <c r="H35" s="23" t="s">
        <v>31</v>
      </c>
      <c r="I35" s="21"/>
      <c r="J35" s="21">
        <v>109</v>
      </c>
      <c r="K35" s="21" t="s">
        <v>46</v>
      </c>
      <c r="L35" s="21"/>
      <c r="M35" s="21">
        <v>2</v>
      </c>
      <c r="N35" s="21">
        <v>7</v>
      </c>
      <c r="O35" s="21" t="s">
        <v>33</v>
      </c>
      <c r="P35" s="21" t="s">
        <v>419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 x14ac:dyDescent="0.3">
      <c r="A36" s="21">
        <v>34</v>
      </c>
      <c r="B36" s="21">
        <v>844</v>
      </c>
      <c r="C36" s="21" t="s">
        <v>559</v>
      </c>
      <c r="D36" s="22">
        <v>44008</v>
      </c>
      <c r="E36" s="21"/>
      <c r="F36" s="23" t="s">
        <v>422</v>
      </c>
      <c r="G36" s="23" t="s">
        <v>31</v>
      </c>
      <c r="H36" s="23" t="s">
        <v>31</v>
      </c>
      <c r="I36" s="21"/>
      <c r="J36" s="21"/>
      <c r="K36" s="21" t="s">
        <v>560</v>
      </c>
      <c r="L36" s="21"/>
      <c r="M36" s="21"/>
      <c r="N36" s="21">
        <v>805</v>
      </c>
      <c r="O36" s="21" t="s">
        <v>33</v>
      </c>
      <c r="P36" s="2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 x14ac:dyDescent="0.3">
      <c r="A37" s="21">
        <v>35</v>
      </c>
      <c r="B37" s="21">
        <v>845</v>
      </c>
      <c r="C37" s="21" t="s">
        <v>561</v>
      </c>
      <c r="D37" s="22">
        <v>40060</v>
      </c>
      <c r="E37" s="21"/>
      <c r="F37" s="23" t="s">
        <v>101</v>
      </c>
      <c r="G37" s="23" t="s">
        <v>31</v>
      </c>
      <c r="H37" s="23" t="s">
        <v>31</v>
      </c>
      <c r="I37" s="21"/>
      <c r="J37" s="21">
        <v>22</v>
      </c>
      <c r="K37" s="21" t="s">
        <v>104</v>
      </c>
      <c r="L37" s="21" t="s">
        <v>46</v>
      </c>
      <c r="M37" s="21">
        <v>5</v>
      </c>
      <c r="N37" s="21"/>
      <c r="O37" s="21" t="s">
        <v>33</v>
      </c>
      <c r="P37" s="2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 x14ac:dyDescent="0.3">
      <c r="A38" s="21">
        <v>36</v>
      </c>
      <c r="B38" s="21">
        <v>846</v>
      </c>
      <c r="C38" s="21" t="s">
        <v>562</v>
      </c>
      <c r="D38" s="22">
        <v>39668</v>
      </c>
      <c r="E38" s="21" t="s">
        <v>159</v>
      </c>
      <c r="F38" s="23" t="s">
        <v>160</v>
      </c>
      <c r="G38" s="23" t="s">
        <v>161</v>
      </c>
      <c r="H38" s="23" t="s">
        <v>162</v>
      </c>
      <c r="I38" s="21" t="s">
        <v>45</v>
      </c>
      <c r="J38" s="21">
        <v>6</v>
      </c>
      <c r="K38" s="21" t="s">
        <v>60</v>
      </c>
      <c r="L38" s="21" t="s">
        <v>46</v>
      </c>
      <c r="M38" s="21">
        <v>2</v>
      </c>
      <c r="N38" s="21">
        <v>8</v>
      </c>
      <c r="O38" s="21" t="s">
        <v>33</v>
      </c>
      <c r="P38" s="21" t="s">
        <v>163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 x14ac:dyDescent="0.3">
      <c r="A39" s="21">
        <v>37</v>
      </c>
      <c r="B39" s="21">
        <v>847</v>
      </c>
      <c r="C39" s="21" t="s">
        <v>424</v>
      </c>
      <c r="D39" s="22">
        <v>39825</v>
      </c>
      <c r="E39" s="21" t="s">
        <v>206</v>
      </c>
      <c r="F39" s="23" t="s">
        <v>426</v>
      </c>
      <c r="G39" s="23" t="s">
        <v>427</v>
      </c>
      <c r="H39" s="23" t="s">
        <v>563</v>
      </c>
      <c r="I39" s="21" t="s">
        <v>52</v>
      </c>
      <c r="J39" s="21">
        <v>36</v>
      </c>
      <c r="K39" s="21" t="s">
        <v>104</v>
      </c>
      <c r="L39" s="21"/>
      <c r="M39" s="21">
        <v>2</v>
      </c>
      <c r="N39" s="21">
        <v>5</v>
      </c>
      <c r="O39" s="21" t="s">
        <v>33</v>
      </c>
      <c r="P39" s="21" t="s">
        <v>429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 x14ac:dyDescent="0.3">
      <c r="A40" s="21">
        <v>38</v>
      </c>
      <c r="B40" s="21">
        <v>848</v>
      </c>
      <c r="C40" s="21" t="s">
        <v>564</v>
      </c>
      <c r="D40" s="22">
        <v>39962</v>
      </c>
      <c r="E40" s="21" t="s">
        <v>188</v>
      </c>
      <c r="F40" s="23" t="s">
        <v>431</v>
      </c>
      <c r="G40" s="23" t="s">
        <v>432</v>
      </c>
      <c r="H40" s="23" t="s">
        <v>433</v>
      </c>
      <c r="I40" s="21"/>
      <c r="J40" s="21">
        <v>21</v>
      </c>
      <c r="K40" s="21" t="s">
        <v>389</v>
      </c>
      <c r="L40" s="21"/>
      <c r="M40" s="21">
        <v>3</v>
      </c>
      <c r="N40" s="21">
        <v>3</v>
      </c>
      <c r="O40" s="21" t="s">
        <v>33</v>
      </c>
      <c r="P40" s="21" t="s">
        <v>434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 x14ac:dyDescent="0.3">
      <c r="A41" s="21">
        <v>39</v>
      </c>
      <c r="B41" s="21">
        <v>849</v>
      </c>
      <c r="C41" s="21" t="s">
        <v>565</v>
      </c>
      <c r="D41" s="22">
        <v>39929</v>
      </c>
      <c r="E41" s="21" t="s">
        <v>188</v>
      </c>
      <c r="F41" s="23" t="s">
        <v>437</v>
      </c>
      <c r="G41" s="23" t="s">
        <v>438</v>
      </c>
      <c r="H41" s="23" t="s">
        <v>439</v>
      </c>
      <c r="I41" s="21" t="s">
        <v>440</v>
      </c>
      <c r="J41" s="21">
        <v>8</v>
      </c>
      <c r="K41" s="21" t="s">
        <v>441</v>
      </c>
      <c r="L41" s="21" t="s">
        <v>46</v>
      </c>
      <c r="M41" s="21">
        <v>4</v>
      </c>
      <c r="N41" s="21">
        <v>10</v>
      </c>
      <c r="O41" s="21" t="s">
        <v>33</v>
      </c>
      <c r="P41" s="21" t="s">
        <v>442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 x14ac:dyDescent="0.3">
      <c r="A42" s="21">
        <v>40</v>
      </c>
      <c r="B42" s="21">
        <v>850</v>
      </c>
      <c r="C42" s="21" t="s">
        <v>333</v>
      </c>
      <c r="D42" s="22">
        <v>40068</v>
      </c>
      <c r="E42" s="21" t="s">
        <v>188</v>
      </c>
      <c r="F42" s="23" t="s">
        <v>334</v>
      </c>
      <c r="G42" s="23" t="s">
        <v>31</v>
      </c>
      <c r="H42" s="23" t="s">
        <v>336</v>
      </c>
      <c r="I42" s="21" t="s">
        <v>337</v>
      </c>
      <c r="J42" s="21">
        <v>53</v>
      </c>
      <c r="K42" s="21" t="s">
        <v>263</v>
      </c>
      <c r="L42" s="21"/>
      <c r="M42" s="21">
        <v>4</v>
      </c>
      <c r="N42" s="21">
        <v>12</v>
      </c>
      <c r="O42" s="21" t="s">
        <v>33</v>
      </c>
      <c r="P42" s="21" t="s">
        <v>338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 x14ac:dyDescent="0.3">
      <c r="A43" s="21">
        <v>41</v>
      </c>
      <c r="B43" s="21">
        <v>851</v>
      </c>
      <c r="C43" s="21" t="s">
        <v>566</v>
      </c>
      <c r="D43" s="22">
        <v>40031</v>
      </c>
      <c r="E43" s="21"/>
      <c r="F43" s="23" t="s">
        <v>445</v>
      </c>
      <c r="G43" s="23" t="s">
        <v>31</v>
      </c>
      <c r="H43" s="23" t="s">
        <v>31</v>
      </c>
      <c r="I43" s="21"/>
      <c r="J43" s="21">
        <v>93</v>
      </c>
      <c r="K43" s="21" t="s">
        <v>46</v>
      </c>
      <c r="L43" s="21"/>
      <c r="M43" s="21">
        <v>1</v>
      </c>
      <c r="N43" s="21">
        <v>11</v>
      </c>
      <c r="O43" s="21" t="s">
        <v>33</v>
      </c>
      <c r="P43" s="21" t="s">
        <v>446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 x14ac:dyDescent="0.3">
      <c r="A44" s="21">
        <v>42</v>
      </c>
      <c r="B44" s="21">
        <v>852</v>
      </c>
      <c r="C44" s="21" t="s">
        <v>567</v>
      </c>
      <c r="D44" s="22">
        <v>39102</v>
      </c>
      <c r="E44" s="21"/>
      <c r="F44" s="23" t="s">
        <v>500</v>
      </c>
      <c r="G44" s="23" t="s">
        <v>31</v>
      </c>
      <c r="H44" s="23" t="s">
        <v>31</v>
      </c>
      <c r="I44" s="21"/>
      <c r="J44" s="21" t="s">
        <v>526</v>
      </c>
      <c r="K44" s="21" t="s">
        <v>527</v>
      </c>
      <c r="L44" s="21"/>
      <c r="M44" s="21"/>
      <c r="N44" s="21"/>
      <c r="O44" s="21" t="s">
        <v>33</v>
      </c>
      <c r="P44" s="2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 x14ac:dyDescent="0.3">
      <c r="A45" s="21">
        <v>43</v>
      </c>
      <c r="B45" s="21">
        <v>853</v>
      </c>
      <c r="C45" s="21" t="s">
        <v>568</v>
      </c>
      <c r="D45" s="22">
        <v>39516</v>
      </c>
      <c r="E45" s="21"/>
      <c r="F45" s="23" t="s">
        <v>450</v>
      </c>
      <c r="G45" s="23" t="s">
        <v>31</v>
      </c>
      <c r="H45" s="23" t="s">
        <v>31</v>
      </c>
      <c r="I45" s="21"/>
      <c r="J45" s="21">
        <v>33</v>
      </c>
      <c r="K45" s="21" t="s">
        <v>184</v>
      </c>
      <c r="L45" s="21"/>
      <c r="M45" s="21">
        <v>5</v>
      </c>
      <c r="N45" s="21">
        <v>37</v>
      </c>
      <c r="O45" s="21" t="s">
        <v>33</v>
      </c>
      <c r="P45" s="2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 x14ac:dyDescent="0.3">
      <c r="A46" s="21">
        <v>44</v>
      </c>
      <c r="B46" s="21">
        <v>854</v>
      </c>
      <c r="C46" s="21" t="s">
        <v>569</v>
      </c>
      <c r="D46" s="22">
        <v>39590</v>
      </c>
      <c r="E46" s="21"/>
      <c r="F46" s="23" t="s">
        <v>453</v>
      </c>
      <c r="G46" s="23" t="s">
        <v>31</v>
      </c>
      <c r="H46" s="23" t="s">
        <v>31</v>
      </c>
      <c r="I46" s="21"/>
      <c r="J46" s="21">
        <v>7</v>
      </c>
      <c r="K46" s="21" t="s">
        <v>570</v>
      </c>
      <c r="L46" s="21" t="s">
        <v>46</v>
      </c>
      <c r="M46" s="21">
        <v>3</v>
      </c>
      <c r="N46" s="21">
        <v>6</v>
      </c>
      <c r="O46" s="21" t="s">
        <v>33</v>
      </c>
      <c r="P46" s="21" t="s">
        <v>455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 x14ac:dyDescent="0.3">
      <c r="A47" s="21">
        <v>45</v>
      </c>
      <c r="B47" s="21">
        <v>855</v>
      </c>
      <c r="C47" s="21" t="s">
        <v>571</v>
      </c>
      <c r="D47" s="22">
        <v>39655</v>
      </c>
      <c r="E47" s="21"/>
      <c r="F47" s="23" t="s">
        <v>572</v>
      </c>
      <c r="G47" s="23" t="s">
        <v>31</v>
      </c>
      <c r="H47" s="23" t="s">
        <v>31</v>
      </c>
      <c r="I47" s="21"/>
      <c r="J47" s="21" t="s">
        <v>175</v>
      </c>
      <c r="K47" s="21" t="s">
        <v>104</v>
      </c>
      <c r="L47" s="21"/>
      <c r="M47" s="21">
        <v>8</v>
      </c>
      <c r="N47" s="21">
        <v>32</v>
      </c>
      <c r="O47" s="21" t="s">
        <v>33</v>
      </c>
      <c r="P47" s="21" t="s">
        <v>176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 x14ac:dyDescent="0.3">
      <c r="A48" s="21">
        <v>46</v>
      </c>
      <c r="B48" s="21">
        <v>856</v>
      </c>
      <c r="C48" s="21" t="s">
        <v>573</v>
      </c>
      <c r="D48" s="22">
        <v>39620</v>
      </c>
      <c r="E48" s="21" t="s">
        <v>179</v>
      </c>
      <c r="F48" s="23" t="s">
        <v>180</v>
      </c>
      <c r="G48" s="23" t="s">
        <v>181</v>
      </c>
      <c r="H48" s="23" t="s">
        <v>574</v>
      </c>
      <c r="I48" s="21" t="s">
        <v>52</v>
      </c>
      <c r="J48" s="21">
        <v>7</v>
      </c>
      <c r="K48" s="21" t="s">
        <v>183</v>
      </c>
      <c r="L48" s="21" t="s">
        <v>184</v>
      </c>
      <c r="M48" s="21">
        <v>2</v>
      </c>
      <c r="N48" s="21">
        <v>5</v>
      </c>
      <c r="O48" s="21" t="s">
        <v>33</v>
      </c>
      <c r="P48" s="21" t="s">
        <v>185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s="108" customFormat="1" ht="18" customHeight="1" x14ac:dyDescent="0.3">
      <c r="A49" s="104">
        <v>47</v>
      </c>
      <c r="B49" s="104">
        <v>857</v>
      </c>
      <c r="C49" s="104" t="s">
        <v>575</v>
      </c>
      <c r="D49" s="105">
        <v>39412</v>
      </c>
      <c r="E49" s="104"/>
      <c r="F49" s="106" t="s">
        <v>500</v>
      </c>
      <c r="G49" s="106" t="s">
        <v>31</v>
      </c>
      <c r="H49" s="106" t="s">
        <v>31</v>
      </c>
      <c r="I49" s="104"/>
      <c r="J49" s="104" t="s">
        <v>526</v>
      </c>
      <c r="K49" s="104" t="s">
        <v>527</v>
      </c>
      <c r="L49" s="104"/>
      <c r="M49" s="104"/>
      <c r="N49" s="104"/>
      <c r="O49" s="104" t="s">
        <v>33</v>
      </c>
      <c r="P49" s="104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</row>
    <row r="50" spans="1:27" s="108" customFormat="1" ht="18" customHeight="1" x14ac:dyDescent="0.3">
      <c r="A50" s="104">
        <v>48</v>
      </c>
      <c r="B50" s="104">
        <v>858</v>
      </c>
      <c r="C50" s="104" t="s">
        <v>576</v>
      </c>
      <c r="D50" s="105">
        <v>40046</v>
      </c>
      <c r="E50" s="104"/>
      <c r="F50" s="106" t="s">
        <v>500</v>
      </c>
      <c r="G50" s="106" t="s">
        <v>31</v>
      </c>
      <c r="H50" s="106" t="s">
        <v>31</v>
      </c>
      <c r="I50" s="104"/>
      <c r="J50" s="104" t="s">
        <v>526</v>
      </c>
      <c r="K50" s="104" t="s">
        <v>527</v>
      </c>
      <c r="L50" s="104"/>
      <c r="M50" s="104"/>
      <c r="N50" s="104"/>
      <c r="O50" s="104" t="s">
        <v>33</v>
      </c>
      <c r="P50" s="104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</row>
    <row r="51" spans="1:27" ht="18" customHeight="1" x14ac:dyDescent="0.3">
      <c r="A51" s="21">
        <v>49</v>
      </c>
      <c r="B51" s="21">
        <v>859</v>
      </c>
      <c r="C51" s="21" t="s">
        <v>577</v>
      </c>
      <c r="D51" s="22">
        <v>39779</v>
      </c>
      <c r="E51" s="21"/>
      <c r="F51" s="23" t="s">
        <v>458</v>
      </c>
      <c r="G51" s="23" t="s">
        <v>31</v>
      </c>
      <c r="H51" s="23" t="s">
        <v>31</v>
      </c>
      <c r="I51" s="21"/>
      <c r="J51" s="21">
        <v>7</v>
      </c>
      <c r="K51" s="21" t="s">
        <v>578</v>
      </c>
      <c r="L51" s="21" t="s">
        <v>46</v>
      </c>
      <c r="M51" s="21">
        <v>5</v>
      </c>
      <c r="N51" s="21"/>
      <c r="O51" s="21" t="s">
        <v>33</v>
      </c>
      <c r="P51" s="2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 x14ac:dyDescent="0.3">
      <c r="A52" s="21">
        <v>50</v>
      </c>
      <c r="B52" s="21">
        <v>860</v>
      </c>
      <c r="C52" s="21" t="s">
        <v>579</v>
      </c>
      <c r="D52" s="22">
        <v>39862</v>
      </c>
      <c r="E52" s="21"/>
      <c r="F52" s="23" t="s">
        <v>580</v>
      </c>
      <c r="G52" s="23" t="s">
        <v>31</v>
      </c>
      <c r="H52" s="23" t="s">
        <v>31</v>
      </c>
      <c r="I52" s="21"/>
      <c r="J52" s="21" t="s">
        <v>464</v>
      </c>
      <c r="K52" s="21" t="s">
        <v>465</v>
      </c>
      <c r="L52" s="21"/>
      <c r="M52" s="21"/>
      <c r="N52" s="21"/>
      <c r="O52" s="21" t="s">
        <v>33</v>
      </c>
      <c r="P52" s="21" t="s">
        <v>466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s="108" customFormat="1" ht="18" customHeight="1" x14ac:dyDescent="0.3">
      <c r="A53" s="104">
        <v>51</v>
      </c>
      <c r="B53" s="104">
        <v>861</v>
      </c>
      <c r="C53" s="104" t="s">
        <v>581</v>
      </c>
      <c r="D53" s="105">
        <v>39767</v>
      </c>
      <c r="E53" s="104"/>
      <c r="F53" s="106" t="s">
        <v>582</v>
      </c>
      <c r="G53" s="106" t="s">
        <v>31</v>
      </c>
      <c r="H53" s="106" t="s">
        <v>31</v>
      </c>
      <c r="I53" s="104"/>
      <c r="J53" s="104">
        <v>25</v>
      </c>
      <c r="K53" s="104" t="s">
        <v>583</v>
      </c>
      <c r="L53" s="104" t="s">
        <v>46</v>
      </c>
      <c r="M53" s="104"/>
      <c r="N53" s="104"/>
      <c r="O53" s="104" t="s">
        <v>33</v>
      </c>
      <c r="P53" s="104" t="s">
        <v>584</v>
      </c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</row>
    <row r="54" spans="1:27" ht="18" customHeight="1" x14ac:dyDescent="0.3">
      <c r="A54" s="21">
        <v>52</v>
      </c>
      <c r="B54" s="21">
        <v>862</v>
      </c>
      <c r="C54" s="21" t="s">
        <v>585</v>
      </c>
      <c r="D54" s="22">
        <v>39441</v>
      </c>
      <c r="E54" s="21" t="s">
        <v>188</v>
      </c>
      <c r="F54" s="23" t="s">
        <v>189</v>
      </c>
      <c r="G54" s="23" t="s">
        <v>190</v>
      </c>
      <c r="H54" s="23" t="s">
        <v>191</v>
      </c>
      <c r="I54" s="21"/>
      <c r="J54" s="21">
        <v>21</v>
      </c>
      <c r="K54" s="21" t="s">
        <v>192</v>
      </c>
      <c r="L54" s="21"/>
      <c r="M54" s="21">
        <v>3</v>
      </c>
      <c r="N54" s="21">
        <v>7</v>
      </c>
      <c r="O54" s="21" t="s">
        <v>33</v>
      </c>
      <c r="P54" s="2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 x14ac:dyDescent="0.3">
      <c r="A55" s="21">
        <v>53</v>
      </c>
      <c r="B55" s="21">
        <v>863</v>
      </c>
      <c r="C55" s="21" t="s">
        <v>586</v>
      </c>
      <c r="D55" s="22">
        <v>40150</v>
      </c>
      <c r="E55" s="21"/>
      <c r="F55" s="23" t="s">
        <v>587</v>
      </c>
      <c r="G55" s="23" t="s">
        <v>31</v>
      </c>
      <c r="H55" s="23" t="s">
        <v>31</v>
      </c>
      <c r="I55" s="21"/>
      <c r="J55" s="21">
        <v>36</v>
      </c>
      <c r="K55" s="21" t="s">
        <v>195</v>
      </c>
      <c r="L55" s="21"/>
      <c r="M55" s="21"/>
      <c r="N55" s="21"/>
      <c r="O55" s="21" t="s">
        <v>33</v>
      </c>
      <c r="P55" s="21" t="s">
        <v>196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 x14ac:dyDescent="0.3">
      <c r="A56" s="21">
        <v>54</v>
      </c>
      <c r="B56" s="21">
        <v>864</v>
      </c>
      <c r="C56" s="21" t="s">
        <v>467</v>
      </c>
      <c r="D56" s="22">
        <v>39989</v>
      </c>
      <c r="E56" s="21"/>
      <c r="F56" s="23" t="s">
        <v>469</v>
      </c>
      <c r="G56" s="23" t="s">
        <v>31</v>
      </c>
      <c r="H56" s="23" t="s">
        <v>31</v>
      </c>
      <c r="I56" s="21"/>
      <c r="J56" s="21">
        <v>31</v>
      </c>
      <c r="K56" s="21" t="s">
        <v>470</v>
      </c>
      <c r="L56" s="21" t="s">
        <v>389</v>
      </c>
      <c r="M56" s="21"/>
      <c r="N56" s="21"/>
      <c r="O56" s="21" t="s">
        <v>33</v>
      </c>
      <c r="P56" s="21" t="s">
        <v>471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 x14ac:dyDescent="0.3">
      <c r="A57" s="18"/>
      <c r="B57" s="18"/>
      <c r="C57" s="18"/>
      <c r="D57" s="24"/>
      <c r="E57" s="18"/>
      <c r="F57" s="25"/>
      <c r="G57" s="25"/>
      <c r="H57" s="25"/>
      <c r="I57" s="18"/>
      <c r="J57" s="18"/>
      <c r="K57" s="18"/>
      <c r="L57" s="18"/>
      <c r="M57" s="18"/>
      <c r="N57" s="18"/>
      <c r="O57" s="18"/>
      <c r="P57" s="18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 x14ac:dyDescent="0.3">
      <c r="A58" s="18"/>
      <c r="B58" s="18"/>
      <c r="C58" s="18"/>
      <c r="D58" s="24"/>
      <c r="E58" s="18"/>
      <c r="F58" s="25"/>
      <c r="G58" s="25"/>
      <c r="H58" s="25"/>
      <c r="I58" s="18"/>
      <c r="J58" s="18"/>
      <c r="K58" s="18"/>
      <c r="L58" s="18"/>
      <c r="M58" s="18"/>
      <c r="N58" s="18"/>
      <c r="O58" s="18"/>
      <c r="P58" s="18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 x14ac:dyDescent="0.3">
      <c r="A59" s="18"/>
      <c r="B59" s="18"/>
      <c r="C59" s="18"/>
      <c r="D59" s="24"/>
      <c r="E59" s="18"/>
      <c r="F59" s="25"/>
      <c r="G59" s="25"/>
      <c r="H59" s="25"/>
      <c r="I59" s="18"/>
      <c r="J59" s="18"/>
      <c r="K59" s="18"/>
      <c r="L59" s="18"/>
      <c r="M59" s="18"/>
      <c r="N59" s="18"/>
      <c r="O59" s="18"/>
      <c r="P59" s="1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 x14ac:dyDescent="0.3">
      <c r="A60" s="18"/>
      <c r="B60" s="18"/>
      <c r="C60" s="18"/>
      <c r="D60" s="24"/>
      <c r="E60" s="18"/>
      <c r="F60" s="25"/>
      <c r="G60" s="25"/>
      <c r="H60" s="25"/>
      <c r="I60" s="18"/>
      <c r="J60" s="18"/>
      <c r="K60" s="18"/>
      <c r="L60" s="18"/>
      <c r="M60" s="18"/>
      <c r="N60" s="18"/>
      <c r="O60" s="18"/>
      <c r="P60" s="18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 x14ac:dyDescent="0.3">
      <c r="A61" s="18"/>
      <c r="B61" s="18"/>
      <c r="C61" s="18"/>
      <c r="D61" s="24"/>
      <c r="E61" s="18"/>
      <c r="F61" s="25"/>
      <c r="G61" s="25"/>
      <c r="H61" s="25"/>
      <c r="I61" s="18"/>
      <c r="J61" s="18"/>
      <c r="K61" s="18"/>
      <c r="L61" s="18"/>
      <c r="M61" s="18"/>
      <c r="N61" s="18"/>
      <c r="O61" s="18"/>
      <c r="P61" s="18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 x14ac:dyDescent="0.3">
      <c r="A62" s="18"/>
      <c r="B62" s="18"/>
      <c r="C62" s="18"/>
      <c r="D62" s="24"/>
      <c r="E62" s="18"/>
      <c r="F62" s="25"/>
      <c r="G62" s="25"/>
      <c r="H62" s="25"/>
      <c r="I62" s="18"/>
      <c r="J62" s="18"/>
      <c r="K62" s="18"/>
      <c r="L62" s="18"/>
      <c r="M62" s="18"/>
      <c r="N62" s="18"/>
      <c r="O62" s="18"/>
      <c r="P62" s="18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 x14ac:dyDescent="0.3">
      <c r="A63" s="18"/>
      <c r="B63" s="18"/>
      <c r="C63" s="18"/>
      <c r="D63" s="24"/>
      <c r="E63" s="18"/>
      <c r="F63" s="25"/>
      <c r="G63" s="25"/>
      <c r="H63" s="25"/>
      <c r="I63" s="18"/>
      <c r="J63" s="18"/>
      <c r="K63" s="18"/>
      <c r="L63" s="18"/>
      <c r="M63" s="18"/>
      <c r="N63" s="18"/>
      <c r="O63" s="18"/>
      <c r="P63" s="18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 x14ac:dyDescent="0.3">
      <c r="A64" s="18"/>
      <c r="B64" s="18"/>
      <c r="C64" s="18"/>
      <c r="D64" s="24"/>
      <c r="E64" s="18"/>
      <c r="F64" s="25"/>
      <c r="G64" s="25"/>
      <c r="H64" s="25"/>
      <c r="I64" s="18"/>
      <c r="J64" s="18"/>
      <c r="K64" s="18"/>
      <c r="L64" s="18"/>
      <c r="M64" s="18"/>
      <c r="N64" s="18"/>
      <c r="O64" s="18"/>
      <c r="P64" s="18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 x14ac:dyDescent="0.3">
      <c r="A65" s="18"/>
      <c r="B65" s="18"/>
      <c r="C65" s="18"/>
      <c r="D65" s="24"/>
      <c r="E65" s="18"/>
      <c r="F65" s="25"/>
      <c r="G65" s="25"/>
      <c r="H65" s="25"/>
      <c r="I65" s="18"/>
      <c r="J65" s="18"/>
      <c r="K65" s="18"/>
      <c r="L65" s="18"/>
      <c r="M65" s="18"/>
      <c r="N65" s="18"/>
      <c r="O65" s="18"/>
      <c r="P65" s="18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 x14ac:dyDescent="0.3">
      <c r="A66" s="18"/>
      <c r="B66" s="18"/>
      <c r="C66" s="18"/>
      <c r="D66" s="24"/>
      <c r="E66" s="18"/>
      <c r="F66" s="25"/>
      <c r="G66" s="25"/>
      <c r="H66" s="25"/>
      <c r="I66" s="18"/>
      <c r="J66" s="18"/>
      <c r="K66" s="18"/>
      <c r="L66" s="18"/>
      <c r="M66" s="18"/>
      <c r="N66" s="18"/>
      <c r="O66" s="18"/>
      <c r="P66" s="1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 x14ac:dyDescent="0.3">
      <c r="A67" s="18"/>
      <c r="B67" s="18"/>
      <c r="C67" s="18"/>
      <c r="D67" s="24"/>
      <c r="E67" s="18"/>
      <c r="F67" s="25"/>
      <c r="G67" s="25"/>
      <c r="H67" s="25"/>
      <c r="I67" s="18"/>
      <c r="J67" s="18"/>
      <c r="K67" s="18"/>
      <c r="L67" s="18"/>
      <c r="M67" s="18"/>
      <c r="N67" s="18"/>
      <c r="O67" s="18"/>
      <c r="P67" s="1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 x14ac:dyDescent="0.3">
      <c r="A68" s="18"/>
      <c r="B68" s="18"/>
      <c r="C68" s="18"/>
      <c r="D68" s="24"/>
      <c r="E68" s="18"/>
      <c r="F68" s="25"/>
      <c r="G68" s="25"/>
      <c r="H68" s="25"/>
      <c r="I68" s="18"/>
      <c r="J68" s="18"/>
      <c r="K68" s="18"/>
      <c r="L68" s="18"/>
      <c r="M68" s="18"/>
      <c r="N68" s="18"/>
      <c r="O68" s="18"/>
      <c r="P68" s="18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 x14ac:dyDescent="0.3">
      <c r="A69" s="18"/>
      <c r="B69" s="18"/>
      <c r="C69" s="18"/>
      <c r="D69" s="24"/>
      <c r="E69" s="18"/>
      <c r="F69" s="25"/>
      <c r="G69" s="25"/>
      <c r="H69" s="25"/>
      <c r="I69" s="18"/>
      <c r="J69" s="18"/>
      <c r="K69" s="18"/>
      <c r="L69" s="18"/>
      <c r="M69" s="18"/>
      <c r="N69" s="18"/>
      <c r="O69" s="18"/>
      <c r="P69" s="18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 x14ac:dyDescent="0.3">
      <c r="A70" s="18"/>
      <c r="B70" s="18"/>
      <c r="C70" s="18"/>
      <c r="D70" s="24"/>
      <c r="E70" s="18"/>
      <c r="F70" s="25"/>
      <c r="G70" s="25"/>
      <c r="H70" s="25"/>
      <c r="I70" s="18"/>
      <c r="J70" s="18"/>
      <c r="K70" s="18"/>
      <c r="L70" s="18"/>
      <c r="M70" s="18"/>
      <c r="N70" s="18"/>
      <c r="O70" s="18"/>
      <c r="P70" s="18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 x14ac:dyDescent="0.3">
      <c r="A71" s="18"/>
      <c r="B71" s="18"/>
      <c r="C71" s="18"/>
      <c r="D71" s="24"/>
      <c r="E71" s="18"/>
      <c r="F71" s="25"/>
      <c r="G71" s="25"/>
      <c r="H71" s="25"/>
      <c r="I71" s="18"/>
      <c r="J71" s="18"/>
      <c r="K71" s="18"/>
      <c r="L71" s="18"/>
      <c r="M71" s="18"/>
      <c r="N71" s="18"/>
      <c r="O71" s="18"/>
      <c r="P71" s="18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 x14ac:dyDescent="0.3">
      <c r="A72" s="18"/>
      <c r="B72" s="18"/>
      <c r="C72" s="18"/>
      <c r="D72" s="24"/>
      <c r="E72" s="18"/>
      <c r="F72" s="25"/>
      <c r="G72" s="25"/>
      <c r="H72" s="25"/>
      <c r="I72" s="18"/>
      <c r="J72" s="18"/>
      <c r="K72" s="18"/>
      <c r="L72" s="18"/>
      <c r="M72" s="18"/>
      <c r="N72" s="18"/>
      <c r="O72" s="18"/>
      <c r="P72" s="18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 x14ac:dyDescent="0.3">
      <c r="A73" s="18"/>
      <c r="B73" s="18"/>
      <c r="C73" s="18"/>
      <c r="D73" s="24"/>
      <c r="E73" s="18"/>
      <c r="F73" s="25"/>
      <c r="G73" s="25"/>
      <c r="H73" s="25"/>
      <c r="I73" s="18"/>
      <c r="J73" s="18"/>
      <c r="K73" s="18"/>
      <c r="L73" s="18"/>
      <c r="M73" s="18"/>
      <c r="N73" s="18"/>
      <c r="O73" s="18"/>
      <c r="P73" s="18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customHeight="1" x14ac:dyDescent="0.3">
      <c r="A74" s="18"/>
      <c r="B74" s="18"/>
      <c r="C74" s="18"/>
      <c r="D74" s="24"/>
      <c r="E74" s="18"/>
      <c r="F74" s="25"/>
      <c r="G74" s="25"/>
      <c r="H74" s="25"/>
      <c r="I74" s="18"/>
      <c r="J74" s="18"/>
      <c r="K74" s="18"/>
      <c r="L74" s="18"/>
      <c r="M74" s="18"/>
      <c r="N74" s="18"/>
      <c r="O74" s="18"/>
      <c r="P74" s="18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 x14ac:dyDescent="0.3">
      <c r="A75" s="18"/>
      <c r="B75" s="18"/>
      <c r="C75" s="18"/>
      <c r="D75" s="24"/>
      <c r="E75" s="18"/>
      <c r="F75" s="25"/>
      <c r="G75" s="25"/>
      <c r="H75" s="25"/>
      <c r="I75" s="18"/>
      <c r="J75" s="18"/>
      <c r="K75" s="18"/>
      <c r="L75" s="18"/>
      <c r="M75" s="18"/>
      <c r="N75" s="18"/>
      <c r="O75" s="18"/>
      <c r="P75" s="18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customHeight="1" x14ac:dyDescent="0.3">
      <c r="A76" s="18"/>
      <c r="B76" s="18"/>
      <c r="C76" s="18"/>
      <c r="D76" s="24"/>
      <c r="E76" s="18"/>
      <c r="F76" s="25"/>
      <c r="G76" s="25"/>
      <c r="H76" s="25"/>
      <c r="I76" s="18"/>
      <c r="J76" s="18"/>
      <c r="K76" s="18"/>
      <c r="L76" s="18"/>
      <c r="M76" s="18"/>
      <c r="N76" s="18"/>
      <c r="O76" s="18"/>
      <c r="P76" s="18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customHeight="1" x14ac:dyDescent="0.3">
      <c r="A77" s="18"/>
      <c r="B77" s="18"/>
      <c r="C77" s="18"/>
      <c r="D77" s="24"/>
      <c r="E77" s="18"/>
      <c r="F77" s="25"/>
      <c r="G77" s="25"/>
      <c r="H77" s="25"/>
      <c r="I77" s="18"/>
      <c r="J77" s="18"/>
      <c r="K77" s="18"/>
      <c r="L77" s="18"/>
      <c r="M77" s="18"/>
      <c r="N77" s="18"/>
      <c r="O77" s="18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customHeight="1" x14ac:dyDescent="0.3">
      <c r="A78" s="18"/>
      <c r="B78" s="18"/>
      <c r="C78" s="18"/>
      <c r="D78" s="24"/>
      <c r="E78" s="18"/>
      <c r="F78" s="25"/>
      <c r="G78" s="25"/>
      <c r="H78" s="25"/>
      <c r="I78" s="18"/>
      <c r="J78" s="18"/>
      <c r="K78" s="18"/>
      <c r="L78" s="18"/>
      <c r="M78" s="18"/>
      <c r="N78" s="18"/>
      <c r="O78" s="18"/>
      <c r="P78" s="1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customHeight="1" x14ac:dyDescent="0.3">
      <c r="A79" s="18"/>
      <c r="B79" s="18"/>
      <c r="C79" s="18"/>
      <c r="D79" s="24"/>
      <c r="E79" s="18"/>
      <c r="F79" s="25"/>
      <c r="G79" s="25"/>
      <c r="H79" s="25"/>
      <c r="I79" s="18"/>
      <c r="J79" s="18"/>
      <c r="K79" s="18"/>
      <c r="L79" s="18"/>
      <c r="M79" s="18"/>
      <c r="N79" s="18"/>
      <c r="O79" s="18"/>
      <c r="P79" s="18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customHeight="1" x14ac:dyDescent="0.3">
      <c r="A80" s="18"/>
      <c r="B80" s="18"/>
      <c r="C80" s="18"/>
      <c r="D80" s="24"/>
      <c r="E80" s="18"/>
      <c r="F80" s="25"/>
      <c r="G80" s="25"/>
      <c r="H80" s="25"/>
      <c r="I80" s="18"/>
      <c r="J80" s="18"/>
      <c r="K80" s="18"/>
      <c r="L80" s="18"/>
      <c r="M80" s="18"/>
      <c r="N80" s="18"/>
      <c r="O80" s="18"/>
      <c r="P80" s="18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customHeight="1" x14ac:dyDescent="0.3">
      <c r="A81" s="18"/>
      <c r="B81" s="18"/>
      <c r="C81" s="18"/>
      <c r="D81" s="24"/>
      <c r="E81" s="18"/>
      <c r="F81" s="25"/>
      <c r="G81" s="25"/>
      <c r="H81" s="25"/>
      <c r="I81" s="18"/>
      <c r="J81" s="18"/>
      <c r="K81" s="18"/>
      <c r="L81" s="18"/>
      <c r="M81" s="18"/>
      <c r="N81" s="18"/>
      <c r="O81" s="18"/>
      <c r="P81" s="18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customHeight="1" x14ac:dyDescent="0.3">
      <c r="A82" s="18"/>
      <c r="B82" s="18"/>
      <c r="C82" s="18"/>
      <c r="D82" s="24"/>
      <c r="E82" s="18"/>
      <c r="F82" s="25"/>
      <c r="G82" s="25"/>
      <c r="H82" s="25"/>
      <c r="I82" s="18"/>
      <c r="J82" s="18"/>
      <c r="K82" s="18"/>
      <c r="L82" s="18"/>
      <c r="M82" s="18"/>
      <c r="N82" s="18"/>
      <c r="O82" s="18"/>
      <c r="P82" s="18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customHeight="1" x14ac:dyDescent="0.3">
      <c r="A83" s="18"/>
      <c r="B83" s="18"/>
      <c r="C83" s="18"/>
      <c r="D83" s="24"/>
      <c r="E83" s="18"/>
      <c r="F83" s="25"/>
      <c r="G83" s="25"/>
      <c r="H83" s="25"/>
      <c r="I83" s="18"/>
      <c r="J83" s="18"/>
      <c r="K83" s="18"/>
      <c r="L83" s="18"/>
      <c r="M83" s="18"/>
      <c r="N83" s="18"/>
      <c r="O83" s="18"/>
      <c r="P83" s="18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customHeight="1" x14ac:dyDescent="0.3">
      <c r="A84" s="18"/>
      <c r="B84" s="18"/>
      <c r="C84" s="18"/>
      <c r="D84" s="24"/>
      <c r="E84" s="18"/>
      <c r="F84" s="25"/>
      <c r="G84" s="25"/>
      <c r="H84" s="25"/>
      <c r="I84" s="18"/>
      <c r="J84" s="18"/>
      <c r="K84" s="18"/>
      <c r="L84" s="18"/>
      <c r="M84" s="18"/>
      <c r="N84" s="18"/>
      <c r="O84" s="18"/>
      <c r="P84" s="18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customHeight="1" x14ac:dyDescent="0.3">
      <c r="A85" s="18"/>
      <c r="B85" s="18"/>
      <c r="C85" s="18"/>
      <c r="D85" s="24"/>
      <c r="E85" s="18"/>
      <c r="F85" s="25"/>
      <c r="G85" s="25"/>
      <c r="H85" s="25"/>
      <c r="I85" s="18"/>
      <c r="J85" s="18"/>
      <c r="K85" s="18"/>
      <c r="L85" s="18"/>
      <c r="M85" s="18"/>
      <c r="N85" s="18"/>
      <c r="O85" s="18"/>
      <c r="P85" s="18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customHeight="1" x14ac:dyDescent="0.3">
      <c r="A86" s="18"/>
      <c r="B86" s="18"/>
      <c r="C86" s="18"/>
      <c r="D86" s="24"/>
      <c r="E86" s="18"/>
      <c r="F86" s="25"/>
      <c r="G86" s="25"/>
      <c r="H86" s="25"/>
      <c r="I86" s="18"/>
      <c r="J86" s="18"/>
      <c r="K86" s="18"/>
      <c r="L86" s="18"/>
      <c r="M86" s="18"/>
      <c r="N86" s="18"/>
      <c r="O86" s="18"/>
      <c r="P86" s="18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customHeight="1" x14ac:dyDescent="0.3">
      <c r="A87" s="18"/>
      <c r="B87" s="18"/>
      <c r="C87" s="18"/>
      <c r="D87" s="24"/>
      <c r="E87" s="18"/>
      <c r="F87" s="25"/>
      <c r="G87" s="25"/>
      <c r="H87" s="25"/>
      <c r="I87" s="18"/>
      <c r="J87" s="18"/>
      <c r="K87" s="18"/>
      <c r="L87" s="18"/>
      <c r="M87" s="18"/>
      <c r="N87" s="18"/>
      <c r="O87" s="18"/>
      <c r="P87" s="18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customHeight="1" x14ac:dyDescent="0.3">
      <c r="A88" s="18"/>
      <c r="B88" s="18"/>
      <c r="C88" s="18"/>
      <c r="D88" s="24"/>
      <c r="E88" s="18"/>
      <c r="F88" s="25"/>
      <c r="G88" s="25"/>
      <c r="H88" s="25"/>
      <c r="I88" s="18"/>
      <c r="J88" s="18"/>
      <c r="K88" s="18"/>
      <c r="L88" s="18"/>
      <c r="M88" s="18"/>
      <c r="N88" s="18"/>
      <c r="O88" s="18"/>
      <c r="P88" s="1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customHeight="1" x14ac:dyDescent="0.3">
      <c r="A89" s="18"/>
      <c r="B89" s="18"/>
      <c r="C89" s="18"/>
      <c r="D89" s="24"/>
      <c r="E89" s="18"/>
      <c r="F89" s="25"/>
      <c r="G89" s="25"/>
      <c r="H89" s="25"/>
      <c r="I89" s="18"/>
      <c r="J89" s="18"/>
      <c r="K89" s="18"/>
      <c r="L89" s="18"/>
      <c r="M89" s="18"/>
      <c r="N89" s="18"/>
      <c r="O89" s="18"/>
      <c r="P89" s="18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customHeight="1" x14ac:dyDescent="0.3">
      <c r="A90" s="18"/>
      <c r="B90" s="18"/>
      <c r="C90" s="18"/>
      <c r="D90" s="24"/>
      <c r="E90" s="18"/>
      <c r="F90" s="25"/>
      <c r="G90" s="25"/>
      <c r="H90" s="25"/>
      <c r="I90" s="18"/>
      <c r="J90" s="18"/>
      <c r="K90" s="18"/>
      <c r="L90" s="18"/>
      <c r="M90" s="18"/>
      <c r="N90" s="18"/>
      <c r="O90" s="18"/>
      <c r="P90" s="1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customHeight="1" x14ac:dyDescent="0.3">
      <c r="A91" s="18"/>
      <c r="B91" s="18"/>
      <c r="C91" s="18"/>
      <c r="D91" s="24"/>
      <c r="E91" s="18"/>
      <c r="F91" s="25"/>
      <c r="G91" s="25"/>
      <c r="H91" s="25"/>
      <c r="I91" s="18"/>
      <c r="J91" s="18"/>
      <c r="K91" s="18"/>
      <c r="L91" s="18"/>
      <c r="M91" s="18"/>
      <c r="N91" s="18"/>
      <c r="O91" s="18"/>
      <c r="P91" s="18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customHeight="1" x14ac:dyDescent="0.3">
      <c r="A92" s="18"/>
      <c r="B92" s="18"/>
      <c r="C92" s="18"/>
      <c r="D92" s="24"/>
      <c r="E92" s="18"/>
      <c r="F92" s="25"/>
      <c r="G92" s="25"/>
      <c r="H92" s="25"/>
      <c r="I92" s="18"/>
      <c r="J92" s="18"/>
      <c r="K92" s="18"/>
      <c r="L92" s="18"/>
      <c r="M92" s="18"/>
      <c r="N92" s="18"/>
      <c r="O92" s="18"/>
      <c r="P92" s="18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customHeight="1" x14ac:dyDescent="0.3">
      <c r="A93" s="18"/>
      <c r="B93" s="18"/>
      <c r="C93" s="18"/>
      <c r="D93" s="24"/>
      <c r="E93" s="18"/>
      <c r="F93" s="25"/>
      <c r="G93" s="25"/>
      <c r="H93" s="25"/>
      <c r="I93" s="18"/>
      <c r="J93" s="18"/>
      <c r="K93" s="18"/>
      <c r="L93" s="18"/>
      <c r="M93" s="18"/>
      <c r="N93" s="18"/>
      <c r="O93" s="18"/>
      <c r="P93" s="18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customHeight="1" x14ac:dyDescent="0.3">
      <c r="A94" s="18"/>
      <c r="B94" s="18"/>
      <c r="C94" s="18"/>
      <c r="D94" s="24"/>
      <c r="E94" s="18"/>
      <c r="F94" s="25"/>
      <c r="G94" s="25"/>
      <c r="H94" s="25"/>
      <c r="I94" s="18"/>
      <c r="J94" s="18"/>
      <c r="K94" s="18"/>
      <c r="L94" s="18"/>
      <c r="M94" s="18"/>
      <c r="N94" s="18"/>
      <c r="O94" s="18"/>
      <c r="P94" s="18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customHeight="1" x14ac:dyDescent="0.3">
      <c r="A95" s="18"/>
      <c r="B95" s="18"/>
      <c r="C95" s="18"/>
      <c r="D95" s="24"/>
      <c r="E95" s="18"/>
      <c r="F95" s="25"/>
      <c r="G95" s="25"/>
      <c r="H95" s="25"/>
      <c r="I95" s="18"/>
      <c r="J95" s="18"/>
      <c r="K95" s="18"/>
      <c r="L95" s="18"/>
      <c r="M95" s="18"/>
      <c r="N95" s="18"/>
      <c r="O95" s="18"/>
      <c r="P95" s="18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customHeight="1" x14ac:dyDescent="0.3">
      <c r="A96" s="18"/>
      <c r="B96" s="18"/>
      <c r="C96" s="18"/>
      <c r="D96" s="24"/>
      <c r="E96" s="18"/>
      <c r="F96" s="25"/>
      <c r="G96" s="25"/>
      <c r="H96" s="25"/>
      <c r="I96" s="18"/>
      <c r="J96" s="18"/>
      <c r="K96" s="18"/>
      <c r="L96" s="18"/>
      <c r="M96" s="18"/>
      <c r="N96" s="18"/>
      <c r="O96" s="18"/>
      <c r="P96" s="18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customHeight="1" x14ac:dyDescent="0.3">
      <c r="A97" s="18"/>
      <c r="B97" s="18"/>
      <c r="C97" s="18"/>
      <c r="D97" s="24"/>
      <c r="E97" s="18"/>
      <c r="F97" s="25"/>
      <c r="G97" s="25"/>
      <c r="H97" s="25"/>
      <c r="I97" s="18"/>
      <c r="J97" s="18"/>
      <c r="K97" s="18"/>
      <c r="L97" s="18"/>
      <c r="M97" s="18"/>
      <c r="N97" s="18"/>
      <c r="O97" s="18"/>
      <c r="P97" s="18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customHeight="1" x14ac:dyDescent="0.3">
      <c r="A98" s="18"/>
      <c r="B98" s="18"/>
      <c r="C98" s="18"/>
      <c r="D98" s="24"/>
      <c r="E98" s="18"/>
      <c r="F98" s="25"/>
      <c r="G98" s="25"/>
      <c r="H98" s="25"/>
      <c r="I98" s="18"/>
      <c r="J98" s="18"/>
      <c r="K98" s="18"/>
      <c r="L98" s="18"/>
      <c r="M98" s="18"/>
      <c r="N98" s="18"/>
      <c r="O98" s="18"/>
      <c r="P98" s="18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customHeight="1" x14ac:dyDescent="0.3">
      <c r="A99" s="18"/>
      <c r="B99" s="18"/>
      <c r="C99" s="18"/>
      <c r="D99" s="24"/>
      <c r="E99" s="18"/>
      <c r="F99" s="25"/>
      <c r="G99" s="25"/>
      <c r="H99" s="25"/>
      <c r="I99" s="18"/>
      <c r="J99" s="18"/>
      <c r="K99" s="18"/>
      <c r="L99" s="18"/>
      <c r="M99" s="18"/>
      <c r="N99" s="18"/>
      <c r="O99" s="18"/>
      <c r="P99" s="18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customHeight="1" x14ac:dyDescent="0.3">
      <c r="A100" s="18"/>
      <c r="B100" s="18"/>
      <c r="C100" s="18"/>
      <c r="D100" s="24"/>
      <c r="E100" s="18"/>
      <c r="F100" s="25"/>
      <c r="G100" s="25"/>
      <c r="H100" s="25"/>
      <c r="I100" s="18"/>
      <c r="J100" s="18"/>
      <c r="K100" s="18"/>
      <c r="L100" s="18"/>
      <c r="M100" s="18"/>
      <c r="N100" s="18"/>
      <c r="O100" s="18"/>
      <c r="P100" s="18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customHeight="1" x14ac:dyDescent="0.3">
      <c r="A101" s="18"/>
      <c r="B101" s="18"/>
      <c r="C101" s="18"/>
      <c r="D101" s="24"/>
      <c r="E101" s="18"/>
      <c r="F101" s="25"/>
      <c r="G101" s="25"/>
      <c r="H101" s="25"/>
      <c r="I101" s="18"/>
      <c r="J101" s="18"/>
      <c r="K101" s="18"/>
      <c r="L101" s="18"/>
      <c r="M101" s="18"/>
      <c r="N101" s="18"/>
      <c r="O101" s="18"/>
      <c r="P101" s="18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customHeight="1" x14ac:dyDescent="0.3">
      <c r="A102" s="18"/>
      <c r="B102" s="18"/>
      <c r="C102" s="18"/>
      <c r="D102" s="24"/>
      <c r="E102" s="18"/>
      <c r="F102" s="25"/>
      <c r="G102" s="25"/>
      <c r="H102" s="25"/>
      <c r="I102" s="18"/>
      <c r="J102" s="18"/>
      <c r="K102" s="18"/>
      <c r="L102" s="18"/>
      <c r="M102" s="18"/>
      <c r="N102" s="18"/>
      <c r="O102" s="18"/>
      <c r="P102" s="18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customHeight="1" x14ac:dyDescent="0.3">
      <c r="A103" s="18"/>
      <c r="B103" s="18"/>
      <c r="C103" s="18"/>
      <c r="D103" s="24"/>
      <c r="E103" s="18"/>
      <c r="F103" s="25"/>
      <c r="G103" s="25"/>
      <c r="H103" s="25"/>
      <c r="I103" s="18"/>
      <c r="J103" s="18"/>
      <c r="K103" s="18"/>
      <c r="L103" s="18"/>
      <c r="M103" s="18"/>
      <c r="N103" s="18"/>
      <c r="O103" s="18"/>
      <c r="P103" s="18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customHeight="1" x14ac:dyDescent="0.3">
      <c r="A104" s="18"/>
      <c r="B104" s="18"/>
      <c r="C104" s="18"/>
      <c r="D104" s="24"/>
      <c r="E104" s="18"/>
      <c r="F104" s="25"/>
      <c r="G104" s="25"/>
      <c r="H104" s="25"/>
      <c r="I104" s="18"/>
      <c r="J104" s="18"/>
      <c r="K104" s="18"/>
      <c r="L104" s="18"/>
      <c r="M104" s="18"/>
      <c r="N104" s="18"/>
      <c r="O104" s="18"/>
      <c r="P104" s="18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customHeight="1" x14ac:dyDescent="0.3">
      <c r="A105" s="18"/>
      <c r="B105" s="18"/>
      <c r="C105" s="18"/>
      <c r="D105" s="24"/>
      <c r="E105" s="18"/>
      <c r="F105" s="25"/>
      <c r="G105" s="25"/>
      <c r="H105" s="25"/>
      <c r="I105" s="18"/>
      <c r="J105" s="18"/>
      <c r="K105" s="18"/>
      <c r="L105" s="18"/>
      <c r="M105" s="18"/>
      <c r="N105" s="18"/>
      <c r="O105" s="18"/>
      <c r="P105" s="18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customHeight="1" x14ac:dyDescent="0.3">
      <c r="A106" s="18"/>
      <c r="B106" s="18"/>
      <c r="C106" s="18"/>
      <c r="D106" s="24"/>
      <c r="E106" s="18"/>
      <c r="F106" s="25"/>
      <c r="G106" s="25"/>
      <c r="H106" s="25"/>
      <c r="I106" s="18"/>
      <c r="J106" s="18"/>
      <c r="K106" s="18"/>
      <c r="L106" s="18"/>
      <c r="M106" s="18"/>
      <c r="N106" s="18"/>
      <c r="O106" s="18"/>
      <c r="P106" s="18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</sheetData>
  <mergeCells count="10">
    <mergeCell ref="H1:H2"/>
    <mergeCell ref="I1:I2"/>
    <mergeCell ref="J1:P1"/>
    <mergeCell ref="A1:A2"/>
    <mergeCell ref="B1:B2"/>
    <mergeCell ref="C1:C2"/>
    <mergeCell ref="D1:D2"/>
    <mergeCell ref="E1:E2"/>
    <mergeCell ref="F1:F2"/>
    <mergeCell ref="G1:G2"/>
  </mergeCells>
  <pageMargins left="0.31496062992125984" right="0.31496062992125984" top="0.74803149606299213" bottom="0.74803149606299213" header="0" footer="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"/>
  <sheetViews>
    <sheetView rightToLeft="1" workbookViewId="0"/>
  </sheetViews>
  <sheetFormatPr defaultColWidth="14.42578125" defaultRowHeight="15" customHeight="1" x14ac:dyDescent="0.25"/>
  <sheetData>
    <row r="1" spans="1:33" ht="18" customHeight="1" x14ac:dyDescent="0.3">
      <c r="A1" s="96" t="s">
        <v>588</v>
      </c>
      <c r="B1" s="92" t="s">
        <v>0</v>
      </c>
      <c r="C1" s="92" t="s">
        <v>1</v>
      </c>
      <c r="D1" s="92" t="s">
        <v>3</v>
      </c>
      <c r="E1" s="92" t="s">
        <v>6</v>
      </c>
      <c r="F1" s="92" t="s">
        <v>7</v>
      </c>
      <c r="G1" s="92" t="s">
        <v>8</v>
      </c>
      <c r="H1" s="92" t="s">
        <v>9</v>
      </c>
      <c r="I1" s="92" t="s">
        <v>10</v>
      </c>
      <c r="J1" s="92" t="s">
        <v>14</v>
      </c>
      <c r="K1" s="90" t="s">
        <v>15</v>
      </c>
      <c r="L1" s="90" t="s">
        <v>16</v>
      </c>
      <c r="M1" s="90" t="s">
        <v>17</v>
      </c>
      <c r="N1" s="90" t="s">
        <v>18</v>
      </c>
      <c r="O1" s="92" t="s">
        <v>19</v>
      </c>
      <c r="P1" s="93" t="s">
        <v>518</v>
      </c>
      <c r="Q1" s="94"/>
      <c r="R1" s="94"/>
      <c r="S1" s="94"/>
      <c r="T1" s="94"/>
      <c r="U1" s="94"/>
      <c r="V1" s="9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8" customHeight="1" x14ac:dyDescent="0.3">
      <c r="A2" s="89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20" t="s">
        <v>20</v>
      </c>
      <c r="Q2" s="20" t="s">
        <v>21</v>
      </c>
      <c r="R2" s="20" t="s">
        <v>22</v>
      </c>
      <c r="S2" s="20" t="s">
        <v>23</v>
      </c>
      <c r="T2" s="20" t="s">
        <v>24</v>
      </c>
      <c r="U2" s="20" t="s">
        <v>25</v>
      </c>
      <c r="V2" s="20" t="s">
        <v>26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37.5" x14ac:dyDescent="0.3">
      <c r="A3" s="26" t="s">
        <v>589</v>
      </c>
      <c r="B3" s="27">
        <v>6</v>
      </c>
      <c r="C3" s="28">
        <v>816</v>
      </c>
      <c r="D3" s="29" t="s">
        <v>590</v>
      </c>
      <c r="E3" s="30"/>
      <c r="F3" s="29" t="s">
        <v>591</v>
      </c>
      <c r="G3" s="31">
        <v>44937</v>
      </c>
      <c r="H3" s="28" t="s">
        <v>592</v>
      </c>
      <c r="I3" s="31">
        <v>40046</v>
      </c>
      <c r="J3" s="30"/>
      <c r="K3" s="32" t="s">
        <v>500</v>
      </c>
      <c r="L3" s="33" t="s">
        <v>31</v>
      </c>
      <c r="M3" s="33" t="s">
        <v>31</v>
      </c>
      <c r="N3" s="34"/>
      <c r="O3" s="30"/>
      <c r="P3" s="28" t="s">
        <v>526</v>
      </c>
      <c r="Q3" s="28" t="s">
        <v>527</v>
      </c>
      <c r="R3" s="30"/>
      <c r="S3" s="30"/>
      <c r="T3" s="30"/>
      <c r="U3" s="28" t="s">
        <v>33</v>
      </c>
      <c r="V3" s="30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33" ht="56.25" x14ac:dyDescent="0.3">
      <c r="A4" s="26" t="s">
        <v>589</v>
      </c>
      <c r="B4" s="7">
        <v>22</v>
      </c>
      <c r="C4" s="36">
        <v>832</v>
      </c>
      <c r="D4" s="16" t="s">
        <v>593</v>
      </c>
      <c r="E4" s="37"/>
      <c r="F4" s="14" t="s">
        <v>591</v>
      </c>
      <c r="G4" s="38">
        <v>44937</v>
      </c>
      <c r="H4" s="36" t="s">
        <v>594</v>
      </c>
      <c r="I4" s="38">
        <v>39714</v>
      </c>
      <c r="J4" s="37"/>
      <c r="K4" s="39" t="s">
        <v>500</v>
      </c>
      <c r="L4" s="40" t="s">
        <v>31</v>
      </c>
      <c r="M4" s="40" t="s">
        <v>31</v>
      </c>
      <c r="N4" s="40"/>
      <c r="O4" s="37"/>
      <c r="P4" s="36" t="s">
        <v>526</v>
      </c>
      <c r="Q4" s="36" t="s">
        <v>527</v>
      </c>
      <c r="R4" s="37"/>
      <c r="S4" s="37"/>
      <c r="T4" s="37"/>
      <c r="U4" s="36" t="s">
        <v>33</v>
      </c>
      <c r="V4" s="37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3" ht="37.5" x14ac:dyDescent="0.3">
      <c r="A5" s="26" t="s">
        <v>589</v>
      </c>
      <c r="B5" s="7">
        <v>42</v>
      </c>
      <c r="C5" s="36">
        <v>852</v>
      </c>
      <c r="D5" s="16" t="s">
        <v>595</v>
      </c>
      <c r="E5" s="37"/>
      <c r="F5" s="16" t="s">
        <v>591</v>
      </c>
      <c r="G5" s="41">
        <v>44937</v>
      </c>
      <c r="H5" s="36" t="s">
        <v>592</v>
      </c>
      <c r="I5" s="38">
        <v>39102</v>
      </c>
      <c r="J5" s="37"/>
      <c r="K5" s="39" t="s">
        <v>500</v>
      </c>
      <c r="L5" s="40" t="s">
        <v>31</v>
      </c>
      <c r="M5" s="40" t="s">
        <v>31</v>
      </c>
      <c r="N5" s="40"/>
      <c r="O5" s="37"/>
      <c r="P5" s="36" t="s">
        <v>526</v>
      </c>
      <c r="Q5" s="36" t="s">
        <v>527</v>
      </c>
      <c r="R5" s="37"/>
      <c r="S5" s="37"/>
      <c r="T5" s="37"/>
      <c r="U5" s="36" t="s">
        <v>33</v>
      </c>
      <c r="V5" s="37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pans="1:33" ht="37.5" x14ac:dyDescent="0.3">
      <c r="A6" s="26" t="s">
        <v>589</v>
      </c>
      <c r="B6" s="7">
        <v>47</v>
      </c>
      <c r="C6" s="36">
        <v>857</v>
      </c>
      <c r="D6" s="16" t="s">
        <v>596</v>
      </c>
      <c r="E6" s="37"/>
      <c r="F6" s="16" t="s">
        <v>591</v>
      </c>
      <c r="G6" s="42">
        <v>44937</v>
      </c>
      <c r="H6" s="36" t="s">
        <v>592</v>
      </c>
      <c r="I6" s="38">
        <v>39412</v>
      </c>
      <c r="J6" s="37"/>
      <c r="K6" s="39" t="s">
        <v>500</v>
      </c>
      <c r="L6" s="40" t="s">
        <v>31</v>
      </c>
      <c r="M6" s="40" t="s">
        <v>31</v>
      </c>
      <c r="N6" s="40"/>
      <c r="O6" s="37"/>
      <c r="P6" s="36" t="s">
        <v>526</v>
      </c>
      <c r="Q6" s="36" t="s">
        <v>527</v>
      </c>
      <c r="R6" s="37"/>
      <c r="S6" s="37"/>
      <c r="T6" s="37"/>
      <c r="U6" s="36" t="s">
        <v>33</v>
      </c>
      <c r="V6" s="37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 spans="1:33" ht="56.25" x14ac:dyDescent="0.3">
      <c r="A7" s="26" t="s">
        <v>589</v>
      </c>
      <c r="B7" s="7">
        <v>48</v>
      </c>
      <c r="C7" s="36">
        <v>858</v>
      </c>
      <c r="D7" s="16" t="s">
        <v>597</v>
      </c>
      <c r="E7" s="37"/>
      <c r="F7" s="14" t="s">
        <v>591</v>
      </c>
      <c r="G7" s="41">
        <v>44937</v>
      </c>
      <c r="H7" s="36" t="s">
        <v>594</v>
      </c>
      <c r="I7" s="38">
        <v>40046</v>
      </c>
      <c r="J7" s="37"/>
      <c r="K7" s="39" t="s">
        <v>500</v>
      </c>
      <c r="L7" s="40" t="s">
        <v>31</v>
      </c>
      <c r="M7" s="40" t="s">
        <v>31</v>
      </c>
      <c r="N7" s="40"/>
      <c r="O7" s="37"/>
      <c r="P7" s="36" t="s">
        <v>526</v>
      </c>
      <c r="Q7" s="36" t="s">
        <v>527</v>
      </c>
      <c r="R7" s="37"/>
      <c r="S7" s="37"/>
      <c r="T7" s="37"/>
      <c r="U7" s="36" t="s">
        <v>33</v>
      </c>
      <c r="V7" s="37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ht="75" x14ac:dyDescent="0.3">
      <c r="A8" s="26" t="s">
        <v>589</v>
      </c>
      <c r="B8" s="7">
        <v>51</v>
      </c>
      <c r="C8" s="36">
        <v>861</v>
      </c>
      <c r="D8" s="16" t="s">
        <v>598</v>
      </c>
      <c r="E8" s="37"/>
      <c r="F8" s="16" t="s">
        <v>90</v>
      </c>
      <c r="G8" s="43" t="s">
        <v>91</v>
      </c>
      <c r="H8" s="36" t="s">
        <v>599</v>
      </c>
      <c r="I8" s="38">
        <v>39767</v>
      </c>
      <c r="J8" s="37"/>
      <c r="K8" s="44" t="s">
        <v>582</v>
      </c>
      <c r="L8" s="40" t="s">
        <v>31</v>
      </c>
      <c r="M8" s="40" t="s">
        <v>31</v>
      </c>
      <c r="N8" s="40"/>
      <c r="O8" s="37"/>
      <c r="P8" s="36">
        <v>25</v>
      </c>
      <c r="Q8" s="36" t="s">
        <v>583</v>
      </c>
      <c r="R8" s="36" t="s">
        <v>46</v>
      </c>
      <c r="S8" s="37"/>
      <c r="T8" s="37"/>
      <c r="U8" s="36" t="s">
        <v>33</v>
      </c>
      <c r="V8" s="36" t="s">
        <v>584</v>
      </c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1:33" ht="18" customHeight="1" x14ac:dyDescent="0.3">
      <c r="A9" s="26" t="s">
        <v>589</v>
      </c>
      <c r="B9" s="21">
        <v>24</v>
      </c>
      <c r="C9" s="21">
        <v>834</v>
      </c>
      <c r="D9" s="45" t="s">
        <v>600</v>
      </c>
      <c r="E9" s="21"/>
      <c r="F9" s="21" t="s">
        <v>378</v>
      </c>
      <c r="G9" s="22"/>
      <c r="H9" s="22"/>
      <c r="I9" s="22">
        <v>39491</v>
      </c>
      <c r="J9" s="21"/>
      <c r="K9" s="46" t="s">
        <v>547</v>
      </c>
      <c r="L9" s="23" t="s">
        <v>31</v>
      </c>
      <c r="M9" s="23" t="s">
        <v>31</v>
      </c>
      <c r="N9" s="23"/>
      <c r="O9" s="21"/>
      <c r="P9" s="21">
        <v>3</v>
      </c>
      <c r="Q9" s="21" t="s">
        <v>548</v>
      </c>
      <c r="R9" s="21"/>
      <c r="S9" s="21">
        <v>1</v>
      </c>
      <c r="T9" s="21">
        <v>4</v>
      </c>
      <c r="U9" s="21" t="s">
        <v>80</v>
      </c>
      <c r="V9" s="2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37.5" x14ac:dyDescent="0.3">
      <c r="A10" s="26" t="s">
        <v>589</v>
      </c>
      <c r="B10" s="21">
        <v>827</v>
      </c>
      <c r="C10" s="45" t="s">
        <v>601</v>
      </c>
      <c r="D10" s="21"/>
      <c r="E10" s="21" t="s">
        <v>378</v>
      </c>
      <c r="F10" s="22">
        <v>45118</v>
      </c>
      <c r="G10" s="21" t="s">
        <v>602</v>
      </c>
      <c r="H10" s="22">
        <v>39685</v>
      </c>
      <c r="I10" s="21"/>
      <c r="J10" s="46" t="s">
        <v>538</v>
      </c>
      <c r="K10" s="23" t="s">
        <v>31</v>
      </c>
      <c r="L10" s="23" t="s">
        <v>31</v>
      </c>
      <c r="M10" s="23"/>
      <c r="N10" s="21"/>
      <c r="O10" s="21">
        <v>2</v>
      </c>
      <c r="P10" s="21" t="s">
        <v>33</v>
      </c>
      <c r="Q10" s="21"/>
      <c r="R10" s="21">
        <v>2</v>
      </c>
      <c r="S10" s="21">
        <v>7</v>
      </c>
      <c r="T10" s="21" t="s">
        <v>33</v>
      </c>
      <c r="U10" s="21" t="s">
        <v>539</v>
      </c>
    </row>
  </sheetData>
  <mergeCells count="16">
    <mergeCell ref="A1:A2"/>
    <mergeCell ref="B1:B2"/>
    <mergeCell ref="C1:C2"/>
    <mergeCell ref="D1:D2"/>
    <mergeCell ref="E1:E2"/>
    <mergeCell ref="F1:F2"/>
    <mergeCell ref="G1:G2"/>
    <mergeCell ref="O1:O2"/>
    <mergeCell ref="P1:V1"/>
    <mergeCell ref="H1:H2"/>
    <mergeCell ref="I1:I2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النسخة المنقحة</vt:lpstr>
      <vt:lpstr>Sheet6</vt:lpstr>
      <vt:lpstr>الحضور</vt:lpstr>
      <vt:lpstr>ارقام</vt:lpstr>
      <vt:lpstr>القائمة المعطاة</vt:lpstr>
      <vt:lpstr>تعديلات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Deel</dc:creator>
  <cp:lastModifiedBy>Kyrillos Morgan</cp:lastModifiedBy>
  <dcterms:modified xsi:type="dcterms:W3CDTF">2024-03-28T23:17:55Z</dcterms:modified>
</cp:coreProperties>
</file>