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preparatory\Tools\"/>
    </mc:Choice>
  </mc:AlternateContent>
  <xr:revisionPtr revIDLastSave="0" documentId="13_ncr:1_{173D70BB-4E5A-49C7-AD87-15079C256B27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Sheet1" sheetId="1" r:id="rId1"/>
    <sheet name="Sheet6" sheetId="6" r:id="rId2"/>
    <sheet name="حضور العيد" sheetId="3" r:id="rId3"/>
    <sheet name="حضور المرة اللي فاتت" sheetId="5" r:id="rId4"/>
    <sheet name="Class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B15" i="6" l="1"/>
  <c r="B35" i="6"/>
  <c r="B36" i="6"/>
  <c r="B37" i="6"/>
  <c r="B16" i="6"/>
  <c r="B38" i="6"/>
  <c r="B17" i="6"/>
  <c r="B18" i="6"/>
  <c r="B19" i="6"/>
  <c r="B20" i="6"/>
  <c r="B39" i="6"/>
  <c r="B40" i="6"/>
  <c r="B41" i="6"/>
  <c r="B21" i="6"/>
  <c r="B42" i="6"/>
  <c r="B22" i="6"/>
  <c r="B43" i="6"/>
  <c r="B44" i="6"/>
  <c r="B23" i="6"/>
  <c r="C31" i="5"/>
  <c r="C52" i="5"/>
  <c r="C4" i="5"/>
  <c r="C57" i="5"/>
  <c r="C36" i="5"/>
  <c r="C48" i="5"/>
  <c r="C25" i="5"/>
  <c r="C28" i="5"/>
  <c r="C8" i="5"/>
  <c r="C3" i="5"/>
  <c r="C11" i="5"/>
  <c r="C50" i="5"/>
  <c r="C16" i="5"/>
  <c r="C42" i="5"/>
  <c r="C53" i="5"/>
  <c r="C23" i="5"/>
  <c r="C20" i="5"/>
  <c r="C22" i="5"/>
  <c r="C10" i="5"/>
  <c r="C39" i="5"/>
  <c r="C46" i="5"/>
  <c r="C26" i="5"/>
  <c r="B2" i="6"/>
  <c r="B3" i="6"/>
  <c r="B4" i="6"/>
  <c r="B5" i="6"/>
  <c r="B24" i="6"/>
  <c r="B25" i="6"/>
  <c r="B6" i="6"/>
  <c r="B12" i="6"/>
  <c r="B7" i="6"/>
  <c r="B13" i="6"/>
  <c r="B8" i="6"/>
  <c r="B33" i="6"/>
  <c r="B9" i="6"/>
  <c r="B26" i="6"/>
  <c r="B10" i="6"/>
  <c r="B27" i="6"/>
  <c r="B28" i="6"/>
  <c r="B34" i="6"/>
  <c r="B29" i="6"/>
  <c r="B30" i="6"/>
  <c r="B11" i="6"/>
  <c r="B31" i="6"/>
  <c r="B14" i="6"/>
  <c r="B32" i="6"/>
  <c r="C30" i="5"/>
  <c r="C29" i="5"/>
  <c r="C24" i="5"/>
  <c r="C32" i="5"/>
  <c r="C27" i="5"/>
  <c r="C13" i="5"/>
  <c r="C14" i="5"/>
  <c r="C15" i="5"/>
  <c r="C7" i="5"/>
  <c r="C9" i="5"/>
  <c r="C12" i="5"/>
  <c r="C33" i="5"/>
  <c r="C34" i="5"/>
  <c r="C35" i="5"/>
  <c r="C6" i="5"/>
  <c r="C5" i="5"/>
  <c r="C2" i="5"/>
  <c r="C21" i="5"/>
  <c r="C19" i="5"/>
  <c r="C17" i="5"/>
  <c r="C18" i="5"/>
  <c r="C47" i="5"/>
  <c r="C41" i="5"/>
  <c r="C40" i="5"/>
  <c r="C45" i="5"/>
  <c r="C43" i="5"/>
  <c r="C49" i="5"/>
  <c r="C44" i="5"/>
  <c r="C38" i="5"/>
  <c r="C54" i="5"/>
  <c r="C56" i="5"/>
  <c r="C51" i="5"/>
  <c r="C58" i="5"/>
  <c r="C55" i="5"/>
  <c r="C59" i="5"/>
  <c r="C37" i="5"/>
</calcChain>
</file>

<file path=xl/sharedStrings.xml><?xml version="1.0" encoding="utf-8"?>
<sst xmlns="http://schemas.openxmlformats.org/spreadsheetml/2006/main" count="295" uniqueCount="89">
  <si>
    <t>1</t>
  </si>
  <si>
    <t>09:52</t>
  </si>
  <si>
    <t>10:18</t>
  </si>
  <si>
    <t>09:49</t>
  </si>
  <si>
    <t>09:58</t>
  </si>
  <si>
    <t>09:45</t>
  </si>
  <si>
    <t>09:53</t>
  </si>
  <si>
    <t>10:06</t>
  </si>
  <si>
    <t>10:13</t>
  </si>
  <si>
    <t>09:22</t>
  </si>
  <si>
    <t>09:39</t>
  </si>
  <si>
    <t>10:08</t>
  </si>
  <si>
    <t>10:24</t>
  </si>
  <si>
    <t>09:41</t>
  </si>
  <si>
    <t>09:55</t>
  </si>
  <si>
    <t>09:23</t>
  </si>
  <si>
    <t>09:57</t>
  </si>
  <si>
    <t>09:38</t>
  </si>
  <si>
    <t>Column1</t>
  </si>
  <si>
    <t>Column2</t>
  </si>
  <si>
    <t>Column3</t>
  </si>
  <si>
    <t>Column4</t>
  </si>
  <si>
    <t>Column5</t>
  </si>
  <si>
    <t/>
  </si>
  <si>
    <t>القديس متى الرسول</t>
  </si>
  <si>
    <t>القديس مرقس الرسول</t>
  </si>
  <si>
    <t>القديس لوقا الرسول</t>
  </si>
  <si>
    <t>القديس يوحنا الرسول</t>
  </si>
  <si>
    <t>القديس متياس الرسول</t>
  </si>
  <si>
    <t>القديس بطرس الرسول</t>
  </si>
  <si>
    <t>القديس توما الرسول</t>
  </si>
  <si>
    <t>القديس بولس الرسول</t>
  </si>
  <si>
    <t xml:space="preserve">فيلوباتير عيد اسحق </t>
  </si>
  <si>
    <t>ديفيد هاني سمير</t>
  </si>
  <si>
    <t>ريمون شفيق سمير</t>
  </si>
  <si>
    <t xml:space="preserve">يوسف عادل حليم </t>
  </si>
  <si>
    <t xml:space="preserve">ميشيل اكرامي حبيب </t>
  </si>
  <si>
    <t xml:space="preserve">مارك سامح ابراهيم </t>
  </si>
  <si>
    <t>فادي بشرى نادي</t>
  </si>
  <si>
    <t xml:space="preserve">ابانوب عماد جابر </t>
  </si>
  <si>
    <t>سامح ملاك صابر</t>
  </si>
  <si>
    <t xml:space="preserve">يوسف نبيل سمير </t>
  </si>
  <si>
    <t xml:space="preserve">يوحنا فايز ادوارد </t>
  </si>
  <si>
    <t xml:space="preserve">فيلوباتير نبيل مهاود </t>
  </si>
  <si>
    <t>كارلوس شنودة تادرس</t>
  </si>
  <si>
    <t>بيشوي جرجس عيد</t>
  </si>
  <si>
    <t>كيرلس عوني رافت</t>
  </si>
  <si>
    <t>مينا منير امير</t>
  </si>
  <si>
    <t xml:space="preserve">فادي هاني صموئيل </t>
  </si>
  <si>
    <t>5-5-2024</t>
  </si>
  <si>
    <t>ثالثة</t>
  </si>
  <si>
    <t>بافلي اديب سمير</t>
  </si>
  <si>
    <t>اوليفر مجدي سمير</t>
  </si>
  <si>
    <t>مارك روماني القمص دوماديوس</t>
  </si>
  <si>
    <t>ميخائيل جرجس محروس</t>
  </si>
  <si>
    <t xml:space="preserve">انطونيوس باسم وليم </t>
  </si>
  <si>
    <t>امير عادل جرجس حنا</t>
  </si>
  <si>
    <t>بيتر ماهر عزمي</t>
  </si>
  <si>
    <t xml:space="preserve">بولا زاخر جرجس </t>
  </si>
  <si>
    <t xml:space="preserve">سمير سامح سمير </t>
  </si>
  <si>
    <t>كيرلس جرجس عيسى</t>
  </si>
  <si>
    <t xml:space="preserve">ماريو ماجد مهاود </t>
  </si>
  <si>
    <t>ميخائيل القس اسحق قسطور</t>
  </si>
  <si>
    <t>باترك تيسير ادوار</t>
  </si>
  <si>
    <t xml:space="preserve">مارتن مجدي جمال </t>
  </si>
  <si>
    <t xml:space="preserve">فيلوباتير عماد كمال </t>
  </si>
  <si>
    <t xml:space="preserve">ماثيو موسي مكاري </t>
  </si>
  <si>
    <t xml:space="preserve">مارتن ماجد شوقي </t>
  </si>
  <si>
    <t>فادي عماد موسى</t>
  </si>
  <si>
    <t>رضا صبحي ايوب</t>
  </si>
  <si>
    <t>كيرلس صبحي ايوب</t>
  </si>
  <si>
    <t>توماس مرزق يوسف</t>
  </si>
  <si>
    <t>شنودة مرزق يوسف</t>
  </si>
  <si>
    <t xml:space="preserve">ابانوب إيهاب سعد </t>
  </si>
  <si>
    <t>جاستن مجدي ابراهيم توفيق</t>
  </si>
  <si>
    <t xml:space="preserve">جون روماني مسعد </t>
  </si>
  <si>
    <t>مارك منير كامل</t>
  </si>
  <si>
    <t>فادي نصر رمزي</t>
  </si>
  <si>
    <t>بيشوي ايمن عبد الروؤف</t>
  </si>
  <si>
    <t xml:space="preserve">مينا مدحت سمير </t>
  </si>
  <si>
    <t xml:space="preserve">يوسف بولا جميل </t>
  </si>
  <si>
    <t>كيرلس هاني فوزي</t>
  </si>
  <si>
    <t>يوسف نشات رزق الله</t>
  </si>
  <si>
    <t xml:space="preserve">فرانك عصام جرجس </t>
  </si>
  <si>
    <t>جورج نشات جورج</t>
  </si>
  <si>
    <t>يوسف مسامح يوسف</t>
  </si>
  <si>
    <t>كيرلس ناصر اليكسان</t>
  </si>
  <si>
    <t>بيتر فرنسيس منير فرنسيس</t>
  </si>
  <si>
    <t xml:space="preserve">نوفير اسامة حنا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</si>
</sst>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h:mm:ss;@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3" fillId="0" borderId="4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20" fontId="3" fillId="3" borderId="4" xfId="0" applyNumberFormat="1" applyFont="1" applyFill="1" applyBorder="1" applyAlignment="1">
      <alignment horizontal="left" vertical="center"/>
    </xf>
    <xf numFmtId="0" fontId="2" fillId="0" borderId="2" xfId="1" applyFont="1" applyBorder="1" applyAlignment="1">
      <alignment wrapText="1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49" fontId="5" fillId="4" borderId="5" xfId="0" applyNumberFormat="1" applyFont="1" applyFill="1" applyBorder="1"/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/>
    <xf numFmtId="49" fontId="5" fillId="5" borderId="5" xfId="0" applyNumberFormat="1" applyFont="1" applyFill="1" applyBorder="1"/>
    <xf numFmtId="0" fontId="2" fillId="0" borderId="2" xfId="2" applyFont="1" applyBorder="1" applyAlignment="1">
      <alignment wrapText="1"/>
    </xf>
    <xf numFmtId="14" fontId="0" fillId="6" borderId="0" xfId="0" applyNumberFormat="1" applyFill="1"/>
    <xf numFmtId="165" fontId="0" fillId="0" borderId="0" xfId="0" applyNumberFormat="1"/>
    <xf numFmtId="14" fontId="0" fillId="0" borderId="0" xfId="0" applyNumberFormat="1"/>
    <xf numFmtId="0" fontId="2" fillId="0" borderId="6" xfId="2" applyFont="1" applyBorder="1" applyAlignment="1">
      <alignment horizontal="right" wrapText="1"/>
    </xf>
    <xf numFmtId="14" fontId="2" fillId="0" borderId="6" xfId="2" applyNumberFormat="1" applyFont="1" applyBorder="1" applyAlignment="1">
      <alignment horizontal="right" wrapText="1"/>
    </xf>
    <xf numFmtId="0" fontId="2" fillId="0" borderId="6" xfId="2" applyFont="1" applyBorder="1" applyAlignment="1">
      <alignment wrapText="1"/>
    </xf>
    <xf numFmtId="20" fontId="2" fillId="0" borderId="6" xfId="2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4" fontId="2" fillId="0" borderId="0" xfId="2" applyNumberFormat="1" applyFont="1" applyAlignment="1">
      <alignment horizontal="right" wrapText="1"/>
    </xf>
    <xf numFmtId="49" fontId="3" fillId="0" borderId="2" xfId="0" applyNumberFormat="1" applyFont="1" applyBorder="1" applyAlignment="1">
      <alignment horizontal="left" vertical="center"/>
    </xf>
    <xf numFmtId="0" fontId="2" fillId="0" borderId="0" xfId="2" applyFont="1" applyAlignment="1">
      <alignment wrapText="1"/>
    </xf>
    <xf numFmtId="0" fontId="0" fillId="0" borderId="2" xfId="0" applyBorder="1"/>
    <xf numFmtId="0" fontId="2" fillId="0" borderId="0" xfId="1" applyFont="1" applyAlignment="1">
      <alignment wrapText="1"/>
    </xf>
    <xf numFmtId="20" fontId="2" fillId="0" borderId="4" xfId="2" applyNumberFormat="1" applyFont="1" applyBorder="1" applyAlignment="1">
      <alignment horizontal="right" wrapText="1"/>
    </xf>
    <xf numFmtId="0" fontId="2" fillId="0" borderId="4" xfId="2" applyFont="1" applyBorder="1" applyAlignment="1">
      <alignment horizontal="right" wrapText="1"/>
    </xf>
    <xf numFmtId="0" fontId="2" fillId="0" borderId="1" xfId="2" applyFont="1" applyBorder="1" applyAlignment="1">
      <alignment horizontal="right" wrapText="1"/>
    </xf>
    <xf numFmtId="0" fontId="0" fillId="0" borderId="3" xfId="0" applyBorder="1"/>
    <xf numFmtId="0" fontId="0" fillId="2" borderId="7" xfId="0" applyFill="1" applyBorder="1"/>
    <xf numFmtId="0" fontId="0" fillId="0" borderId="8" xfId="0" applyBorder="1"/>
    <xf numFmtId="0" fontId="0" fillId="0" borderId="7" xfId="0" applyBorder="1"/>
    <xf numFmtId="0" fontId="2" fillId="0" borderId="2" xfId="3" applyFont="1" applyBorder="1" applyAlignment="1">
      <alignment horizontal="right" wrapText="1"/>
    </xf>
    <xf numFmtId="0" fontId="2" fillId="0" borderId="6" xfId="3" applyFont="1" applyBorder="1" applyAlignment="1">
      <alignment horizontal="right" wrapText="1"/>
    </xf>
    <xf numFmtId="0" fontId="2" fillId="0" borderId="0" xfId="3" applyFont="1" applyAlignment="1">
      <alignment horizontal="right" wrapText="1"/>
    </xf>
    <xf numFmtId="164" fontId="4" fillId="2" borderId="3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2" borderId="3" xfId="0" applyFill="1" applyBorder="1"/>
  </cellXfs>
  <cellStyles count="4">
    <cellStyle name="Normal" xfId="0" builtinId="0"/>
    <cellStyle name="Normal_Classes" xfId="1" xr:uid="{B9EF8569-CE66-4F92-B99D-0A61BF3D796A}"/>
    <cellStyle name="Normal_Sheet3" xfId="2" xr:uid="{DCC24432-2790-45D8-894A-FD576ECE15F0}"/>
    <cellStyle name="Normal_حضور المرة اللي فاتت" xfId="3" xr:uid="{378E23F2-5256-480C-8082-4FC46A4C0536}"/>
  </cellStyles>
  <dxfs count="31"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D7D3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D7D3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1010000]d/m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  <fill>
        <patternFill patternType="solid">
          <fgColor rgb="FF00FFFF"/>
          <bgColor rgb="FF00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AABCCE-7110-43ED-B2B0-2A3F5C723F17}" name="Table5" displayName="Table5" ref="A1:D19" totalsRowShown="0">
  <autoFilter ref="A1:D19" xr:uid="{83AABCCE-7110-43ED-B2B0-2A3F5C723F17}"/>
  <sortState xmlns:xlrd2="http://schemas.microsoft.com/office/spreadsheetml/2017/richdata2" ref="A2:D19">
    <sortCondition ref="D1:D19"/>
  </sortState>
  <tableColumns count="4">
    <tableColumn id="1" xr3:uid="{66174B3E-A499-45DA-BCFE-AC99D096230F}" name="Column1" dataDxfId="30"/>
    <tableColumn id="2" xr3:uid="{B9037508-EA2D-4E64-A24A-2F068D2C8994}" name="Column2" dataDxfId="29"/>
    <tableColumn id="3" xr3:uid="{A50D6B20-3816-4D42-872A-7B39EAAD5928}" name="Column3" dataDxfId="28"/>
    <tableColumn id="4" xr3:uid="{A9D2B851-3470-4FD1-91F6-C52C0A90E51C}" name="Column4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957314-52DA-486F-BA48-56F0E26F9DBA}" name="Table6" displayName="Table6" ref="A1:B44" totalsRowShown="0" headerRowDxfId="26" dataDxfId="24" headerRowBorderDxfId="25" tableBorderDxfId="23" totalsRowBorderDxfId="22">
  <autoFilter ref="A1:B44" xr:uid="{2B957314-52DA-486F-BA48-56F0E26F9DBA}"/>
  <sortState xmlns:xlrd2="http://schemas.microsoft.com/office/spreadsheetml/2017/richdata2" ref="A2:B44">
    <sortCondition ref="B1:B44"/>
  </sortState>
  <tableColumns count="2">
    <tableColumn id="1" xr3:uid="{80BD357F-4997-47E8-9A2D-15E469F48E00}" name="Column1" dataDxfId="21"/>
    <tableColumn id="2" xr3:uid="{B3AB07A4-5004-459E-875A-7B6A666C3A05}" name="Column2" dataDxfId="20">
      <calculatedColumnFormula>ISNUMBER(MATCH(Table6[[#This Row],[Column1]],Table5[Column1],0))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B8927B-2390-482D-A584-00F5A93DC390}" name="Table3" displayName="Table3" ref="A1:E38" totalsRowShown="0" tableBorderDxfId="19">
  <autoFilter ref="A1:E38" xr:uid="{F0B8927B-2390-482D-A584-00F5A93DC390}"/>
  <sortState xmlns:xlrd2="http://schemas.microsoft.com/office/spreadsheetml/2017/richdata2" ref="A2:E38">
    <sortCondition ref="A1:A38"/>
  </sortState>
  <tableColumns count="5">
    <tableColumn id="1" xr3:uid="{4DF55668-EC33-4E7C-97AC-4D6820E82B08}" name="Column1" dataDxfId="18"/>
    <tableColumn id="2" xr3:uid="{D44FC27F-13E7-4E79-85D7-C6E47BEBB20B}" name="Column2" dataDxfId="17"/>
    <tableColumn id="3" xr3:uid="{B06D43D7-BE12-498E-B2DA-5B4A658C87B2}" name="Column3" dataDxfId="16"/>
    <tableColumn id="4" xr3:uid="{94E69240-30FE-4B59-A60F-23A7D2E8AEC6}" name="Column4" dataDxfId="15"/>
    <tableColumn id="5" xr3:uid="{0A990159-6EFB-46B3-8587-B0395D470836}" name="Column5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B7E604-65D1-4FF0-9DA8-974BEF106FC9}" name="Table4" displayName="Table4" ref="A1:C59" totalsRowShown="0">
  <autoFilter ref="A1:C59" xr:uid="{F3B7E604-65D1-4FF0-9DA8-974BEF106FC9}"/>
  <sortState xmlns:xlrd2="http://schemas.microsoft.com/office/spreadsheetml/2017/richdata2" ref="A2:C59">
    <sortCondition ref="A1:A59"/>
  </sortState>
  <tableColumns count="3">
    <tableColumn id="1" xr3:uid="{7A797E0F-F5A5-4FC1-A6DD-107534414846}" name="Column1" dataDxfId="13"/>
    <tableColumn id="2" xr3:uid="{63C521FF-3451-4BD8-896E-2EBEF0D40FED}" name="Column2"/>
    <tableColumn id="3" xr3:uid="{D1F62480-1B2F-4B22-AA29-DAC2B009F7C7}" name="Column3" dataDxfId="12">
      <calculatedColumnFormula>ISNUMBER(MATCH(Table4[[#This Row],[Column1]],Table3[Column1],0))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D48" zoomScale="89" workbookViewId="0">
      <selection activeCell="O57" sqref="O57"/>
    </sheetView>
  </sheetViews>
  <sheetFormatPr defaultRowHeight="15" x14ac:dyDescent="0.25"/>
  <cols>
    <col min="1" max="1" width="10.28515625" customWidth="1"/>
    <col min="2" max="2" width="12.28515625" customWidth="1"/>
    <col min="3" max="3" width="20.85546875" customWidth="1"/>
    <col min="4" max="4" width="10.28515625" customWidth="1"/>
    <col min="13" max="13" width="28.28515625" customWidth="1"/>
    <col min="15" max="15" width="18.7109375" customWidth="1"/>
  </cols>
  <sheetData>
    <row r="1" spans="1:15" ht="18.75" x14ac:dyDescent="0.3">
      <c r="A1" s="7" t="s">
        <v>18</v>
      </c>
      <c r="B1" s="8" t="s">
        <v>19</v>
      </c>
      <c r="C1" s="9" t="s">
        <v>20</v>
      </c>
      <c r="D1" s="10" t="s">
        <v>21</v>
      </c>
    </row>
    <row r="2" spans="1:15" ht="18.75" x14ac:dyDescent="0.3">
      <c r="A2" s="7">
        <v>243</v>
      </c>
      <c r="B2" s="8"/>
      <c r="C2" s="9" t="s">
        <v>35</v>
      </c>
      <c r="D2" s="11">
        <v>1</v>
      </c>
      <c r="L2">
        <v>243</v>
      </c>
      <c r="M2" s="39" t="s">
        <v>35</v>
      </c>
      <c r="O2" t="str">
        <f t="shared" ref="O2:O33" si="0">L2&amp;"   "&amp;M2</f>
        <v xml:space="preserve">243   يوسف عادل حليم </v>
      </c>
    </row>
    <row r="3" spans="1:15" ht="18.75" x14ac:dyDescent="0.3">
      <c r="A3" s="7">
        <v>878</v>
      </c>
      <c r="B3" s="8"/>
      <c r="C3" s="9" t="s">
        <v>51</v>
      </c>
      <c r="D3" s="11">
        <v>1</v>
      </c>
      <c r="L3">
        <v>878</v>
      </c>
      <c r="M3" s="40" t="s">
        <v>51</v>
      </c>
      <c r="O3" t="str">
        <f t="shared" si="0"/>
        <v>878   بافلي اديب سمير</v>
      </c>
    </row>
    <row r="4" spans="1:15" ht="18.75" x14ac:dyDescent="0.3">
      <c r="A4" s="7">
        <v>879</v>
      </c>
      <c r="B4" s="8"/>
      <c r="C4" s="9" t="s">
        <v>36</v>
      </c>
      <c r="D4" s="11">
        <v>1</v>
      </c>
      <c r="L4">
        <v>879</v>
      </c>
      <c r="M4" s="39" t="s">
        <v>36</v>
      </c>
      <c r="O4" t="str">
        <f t="shared" si="0"/>
        <v xml:space="preserve">879   ميشيل اكرامي حبيب </v>
      </c>
    </row>
    <row r="5" spans="1:15" ht="18.75" x14ac:dyDescent="0.3">
      <c r="A5" s="7">
        <v>525</v>
      </c>
      <c r="B5" s="8"/>
      <c r="C5" s="9" t="s">
        <v>37</v>
      </c>
      <c r="D5" s="11">
        <v>1</v>
      </c>
      <c r="L5">
        <v>525</v>
      </c>
      <c r="M5" s="40" t="s">
        <v>37</v>
      </c>
      <c r="O5" t="str">
        <f t="shared" si="0"/>
        <v xml:space="preserve">525   مارك سامح ابراهيم </v>
      </c>
    </row>
    <row r="6" spans="1:15" ht="18.75" x14ac:dyDescent="0.3">
      <c r="A6" s="7">
        <v>830</v>
      </c>
      <c r="B6" s="8"/>
      <c r="C6" s="9" t="s">
        <v>38</v>
      </c>
      <c r="D6" s="11">
        <v>1</v>
      </c>
      <c r="L6">
        <v>830</v>
      </c>
      <c r="M6" s="39" t="s">
        <v>38</v>
      </c>
      <c r="O6" t="str">
        <f t="shared" si="0"/>
        <v>830   فادي بشرى نادي</v>
      </c>
    </row>
    <row r="7" spans="1:15" ht="18.75" x14ac:dyDescent="0.3">
      <c r="A7" s="7">
        <v>310</v>
      </c>
      <c r="B7" s="8"/>
      <c r="C7" s="9" t="s">
        <v>39</v>
      </c>
      <c r="D7" s="11">
        <v>1</v>
      </c>
      <c r="L7">
        <v>310</v>
      </c>
      <c r="M7" s="40" t="s">
        <v>39</v>
      </c>
      <c r="O7" t="str">
        <f t="shared" si="0"/>
        <v xml:space="preserve">310   ابانوب عماد جابر </v>
      </c>
    </row>
    <row r="8" spans="1:15" ht="18.75" x14ac:dyDescent="0.3">
      <c r="A8" s="7">
        <v>726</v>
      </c>
      <c r="B8" s="8"/>
      <c r="C8" s="9" t="s">
        <v>40</v>
      </c>
      <c r="D8" s="11">
        <v>1</v>
      </c>
      <c r="L8">
        <v>726</v>
      </c>
      <c r="M8" s="39" t="s">
        <v>40</v>
      </c>
      <c r="O8" t="str">
        <f t="shared" si="0"/>
        <v>726   سامح ملاك صابر</v>
      </c>
    </row>
    <row r="9" spans="1:15" ht="18.75" x14ac:dyDescent="0.3">
      <c r="A9" s="7">
        <v>336</v>
      </c>
      <c r="B9" s="12"/>
      <c r="C9" s="9" t="s">
        <v>42</v>
      </c>
      <c r="D9" s="11">
        <v>1</v>
      </c>
      <c r="L9">
        <v>336</v>
      </c>
      <c r="M9" s="40" t="s">
        <v>42</v>
      </c>
      <c r="O9" t="str">
        <f t="shared" si="0"/>
        <v xml:space="preserve">336   يوحنا فايز ادوارد </v>
      </c>
    </row>
    <row r="10" spans="1:15" ht="18.75" x14ac:dyDescent="0.3">
      <c r="A10" s="7">
        <v>128</v>
      </c>
      <c r="B10" s="12"/>
      <c r="C10" s="9" t="s">
        <v>44</v>
      </c>
      <c r="D10" s="11">
        <v>1</v>
      </c>
      <c r="L10">
        <v>128</v>
      </c>
      <c r="M10" s="39" t="s">
        <v>44</v>
      </c>
      <c r="O10" t="str">
        <f t="shared" si="0"/>
        <v>128   كارلوس شنودة تادرس</v>
      </c>
    </row>
    <row r="11" spans="1:15" ht="18.75" x14ac:dyDescent="0.3">
      <c r="A11" s="7">
        <v>718</v>
      </c>
      <c r="B11" s="12"/>
      <c r="C11" s="9" t="s">
        <v>45</v>
      </c>
      <c r="D11" s="11">
        <v>1</v>
      </c>
      <c r="L11">
        <v>718</v>
      </c>
      <c r="M11" s="40" t="s">
        <v>45</v>
      </c>
      <c r="O11" t="str">
        <f t="shared" si="0"/>
        <v>718   بيشوي جرجس عيد</v>
      </c>
    </row>
    <row r="12" spans="1:15" ht="18.75" x14ac:dyDescent="0.3">
      <c r="A12" s="7">
        <v>838</v>
      </c>
      <c r="B12" s="12"/>
      <c r="C12" s="9" t="s">
        <v>46</v>
      </c>
      <c r="D12" s="11">
        <v>1</v>
      </c>
      <c r="L12">
        <v>838</v>
      </c>
      <c r="M12" s="39" t="s">
        <v>46</v>
      </c>
      <c r="O12" t="str">
        <f t="shared" si="0"/>
        <v>838   كيرلس عوني رافت</v>
      </c>
    </row>
    <row r="13" spans="1:15" ht="18.75" x14ac:dyDescent="0.3">
      <c r="A13" s="7">
        <v>740</v>
      </c>
      <c r="B13" s="12"/>
      <c r="C13" s="9" t="s">
        <v>47</v>
      </c>
      <c r="D13" s="11">
        <v>1</v>
      </c>
      <c r="L13">
        <v>740</v>
      </c>
      <c r="M13" s="40" t="s">
        <v>47</v>
      </c>
      <c r="O13" t="str">
        <f t="shared" si="0"/>
        <v>740   مينا منير امير</v>
      </c>
    </row>
    <row r="14" spans="1:15" ht="18.75" x14ac:dyDescent="0.3">
      <c r="A14" s="7">
        <v>435</v>
      </c>
      <c r="B14" s="12"/>
      <c r="C14" s="9" t="s">
        <v>48</v>
      </c>
      <c r="D14" s="11">
        <v>1</v>
      </c>
      <c r="L14">
        <v>435</v>
      </c>
      <c r="M14" s="39" t="s">
        <v>48</v>
      </c>
      <c r="O14" t="str">
        <f t="shared" si="0"/>
        <v xml:space="preserve">435   فادي هاني صموئيل </v>
      </c>
    </row>
    <row r="15" spans="1:15" ht="18.75" x14ac:dyDescent="0.3">
      <c r="A15" s="7">
        <v>440</v>
      </c>
      <c r="B15" s="8"/>
      <c r="C15" s="9" t="s">
        <v>32</v>
      </c>
      <c r="D15" s="10" t="s">
        <v>0</v>
      </c>
      <c r="L15">
        <v>440</v>
      </c>
      <c r="M15" s="40" t="s">
        <v>32</v>
      </c>
      <c r="O15" t="str">
        <f t="shared" si="0"/>
        <v xml:space="preserve">440   فيلوباتير عيد اسحق </v>
      </c>
    </row>
    <row r="16" spans="1:15" ht="18.75" x14ac:dyDescent="0.3">
      <c r="A16" s="7">
        <v>225</v>
      </c>
      <c r="B16" s="8"/>
      <c r="C16" s="9" t="s">
        <v>33</v>
      </c>
      <c r="D16" s="7"/>
      <c r="L16">
        <v>113</v>
      </c>
      <c r="M16" t="s">
        <v>52</v>
      </c>
      <c r="O16" t="str">
        <f t="shared" si="0"/>
        <v>113   اوليفر مجدي سمير</v>
      </c>
    </row>
    <row r="17" spans="1:15" ht="18.75" x14ac:dyDescent="0.3">
      <c r="A17" s="7">
        <v>126</v>
      </c>
      <c r="B17" s="8"/>
      <c r="C17" s="9" t="s">
        <v>34</v>
      </c>
      <c r="D17" s="7"/>
      <c r="L17">
        <v>129</v>
      </c>
      <c r="M17" t="s">
        <v>53</v>
      </c>
      <c r="O17" t="str">
        <f t="shared" si="0"/>
        <v>129   مارك روماني القمص دوماديوس</v>
      </c>
    </row>
    <row r="18" spans="1:15" ht="18.75" x14ac:dyDescent="0.3">
      <c r="A18" s="7">
        <v>337</v>
      </c>
      <c r="B18" s="8"/>
      <c r="C18" s="9" t="s">
        <v>41</v>
      </c>
      <c r="D18" s="11"/>
      <c r="L18">
        <v>133</v>
      </c>
      <c r="M18" t="s">
        <v>54</v>
      </c>
      <c r="O18" t="str">
        <f t="shared" si="0"/>
        <v>133   ميخائيل جرجس محروس</v>
      </c>
    </row>
    <row r="19" spans="1:15" ht="18.75" x14ac:dyDescent="0.3">
      <c r="A19" s="7">
        <v>231</v>
      </c>
      <c r="B19" s="12"/>
      <c r="C19" s="9" t="s">
        <v>43</v>
      </c>
      <c r="D19" s="11"/>
      <c r="L19">
        <v>139</v>
      </c>
      <c r="M19" t="s">
        <v>55</v>
      </c>
      <c r="O19" t="str">
        <f t="shared" si="0"/>
        <v xml:space="preserve">139   انطونيوس باسم وليم </v>
      </c>
    </row>
    <row r="20" spans="1:15" x14ac:dyDescent="0.25">
      <c r="L20">
        <v>211</v>
      </c>
      <c r="M20" t="s">
        <v>56</v>
      </c>
      <c r="O20" t="str">
        <f t="shared" si="0"/>
        <v>211   امير عادل جرجس حنا</v>
      </c>
    </row>
    <row r="21" spans="1:15" x14ac:dyDescent="0.25">
      <c r="L21">
        <v>254</v>
      </c>
      <c r="M21" t="s">
        <v>57</v>
      </c>
      <c r="O21" t="str">
        <f t="shared" si="0"/>
        <v>254   بيتر ماهر عزمي</v>
      </c>
    </row>
    <row r="22" spans="1:15" x14ac:dyDescent="0.25">
      <c r="L22">
        <v>317</v>
      </c>
      <c r="M22" t="s">
        <v>58</v>
      </c>
      <c r="O22" t="str">
        <f t="shared" si="0"/>
        <v xml:space="preserve">317   بولا زاخر جرجس </v>
      </c>
    </row>
    <row r="23" spans="1:15" x14ac:dyDescent="0.25">
      <c r="L23">
        <v>325</v>
      </c>
      <c r="M23" t="s">
        <v>59</v>
      </c>
      <c r="O23" t="str">
        <f t="shared" si="0"/>
        <v xml:space="preserve">325   سمير سامح سمير </v>
      </c>
    </row>
    <row r="24" spans="1:15" x14ac:dyDescent="0.25">
      <c r="L24">
        <v>329</v>
      </c>
      <c r="M24" t="s">
        <v>60</v>
      </c>
      <c r="O24" t="str">
        <f t="shared" si="0"/>
        <v>329   كيرلس جرجس عيسى</v>
      </c>
    </row>
    <row r="25" spans="1:15" x14ac:dyDescent="0.25">
      <c r="L25">
        <v>334</v>
      </c>
      <c r="M25" t="s">
        <v>61</v>
      </c>
      <c r="O25" t="str">
        <f t="shared" si="0"/>
        <v xml:space="preserve">334   ماريو ماجد مهاود </v>
      </c>
    </row>
    <row r="26" spans="1:15" x14ac:dyDescent="0.25">
      <c r="L26">
        <v>338</v>
      </c>
      <c r="M26" t="s">
        <v>62</v>
      </c>
      <c r="O26" t="str">
        <f t="shared" si="0"/>
        <v>338   ميخائيل القس اسحق قسطور</v>
      </c>
    </row>
    <row r="27" spans="1:15" x14ac:dyDescent="0.25">
      <c r="L27">
        <v>342</v>
      </c>
      <c r="M27" t="s">
        <v>63</v>
      </c>
      <c r="O27" t="str">
        <f t="shared" si="0"/>
        <v>342   باترك تيسير ادوار</v>
      </c>
    </row>
    <row r="28" spans="1:15" x14ac:dyDescent="0.25">
      <c r="L28">
        <v>346</v>
      </c>
      <c r="M28" t="s">
        <v>64</v>
      </c>
      <c r="O28" t="str">
        <f t="shared" si="0"/>
        <v xml:space="preserve">346   مارتن مجدي جمال </v>
      </c>
    </row>
    <row r="29" spans="1:15" x14ac:dyDescent="0.25">
      <c r="L29">
        <v>343</v>
      </c>
      <c r="M29" s="41" t="s">
        <v>87</v>
      </c>
      <c r="O29" t="str">
        <f t="shared" si="0"/>
        <v>343   بيتر فرنسيس منير فرنسيس</v>
      </c>
    </row>
    <row r="30" spans="1:15" x14ac:dyDescent="0.25">
      <c r="L30">
        <v>438</v>
      </c>
      <c r="M30" t="s">
        <v>65</v>
      </c>
      <c r="O30" t="str">
        <f t="shared" si="0"/>
        <v xml:space="preserve">438   فيلوباتير عماد كمال </v>
      </c>
    </row>
    <row r="31" spans="1:15" x14ac:dyDescent="0.25">
      <c r="L31">
        <v>444</v>
      </c>
      <c r="M31" t="s">
        <v>66</v>
      </c>
      <c r="O31" t="str">
        <f t="shared" si="0"/>
        <v xml:space="preserve">444   ماثيو موسي مكاري </v>
      </c>
    </row>
    <row r="32" spans="1:15" x14ac:dyDescent="0.25">
      <c r="L32">
        <v>445</v>
      </c>
      <c r="M32" t="s">
        <v>67</v>
      </c>
      <c r="O32" t="str">
        <f t="shared" si="0"/>
        <v xml:space="preserve">445   مارتن ماجد شوقي </v>
      </c>
    </row>
    <row r="33" spans="12:15" x14ac:dyDescent="0.25">
      <c r="L33">
        <v>880</v>
      </c>
      <c r="M33" s="41" t="s">
        <v>88</v>
      </c>
      <c r="O33" t="str">
        <f t="shared" si="0"/>
        <v xml:space="preserve">880   نوفير اسامة حنا </v>
      </c>
    </row>
    <row r="34" spans="12:15" x14ac:dyDescent="0.25">
      <c r="L34">
        <v>610</v>
      </c>
      <c r="M34" t="s">
        <v>68</v>
      </c>
      <c r="O34" t="str">
        <f t="shared" ref="O34:O52" si="1">L34&amp;"   "&amp;M34</f>
        <v>610   فادي عماد موسى</v>
      </c>
    </row>
    <row r="35" spans="12:15" x14ac:dyDescent="0.25">
      <c r="L35">
        <v>611</v>
      </c>
      <c r="M35" t="s">
        <v>69</v>
      </c>
      <c r="O35" t="str">
        <f t="shared" si="1"/>
        <v>611   رضا صبحي ايوب</v>
      </c>
    </row>
    <row r="36" spans="12:15" x14ac:dyDescent="0.25">
      <c r="L36">
        <v>612</v>
      </c>
      <c r="M36" t="s">
        <v>70</v>
      </c>
      <c r="O36" t="str">
        <f t="shared" si="1"/>
        <v>612   كيرلس صبحي ايوب</v>
      </c>
    </row>
    <row r="37" spans="12:15" x14ac:dyDescent="0.25">
      <c r="L37">
        <v>616</v>
      </c>
      <c r="M37" t="s">
        <v>71</v>
      </c>
      <c r="O37" t="str">
        <f t="shared" si="1"/>
        <v>616   توماس مرزق يوسف</v>
      </c>
    </row>
    <row r="38" spans="12:15" x14ac:dyDescent="0.25">
      <c r="L38">
        <v>617</v>
      </c>
      <c r="M38" t="s">
        <v>72</v>
      </c>
      <c r="O38" t="str">
        <f t="shared" si="1"/>
        <v>617   شنودة مرزق يوسف</v>
      </c>
    </row>
    <row r="39" spans="12:15" x14ac:dyDescent="0.25">
      <c r="L39">
        <v>710</v>
      </c>
      <c r="M39" t="s">
        <v>73</v>
      </c>
      <c r="O39" t="str">
        <f t="shared" si="1"/>
        <v xml:space="preserve">710   ابانوب إيهاب سعد </v>
      </c>
    </row>
    <row r="40" spans="12:15" x14ac:dyDescent="0.25">
      <c r="L40">
        <v>721</v>
      </c>
      <c r="M40" t="s">
        <v>74</v>
      </c>
      <c r="O40" t="str">
        <f t="shared" si="1"/>
        <v>721   جاستن مجدي ابراهيم توفيق</v>
      </c>
    </row>
    <row r="41" spans="12:15" x14ac:dyDescent="0.25">
      <c r="L41">
        <v>722</v>
      </c>
      <c r="M41" t="s">
        <v>75</v>
      </c>
      <c r="O41" t="str">
        <f t="shared" si="1"/>
        <v xml:space="preserve">722   جون روماني مسعد </v>
      </c>
    </row>
    <row r="42" spans="12:15" x14ac:dyDescent="0.25">
      <c r="L42">
        <v>735</v>
      </c>
      <c r="M42" t="s">
        <v>76</v>
      </c>
      <c r="O42" t="str">
        <f t="shared" si="1"/>
        <v>735   مارك منير كامل</v>
      </c>
    </row>
    <row r="43" spans="12:15" x14ac:dyDescent="0.25">
      <c r="L43">
        <v>812</v>
      </c>
      <c r="M43" t="s">
        <v>77</v>
      </c>
      <c r="O43" t="str">
        <f t="shared" si="1"/>
        <v>812   فادي نصر رمزي</v>
      </c>
    </row>
    <row r="44" spans="12:15" x14ac:dyDescent="0.25">
      <c r="L44">
        <v>817</v>
      </c>
      <c r="M44" t="s">
        <v>78</v>
      </c>
      <c r="O44" t="str">
        <f t="shared" si="1"/>
        <v>817   بيشوي ايمن عبد الروؤف</v>
      </c>
    </row>
    <row r="45" spans="12:15" x14ac:dyDescent="0.25">
      <c r="L45">
        <v>856</v>
      </c>
      <c r="M45" t="s">
        <v>79</v>
      </c>
      <c r="O45" t="str">
        <f t="shared" si="1"/>
        <v xml:space="preserve">856   مينا مدحت سمير </v>
      </c>
    </row>
    <row r="46" spans="12:15" x14ac:dyDescent="0.25">
      <c r="L46">
        <v>862</v>
      </c>
      <c r="M46" t="s">
        <v>80</v>
      </c>
      <c r="O46" t="str">
        <f t="shared" si="1"/>
        <v xml:space="preserve">862   يوسف بولا جميل </v>
      </c>
    </row>
    <row r="47" spans="12:15" x14ac:dyDescent="0.25">
      <c r="L47">
        <v>865</v>
      </c>
      <c r="M47" t="s">
        <v>81</v>
      </c>
      <c r="O47" t="str">
        <f t="shared" si="1"/>
        <v>865   كيرلس هاني فوزي</v>
      </c>
    </row>
    <row r="48" spans="12:15" x14ac:dyDescent="0.25">
      <c r="L48">
        <v>869</v>
      </c>
      <c r="M48" t="s">
        <v>82</v>
      </c>
      <c r="O48" t="str">
        <f t="shared" si="1"/>
        <v>869   يوسف نشات رزق الله</v>
      </c>
    </row>
    <row r="49" spans="12:15" x14ac:dyDescent="0.25">
      <c r="L49">
        <v>882</v>
      </c>
      <c r="M49" t="s">
        <v>83</v>
      </c>
      <c r="O49" t="str">
        <f t="shared" si="1"/>
        <v xml:space="preserve">882   فرانك عصام جرجس </v>
      </c>
    </row>
    <row r="50" spans="12:15" x14ac:dyDescent="0.25">
      <c r="L50">
        <v>883</v>
      </c>
      <c r="M50" t="s">
        <v>84</v>
      </c>
      <c r="O50" t="str">
        <f t="shared" si="1"/>
        <v>883   جورج نشات جورج</v>
      </c>
    </row>
    <row r="51" spans="12:15" x14ac:dyDescent="0.25">
      <c r="L51">
        <v>889</v>
      </c>
      <c r="M51" t="s">
        <v>85</v>
      </c>
      <c r="O51" t="str">
        <f t="shared" si="1"/>
        <v>889   يوسف مسامح يوسف</v>
      </c>
    </row>
    <row r="52" spans="12:15" x14ac:dyDescent="0.25">
      <c r="L52">
        <v>891</v>
      </c>
      <c r="M52" t="s">
        <v>86</v>
      </c>
      <c r="O52" t="str">
        <f t="shared" si="1"/>
        <v>891   كيرلس ناصر اليكسان</v>
      </c>
    </row>
  </sheetData>
  <conditionalFormatting sqref="C1:D19">
    <cfRule type="expression" dxfId="11" priority="10" stopIfTrue="1">
      <formula>ISNUMBER(DATE(YEAR($C1),MONTH($C1),DAY($C1)))*IFERROR(MID(TEXT($D1,"#"),FIND(IF(ISNUMBER(FIND("/",TEXT($D1,"#"))),"/","-"),TEXT($D1,"#"))+1,FIND(IF(ISNUMBER(FIND("/",TEXT($D1,"#"))),"/","-"),TEXT($D1,"#"),FIND(IF(ISNUMBER(FIND("/",TEXT($D1,"#"))),"/","-"),TEXT($D1,"#"))+1)-FIND(IF(ISNUMBER(FIND("/",TEXT($D1,"#"))),"/","-"),TEXT($D1,"#"))-1)&amp;"/"&amp;LEFT(TEXT($D1,"#"),FIND(IF(ISNUMBER(FIND("/",TEXT($D1,"#"))),"/","-"),TEXT($D1,"#"))-1)&amp;"/"&amp;RIGHT(TEXT($D1,"#"),LEN(TEXT($D1,"3"))-FIND(IF(ISNUMBER(FIND("/",TEXT($D1,"#"))),"/","-"),TEXT($D1,"#"),FIND(IF(ISNUMBER(FIND("/",TEXT($D1,"#"))),"/","-"),TEXT($D1,"#"))+1))=TEXT($C1,"d/m/yyyy"),FALSE)</formula>
    </cfRule>
    <cfRule type="expression" dxfId="10" priority="11">
      <formula>($C1=$D1)*($C1&lt;&gt;"")*($D1&lt;&gt;"")</formula>
    </cfRule>
    <cfRule type="expression" dxfId="9" priority="12">
      <formula>($C1&lt;&gt;"not found")*($C1&lt;&gt;"")*($D1&lt;&gt;"")*($C1&lt;&gt;$D1)</formula>
    </cfRule>
  </conditionalFormatting>
  <conditionalFormatting sqref="M2:M15">
    <cfRule type="expression" dxfId="8" priority="7" stopIfTrue="1">
      <formula>ISNUMBER(DATE(YEAR($C2),MONTH($C2),DAY($C2)))*IFERROR(MID(TEXT($D2,"#"),FIND(IF(ISNUMBER(FIND("/",TEXT($D2,"#"))),"/","-"),TEXT($D2,"#"))+1,FIND(IF(ISNUMBER(FIND("/",TEXT($D2,"#"))),"/","-"),TEXT($D2,"#"),FIND(IF(ISNUMBER(FIND("/",TEXT($D2,"#"))),"/","-"),TEXT($D2,"#"))+1)-FIND(IF(ISNUMBER(FIND("/",TEXT($D2,"#"))),"/","-"),TEXT($D2,"#"))-1)&amp;"/"&amp;LEFT(TEXT($D2,"#"),FIND(IF(ISNUMBER(FIND("/",TEXT($D2,"#"))),"/","-"),TEXT($D2,"#"))-1)&amp;"/"&amp;RIGHT(TEXT($D2,"#"),LEN(TEXT($D2,"3"))-FIND(IF(ISNUMBER(FIND("/",TEXT($D2,"#"))),"/","-"),TEXT($D2,"#"),FIND(IF(ISNUMBER(FIND("/",TEXT($D2,"#"))),"/","-"),TEXT($D2,"#"))+1))=TEXT($C2,"d/m/yyyy"),FALSE)</formula>
    </cfRule>
    <cfRule type="expression" dxfId="7" priority="8">
      <formula>($C2=$D2)*($C2&lt;&gt;"")*($D2&lt;&gt;"")</formula>
    </cfRule>
    <cfRule type="expression" dxfId="6" priority="9">
      <formula>($C2&lt;&gt;"not found")*($C2&lt;&gt;"")*($D2&lt;&gt;"")*($C2&lt;&gt;$D2)</formula>
    </cfRule>
  </conditionalFormatting>
  <conditionalFormatting sqref="M29">
    <cfRule type="expression" dxfId="5" priority="4" stopIfTrue="1">
      <formula>ISNUMBER(DATE(YEAR($C29),MONTH($C29),DAY($C29)))*IFERROR(MID(TEXT($D29,"#"),FIND(IF(ISNUMBER(FIND("/",TEXT($D29,"#"))),"/","-"),TEXT($D29,"#"))+1,FIND(IF(ISNUMBER(FIND("/",TEXT($D29,"#"))),"/","-"),TEXT($D29,"#"),FIND(IF(ISNUMBER(FIND("/",TEXT($D29,"#"))),"/","-"),TEXT($D29,"#"))+1)-FIND(IF(ISNUMBER(FIND("/",TEXT($D29,"#"))),"/","-"),TEXT($D29,"#"))-1)&amp;"/"&amp;LEFT(TEXT($D29,"#"),FIND(IF(ISNUMBER(FIND("/",TEXT($D29,"#"))),"/","-"),TEXT($D29,"#"))-1)&amp;"/"&amp;RIGHT(TEXT($D29,"#"),LEN(TEXT($D29,"3"))-FIND(IF(ISNUMBER(FIND("/",TEXT($D29,"#"))),"/","-"),TEXT($D29,"#"),FIND(IF(ISNUMBER(FIND("/",TEXT($D29,"#"))),"/","-"),TEXT($D29,"#"))+1))=TEXT($C29,"d/m/yyyy"),FALSE)</formula>
    </cfRule>
    <cfRule type="expression" dxfId="4" priority="5">
      <formula>($C29=$D29)*($C29&lt;&gt;"")*($D29&lt;&gt;"")</formula>
    </cfRule>
    <cfRule type="expression" dxfId="3" priority="6">
      <formula>($C29&lt;&gt;"not found")*($C29&lt;&gt;"")*($D29&lt;&gt;"")*($C29&lt;&gt;$D29)</formula>
    </cfRule>
  </conditionalFormatting>
  <conditionalFormatting sqref="M33">
    <cfRule type="expression" dxfId="2" priority="1" stopIfTrue="1">
      <formula>ISNUMBER(DATE(YEAR($C33),MONTH($C33),DAY($C33)))*IFERROR(MID(TEXT($D33,"#"),FIND(IF(ISNUMBER(FIND("/",TEXT($D33,"#"))),"/","-"),TEXT($D33,"#"))+1,FIND(IF(ISNUMBER(FIND("/",TEXT($D33,"#"))),"/","-"),TEXT($D33,"#"),FIND(IF(ISNUMBER(FIND("/",TEXT($D33,"#"))),"/","-"),TEXT($D33,"#"))+1)-FIND(IF(ISNUMBER(FIND("/",TEXT($D33,"#"))),"/","-"),TEXT($D33,"#"))-1)&amp;"/"&amp;LEFT(TEXT($D33,"#"),FIND(IF(ISNUMBER(FIND("/",TEXT($D33,"#"))),"/","-"),TEXT($D33,"#"))-1)&amp;"/"&amp;RIGHT(TEXT($D33,"#"),LEN(TEXT($D33,"3"))-FIND(IF(ISNUMBER(FIND("/",TEXT($D33,"#"))),"/","-"),TEXT($D33,"#"),FIND(IF(ISNUMBER(FIND("/",TEXT($D33,"#"))),"/","-"),TEXT($D33,"#"))+1))=TEXT($C33,"d/m/yyyy"),FALSE)</formula>
    </cfRule>
    <cfRule type="expression" dxfId="1" priority="2">
      <formula>($C33=$D33)*($C33&lt;&gt;"")*($D33&lt;&gt;"")</formula>
    </cfRule>
    <cfRule type="expression" dxfId="0" priority="3">
      <formula>($C33&lt;&gt;"not found")*($C33&lt;&gt;"")*($D33&lt;&gt;"")*($C33&lt;&gt;$D33)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4200-F093-4A51-857E-5F071A182D00}">
  <dimension ref="A1:B44"/>
  <sheetViews>
    <sheetView topLeftCell="A37" zoomScale="83" workbookViewId="0">
      <selection activeCell="D33" sqref="D33"/>
    </sheetView>
  </sheetViews>
  <sheetFormatPr defaultRowHeight="15" x14ac:dyDescent="0.25"/>
  <cols>
    <col min="1" max="1" width="10.42578125" customWidth="1"/>
  </cols>
  <sheetData>
    <row r="1" spans="1:2" x14ac:dyDescent="0.25">
      <c r="A1" s="33" t="s">
        <v>18</v>
      </c>
      <c r="B1" s="33" t="s">
        <v>19</v>
      </c>
    </row>
    <row r="2" spans="1:2" x14ac:dyDescent="0.25">
      <c r="A2">
        <v>425</v>
      </c>
      <c r="B2" s="35" t="b">
        <f>ISNUMBER(MATCH(Table6[[#This Row],[Column1]],Table5[Column1],0))</f>
        <v>0</v>
      </c>
    </row>
    <row r="3" spans="1:2" x14ac:dyDescent="0.25">
      <c r="A3">
        <v>450</v>
      </c>
      <c r="B3" s="32" t="b">
        <f>ISNUMBER(MATCH(Table6[[#This Row],[Column1]],Table5[Column1],0))</f>
        <v>0</v>
      </c>
    </row>
    <row r="4" spans="1:2" x14ac:dyDescent="0.25">
      <c r="A4">
        <v>436</v>
      </c>
      <c r="B4" s="32" t="b">
        <f>ISNUMBER(MATCH(Table6[[#This Row],[Column1]],Table5[Column1],0))</f>
        <v>0</v>
      </c>
    </row>
    <row r="5" spans="1:2" x14ac:dyDescent="0.25">
      <c r="A5" s="38">
        <v>433</v>
      </c>
      <c r="B5" s="32" t="b">
        <f>ISNUMBER(MATCH(Table6[[#This Row],[Column1]],Table5[Column1],0))</f>
        <v>0</v>
      </c>
    </row>
    <row r="6" spans="1:2" x14ac:dyDescent="0.25">
      <c r="A6">
        <v>246</v>
      </c>
      <c r="B6" s="32" t="b">
        <f>ISNUMBER(MATCH(Table6[[#This Row],[Column1]],Table5[Column1],0))</f>
        <v>0</v>
      </c>
    </row>
    <row r="7" spans="1:2" x14ac:dyDescent="0.25">
      <c r="A7">
        <v>247</v>
      </c>
      <c r="B7" s="32" t="b">
        <f>ISNUMBER(MATCH(Table6[[#This Row],[Column1]],Table5[Column1],0))</f>
        <v>0</v>
      </c>
    </row>
    <row r="8" spans="1:2" x14ac:dyDescent="0.25">
      <c r="A8">
        <v>248</v>
      </c>
      <c r="B8" s="32" t="b">
        <f>ISNUMBER(MATCH(Table6[[#This Row],[Column1]],Table5[Column1],0))</f>
        <v>0</v>
      </c>
    </row>
    <row r="9" spans="1:2" x14ac:dyDescent="0.25">
      <c r="A9">
        <v>214</v>
      </c>
      <c r="B9" s="32" t="b">
        <f>ISNUMBER(MATCH(Table6[[#This Row],[Column1]],Table5[Column1],0))</f>
        <v>0</v>
      </c>
    </row>
    <row r="10" spans="1:2" x14ac:dyDescent="0.25">
      <c r="A10">
        <v>245</v>
      </c>
      <c r="B10" s="32" t="b">
        <f>ISNUMBER(MATCH(Table6[[#This Row],[Column1]],Table5[Column1],0))</f>
        <v>0</v>
      </c>
    </row>
    <row r="11" spans="1:2" x14ac:dyDescent="0.25">
      <c r="A11">
        <v>519</v>
      </c>
      <c r="B11" s="32" t="b">
        <f>ISNUMBER(MATCH(Table6[[#This Row],[Column1]],Table5[Column1],0))</f>
        <v>0</v>
      </c>
    </row>
    <row r="12" spans="1:2" x14ac:dyDescent="0.25">
      <c r="A12">
        <v>138</v>
      </c>
      <c r="B12" s="32" t="b">
        <f>ISNUMBER(MATCH(Table6[[#This Row],[Column1]],Table5[Column1],0))</f>
        <v>0</v>
      </c>
    </row>
    <row r="13" spans="1:2" x14ac:dyDescent="0.25">
      <c r="A13">
        <v>120</v>
      </c>
      <c r="B13" s="32" t="b">
        <f>ISNUMBER(MATCH(Table6[[#This Row],[Column1]],Table5[Column1],0))</f>
        <v>0</v>
      </c>
    </row>
    <row r="14" spans="1:2" x14ac:dyDescent="0.25">
      <c r="A14">
        <v>323</v>
      </c>
      <c r="B14" s="32" t="b">
        <f>ISNUMBER(MATCH(Table6[[#This Row],[Column1]],Table5[Column1],0))</f>
        <v>0</v>
      </c>
    </row>
    <row r="15" spans="1:2" x14ac:dyDescent="0.25">
      <c r="A15">
        <v>318</v>
      </c>
      <c r="B15" s="32" t="b">
        <f>ISNUMBER(MATCH(Table6[[#This Row],[Column1]],Table5[Column1],0))</f>
        <v>0</v>
      </c>
    </row>
    <row r="16" spans="1:2" x14ac:dyDescent="0.25">
      <c r="A16">
        <v>742</v>
      </c>
      <c r="B16" s="32" t="b">
        <f>ISNUMBER(MATCH(Table6[[#This Row],[Column1]],Table5[Column1],0))</f>
        <v>0</v>
      </c>
    </row>
    <row r="17" spans="1:2" x14ac:dyDescent="0.25">
      <c r="A17">
        <v>745</v>
      </c>
      <c r="B17" s="32" t="b">
        <f>ISNUMBER(MATCH(Table6[[#This Row],[Column1]],Table5[Column1],0))</f>
        <v>0</v>
      </c>
    </row>
    <row r="18" spans="1:2" x14ac:dyDescent="0.25">
      <c r="A18">
        <v>738</v>
      </c>
      <c r="B18" s="32" t="b">
        <f>ISNUMBER(MATCH(Table6[[#This Row],[Column1]],Table5[Column1],0))</f>
        <v>0</v>
      </c>
    </row>
    <row r="19" spans="1:2" x14ac:dyDescent="0.25">
      <c r="A19">
        <v>717</v>
      </c>
      <c r="B19" s="32" t="b">
        <f>ISNUMBER(MATCH(Table6[[#This Row],[Column1]],Table5[Column1],0))</f>
        <v>0</v>
      </c>
    </row>
    <row r="20" spans="1:2" x14ac:dyDescent="0.25">
      <c r="A20" s="38">
        <v>742</v>
      </c>
      <c r="B20" s="32" t="b">
        <f>ISNUMBER(MATCH(Table6[[#This Row],[Column1]],Table5[Column1],0))</f>
        <v>0</v>
      </c>
    </row>
    <row r="21" spans="1:2" x14ac:dyDescent="0.25">
      <c r="A21">
        <v>866</v>
      </c>
      <c r="B21" s="32" t="b">
        <f>ISNUMBER(MATCH(Table6[[#This Row],[Column1]],Table5[Column1],0))</f>
        <v>0</v>
      </c>
    </row>
    <row r="22" spans="1:2" x14ac:dyDescent="0.25">
      <c r="A22">
        <v>874</v>
      </c>
      <c r="B22" s="32" t="b">
        <f>ISNUMBER(MATCH(Table6[[#This Row],[Column1]],Table5[Column1],0))</f>
        <v>0</v>
      </c>
    </row>
    <row r="23" spans="1:2" x14ac:dyDescent="0.25">
      <c r="A23" s="38">
        <v>864</v>
      </c>
      <c r="B23" s="32" t="b">
        <f>ISNUMBER(MATCH(Table6[[#This Row],[Column1]],Table5[Column1],0))</f>
        <v>0</v>
      </c>
    </row>
    <row r="24" spans="1:2" x14ac:dyDescent="0.25">
      <c r="A24" s="38">
        <v>440</v>
      </c>
      <c r="B24" s="32" t="b">
        <f>ISNUMBER(MATCH(Table6[[#This Row],[Column1]],Table5[Column1],0))</f>
        <v>1</v>
      </c>
    </row>
    <row r="25" spans="1:2" x14ac:dyDescent="0.25">
      <c r="A25" s="38">
        <v>435</v>
      </c>
      <c r="B25" s="34" t="b">
        <f>ISNUMBER(MATCH(Table6[[#This Row],[Column1]],Table5[Column1],0))</f>
        <v>1</v>
      </c>
    </row>
    <row r="26" spans="1:2" x14ac:dyDescent="0.25">
      <c r="A26">
        <v>231</v>
      </c>
      <c r="B26" s="32" t="b">
        <f>ISNUMBER(MATCH(Table6[[#This Row],[Column1]],Table5[Column1],0))</f>
        <v>1</v>
      </c>
    </row>
    <row r="27" spans="1:2" x14ac:dyDescent="0.25">
      <c r="A27" s="38">
        <v>225</v>
      </c>
      <c r="B27" s="32" t="b">
        <f>ISNUMBER(MATCH(Table6[[#This Row],[Column1]],Table5[Column1],0))</f>
        <v>1</v>
      </c>
    </row>
    <row r="28" spans="1:2" x14ac:dyDescent="0.25">
      <c r="A28" s="38">
        <v>243</v>
      </c>
      <c r="B28" s="32" t="b">
        <f>ISNUMBER(MATCH(Table6[[#This Row],[Column1]],Table5[Column1],0))</f>
        <v>1</v>
      </c>
    </row>
    <row r="29" spans="1:2" x14ac:dyDescent="0.25">
      <c r="A29" s="38">
        <v>231</v>
      </c>
      <c r="B29" s="32" t="b">
        <f>ISNUMBER(MATCH(Table6[[#This Row],[Column1]],Table5[Column1],0))</f>
        <v>1</v>
      </c>
    </row>
    <row r="30" spans="1:2" x14ac:dyDescent="0.25">
      <c r="A30">
        <v>511</v>
      </c>
      <c r="B30" s="32" t="b">
        <f>ISNUMBER(MATCH(Table6[[#This Row],[Column1]],Table5[Column1],0))</f>
        <v>0</v>
      </c>
    </row>
    <row r="31" spans="1:2" x14ac:dyDescent="0.25">
      <c r="A31">
        <v>525</v>
      </c>
      <c r="B31" s="32" t="b">
        <f>ISNUMBER(MATCH(Table6[[#This Row],[Column1]],Table5[Column1],0))</f>
        <v>1</v>
      </c>
    </row>
    <row r="32" spans="1:2" x14ac:dyDescent="0.25">
      <c r="A32" s="38">
        <v>525</v>
      </c>
      <c r="B32" s="32" t="b">
        <f>ISNUMBER(MATCH(Table6[[#This Row],[Column1]],Table5[Column1],0))</f>
        <v>1</v>
      </c>
    </row>
    <row r="33" spans="1:2" x14ac:dyDescent="0.25">
      <c r="A33" s="38">
        <v>128</v>
      </c>
      <c r="B33" s="32" t="b">
        <f>ISNUMBER(MATCH(Table6[[#This Row],[Column1]],Table5[Column1],0))</f>
        <v>1</v>
      </c>
    </row>
    <row r="34" spans="1:2" x14ac:dyDescent="0.25">
      <c r="A34" s="38">
        <v>126</v>
      </c>
      <c r="B34" s="32" t="b">
        <f>ISNUMBER(MATCH(Table6[[#This Row],[Column1]],Table5[Column1],0))</f>
        <v>1</v>
      </c>
    </row>
    <row r="35" spans="1:2" x14ac:dyDescent="0.25">
      <c r="A35" s="38">
        <v>310</v>
      </c>
      <c r="B35" s="32" t="b">
        <f>ISNUMBER(MATCH(Table6[[#This Row],[Column1]],Table5[Column1],0))</f>
        <v>1</v>
      </c>
    </row>
    <row r="36" spans="1:2" x14ac:dyDescent="0.25">
      <c r="A36" s="38">
        <v>337</v>
      </c>
      <c r="B36" s="32" t="b">
        <f>ISNUMBER(MATCH(Table6[[#This Row],[Column1]],Table5[Column1],0))</f>
        <v>1</v>
      </c>
    </row>
    <row r="37" spans="1:2" x14ac:dyDescent="0.25">
      <c r="A37" s="38">
        <v>336</v>
      </c>
      <c r="B37" s="32" t="b">
        <f>ISNUMBER(MATCH(Table6[[#This Row],[Column1]],Table5[Column1],0))</f>
        <v>1</v>
      </c>
    </row>
    <row r="38" spans="1:2" x14ac:dyDescent="0.25">
      <c r="A38" s="27">
        <v>740</v>
      </c>
      <c r="B38" s="32" t="b">
        <f>ISNUMBER(MATCH(Table6[[#This Row],[Column1]],Table5[Column1],0))</f>
        <v>1</v>
      </c>
    </row>
    <row r="39" spans="1:2" x14ac:dyDescent="0.25">
      <c r="A39" s="36">
        <v>726</v>
      </c>
      <c r="B39" s="32" t="b">
        <f>ISNUMBER(MATCH(Table6[[#This Row],[Column1]],Table5[Column1],0))</f>
        <v>1</v>
      </c>
    </row>
    <row r="40" spans="1:2" x14ac:dyDescent="0.25">
      <c r="A40" s="36">
        <v>718</v>
      </c>
      <c r="B40" s="32" t="b">
        <f>ISNUMBER(MATCH(Table6[[#This Row],[Column1]],Table5[Column1],0))</f>
        <v>1</v>
      </c>
    </row>
    <row r="41" spans="1:2" x14ac:dyDescent="0.25">
      <c r="A41" s="36">
        <v>740</v>
      </c>
      <c r="B41" s="32" t="b">
        <f>ISNUMBER(MATCH(Table6[[#This Row],[Column1]],Table5[Column1],0))</f>
        <v>1</v>
      </c>
    </row>
    <row r="42" spans="1:2" x14ac:dyDescent="0.25">
      <c r="A42" s="27">
        <v>879</v>
      </c>
      <c r="B42" s="32" t="b">
        <f>ISNUMBER(MATCH(Table6[[#This Row],[Column1]],Table5[Column1],0))</f>
        <v>1</v>
      </c>
    </row>
    <row r="43" spans="1:2" x14ac:dyDescent="0.25">
      <c r="A43" s="36">
        <v>879</v>
      </c>
      <c r="B43" s="32" t="b">
        <f>ISNUMBER(MATCH(Table6[[#This Row],[Column1]],Table5[Column1],0))</f>
        <v>1</v>
      </c>
    </row>
    <row r="44" spans="1:2" x14ac:dyDescent="0.25">
      <c r="A44" s="36">
        <v>830</v>
      </c>
      <c r="B44" s="32" t="b">
        <f>ISNUMBER(MATCH(Table6[[#This Row],[Column1]],Table5[Column1],0))</f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733A-7504-48DC-98CD-54A9532CCEDE}">
  <dimension ref="A1:F45"/>
  <sheetViews>
    <sheetView workbookViewId="0">
      <selection activeCell="A2" sqref="A2:A38"/>
    </sheetView>
  </sheetViews>
  <sheetFormatPr defaultRowHeight="15" x14ac:dyDescent="0.25"/>
  <cols>
    <col min="1" max="3" width="12.140625" customWidth="1"/>
    <col min="4" max="4" width="18.140625" customWidth="1"/>
    <col min="5" max="5" width="12.140625" customWidth="1"/>
  </cols>
  <sheetData>
    <row r="1" spans="1:5" x14ac:dyDescent="0.25">
      <c r="A1" s="1" t="s">
        <v>18</v>
      </c>
      <c r="B1" s="5" t="s">
        <v>19</v>
      </c>
      <c r="C1" s="5" t="s">
        <v>20</v>
      </c>
      <c r="D1" t="s">
        <v>21</v>
      </c>
      <c r="E1" s="1" t="s">
        <v>22</v>
      </c>
    </row>
    <row r="2" spans="1:5" x14ac:dyDescent="0.25">
      <c r="A2" s="30">
        <v>113</v>
      </c>
      <c r="B2" s="24">
        <v>45417</v>
      </c>
      <c r="C2" s="26" t="s">
        <v>50</v>
      </c>
      <c r="D2" s="26" t="s">
        <v>24</v>
      </c>
      <c r="E2" s="29">
        <v>0.5493055555555556</v>
      </c>
    </row>
    <row r="3" spans="1:5" x14ac:dyDescent="0.25">
      <c r="A3" s="21">
        <v>129</v>
      </c>
      <c r="B3" s="5" t="s">
        <v>49</v>
      </c>
      <c r="C3" s="5" t="s">
        <v>50</v>
      </c>
      <c r="D3" t="s">
        <v>24</v>
      </c>
      <c r="E3" s="1" t="s">
        <v>8</v>
      </c>
    </row>
    <row r="4" spans="1:5" x14ac:dyDescent="0.25">
      <c r="A4" s="30">
        <v>133</v>
      </c>
      <c r="B4" s="24">
        <v>45417</v>
      </c>
      <c r="C4" s="26" t="s">
        <v>50</v>
      </c>
      <c r="D4" s="26" t="s">
        <v>24</v>
      </c>
      <c r="E4" s="29">
        <v>0.5493055555555556</v>
      </c>
    </row>
    <row r="5" spans="1:5" x14ac:dyDescent="0.25">
      <c r="A5" s="6">
        <v>139</v>
      </c>
      <c r="B5" s="5" t="s">
        <v>49</v>
      </c>
      <c r="C5" s="5" t="s">
        <v>50</v>
      </c>
      <c r="D5" t="s">
        <v>24</v>
      </c>
      <c r="E5" s="2" t="s">
        <v>4</v>
      </c>
    </row>
    <row r="6" spans="1:5" x14ac:dyDescent="0.25">
      <c r="A6" s="1">
        <v>211</v>
      </c>
      <c r="B6" s="5" t="s">
        <v>49</v>
      </c>
      <c r="C6" s="5" t="s">
        <v>50</v>
      </c>
      <c r="D6" t="s">
        <v>25</v>
      </c>
      <c r="E6" s="1" t="s">
        <v>17</v>
      </c>
    </row>
    <row r="7" spans="1:5" x14ac:dyDescent="0.25">
      <c r="A7" s="6">
        <v>254</v>
      </c>
      <c r="B7" s="5" t="s">
        <v>49</v>
      </c>
      <c r="C7" s="5" t="s">
        <v>50</v>
      </c>
      <c r="D7" t="s">
        <v>25</v>
      </c>
      <c r="E7" s="3">
        <v>0.40138888888888891</v>
      </c>
    </row>
    <row r="8" spans="1:5" x14ac:dyDescent="0.25">
      <c r="A8" s="1">
        <v>317</v>
      </c>
      <c r="B8" s="5" t="s">
        <v>49</v>
      </c>
      <c r="C8" s="5" t="s">
        <v>50</v>
      </c>
      <c r="D8" t="s">
        <v>26</v>
      </c>
      <c r="E8" s="1" t="s">
        <v>2</v>
      </c>
    </row>
    <row r="9" spans="1:5" x14ac:dyDescent="0.25">
      <c r="A9" s="6">
        <v>325</v>
      </c>
      <c r="B9" s="5" t="s">
        <v>49</v>
      </c>
      <c r="C9" s="5" t="s">
        <v>50</v>
      </c>
      <c r="D9" t="s">
        <v>26</v>
      </c>
      <c r="E9" s="2" t="s">
        <v>11</v>
      </c>
    </row>
    <row r="10" spans="1:5" x14ac:dyDescent="0.25">
      <c r="A10" s="2">
        <v>329</v>
      </c>
      <c r="B10" s="5" t="s">
        <v>49</v>
      </c>
      <c r="C10" s="5" t="s">
        <v>50</v>
      </c>
      <c r="D10" t="s">
        <v>26</v>
      </c>
      <c r="E10" s="2" t="s">
        <v>2</v>
      </c>
    </row>
    <row r="11" spans="1:5" x14ac:dyDescent="0.25">
      <c r="A11" s="6">
        <v>334</v>
      </c>
      <c r="B11" s="5" t="s">
        <v>49</v>
      </c>
      <c r="C11" s="5" t="s">
        <v>50</v>
      </c>
      <c r="D11" t="s">
        <v>26</v>
      </c>
      <c r="E11" s="2" t="s">
        <v>2</v>
      </c>
    </row>
    <row r="12" spans="1:5" x14ac:dyDescent="0.25">
      <c r="A12" s="1">
        <v>338</v>
      </c>
      <c r="B12" s="5" t="s">
        <v>49</v>
      </c>
      <c r="C12" s="5" t="s">
        <v>50</v>
      </c>
      <c r="D12" t="s">
        <v>26</v>
      </c>
      <c r="E12" s="1" t="s">
        <v>14</v>
      </c>
    </row>
    <row r="13" spans="1:5" x14ac:dyDescent="0.25">
      <c r="A13" s="6">
        <v>342</v>
      </c>
      <c r="B13" s="5" t="s">
        <v>49</v>
      </c>
      <c r="C13" s="5" t="s">
        <v>50</v>
      </c>
      <c r="D13" t="s">
        <v>26</v>
      </c>
      <c r="E13" s="2" t="s">
        <v>2</v>
      </c>
    </row>
    <row r="14" spans="1:5" x14ac:dyDescent="0.25">
      <c r="A14" s="1">
        <v>346</v>
      </c>
      <c r="B14" s="5" t="s">
        <v>49</v>
      </c>
      <c r="C14" s="5" t="s">
        <v>50</v>
      </c>
      <c r="D14" t="s">
        <v>26</v>
      </c>
      <c r="E14" s="1" t="s">
        <v>12</v>
      </c>
    </row>
    <row r="15" spans="1:5" x14ac:dyDescent="0.25">
      <c r="A15" s="21">
        <v>418</v>
      </c>
      <c r="B15" s="5" t="s">
        <v>49</v>
      </c>
      <c r="C15" s="5" t="s">
        <v>50</v>
      </c>
      <c r="D15" t="s">
        <v>27</v>
      </c>
      <c r="E15" s="1" t="s">
        <v>2</v>
      </c>
    </row>
    <row r="16" spans="1:5" x14ac:dyDescent="0.25">
      <c r="A16" s="1">
        <v>438</v>
      </c>
      <c r="B16" s="5" t="s">
        <v>49</v>
      </c>
      <c r="C16" s="5" t="s">
        <v>50</v>
      </c>
      <c r="D16" t="s">
        <v>27</v>
      </c>
      <c r="E16" s="1" t="s">
        <v>13</v>
      </c>
    </row>
    <row r="17" spans="1:5" x14ac:dyDescent="0.25">
      <c r="A17" s="6">
        <v>444</v>
      </c>
      <c r="B17" s="5" t="s">
        <v>49</v>
      </c>
      <c r="C17" s="5" t="s">
        <v>50</v>
      </c>
      <c r="D17" t="s">
        <v>27</v>
      </c>
      <c r="E17" s="2" t="s">
        <v>6</v>
      </c>
    </row>
    <row r="18" spans="1:5" x14ac:dyDescent="0.25">
      <c r="A18" s="2">
        <v>445</v>
      </c>
      <c r="B18" s="5" t="s">
        <v>49</v>
      </c>
      <c r="C18" s="5" t="s">
        <v>50</v>
      </c>
      <c r="D18" t="s">
        <v>27</v>
      </c>
      <c r="E18" s="2" t="s">
        <v>3</v>
      </c>
    </row>
    <row r="19" spans="1:5" x14ac:dyDescent="0.25">
      <c r="A19" s="21">
        <v>530</v>
      </c>
      <c r="B19" s="5" t="s">
        <v>49</v>
      </c>
      <c r="C19" s="5" t="s">
        <v>50</v>
      </c>
      <c r="D19" s="28" t="s">
        <v>28</v>
      </c>
      <c r="E19" s="1" t="s">
        <v>3</v>
      </c>
    </row>
    <row r="20" spans="1:5" x14ac:dyDescent="0.25">
      <c r="A20" s="2">
        <v>610</v>
      </c>
      <c r="B20" s="5" t="s">
        <v>49</v>
      </c>
      <c r="C20" s="5" t="s">
        <v>50</v>
      </c>
      <c r="D20" t="s">
        <v>29</v>
      </c>
      <c r="E20" s="2" t="s">
        <v>1</v>
      </c>
    </row>
    <row r="21" spans="1:5" x14ac:dyDescent="0.25">
      <c r="A21" s="6">
        <v>611</v>
      </c>
      <c r="B21" s="5" t="s">
        <v>49</v>
      </c>
      <c r="C21" s="5" t="s">
        <v>50</v>
      </c>
      <c r="D21" t="s">
        <v>29</v>
      </c>
      <c r="E21" s="2" t="s">
        <v>1</v>
      </c>
    </row>
    <row r="22" spans="1:5" x14ac:dyDescent="0.25">
      <c r="A22" s="1">
        <v>612</v>
      </c>
      <c r="B22" s="5" t="s">
        <v>49</v>
      </c>
      <c r="C22" s="5" t="s">
        <v>50</v>
      </c>
      <c r="D22" s="27" t="s">
        <v>29</v>
      </c>
      <c r="E22" s="1" t="s">
        <v>1</v>
      </c>
    </row>
    <row r="23" spans="1:5" x14ac:dyDescent="0.25">
      <c r="A23" s="21">
        <v>616</v>
      </c>
      <c r="B23" s="5" t="s">
        <v>49</v>
      </c>
      <c r="C23" s="5" t="s">
        <v>50</v>
      </c>
      <c r="D23" t="s">
        <v>29</v>
      </c>
      <c r="E23" s="1" t="s">
        <v>1</v>
      </c>
    </row>
    <row r="24" spans="1:5" x14ac:dyDescent="0.25">
      <c r="A24" s="1">
        <v>617</v>
      </c>
      <c r="B24" s="5" t="s">
        <v>49</v>
      </c>
      <c r="C24" s="5" t="s">
        <v>50</v>
      </c>
      <c r="D24" t="s">
        <v>29</v>
      </c>
      <c r="E24" s="1" t="s">
        <v>1</v>
      </c>
    </row>
    <row r="25" spans="1:5" x14ac:dyDescent="0.25">
      <c r="A25" s="6">
        <v>710</v>
      </c>
      <c r="B25" s="5" t="s">
        <v>49</v>
      </c>
      <c r="C25" s="5" t="s">
        <v>50</v>
      </c>
      <c r="D25" t="s">
        <v>30</v>
      </c>
      <c r="E25" s="2" t="s">
        <v>5</v>
      </c>
    </row>
    <row r="26" spans="1:5" x14ac:dyDescent="0.25">
      <c r="A26" s="1">
        <v>721</v>
      </c>
      <c r="B26" s="5" t="s">
        <v>49</v>
      </c>
      <c r="C26" s="5" t="s">
        <v>50</v>
      </c>
      <c r="D26" t="s">
        <v>30</v>
      </c>
      <c r="E26" s="1" t="s">
        <v>7</v>
      </c>
    </row>
    <row r="27" spans="1:5" x14ac:dyDescent="0.25">
      <c r="A27" s="21">
        <v>722</v>
      </c>
      <c r="B27" s="5" t="s">
        <v>49</v>
      </c>
      <c r="C27" s="5" t="s">
        <v>50</v>
      </c>
      <c r="D27" t="s">
        <v>30</v>
      </c>
      <c r="E27" s="1" t="s">
        <v>5</v>
      </c>
    </row>
    <row r="28" spans="1:5" x14ac:dyDescent="0.25">
      <c r="A28" s="2">
        <v>735</v>
      </c>
      <c r="B28" s="5" t="s">
        <v>49</v>
      </c>
      <c r="C28" s="5" t="s">
        <v>50</v>
      </c>
      <c r="D28" t="s">
        <v>30</v>
      </c>
      <c r="E28" s="2" t="s">
        <v>10</v>
      </c>
    </row>
    <row r="29" spans="1:5" x14ac:dyDescent="0.25">
      <c r="A29" s="21">
        <v>812</v>
      </c>
      <c r="B29" s="5" t="s">
        <v>49</v>
      </c>
      <c r="C29" s="5" t="s">
        <v>50</v>
      </c>
      <c r="D29" t="s">
        <v>31</v>
      </c>
      <c r="E29" s="1" t="s">
        <v>10</v>
      </c>
    </row>
    <row r="30" spans="1:5" x14ac:dyDescent="0.25">
      <c r="A30" s="1">
        <v>817</v>
      </c>
      <c r="B30" s="5" t="s">
        <v>49</v>
      </c>
      <c r="C30" s="5" t="s">
        <v>50</v>
      </c>
      <c r="D30" t="s">
        <v>31</v>
      </c>
      <c r="E30" s="1" t="s">
        <v>4</v>
      </c>
    </row>
    <row r="31" spans="1:5" x14ac:dyDescent="0.25">
      <c r="A31" s="6">
        <v>856</v>
      </c>
      <c r="B31" s="5" t="s">
        <v>49</v>
      </c>
      <c r="C31" s="5" t="s">
        <v>50</v>
      </c>
      <c r="D31" t="s">
        <v>31</v>
      </c>
      <c r="E31" s="2" t="s">
        <v>5</v>
      </c>
    </row>
    <row r="32" spans="1:5" x14ac:dyDescent="0.25">
      <c r="A32" s="1">
        <v>862</v>
      </c>
      <c r="B32" s="5" t="s">
        <v>49</v>
      </c>
      <c r="C32" s="5" t="s">
        <v>50</v>
      </c>
      <c r="D32" t="s">
        <v>31</v>
      </c>
      <c r="E32" s="1" t="s">
        <v>9</v>
      </c>
    </row>
    <row r="33" spans="1:6" x14ac:dyDescent="0.25">
      <c r="A33" s="21">
        <v>865</v>
      </c>
      <c r="B33" s="5" t="s">
        <v>49</v>
      </c>
      <c r="C33" s="5" t="s">
        <v>50</v>
      </c>
      <c r="D33" t="s">
        <v>31</v>
      </c>
      <c r="E33" s="1" t="s">
        <v>5</v>
      </c>
    </row>
    <row r="34" spans="1:6" x14ac:dyDescent="0.25">
      <c r="A34" s="1">
        <v>869</v>
      </c>
      <c r="B34" s="5" t="s">
        <v>49</v>
      </c>
      <c r="C34" s="5" t="s">
        <v>50</v>
      </c>
      <c r="D34" t="s">
        <v>31</v>
      </c>
      <c r="E34" s="1" t="s">
        <v>9</v>
      </c>
    </row>
    <row r="35" spans="1:6" x14ac:dyDescent="0.25">
      <c r="A35" s="31">
        <v>882</v>
      </c>
      <c r="B35" s="24">
        <v>45417</v>
      </c>
      <c r="C35" s="26" t="s">
        <v>50</v>
      </c>
      <c r="D35" s="26" t="s">
        <v>31</v>
      </c>
      <c r="E35" s="29">
        <v>0.5493055555555556</v>
      </c>
    </row>
    <row r="36" spans="1:6" x14ac:dyDescent="0.25">
      <c r="A36" s="2">
        <v>883</v>
      </c>
      <c r="B36" s="5" t="s">
        <v>49</v>
      </c>
      <c r="C36" s="5" t="s">
        <v>50</v>
      </c>
      <c r="D36" t="s">
        <v>31</v>
      </c>
      <c r="E36" s="2" t="s">
        <v>15</v>
      </c>
    </row>
    <row r="37" spans="1:6" x14ac:dyDescent="0.25">
      <c r="A37" s="6">
        <v>889</v>
      </c>
      <c r="B37" s="5" t="s">
        <v>49</v>
      </c>
      <c r="C37" s="5" t="s">
        <v>50</v>
      </c>
      <c r="D37" t="s">
        <v>31</v>
      </c>
      <c r="E37" s="2" t="s">
        <v>16</v>
      </c>
    </row>
    <row r="38" spans="1:6" x14ac:dyDescent="0.25">
      <c r="A38" s="2">
        <v>891</v>
      </c>
      <c r="B38" s="5" t="s">
        <v>49</v>
      </c>
      <c r="C38" s="5" t="s">
        <v>50</v>
      </c>
      <c r="D38" t="s">
        <v>31</v>
      </c>
      <c r="E38" s="2" t="s">
        <v>3</v>
      </c>
    </row>
    <row r="39" spans="1:6" x14ac:dyDescent="0.25">
      <c r="A39" s="6"/>
      <c r="B39" s="5"/>
      <c r="C39" s="5"/>
      <c r="E39" s="2"/>
    </row>
    <row r="40" spans="1:6" x14ac:dyDescent="0.25">
      <c r="A40" s="1"/>
      <c r="B40" s="5"/>
      <c r="C40" s="5"/>
      <c r="E40" s="1"/>
    </row>
    <row r="41" spans="1:6" x14ac:dyDescent="0.25">
      <c r="A41" s="6"/>
      <c r="B41" s="5"/>
      <c r="C41" s="5"/>
      <c r="E41" s="2"/>
      <c r="F41" s="13" t="s">
        <v>23</v>
      </c>
    </row>
    <row r="42" spans="1:6" x14ac:dyDescent="0.25">
      <c r="A42" s="22"/>
      <c r="B42" s="25"/>
      <c r="C42" s="25"/>
      <c r="D42" s="27"/>
      <c r="E42" s="22"/>
      <c r="F42" s="13" t="s">
        <v>23</v>
      </c>
    </row>
    <row r="43" spans="1:6" x14ac:dyDescent="0.25">
      <c r="A43" s="23"/>
      <c r="B43" s="25"/>
      <c r="C43" s="25"/>
      <c r="D43" s="27"/>
      <c r="E43" s="23"/>
      <c r="F43" s="13" t="s">
        <v>23</v>
      </c>
    </row>
    <row r="44" spans="1:6" x14ac:dyDescent="0.25">
      <c r="A44" s="22"/>
      <c r="B44" s="25"/>
      <c r="C44" s="25"/>
      <c r="D44" s="27"/>
      <c r="E44" s="22"/>
      <c r="F44" s="13" t="s">
        <v>23</v>
      </c>
    </row>
    <row r="45" spans="1:6" x14ac:dyDescent="0.25">
      <c r="A45" s="17"/>
      <c r="B45" s="18"/>
      <c r="C45" s="19"/>
      <c r="D45" s="19"/>
      <c r="E45" s="20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2C27-A0EC-4339-B754-AA9A7DFBF0F5}">
  <dimension ref="A1:E70"/>
  <sheetViews>
    <sheetView topLeftCell="A41" workbookViewId="0">
      <selection activeCell="A2" sqref="A2:A44"/>
    </sheetView>
  </sheetViews>
  <sheetFormatPr defaultRowHeight="15" x14ac:dyDescent="0.25"/>
  <cols>
    <col min="1" max="1" width="10.42578125" customWidth="1"/>
    <col min="2" max="2" width="19.5703125" customWidth="1"/>
  </cols>
  <sheetData>
    <row r="1" spans="1:5" x14ac:dyDescent="0.25">
      <c r="A1" t="s">
        <v>18</v>
      </c>
      <c r="B1" s="14" t="s">
        <v>19</v>
      </c>
      <c r="C1" t="s">
        <v>20</v>
      </c>
      <c r="E1" s="15"/>
    </row>
    <row r="2" spans="1:5" x14ac:dyDescent="0.25">
      <c r="A2">
        <v>120</v>
      </c>
      <c r="B2" t="s">
        <v>24</v>
      </c>
      <c r="C2" t="b">
        <f>ISNUMBER(MATCH(Table4[[#This Row],[Column1]],Table3[Column1],0))</f>
        <v>0</v>
      </c>
      <c r="E2" s="15"/>
    </row>
    <row r="3" spans="1:5" x14ac:dyDescent="0.25">
      <c r="A3" s="38">
        <v>126</v>
      </c>
      <c r="B3" t="s">
        <v>24</v>
      </c>
      <c r="C3" t="b">
        <f>ISNUMBER(MATCH(Table4[[#This Row],[Column1]],Table3[Column1],0))</f>
        <v>0</v>
      </c>
      <c r="E3" s="15"/>
    </row>
    <row r="4" spans="1:5" x14ac:dyDescent="0.25">
      <c r="A4" s="38">
        <v>128</v>
      </c>
      <c r="B4" t="s">
        <v>24</v>
      </c>
      <c r="C4" t="b">
        <f>ISNUMBER(MATCH(Table4[[#This Row],[Column1]],Table3[Column1],0))</f>
        <v>0</v>
      </c>
      <c r="E4" s="15"/>
    </row>
    <row r="5" spans="1:5" x14ac:dyDescent="0.25">
      <c r="A5">
        <v>138</v>
      </c>
      <c r="B5" t="s">
        <v>24</v>
      </c>
      <c r="C5" t="b">
        <f>ISNUMBER(MATCH(Table4[[#This Row],[Column1]],Table3[Column1],0))</f>
        <v>0</v>
      </c>
      <c r="E5" s="15"/>
    </row>
    <row r="6" spans="1:5" x14ac:dyDescent="0.25">
      <c r="A6">
        <v>139</v>
      </c>
      <c r="B6" s="16" t="s">
        <v>24</v>
      </c>
      <c r="C6" t="b">
        <f>ISNUMBER(MATCH(Table4[[#This Row],[Column1]],Table3[Column1],0))</f>
        <v>1</v>
      </c>
      <c r="E6" s="15"/>
    </row>
    <row r="7" spans="1:5" x14ac:dyDescent="0.25">
      <c r="A7">
        <v>214</v>
      </c>
      <c r="B7" t="s">
        <v>25</v>
      </c>
      <c r="C7" t="b">
        <f>ISNUMBER(MATCH(Table4[[#This Row],[Column1]],Table3[Column1],0))</f>
        <v>0</v>
      </c>
      <c r="E7" s="15"/>
    </row>
    <row r="8" spans="1:5" x14ac:dyDescent="0.25">
      <c r="A8" s="38">
        <v>225</v>
      </c>
      <c r="B8" t="s">
        <v>25</v>
      </c>
      <c r="C8" t="b">
        <f>ISNUMBER(MATCH(Table4[[#This Row],[Column1]],Table3[Column1],0))</f>
        <v>0</v>
      </c>
      <c r="E8" s="15"/>
    </row>
    <row r="9" spans="1:5" x14ac:dyDescent="0.25">
      <c r="A9">
        <v>231</v>
      </c>
      <c r="B9" t="s">
        <v>25</v>
      </c>
      <c r="C9" t="b">
        <f>ISNUMBER(MATCH(Table4[[#This Row],[Column1]],Table3[Column1],0))</f>
        <v>0</v>
      </c>
      <c r="E9" s="15"/>
    </row>
    <row r="10" spans="1:5" x14ac:dyDescent="0.25">
      <c r="A10" s="38">
        <v>231</v>
      </c>
      <c r="B10" t="s">
        <v>25</v>
      </c>
      <c r="C10" t="b">
        <f>ISNUMBER(MATCH(Table4[[#This Row],[Column1]],Table3[Column1],0))</f>
        <v>0</v>
      </c>
      <c r="E10" s="15"/>
    </row>
    <row r="11" spans="1:5" x14ac:dyDescent="0.25">
      <c r="A11" s="38">
        <v>243</v>
      </c>
      <c r="B11" t="s">
        <v>25</v>
      </c>
      <c r="C11" t="b">
        <f>ISNUMBER(MATCH(Table4[[#This Row],[Column1]],Table3[Column1],0))</f>
        <v>0</v>
      </c>
      <c r="E11" s="15"/>
    </row>
    <row r="12" spans="1:5" x14ac:dyDescent="0.25">
      <c r="A12">
        <v>245</v>
      </c>
      <c r="B12" t="s">
        <v>25</v>
      </c>
      <c r="C12" t="b">
        <f>ISNUMBER(MATCH(Table4[[#This Row],[Column1]],Table3[Column1],0))</f>
        <v>0</v>
      </c>
      <c r="E12" s="15"/>
    </row>
    <row r="13" spans="1:5" x14ac:dyDescent="0.25">
      <c r="A13">
        <v>246</v>
      </c>
      <c r="B13" t="s">
        <v>25</v>
      </c>
      <c r="C13" t="b">
        <f>ISNUMBER(MATCH(Table4[[#This Row],[Column1]],Table3[Column1],0))</f>
        <v>0</v>
      </c>
      <c r="E13" s="15"/>
    </row>
    <row r="14" spans="1:5" x14ac:dyDescent="0.25">
      <c r="A14">
        <v>247</v>
      </c>
      <c r="B14" t="s">
        <v>25</v>
      </c>
      <c r="C14" t="b">
        <f>ISNUMBER(MATCH(Table4[[#This Row],[Column1]],Table3[Column1],0))</f>
        <v>0</v>
      </c>
    </row>
    <row r="15" spans="1:5" x14ac:dyDescent="0.25">
      <c r="A15">
        <v>248</v>
      </c>
      <c r="B15" t="s">
        <v>25</v>
      </c>
      <c r="C15" t="b">
        <f>ISNUMBER(MATCH(Table4[[#This Row],[Column1]],Table3[Column1],0))</f>
        <v>0</v>
      </c>
    </row>
    <row r="16" spans="1:5" x14ac:dyDescent="0.25">
      <c r="A16" s="38">
        <v>310</v>
      </c>
      <c r="B16" t="s">
        <v>26</v>
      </c>
      <c r="C16" t="b">
        <f>ISNUMBER(MATCH(Table4[[#This Row],[Column1]],Table3[Column1],0))</f>
        <v>0</v>
      </c>
    </row>
    <row r="17" spans="1:3" x14ac:dyDescent="0.25">
      <c r="A17">
        <v>317</v>
      </c>
      <c r="B17" t="s">
        <v>26</v>
      </c>
      <c r="C17" t="b">
        <f>ISNUMBER(MATCH(Table4[[#This Row],[Column1]],Table3[Column1],0))</f>
        <v>1</v>
      </c>
    </row>
    <row r="18" spans="1:3" x14ac:dyDescent="0.25">
      <c r="A18">
        <v>318</v>
      </c>
      <c r="B18" t="s">
        <v>26</v>
      </c>
      <c r="C18" t="b">
        <f>ISNUMBER(MATCH(Table4[[#This Row],[Column1]],Table3[Column1],0))</f>
        <v>0</v>
      </c>
    </row>
    <row r="19" spans="1:3" x14ac:dyDescent="0.25">
      <c r="A19">
        <v>323</v>
      </c>
      <c r="B19" s="16" t="s">
        <v>26</v>
      </c>
      <c r="C19" t="b">
        <f>ISNUMBER(MATCH(Table4[[#This Row],[Column1]],Table3[Column1],0))</f>
        <v>0</v>
      </c>
    </row>
    <row r="20" spans="1:3" x14ac:dyDescent="0.25">
      <c r="A20" s="38">
        <v>325</v>
      </c>
      <c r="B20" t="s">
        <v>26</v>
      </c>
      <c r="C20" t="b">
        <f>ISNUMBER(MATCH(Table4[[#This Row],[Column1]],Table3[Column1],0))</f>
        <v>1</v>
      </c>
    </row>
    <row r="21" spans="1:3" x14ac:dyDescent="0.25">
      <c r="A21">
        <v>329</v>
      </c>
      <c r="B21" s="16" t="s">
        <v>26</v>
      </c>
      <c r="C21" t="b">
        <f>ISNUMBER(MATCH(Table4[[#This Row],[Column1]],Table3[Column1],0))</f>
        <v>1</v>
      </c>
    </row>
    <row r="22" spans="1:3" x14ac:dyDescent="0.25">
      <c r="A22" s="38">
        <v>336</v>
      </c>
      <c r="B22" t="s">
        <v>26</v>
      </c>
      <c r="C22" t="b">
        <f>ISNUMBER(MATCH(Table4[[#This Row],[Column1]],Table3[Column1],0))</f>
        <v>0</v>
      </c>
    </row>
    <row r="23" spans="1:3" x14ac:dyDescent="0.25">
      <c r="A23" s="38">
        <v>337</v>
      </c>
      <c r="B23" t="s">
        <v>26</v>
      </c>
      <c r="C23" t="b">
        <f>ISNUMBER(MATCH(Table4[[#This Row],[Column1]],Table3[Column1],0))</f>
        <v>0</v>
      </c>
    </row>
    <row r="24" spans="1:3" x14ac:dyDescent="0.25">
      <c r="A24">
        <v>425</v>
      </c>
      <c r="B24" t="s">
        <v>27</v>
      </c>
      <c r="C24" t="b">
        <f>ISNUMBER(MATCH(Table4[[#This Row],[Column1]],Table3[Column1],0))</f>
        <v>0</v>
      </c>
    </row>
    <row r="25" spans="1:3" x14ac:dyDescent="0.25">
      <c r="A25" s="38">
        <v>433</v>
      </c>
      <c r="B25" t="s">
        <v>27</v>
      </c>
      <c r="C25" t="b">
        <f>ISNUMBER(MATCH(Table4[[#This Row],[Column1]],Table3[Column1],0))</f>
        <v>0</v>
      </c>
    </row>
    <row r="26" spans="1:3" x14ac:dyDescent="0.25">
      <c r="A26" s="38">
        <v>435</v>
      </c>
      <c r="B26" t="s">
        <v>27</v>
      </c>
      <c r="C26" t="b">
        <f>ISNUMBER(MATCH(Table4[[#This Row],[Column1]],Table3[Column1],0))</f>
        <v>0</v>
      </c>
    </row>
    <row r="27" spans="1:3" x14ac:dyDescent="0.25">
      <c r="A27">
        <v>436</v>
      </c>
      <c r="B27" t="s">
        <v>27</v>
      </c>
      <c r="C27" t="b">
        <f>ISNUMBER(MATCH(Table4[[#This Row],[Column1]],Table3[Column1],0))</f>
        <v>0</v>
      </c>
    </row>
    <row r="28" spans="1:3" x14ac:dyDescent="0.25">
      <c r="A28" s="38">
        <v>440</v>
      </c>
      <c r="B28" t="s">
        <v>27</v>
      </c>
      <c r="C28" t="b">
        <f>ISNUMBER(MATCH(Table4[[#This Row],[Column1]],Table3[Column1],0))</f>
        <v>0</v>
      </c>
    </row>
    <row r="29" spans="1:3" x14ac:dyDescent="0.25">
      <c r="A29">
        <v>444</v>
      </c>
      <c r="B29" s="16" t="s">
        <v>27</v>
      </c>
      <c r="C29" t="b">
        <f>ISNUMBER(MATCH(Table4[[#This Row],[Column1]],Table3[Column1],0))</f>
        <v>1</v>
      </c>
    </row>
    <row r="30" spans="1:3" x14ac:dyDescent="0.25">
      <c r="A30">
        <v>445</v>
      </c>
      <c r="B30" s="16" t="s">
        <v>27</v>
      </c>
      <c r="C30" t="b">
        <f>ISNUMBER(MATCH(Table4[[#This Row],[Column1]],Table3[Column1],0))</f>
        <v>1</v>
      </c>
    </row>
    <row r="31" spans="1:3" x14ac:dyDescent="0.25">
      <c r="A31" s="38">
        <v>445</v>
      </c>
      <c r="B31" s="16" t="s">
        <v>27</v>
      </c>
      <c r="C31" t="b">
        <f>ISNUMBER(MATCH(Table4[[#This Row],[Column1]],Table3[Column1],0))</f>
        <v>1</v>
      </c>
    </row>
    <row r="32" spans="1:3" x14ac:dyDescent="0.25">
      <c r="A32">
        <v>450</v>
      </c>
      <c r="B32" t="s">
        <v>27</v>
      </c>
      <c r="C32" t="b">
        <f>ISNUMBER(MATCH(Table4[[#This Row],[Column1]],Table3[Column1],0))</f>
        <v>0</v>
      </c>
    </row>
    <row r="33" spans="1:3" x14ac:dyDescent="0.25">
      <c r="A33">
        <v>511</v>
      </c>
      <c r="B33" t="s">
        <v>28</v>
      </c>
      <c r="C33" t="b">
        <f>ISNUMBER(MATCH(Table4[[#This Row],[Column1]],Table3[Column1],0))</f>
        <v>0</v>
      </c>
    </row>
    <row r="34" spans="1:3" x14ac:dyDescent="0.25">
      <c r="A34">
        <v>519</v>
      </c>
      <c r="B34" t="s">
        <v>28</v>
      </c>
      <c r="C34" t="b">
        <f>ISNUMBER(MATCH(Table4[[#This Row],[Column1]],Table3[Column1],0))</f>
        <v>0</v>
      </c>
    </row>
    <row r="35" spans="1:3" x14ac:dyDescent="0.25">
      <c r="A35">
        <v>525</v>
      </c>
      <c r="B35" t="s">
        <v>28</v>
      </c>
      <c r="C35" t="b">
        <f>ISNUMBER(MATCH(Table4[[#This Row],[Column1]],Table3[Column1],0))</f>
        <v>0</v>
      </c>
    </row>
    <row r="36" spans="1:3" x14ac:dyDescent="0.25">
      <c r="A36" s="38">
        <v>525</v>
      </c>
      <c r="B36" t="s">
        <v>28</v>
      </c>
      <c r="C36" t="b">
        <f>ISNUMBER(MATCH(Table4[[#This Row],[Column1]],Table3[Column1],0))</f>
        <v>0</v>
      </c>
    </row>
    <row r="37" spans="1:3" x14ac:dyDescent="0.25">
      <c r="A37">
        <v>616</v>
      </c>
      <c r="B37" t="s">
        <v>29</v>
      </c>
      <c r="C37" t="b">
        <f>ISNUMBER(MATCH(Table4[[#This Row],[Column1]],Table3[Column1],0))</f>
        <v>1</v>
      </c>
    </row>
    <row r="38" spans="1:3" x14ac:dyDescent="0.25">
      <c r="A38" s="27">
        <v>717</v>
      </c>
      <c r="B38" t="s">
        <v>30</v>
      </c>
      <c r="C38" t="b">
        <f>ISNUMBER(MATCH(Table4[[#This Row],[Column1]],Table3[Column1],0))</f>
        <v>0</v>
      </c>
    </row>
    <row r="39" spans="1:3" x14ac:dyDescent="0.25">
      <c r="A39" s="36">
        <v>718</v>
      </c>
      <c r="B39" t="s">
        <v>30</v>
      </c>
      <c r="C39" t="b">
        <f>ISNUMBER(MATCH(Table4[[#This Row],[Column1]],Table3[Column1],0))</f>
        <v>0</v>
      </c>
    </row>
    <row r="40" spans="1:3" x14ac:dyDescent="0.25">
      <c r="A40" s="27">
        <v>721</v>
      </c>
      <c r="B40" s="16" t="s">
        <v>30</v>
      </c>
      <c r="C40" t="b">
        <f>ISNUMBER(MATCH(Table4[[#This Row],[Column1]],Table3[Column1],0))</f>
        <v>1</v>
      </c>
    </row>
    <row r="41" spans="1:3" x14ac:dyDescent="0.25">
      <c r="A41" s="27">
        <v>722</v>
      </c>
      <c r="B41" s="16" t="s">
        <v>30</v>
      </c>
      <c r="C41" t="b">
        <f>ISNUMBER(MATCH(Table4[[#This Row],[Column1]],Table3[Column1],0))</f>
        <v>1</v>
      </c>
    </row>
    <row r="42" spans="1:3" x14ac:dyDescent="0.25">
      <c r="A42" s="36">
        <v>726</v>
      </c>
      <c r="B42" t="s">
        <v>30</v>
      </c>
      <c r="C42" t="b">
        <f>ISNUMBER(MATCH(Table4[[#This Row],[Column1]],Table3[Column1],0))</f>
        <v>0</v>
      </c>
    </row>
    <row r="43" spans="1:3" x14ac:dyDescent="0.25">
      <c r="A43" s="27">
        <v>735</v>
      </c>
      <c r="B43" t="s">
        <v>30</v>
      </c>
      <c r="C43" t="b">
        <f>ISNUMBER(MATCH(Table4[[#This Row],[Column1]],Table3[Column1],0))</f>
        <v>1</v>
      </c>
    </row>
    <row r="44" spans="1:3" x14ac:dyDescent="0.25">
      <c r="A44" s="27">
        <v>738</v>
      </c>
      <c r="B44" t="s">
        <v>30</v>
      </c>
      <c r="C44" t="b">
        <f>ISNUMBER(MATCH(Table4[[#This Row],[Column1]],Table3[Column1],0))</f>
        <v>0</v>
      </c>
    </row>
    <row r="45" spans="1:3" x14ac:dyDescent="0.25">
      <c r="A45" s="27">
        <v>740</v>
      </c>
      <c r="B45" s="16" t="s">
        <v>30</v>
      </c>
      <c r="C45" t="b">
        <f>ISNUMBER(MATCH(Table4[[#This Row],[Column1]],Table3[Column1],0))</f>
        <v>0</v>
      </c>
    </row>
    <row r="46" spans="1:3" x14ac:dyDescent="0.25">
      <c r="A46" s="36">
        <v>740</v>
      </c>
      <c r="B46" t="s">
        <v>30</v>
      </c>
      <c r="C46" t="b">
        <f>ISNUMBER(MATCH(Table4[[#This Row],[Column1]],Table3[Column1],0))</f>
        <v>0</v>
      </c>
    </row>
    <row r="47" spans="1:3" x14ac:dyDescent="0.25">
      <c r="A47" s="27">
        <v>742</v>
      </c>
      <c r="B47" s="16" t="s">
        <v>30</v>
      </c>
      <c r="C47" t="b">
        <f>ISNUMBER(MATCH(Table4[[#This Row],[Column1]],Table3[Column1],0))</f>
        <v>0</v>
      </c>
    </row>
    <row r="48" spans="1:3" x14ac:dyDescent="0.25">
      <c r="A48" s="36">
        <v>742</v>
      </c>
      <c r="B48" t="s">
        <v>30</v>
      </c>
      <c r="C48" t="b">
        <f>ISNUMBER(MATCH(Table4[[#This Row],[Column1]],Table3[Column1],0))</f>
        <v>0</v>
      </c>
    </row>
    <row r="49" spans="1:3" x14ac:dyDescent="0.25">
      <c r="A49" s="27">
        <v>745</v>
      </c>
      <c r="B49" t="s">
        <v>30</v>
      </c>
      <c r="C49" t="b">
        <f>ISNUMBER(MATCH(Table4[[#This Row],[Column1]],Table3[Column1],0))</f>
        <v>0</v>
      </c>
    </row>
    <row r="50" spans="1:3" x14ac:dyDescent="0.25">
      <c r="A50" s="36">
        <v>830</v>
      </c>
      <c r="B50" t="s">
        <v>31</v>
      </c>
      <c r="C50" t="b">
        <f>ISNUMBER(MATCH(Table4[[#This Row],[Column1]],Table3[Column1],0))</f>
        <v>0</v>
      </c>
    </row>
    <row r="51" spans="1:3" x14ac:dyDescent="0.25">
      <c r="A51" s="27">
        <v>856</v>
      </c>
      <c r="B51" t="s">
        <v>31</v>
      </c>
      <c r="C51" t="b">
        <f>ISNUMBER(MATCH(Table4[[#This Row],[Column1]],Table3[Column1],0))</f>
        <v>1</v>
      </c>
    </row>
    <row r="52" spans="1:3" x14ac:dyDescent="0.25">
      <c r="A52" s="36">
        <v>856</v>
      </c>
      <c r="B52" t="s">
        <v>31</v>
      </c>
      <c r="C52" t="b">
        <f>ISNUMBER(MATCH(Table4[[#This Row],[Column1]],Table3[Column1],0))</f>
        <v>1</v>
      </c>
    </row>
    <row r="53" spans="1:3" x14ac:dyDescent="0.25">
      <c r="A53" s="36">
        <v>864</v>
      </c>
      <c r="B53" t="s">
        <v>31</v>
      </c>
      <c r="C53" t="b">
        <f>ISNUMBER(MATCH(Table4[[#This Row],[Column1]],Table3[Column1],0))</f>
        <v>0</v>
      </c>
    </row>
    <row r="54" spans="1:3" x14ac:dyDescent="0.25">
      <c r="A54" s="27">
        <v>866</v>
      </c>
      <c r="B54" t="s">
        <v>31</v>
      </c>
      <c r="C54" t="b">
        <f>ISNUMBER(MATCH(Table4[[#This Row],[Column1]],Table3[Column1],0))</f>
        <v>0</v>
      </c>
    </row>
    <row r="55" spans="1:3" x14ac:dyDescent="0.25">
      <c r="A55" s="27">
        <v>874</v>
      </c>
      <c r="B55" t="s">
        <v>31</v>
      </c>
      <c r="C55" t="b">
        <f>ISNUMBER(MATCH(Table4[[#This Row],[Column1]],Table3[Column1],0))</f>
        <v>0</v>
      </c>
    </row>
    <row r="56" spans="1:3" x14ac:dyDescent="0.25">
      <c r="A56" s="27">
        <v>879</v>
      </c>
      <c r="B56" t="s">
        <v>31</v>
      </c>
      <c r="C56" t="b">
        <f>ISNUMBER(MATCH(Table4[[#This Row],[Column1]],Table3[Column1],0))</f>
        <v>0</v>
      </c>
    </row>
    <row r="57" spans="1:3" x14ac:dyDescent="0.25">
      <c r="A57" s="36">
        <v>879</v>
      </c>
      <c r="B57" t="s">
        <v>31</v>
      </c>
      <c r="C57" t="b">
        <f>ISNUMBER(MATCH(Table4[[#This Row],[Column1]],Table3[Column1],0))</f>
        <v>0</v>
      </c>
    </row>
    <row r="58" spans="1:3" x14ac:dyDescent="0.25">
      <c r="A58" s="27">
        <v>883</v>
      </c>
      <c r="B58" t="s">
        <v>31</v>
      </c>
      <c r="C58" t="b">
        <f>ISNUMBER(MATCH(Table4[[#This Row],[Column1]],Table3[Column1],0))</f>
        <v>1</v>
      </c>
    </row>
    <row r="59" spans="1:3" x14ac:dyDescent="0.25">
      <c r="A59" s="27">
        <v>891</v>
      </c>
      <c r="B59" t="s">
        <v>31</v>
      </c>
      <c r="C59" t="b">
        <f>ISNUMBER(MATCH(Table4[[#This Row],[Column1]],Table3[Column1],0))</f>
        <v>1</v>
      </c>
    </row>
    <row r="60" spans="1:3" x14ac:dyDescent="0.25">
      <c r="A60" s="36"/>
      <c r="B60" s="16"/>
    </row>
    <row r="61" spans="1:3" x14ac:dyDescent="0.25">
      <c r="A61" s="36"/>
    </row>
    <row r="62" spans="1:3" x14ac:dyDescent="0.25">
      <c r="A62" s="36"/>
    </row>
    <row r="63" spans="1:3" x14ac:dyDescent="0.25">
      <c r="A63" s="36"/>
    </row>
    <row r="64" spans="1:3" x14ac:dyDescent="0.25">
      <c r="A64" s="36"/>
    </row>
    <row r="65" spans="1:1" x14ac:dyDescent="0.25">
      <c r="A65" s="36"/>
    </row>
    <row r="66" spans="1:1" x14ac:dyDescent="0.25">
      <c r="A66" s="36"/>
    </row>
    <row r="67" spans="1:1" x14ac:dyDescent="0.25">
      <c r="A67" s="36"/>
    </row>
    <row r="68" spans="1:1" x14ac:dyDescent="0.25">
      <c r="A68" s="36"/>
    </row>
    <row r="69" spans="1:1" x14ac:dyDescent="0.25">
      <c r="A69" s="36"/>
    </row>
    <row r="70" spans="1:1" x14ac:dyDescent="0.25">
      <c r="A70" s="37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7821-68E6-4902-A06E-5AD200E6EDA1}">
  <dimension ref="A1:B8"/>
  <sheetViews>
    <sheetView workbookViewId="0">
      <selection activeCell="B5" sqref="B5"/>
    </sheetView>
  </sheetViews>
  <sheetFormatPr defaultRowHeight="15" x14ac:dyDescent="0.25"/>
  <sheetData>
    <row r="1" spans="1:2" ht="30" x14ac:dyDescent="0.25">
      <c r="A1">
        <v>100</v>
      </c>
      <c r="B1" s="4" t="s">
        <v>24</v>
      </c>
    </row>
    <row r="2" spans="1:2" ht="45" x14ac:dyDescent="0.25">
      <c r="A2">
        <v>200</v>
      </c>
      <c r="B2" s="4" t="s">
        <v>25</v>
      </c>
    </row>
    <row r="3" spans="1:2" ht="30" x14ac:dyDescent="0.25">
      <c r="A3">
        <v>300</v>
      </c>
      <c r="B3" s="4" t="s">
        <v>26</v>
      </c>
    </row>
    <row r="4" spans="1:2" ht="45" x14ac:dyDescent="0.25">
      <c r="A4">
        <v>400</v>
      </c>
      <c r="B4" s="4" t="s">
        <v>27</v>
      </c>
    </row>
    <row r="5" spans="1:2" ht="45" x14ac:dyDescent="0.25">
      <c r="A5">
        <v>500</v>
      </c>
      <c r="B5" s="4" t="s">
        <v>28</v>
      </c>
    </row>
    <row r="6" spans="1:2" ht="45" x14ac:dyDescent="0.25">
      <c r="A6">
        <v>600</v>
      </c>
      <c r="B6" s="4" t="s">
        <v>29</v>
      </c>
    </row>
    <row r="7" spans="1:2" ht="30" x14ac:dyDescent="0.25">
      <c r="A7">
        <v>700</v>
      </c>
      <c r="B7" s="4" t="s">
        <v>30</v>
      </c>
    </row>
    <row r="8" spans="1:2" ht="45" x14ac:dyDescent="0.25">
      <c r="A8">
        <v>800</v>
      </c>
      <c r="B8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حضور العيد</vt:lpstr>
      <vt:lpstr>حضور المرة اللي فاتت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Deel</dc:creator>
  <cp:lastModifiedBy>Kyrillos Morgan</cp:lastModifiedBy>
  <dcterms:created xsi:type="dcterms:W3CDTF">2015-06-05T18:17:20Z</dcterms:created>
  <dcterms:modified xsi:type="dcterms:W3CDTF">2024-05-24T09:36:16Z</dcterms:modified>
</cp:coreProperties>
</file>