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chool\Lainnya\Nilai Rapot\"/>
    </mc:Choice>
  </mc:AlternateContent>
  <bookViews>
    <workbookView xWindow="0" yWindow="0" windowWidth="20490" windowHeight="7755" activeTab="5"/>
  </bookViews>
  <sheets>
    <sheet name="Smt1" sheetId="1" r:id="rId1"/>
    <sheet name="Smt2" sheetId="2" r:id="rId2"/>
    <sheet name="Smt3" sheetId="3" r:id="rId3"/>
    <sheet name="Smt4" sheetId="4" r:id="rId4"/>
    <sheet name="Smt5" sheetId="5" r:id="rId5"/>
    <sheet name="Smt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0" i="6" l="1"/>
  <c r="S47" i="6"/>
  <c r="S44" i="6"/>
  <c r="S41" i="6"/>
  <c r="S53" i="6" s="1"/>
  <c r="S37" i="6"/>
  <c r="S30" i="6"/>
  <c r="S27" i="6"/>
  <c r="U23" i="6"/>
  <c r="S23" i="6"/>
  <c r="S20" i="6"/>
  <c r="S17" i="6"/>
  <c r="S34" i="6" s="1"/>
  <c r="S14" i="6"/>
  <c r="S50" i="5"/>
  <c r="S47" i="5"/>
  <c r="S44" i="5"/>
  <c r="S41" i="5"/>
  <c r="S53" i="5" s="1"/>
  <c r="S34" i="5"/>
  <c r="S30" i="5"/>
  <c r="S27" i="5"/>
  <c r="S23" i="5"/>
  <c r="S37" i="5" s="1"/>
  <c r="S20" i="5"/>
  <c r="U17" i="5"/>
  <c r="S17" i="5"/>
  <c r="S14" i="5"/>
  <c r="S50" i="4"/>
  <c r="S47" i="4"/>
  <c r="S44" i="4"/>
  <c r="S41" i="4"/>
  <c r="S53" i="4" s="1"/>
  <c r="S37" i="4"/>
  <c r="S30" i="4"/>
  <c r="S27" i="4"/>
  <c r="U23" i="4"/>
  <c r="S23" i="4"/>
  <c r="S20" i="4"/>
  <c r="S17" i="4"/>
  <c r="S34" i="4" s="1"/>
  <c r="S14" i="4"/>
  <c r="S50" i="3"/>
  <c r="S47" i="3"/>
  <c r="S44" i="3"/>
  <c r="S41" i="3"/>
  <c r="S53" i="3" s="1"/>
  <c r="S37" i="3"/>
  <c r="S30" i="3"/>
  <c r="S27" i="3"/>
  <c r="U23" i="3"/>
  <c r="S23" i="3"/>
  <c r="S20" i="3"/>
  <c r="S17" i="3"/>
  <c r="S34" i="3" s="1"/>
  <c r="S14" i="3"/>
  <c r="S50" i="2"/>
  <c r="S47" i="2"/>
  <c r="S44" i="2"/>
  <c r="S41" i="2"/>
  <c r="S53" i="2" s="1"/>
  <c r="S30" i="2"/>
  <c r="S27" i="2"/>
  <c r="S23" i="2"/>
  <c r="S37" i="2" s="1"/>
  <c r="S20" i="2"/>
  <c r="S17" i="2"/>
  <c r="S34" i="2" s="1"/>
  <c r="S14" i="2"/>
  <c r="K104" i="1"/>
  <c r="H104" i="1"/>
  <c r="K101" i="1"/>
  <c r="H101" i="1"/>
  <c r="K98" i="1"/>
  <c r="H98" i="1"/>
  <c r="K94" i="1"/>
  <c r="H94" i="1"/>
  <c r="K91" i="1"/>
  <c r="H91" i="1"/>
  <c r="K88" i="1"/>
  <c r="H88" i="1"/>
  <c r="K85" i="1"/>
  <c r="H85" i="1"/>
  <c r="K82" i="1"/>
  <c r="H82" i="1"/>
  <c r="K79" i="1"/>
  <c r="H79" i="1"/>
  <c r="K76" i="1"/>
  <c r="H76" i="1"/>
  <c r="K73" i="1"/>
  <c r="H73" i="1"/>
  <c r="K70" i="1"/>
  <c r="H70" i="1"/>
  <c r="K67" i="1"/>
  <c r="H67" i="1"/>
  <c r="K63" i="1"/>
  <c r="H63" i="1"/>
  <c r="K60" i="1"/>
  <c r="H60" i="1"/>
  <c r="K57" i="1"/>
  <c r="H57" i="1"/>
  <c r="K54" i="1"/>
  <c r="H54" i="1"/>
  <c r="S50" i="1"/>
  <c r="K50" i="1"/>
  <c r="H50" i="1"/>
  <c r="S47" i="1"/>
  <c r="K47" i="1"/>
  <c r="H47" i="1"/>
  <c r="S44" i="1"/>
  <c r="K44" i="1"/>
  <c r="H44" i="1"/>
  <c r="S41" i="1"/>
  <c r="S53" i="1" s="1"/>
  <c r="K39" i="1"/>
  <c r="H39" i="1"/>
  <c r="K36" i="1"/>
  <c r="H36" i="1"/>
  <c r="K33" i="1"/>
  <c r="H33" i="1"/>
  <c r="S30" i="1"/>
  <c r="K29" i="1"/>
  <c r="H29" i="1"/>
  <c r="S27" i="1"/>
  <c r="K26" i="1"/>
  <c r="H26" i="1"/>
  <c r="S23" i="1"/>
  <c r="S37" i="1" s="1"/>
  <c r="K23" i="1"/>
  <c r="H23" i="1"/>
  <c r="S20" i="1"/>
  <c r="K20" i="1"/>
  <c r="H20" i="1"/>
  <c r="S17" i="1"/>
  <c r="S34" i="1" s="1"/>
  <c r="K17" i="1"/>
  <c r="H17" i="1"/>
  <c r="S14" i="1"/>
  <c r="K14" i="1"/>
  <c r="H14" i="1"/>
  <c r="U17" i="6" l="1"/>
  <c r="U23" i="5"/>
  <c r="U17" i="4"/>
  <c r="U17" i="3"/>
  <c r="U23" i="2"/>
  <c r="U17" i="2"/>
  <c r="U23" i="1"/>
  <c r="U17" i="1"/>
  <c r="K104" i="6"/>
  <c r="H104" i="6"/>
  <c r="K101" i="6"/>
  <c r="H101" i="6"/>
  <c r="K98" i="6"/>
  <c r="H98" i="6"/>
  <c r="K94" i="6"/>
  <c r="H94" i="6"/>
  <c r="K91" i="6"/>
  <c r="H91" i="6"/>
  <c r="K88" i="6"/>
  <c r="H88" i="6"/>
  <c r="K85" i="6"/>
  <c r="H85" i="6"/>
  <c r="K82" i="6"/>
  <c r="H82" i="6"/>
  <c r="K79" i="6"/>
  <c r="H79" i="6"/>
  <c r="K76" i="6"/>
  <c r="H76" i="6"/>
  <c r="K73" i="6"/>
  <c r="H73" i="6"/>
  <c r="K70" i="6"/>
  <c r="H70" i="6"/>
  <c r="K67" i="6"/>
  <c r="H67" i="6"/>
  <c r="K63" i="6"/>
  <c r="H63" i="6"/>
  <c r="K60" i="6"/>
  <c r="H60" i="6"/>
  <c r="K57" i="6"/>
  <c r="H57" i="6"/>
  <c r="K54" i="6"/>
  <c r="H54" i="6"/>
  <c r="K50" i="6"/>
  <c r="H50" i="6"/>
  <c r="K47" i="6"/>
  <c r="H47" i="6"/>
  <c r="K44" i="6"/>
  <c r="H44" i="6"/>
  <c r="K39" i="6"/>
  <c r="H39" i="6"/>
  <c r="K36" i="6"/>
  <c r="H36" i="6"/>
  <c r="K33" i="6"/>
  <c r="H33" i="6"/>
  <c r="K29" i="6"/>
  <c r="H29" i="6"/>
  <c r="K26" i="6"/>
  <c r="H26" i="6"/>
  <c r="K23" i="6"/>
  <c r="H23" i="6"/>
  <c r="K20" i="6"/>
  <c r="H20" i="6"/>
  <c r="K17" i="6"/>
  <c r="H17" i="6"/>
  <c r="K14" i="6"/>
  <c r="H14" i="6"/>
  <c r="K104" i="5"/>
  <c r="H104" i="5"/>
  <c r="K101" i="5"/>
  <c r="H101" i="5"/>
  <c r="K98" i="5"/>
  <c r="H98" i="5"/>
  <c r="K94" i="5"/>
  <c r="H94" i="5"/>
  <c r="K91" i="5"/>
  <c r="H91" i="5"/>
  <c r="K88" i="5"/>
  <c r="H88" i="5"/>
  <c r="K85" i="5"/>
  <c r="H85" i="5"/>
  <c r="K82" i="5"/>
  <c r="H82" i="5"/>
  <c r="K79" i="5"/>
  <c r="H79" i="5"/>
  <c r="K76" i="5"/>
  <c r="H76" i="5"/>
  <c r="K73" i="5"/>
  <c r="H73" i="5"/>
  <c r="K70" i="5"/>
  <c r="H70" i="5"/>
  <c r="K67" i="5"/>
  <c r="H67" i="5"/>
  <c r="K63" i="5"/>
  <c r="H63" i="5"/>
  <c r="K60" i="5"/>
  <c r="H60" i="5"/>
  <c r="K57" i="5"/>
  <c r="H57" i="5"/>
  <c r="K54" i="5"/>
  <c r="H54" i="5"/>
  <c r="K50" i="5"/>
  <c r="H50" i="5"/>
  <c r="K47" i="5"/>
  <c r="H47" i="5"/>
  <c r="K44" i="5"/>
  <c r="H44" i="5"/>
  <c r="K39" i="5"/>
  <c r="H39" i="5"/>
  <c r="K36" i="5"/>
  <c r="H36" i="5"/>
  <c r="K33" i="5"/>
  <c r="H33" i="5"/>
  <c r="K29" i="5"/>
  <c r="H29" i="5"/>
  <c r="K26" i="5"/>
  <c r="H26" i="5"/>
  <c r="K23" i="5"/>
  <c r="H23" i="5"/>
  <c r="K20" i="5"/>
  <c r="H20" i="5"/>
  <c r="K17" i="5"/>
  <c r="H17" i="5"/>
  <c r="K14" i="5"/>
  <c r="H14" i="5"/>
  <c r="K104" i="3"/>
  <c r="H104" i="3"/>
  <c r="K101" i="3"/>
  <c r="H101" i="3"/>
  <c r="K98" i="3"/>
  <c r="H98" i="3"/>
  <c r="K94" i="3"/>
  <c r="H94" i="3"/>
  <c r="K91" i="3"/>
  <c r="H91" i="3"/>
  <c r="K88" i="3"/>
  <c r="H88" i="3"/>
  <c r="K85" i="3"/>
  <c r="H85" i="3"/>
  <c r="K82" i="3"/>
  <c r="H82" i="3"/>
  <c r="K79" i="3"/>
  <c r="H79" i="3"/>
  <c r="K76" i="3"/>
  <c r="H76" i="3"/>
  <c r="K73" i="3"/>
  <c r="H73" i="3"/>
  <c r="K70" i="3"/>
  <c r="H70" i="3"/>
  <c r="K67" i="3"/>
  <c r="H67" i="3"/>
  <c r="K63" i="3"/>
  <c r="H63" i="3"/>
  <c r="K60" i="3"/>
  <c r="H60" i="3"/>
  <c r="K57" i="3"/>
  <c r="H57" i="3"/>
  <c r="K54" i="3"/>
  <c r="H54" i="3"/>
  <c r="K50" i="3"/>
  <c r="H50" i="3"/>
  <c r="K47" i="3"/>
  <c r="H47" i="3"/>
  <c r="K44" i="3"/>
  <c r="H44" i="3"/>
  <c r="K39" i="3"/>
  <c r="H39" i="3"/>
  <c r="K36" i="3"/>
  <c r="H36" i="3"/>
  <c r="K33" i="3"/>
  <c r="H33" i="3"/>
  <c r="K29" i="3"/>
  <c r="H29" i="3"/>
  <c r="K26" i="3"/>
  <c r="H26" i="3"/>
  <c r="K23" i="3"/>
  <c r="H23" i="3"/>
  <c r="K20" i="3"/>
  <c r="H20" i="3"/>
  <c r="K17" i="3"/>
  <c r="H17" i="3"/>
  <c r="K14" i="3"/>
  <c r="H14" i="3"/>
  <c r="K98" i="2"/>
  <c r="K67" i="2"/>
  <c r="K54" i="2"/>
  <c r="K44" i="2"/>
  <c r="K33" i="2"/>
  <c r="K14" i="2"/>
  <c r="H98" i="2"/>
  <c r="H67" i="2"/>
  <c r="H54" i="2"/>
  <c r="H44" i="2"/>
  <c r="H33" i="2"/>
  <c r="H14" i="2"/>
  <c r="K101" i="2"/>
  <c r="K104" i="2"/>
  <c r="K70" i="2"/>
  <c r="K73" i="2"/>
  <c r="K76" i="2"/>
  <c r="K79" i="2"/>
  <c r="K82" i="2"/>
  <c r="K85" i="2"/>
  <c r="K88" i="2"/>
  <c r="K91" i="2"/>
  <c r="K94" i="2"/>
  <c r="K57" i="2"/>
  <c r="K60" i="2"/>
  <c r="K63" i="2"/>
  <c r="K47" i="2"/>
  <c r="K50" i="2"/>
  <c r="K36" i="2"/>
  <c r="K39" i="2"/>
  <c r="K17" i="2"/>
  <c r="K20" i="2"/>
  <c r="K23" i="2"/>
  <c r="K26" i="2"/>
  <c r="K29" i="2"/>
  <c r="H101" i="2"/>
  <c r="H104" i="2"/>
  <c r="H94" i="2"/>
  <c r="H70" i="2"/>
  <c r="H73" i="2"/>
  <c r="H76" i="2"/>
  <c r="H79" i="2"/>
  <c r="H82" i="2"/>
  <c r="H85" i="2"/>
  <c r="H88" i="2"/>
  <c r="H91" i="2"/>
  <c r="H63" i="2"/>
  <c r="H57" i="2"/>
  <c r="H60" i="2"/>
  <c r="H50" i="2"/>
  <c r="H47" i="2"/>
  <c r="H39" i="2"/>
  <c r="H17" i="2"/>
  <c r="H20" i="2"/>
  <c r="H23" i="2"/>
  <c r="H26" i="2"/>
  <c r="H36" i="2"/>
  <c r="H29" i="2"/>
</calcChain>
</file>

<file path=xl/sharedStrings.xml><?xml version="1.0" encoding="utf-8"?>
<sst xmlns="http://schemas.openxmlformats.org/spreadsheetml/2006/main" count="991" uniqueCount="145">
  <si>
    <t>Nama Peserta Didik :</t>
  </si>
  <si>
    <t>No. Induk Sekolah :</t>
  </si>
  <si>
    <t>No. Induk Nasional :</t>
  </si>
  <si>
    <t>Bidang Studi Keahlian :</t>
  </si>
  <si>
    <t>Teknik Informasi dan Komunikasi</t>
  </si>
  <si>
    <t>Program Studi Keahlian :</t>
  </si>
  <si>
    <t>Teknik Komputer dan Informatika</t>
  </si>
  <si>
    <t>Paket Keahlian :</t>
  </si>
  <si>
    <t>Teknik Komputer dan Jaringan</t>
  </si>
  <si>
    <t>No.</t>
  </si>
  <si>
    <t>Mata Pelajaran</t>
  </si>
  <si>
    <t>Semester 1</t>
  </si>
  <si>
    <t>Pengetahuan</t>
  </si>
  <si>
    <t>Keterampilan</t>
  </si>
  <si>
    <t>Sikap Spiritual dan Sosial</t>
  </si>
  <si>
    <t>Angka</t>
  </si>
  <si>
    <t xml:space="preserve">Huruf </t>
  </si>
  <si>
    <t>Predikat</t>
  </si>
  <si>
    <t>A.</t>
  </si>
  <si>
    <t>Kelompok A (Wajib)</t>
  </si>
  <si>
    <t>1.</t>
  </si>
  <si>
    <t>Pendidikan Agama dan Budi Pekerti</t>
  </si>
  <si>
    <t>2.</t>
  </si>
  <si>
    <t>Pendidikan Pancasila dan Kewarganegaraan</t>
  </si>
  <si>
    <t>3.</t>
  </si>
  <si>
    <t>Bahasa Indonesia</t>
  </si>
  <si>
    <t>4.</t>
  </si>
  <si>
    <t>Matematika Terapan</t>
  </si>
  <si>
    <t>5.</t>
  </si>
  <si>
    <t>Sejarah Indonesia</t>
  </si>
  <si>
    <t>6.</t>
  </si>
  <si>
    <t>Bahasa Inggris</t>
  </si>
  <si>
    <t>B.</t>
  </si>
  <si>
    <t>Kelompok B (Wajib)</t>
  </si>
  <si>
    <t>Seni Budaya</t>
  </si>
  <si>
    <t>Prakarya dan Kewirausahaan</t>
  </si>
  <si>
    <t>Pendidikan Jasmani, Olahraga dan Kesehatan</t>
  </si>
  <si>
    <t>C.</t>
  </si>
  <si>
    <t xml:space="preserve">Kelompok C (Kejuruan) </t>
  </si>
  <si>
    <t xml:space="preserve">C1. Dasar Bidang Keahlian </t>
  </si>
  <si>
    <t>Fisika</t>
  </si>
  <si>
    <t>Pemrograman Dasar</t>
  </si>
  <si>
    <t>Sistem Komputer</t>
  </si>
  <si>
    <t xml:space="preserve">C2. Dasar Program Keahlian </t>
  </si>
  <si>
    <t>Perakitan Komputer</t>
  </si>
  <si>
    <t>Simulasi Digital</t>
  </si>
  <si>
    <t>Sistem Operasi Dasar</t>
  </si>
  <si>
    <t>Jaringan Dasar</t>
  </si>
  <si>
    <t xml:space="preserve">C3. Paket Keahlian </t>
  </si>
  <si>
    <t>Pemrograman Web</t>
  </si>
  <si>
    <t>Komputer Terapan</t>
  </si>
  <si>
    <t>Komunikasi Data</t>
  </si>
  <si>
    <t>Sistem Operasi Jaringan</t>
  </si>
  <si>
    <t>Administrasi Server</t>
  </si>
  <si>
    <t>Rancang Bangun Jaringan</t>
  </si>
  <si>
    <t>7.</t>
  </si>
  <si>
    <t>8.</t>
  </si>
  <si>
    <t>9.</t>
  </si>
  <si>
    <t>10.</t>
  </si>
  <si>
    <t>D.</t>
  </si>
  <si>
    <t>Kelompok D (Muatan Lokal)</t>
  </si>
  <si>
    <t xml:space="preserve">Bahasa Sunda </t>
  </si>
  <si>
    <t>Pendidikan Lingkungan Hidup</t>
  </si>
  <si>
    <t>Bahasa Jepang</t>
  </si>
  <si>
    <t>Semester 6</t>
  </si>
  <si>
    <t>Semester 5</t>
  </si>
  <si>
    <t>Semester 4</t>
  </si>
  <si>
    <t>Semester 3</t>
  </si>
  <si>
    <t>Semester 2</t>
  </si>
  <si>
    <t>Jumlah Nilai Pengetahuan</t>
  </si>
  <si>
    <t>Jumlah Nilai Keterampilan</t>
  </si>
  <si>
    <t>=</t>
  </si>
  <si>
    <t>Rata-rata Nilai Pengetahuan</t>
  </si>
  <si>
    <t>Rata-rata Nilai Keterampilan</t>
  </si>
  <si>
    <t>Nilai Tertinggi</t>
  </si>
  <si>
    <t>Nilai Terendah</t>
  </si>
  <si>
    <t>Index Rata-rata Nilai Pengetahuan</t>
  </si>
  <si>
    <t>Index Rata-rata Nilai Keterampilan</t>
  </si>
  <si>
    <t>Andreas Rizki Rizaldi</t>
  </si>
  <si>
    <t>1314.10.109</t>
  </si>
  <si>
    <t>No,</t>
  </si>
  <si>
    <t>A,</t>
  </si>
  <si>
    <t>Tiga koma Dua Sembilan</t>
  </si>
  <si>
    <t>B+</t>
  </si>
  <si>
    <t>Tiga koma Empat Empat</t>
  </si>
  <si>
    <t>Baik</t>
  </si>
  <si>
    <t>Tiga koma Satu Empat</t>
  </si>
  <si>
    <t>Tiga koma Tiga Nol</t>
  </si>
  <si>
    <t>Tiga koma Enam Tujuh</t>
  </si>
  <si>
    <t>A-</t>
  </si>
  <si>
    <t>Tiga koma Empat Nol</t>
  </si>
  <si>
    <t>Sangat Baik</t>
  </si>
  <si>
    <t>Dua koma Delapan Empat</t>
  </si>
  <si>
    <t>B-</t>
  </si>
  <si>
    <t>Dua koma Sembilan Lima</t>
  </si>
  <si>
    <t>Tiga koma Dua Dua</t>
  </si>
  <si>
    <t>Tiga koma Dua Enam</t>
  </si>
  <si>
    <t>Tiga koma Dua Empat</t>
  </si>
  <si>
    <t>B,</t>
  </si>
  <si>
    <t>Tiga koma Dua Delapan</t>
  </si>
  <si>
    <t>Tiga koma Tiga Delapan</t>
  </si>
  <si>
    <t>C,</t>
  </si>
  <si>
    <t xml:space="preserve">C1, Dasar Bidang Keahlian </t>
  </si>
  <si>
    <t>Tiga koma Nol Sembilan</t>
  </si>
  <si>
    <t>B</t>
  </si>
  <si>
    <t>Tiga koma Nol Lima</t>
  </si>
  <si>
    <t>Tiga koma Dua Nol</t>
  </si>
  <si>
    <t>Tiga koma Tiga Tiga</t>
  </si>
  <si>
    <t xml:space="preserve">C2, Dasar Program Keahlian </t>
  </si>
  <si>
    <t>-</t>
  </si>
  <si>
    <t xml:space="preserve">C3, Paket Keahlian </t>
  </si>
  <si>
    <t>Tiga koma Tiga Sembilan</t>
  </si>
  <si>
    <t xml:space="preserve">Tiga koma Empat Nol </t>
  </si>
  <si>
    <t>Tiga koma Tiga Dua</t>
  </si>
  <si>
    <t>Tiga koma Enam Nol</t>
  </si>
  <si>
    <t>D,</t>
  </si>
  <si>
    <t>Tiga koma Empat Satu</t>
  </si>
  <si>
    <t>Tiga koma Tujuh Nol</t>
  </si>
  <si>
    <t>A+</t>
  </si>
  <si>
    <t>Tiga koma Nol Nol</t>
  </si>
  <si>
    <t>Dua koma Enam Enam</t>
  </si>
  <si>
    <t>Tiga koma Enam Enam</t>
  </si>
  <si>
    <t>Cukup</t>
  </si>
  <si>
    <t>Nama Wali Kelas :</t>
  </si>
  <si>
    <t>Sofiana Prihatin, S.Pd</t>
  </si>
  <si>
    <t>No. Indentitas Pegawai :</t>
  </si>
  <si>
    <t>19740220 200604 2 007</t>
  </si>
  <si>
    <t>Kelas :</t>
  </si>
  <si>
    <t>X TKJ 2</t>
  </si>
  <si>
    <t>Semester :</t>
  </si>
  <si>
    <t>Ganjil</t>
  </si>
  <si>
    <t>Tahun Pelajaran :</t>
  </si>
  <si>
    <t>2013/2014</t>
  </si>
  <si>
    <t>Jumlah Sikap "Sangat Baik"</t>
  </si>
  <si>
    <t>Jumlah Sikap "Baik"</t>
  </si>
  <si>
    <t>Jumlah Sikap "Cukup"</t>
  </si>
  <si>
    <t>Jumlah Sikap "Kurang"</t>
  </si>
  <si>
    <t>Jumlah Mata Pelajaran</t>
  </si>
  <si>
    <t>Genap</t>
  </si>
  <si>
    <t>Iis Tarliah, S.Pd</t>
  </si>
  <si>
    <t>19650903 199103 2 004</t>
  </si>
  <si>
    <t>XI TKJ 2</t>
  </si>
  <si>
    <t>2014/2015</t>
  </si>
  <si>
    <t>XII TKJ 2</t>
  </si>
  <si>
    <t>2015/2016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</si>
</sst>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4"/>
      <color theme="1"/>
      <name val="Arial Narrow"/>
      <family val="2"/>
    </font>
    <font>
      <sz val="14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2" fontId="1" fillId="6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2" fontId="2" fillId="5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1" fillId="5" borderId="13" xfId="0" applyNumberFormat="1" applyFont="1" applyFill="1" applyBorder="1" applyAlignment="1">
      <alignment horizontal="center" vertical="center" wrapText="1"/>
    </xf>
    <xf numFmtId="2" fontId="1" fillId="5" borderId="14" xfId="0" applyNumberFormat="1" applyFont="1" applyFill="1" applyBorder="1" applyAlignment="1">
      <alignment horizontal="center" vertical="center" wrapText="1"/>
    </xf>
    <xf numFmtId="2" fontId="1" fillId="5" borderId="15" xfId="0" applyNumberFormat="1" applyFont="1" applyFill="1" applyBorder="1" applyAlignment="1">
      <alignment horizontal="center" vertical="center" wrapText="1"/>
    </xf>
    <xf numFmtId="2" fontId="1" fillId="4" borderId="13" xfId="0" applyNumberFormat="1" applyFont="1" applyFill="1" applyBorder="1" applyAlignment="1">
      <alignment horizontal="center" vertical="center"/>
    </xf>
    <xf numFmtId="2" fontId="1" fillId="4" borderId="14" xfId="0" applyNumberFormat="1" applyFont="1" applyFill="1" applyBorder="1" applyAlignment="1">
      <alignment horizontal="center" vertical="center"/>
    </xf>
    <xf numFmtId="2" fontId="1" fillId="4" borderId="1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2" fontId="1" fillId="3" borderId="13" xfId="0" applyNumberFormat="1" applyFont="1" applyFill="1" applyBorder="1" applyAlignment="1">
      <alignment horizontal="center" vertical="center" wrapText="1"/>
    </xf>
    <xf numFmtId="2" fontId="1" fillId="3" borderId="14" xfId="0" applyNumberFormat="1" applyFont="1" applyFill="1" applyBorder="1" applyAlignment="1">
      <alignment horizontal="center" vertical="center" wrapText="1"/>
    </xf>
    <xf numFmtId="2" fontId="1" fillId="3" borderId="1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2" fontId="1" fillId="2" borderId="13" xfId="0" applyNumberFormat="1" applyFont="1" applyFill="1" applyBorder="1" applyAlignment="1">
      <alignment horizontal="center" vertical="center" wrapText="1"/>
    </xf>
    <xf numFmtId="2" fontId="1" fillId="2" borderId="14" xfId="0" applyNumberFormat="1" applyFont="1" applyFill="1" applyBorder="1" applyAlignment="1">
      <alignment horizontal="center" vertical="center" wrapText="1"/>
    </xf>
    <xf numFmtId="2" fontId="1" fillId="2" borderId="15" xfId="0" applyNumberFormat="1" applyFont="1" applyFill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 wrapText="1"/>
    </xf>
    <xf numFmtId="2" fontId="1" fillId="0" borderId="12" xfId="0" applyNumberFormat="1" applyFont="1" applyBorder="1" applyAlignment="1">
      <alignment horizontal="center" vertical="center" wrapText="1"/>
    </xf>
    <xf numFmtId="2" fontId="1" fillId="6" borderId="13" xfId="0" applyNumberFormat="1" applyFont="1" applyFill="1" applyBorder="1" applyAlignment="1">
      <alignment horizontal="center" vertical="center"/>
    </xf>
    <xf numFmtId="2" fontId="1" fillId="6" borderId="14" xfId="0" applyNumberFormat="1" applyFont="1" applyFill="1" applyBorder="1" applyAlignment="1">
      <alignment horizontal="center" vertical="center"/>
    </xf>
    <xf numFmtId="2" fontId="1" fillId="6" borderId="15" xfId="0" applyNumberFormat="1" applyFont="1" applyFill="1" applyBorder="1" applyAlignment="1">
      <alignment horizontal="center" vertical="center"/>
    </xf>
    <xf numFmtId="0" fontId="1" fillId="0" borderId="0" xfId="0" applyFont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U106"/>
  <sheetViews>
    <sheetView workbookViewId="0">
      <selection activeCell="P14" sqref="P14:U55"/>
    </sheetView>
  </sheetViews>
  <sheetFormatPr defaultRowHeight="18" x14ac:dyDescent="0.25"/>
  <cols>
    <col min="1" max="6" width="9.140625" style="1"/>
    <col min="7" max="7" width="18.28515625" style="1" customWidth="1"/>
    <col min="8" max="8" width="9.140625" style="1"/>
    <col min="9" max="9" width="9.140625" style="1" customWidth="1"/>
    <col min="10" max="10" width="18.28515625" style="1" customWidth="1"/>
    <col min="11" max="15" width="9.140625" style="1"/>
    <col min="16" max="16" width="9.140625" style="1" customWidth="1"/>
    <col min="17" max="18" width="9.140625" style="1"/>
    <col min="19" max="19" width="10.85546875" style="1" bestFit="1" customWidth="1"/>
    <col min="20" max="16384" width="9.140625" style="1"/>
  </cols>
  <sheetData>
    <row r="2" spans="2:19" x14ac:dyDescent="0.25">
      <c r="B2" s="34" t="s">
        <v>0</v>
      </c>
      <c r="C2" s="34"/>
      <c r="D2" s="34"/>
      <c r="E2" s="35" t="s">
        <v>78</v>
      </c>
      <c r="F2" s="35"/>
      <c r="G2" s="35"/>
      <c r="K2" s="34" t="s">
        <v>123</v>
      </c>
      <c r="L2" s="34"/>
      <c r="M2" s="34"/>
      <c r="N2" s="35" t="s">
        <v>124</v>
      </c>
      <c r="O2" s="35"/>
      <c r="P2" s="35"/>
      <c r="Q2" s="35"/>
      <c r="R2" s="81"/>
    </row>
    <row r="3" spans="2:19" x14ac:dyDescent="0.25">
      <c r="B3" s="34" t="s">
        <v>1</v>
      </c>
      <c r="C3" s="34"/>
      <c r="D3" s="34"/>
      <c r="E3" s="35" t="s">
        <v>79</v>
      </c>
      <c r="F3" s="35"/>
      <c r="G3" s="35"/>
      <c r="K3" s="34" t="s">
        <v>125</v>
      </c>
      <c r="L3" s="34"/>
      <c r="M3" s="34"/>
      <c r="N3" s="35" t="s">
        <v>126</v>
      </c>
      <c r="O3" s="35"/>
      <c r="P3" s="35"/>
      <c r="Q3" s="35"/>
      <c r="R3" s="6"/>
    </row>
    <row r="4" spans="2:19" x14ac:dyDescent="0.25">
      <c r="B4" s="34" t="s">
        <v>2</v>
      </c>
      <c r="C4" s="34"/>
      <c r="D4" s="34"/>
      <c r="E4" s="35">
        <v>9981710435</v>
      </c>
      <c r="F4" s="35"/>
      <c r="G4" s="35"/>
      <c r="K4" s="34"/>
      <c r="L4" s="34"/>
      <c r="M4" s="34"/>
      <c r="N4" s="35"/>
      <c r="O4" s="35"/>
      <c r="P4" s="35"/>
      <c r="Q4" s="35"/>
    </row>
    <row r="5" spans="2:19" x14ac:dyDescent="0.25">
      <c r="B5" s="34" t="s">
        <v>3</v>
      </c>
      <c r="C5" s="34"/>
      <c r="D5" s="34"/>
      <c r="E5" s="35" t="s">
        <v>4</v>
      </c>
      <c r="F5" s="35"/>
      <c r="G5" s="35"/>
      <c r="K5" s="34" t="s">
        <v>127</v>
      </c>
      <c r="L5" s="34"/>
      <c r="M5" s="34"/>
      <c r="N5" s="35" t="s">
        <v>128</v>
      </c>
      <c r="O5" s="35"/>
      <c r="P5" s="35"/>
      <c r="Q5" s="35"/>
      <c r="R5" s="81"/>
    </row>
    <row r="6" spans="2:19" x14ac:dyDescent="0.25">
      <c r="B6" s="34" t="s">
        <v>5</v>
      </c>
      <c r="C6" s="34"/>
      <c r="D6" s="34"/>
      <c r="E6" s="35" t="s">
        <v>6</v>
      </c>
      <c r="F6" s="35"/>
      <c r="G6" s="35"/>
      <c r="K6" s="34" t="s">
        <v>129</v>
      </c>
      <c r="L6" s="34"/>
      <c r="M6" s="34"/>
      <c r="N6" s="35" t="s">
        <v>130</v>
      </c>
      <c r="O6" s="35"/>
      <c r="P6" s="35"/>
      <c r="Q6" s="35"/>
      <c r="R6" s="6"/>
    </row>
    <row r="7" spans="2:19" x14ac:dyDescent="0.25">
      <c r="B7" s="34" t="s">
        <v>7</v>
      </c>
      <c r="C7" s="34"/>
      <c r="D7" s="34"/>
      <c r="E7" s="35" t="s">
        <v>8</v>
      </c>
      <c r="F7" s="35"/>
      <c r="G7" s="35"/>
      <c r="K7" s="34" t="s">
        <v>131</v>
      </c>
      <c r="L7" s="34"/>
      <c r="M7" s="34"/>
      <c r="N7" s="35" t="s">
        <v>132</v>
      </c>
      <c r="O7" s="35"/>
      <c r="P7" s="35"/>
      <c r="Q7" s="35"/>
      <c r="R7" s="81"/>
    </row>
    <row r="10" spans="2:19" x14ac:dyDescent="0.25">
      <c r="B10" s="15" t="s">
        <v>9</v>
      </c>
      <c r="C10" s="15" t="s">
        <v>10</v>
      </c>
      <c r="D10" s="15"/>
      <c r="E10" s="15"/>
      <c r="F10" s="36" t="s">
        <v>11</v>
      </c>
      <c r="G10" s="37"/>
      <c r="H10" s="37"/>
      <c r="I10" s="37"/>
      <c r="J10" s="37"/>
      <c r="K10" s="37"/>
      <c r="L10" s="37"/>
      <c r="M10" s="37"/>
      <c r="N10" s="38"/>
    </row>
    <row r="11" spans="2:19" ht="18" customHeight="1" x14ac:dyDescent="0.25">
      <c r="B11" s="15"/>
      <c r="C11" s="15"/>
      <c r="D11" s="15"/>
      <c r="E11" s="15"/>
      <c r="F11" s="39" t="s">
        <v>12</v>
      </c>
      <c r="G11" s="39"/>
      <c r="H11" s="39"/>
      <c r="I11" s="39" t="s">
        <v>13</v>
      </c>
      <c r="J11" s="39"/>
      <c r="K11" s="39"/>
      <c r="L11" s="40" t="s">
        <v>14</v>
      </c>
      <c r="M11" s="40"/>
      <c r="N11" s="40"/>
    </row>
    <row r="12" spans="2:19" x14ac:dyDescent="0.25">
      <c r="B12" s="15"/>
      <c r="C12" s="15"/>
      <c r="D12" s="15"/>
      <c r="E12" s="15"/>
      <c r="F12" s="7" t="s">
        <v>15</v>
      </c>
      <c r="G12" s="7" t="s">
        <v>16</v>
      </c>
      <c r="H12" s="7" t="s">
        <v>17</v>
      </c>
      <c r="I12" s="7" t="s">
        <v>15</v>
      </c>
      <c r="J12" s="7" t="s">
        <v>16</v>
      </c>
      <c r="K12" s="7" t="s">
        <v>17</v>
      </c>
      <c r="L12" s="40"/>
      <c r="M12" s="40"/>
      <c r="N12" s="40"/>
    </row>
    <row r="13" spans="2:19" x14ac:dyDescent="0.25">
      <c r="B13" s="3" t="s">
        <v>18</v>
      </c>
      <c r="C13" s="82" t="s">
        <v>19</v>
      </c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4"/>
    </row>
    <row r="14" spans="2:19" ht="18" customHeight="1" x14ac:dyDescent="0.25">
      <c r="B14" s="15" t="s">
        <v>20</v>
      </c>
      <c r="C14" s="16" t="s">
        <v>21</v>
      </c>
      <c r="D14" s="16"/>
      <c r="E14" s="16"/>
      <c r="F14" s="17"/>
      <c r="G14" s="10"/>
      <c r="H14" s="8" t="str">
        <f>IF(F14=4,"A",IF(F14&gt;=3.66,"A-",IF(F14&gt;=3.33,"B+",IF(F14&gt;=3,"B",IF(F14&gt;=2.66,"B-",IF(F14&gt;=2.33,"C+",IF(F14&gt;=2,"C",IF(F14&gt;=1.66,"C-",IF(F14&gt;=1.33,"D+",IF(F14&gt;=1,"D",""))))))))))</f>
        <v/>
      </c>
      <c r="I14" s="17"/>
      <c r="J14" s="10"/>
      <c r="K14" s="8" t="str">
        <f>IF(I14=4,"A",IF(I14&gt;=3.66,"A-",IF(I14&gt;=3.33,"B+",IF(I14&gt;=3,"B",IF(I14&gt;=2.66,"B-",IF(I14&gt;=2.33,"C+",IF(I14&gt;=2,"C",IF(I14&gt;=1.66,"C-",IF(I14&gt;=1.33,"D+",IF(I14&gt;=1,"D",""))))))))))</f>
        <v/>
      </c>
      <c r="L14" s="9"/>
      <c r="M14" s="9"/>
      <c r="N14" s="9"/>
      <c r="P14" s="40" t="s">
        <v>69</v>
      </c>
      <c r="Q14" s="40"/>
      <c r="R14" s="41" t="s">
        <v>71</v>
      </c>
      <c r="S14" s="42">
        <f>SUM($F$14:$F$106)</f>
        <v>0</v>
      </c>
    </row>
    <row r="15" spans="2:19" x14ac:dyDescent="0.25">
      <c r="B15" s="15"/>
      <c r="C15" s="16"/>
      <c r="D15" s="16"/>
      <c r="E15" s="16"/>
      <c r="F15" s="17"/>
      <c r="G15" s="10"/>
      <c r="H15" s="8"/>
      <c r="I15" s="17"/>
      <c r="J15" s="10"/>
      <c r="K15" s="8"/>
      <c r="L15" s="9"/>
      <c r="M15" s="9"/>
      <c r="N15" s="9"/>
      <c r="P15" s="40"/>
      <c r="Q15" s="40"/>
      <c r="R15" s="41"/>
      <c r="S15" s="42"/>
    </row>
    <row r="16" spans="2:19" x14ac:dyDescent="0.25">
      <c r="B16" s="15"/>
      <c r="C16" s="16"/>
      <c r="D16" s="16"/>
      <c r="E16" s="16"/>
      <c r="F16" s="17"/>
      <c r="G16" s="10"/>
      <c r="H16" s="8"/>
      <c r="I16" s="17"/>
      <c r="J16" s="10"/>
      <c r="K16" s="8"/>
      <c r="L16" s="9"/>
      <c r="M16" s="9"/>
      <c r="N16" s="9"/>
      <c r="P16" s="40"/>
      <c r="Q16" s="40"/>
      <c r="R16" s="41"/>
      <c r="S16" s="42"/>
    </row>
    <row r="17" spans="2:21" ht="18" customHeight="1" x14ac:dyDescent="0.25">
      <c r="B17" s="15" t="s">
        <v>22</v>
      </c>
      <c r="C17" s="16" t="s">
        <v>23</v>
      </c>
      <c r="D17" s="16"/>
      <c r="E17" s="16"/>
      <c r="F17" s="17"/>
      <c r="G17" s="10"/>
      <c r="H17" s="8" t="str">
        <f t="shared" ref="H17" si="0">IF(F17=4,"A",IF(F17&gt;=3.66,"A-",IF(F17&gt;=3.33,"B+",IF(F17&gt;=3,"B",IF(F17&gt;=2.66,"B-",IF(F17&gt;=2.33,"C+",IF(F17&gt;=2,"C",IF(F17&gt;=1.66,"C-",IF(F17&gt;=1.33,"D+",IF(F17&gt;=1,"D",""))))))))))</f>
        <v/>
      </c>
      <c r="I17" s="17"/>
      <c r="J17" s="10"/>
      <c r="K17" s="8" t="str">
        <f t="shared" ref="K17" si="1">IF(I17=4,"A",IF(I17&gt;=3.66,"A-",IF(I17&gt;=3.33,"B+",IF(I17&gt;=3,"B",IF(I17&gt;=2.66,"B-",IF(I17&gt;=2.33,"C+",IF(I17&gt;=2,"C",IF(I17&gt;=1.66,"C-",IF(I17&gt;=1.33,"D+",IF(I17&gt;=1,"D",""))))))))))</f>
        <v/>
      </c>
      <c r="L17" s="9"/>
      <c r="M17" s="9"/>
      <c r="N17" s="9"/>
      <c r="P17" s="43" t="s">
        <v>72</v>
      </c>
      <c r="Q17" s="43"/>
      <c r="R17" s="41" t="s">
        <v>71</v>
      </c>
      <c r="S17" s="44" t="e">
        <f>AVERAGE($F$14:$F$106)</f>
        <v>#DIV/0!</v>
      </c>
      <c r="T17" s="16" t="s">
        <v>71</v>
      </c>
      <c r="U17" s="46" t="e">
        <f>S17*25</f>
        <v>#DIV/0!</v>
      </c>
    </row>
    <row r="18" spans="2:21" x14ac:dyDescent="0.25">
      <c r="B18" s="15"/>
      <c r="C18" s="16"/>
      <c r="D18" s="16"/>
      <c r="E18" s="16"/>
      <c r="F18" s="17"/>
      <c r="G18" s="10"/>
      <c r="H18" s="8"/>
      <c r="I18" s="17"/>
      <c r="J18" s="10"/>
      <c r="K18" s="8"/>
      <c r="L18" s="9"/>
      <c r="M18" s="9"/>
      <c r="N18" s="9"/>
      <c r="P18" s="43"/>
      <c r="Q18" s="43"/>
      <c r="R18" s="41"/>
      <c r="S18" s="44"/>
      <c r="T18" s="16"/>
      <c r="U18" s="46"/>
    </row>
    <row r="19" spans="2:21" x14ac:dyDescent="0.25">
      <c r="B19" s="15"/>
      <c r="C19" s="16"/>
      <c r="D19" s="16"/>
      <c r="E19" s="16"/>
      <c r="F19" s="17"/>
      <c r="G19" s="10"/>
      <c r="H19" s="8"/>
      <c r="I19" s="17"/>
      <c r="J19" s="10"/>
      <c r="K19" s="8"/>
      <c r="L19" s="9"/>
      <c r="M19" s="9"/>
      <c r="N19" s="9"/>
      <c r="P19" s="43"/>
      <c r="Q19" s="43"/>
      <c r="R19" s="41"/>
      <c r="S19" s="44"/>
      <c r="T19" s="16"/>
      <c r="U19" s="46"/>
    </row>
    <row r="20" spans="2:21" ht="18" customHeight="1" x14ac:dyDescent="0.25">
      <c r="B20" s="15" t="s">
        <v>24</v>
      </c>
      <c r="C20" s="16" t="s">
        <v>25</v>
      </c>
      <c r="D20" s="16"/>
      <c r="E20" s="16"/>
      <c r="F20" s="17"/>
      <c r="G20" s="10"/>
      <c r="H20" s="8" t="str">
        <f t="shared" ref="H20" si="2">IF(F20=4,"A",IF(F20&gt;=3.66,"A-",IF(F20&gt;=3.33,"B+",IF(F20&gt;=3,"B",IF(F20&gt;=2.66,"B-",IF(F20&gt;=2.33,"C+",IF(F20&gt;=2,"C",IF(F20&gt;=1.66,"C-",IF(F20&gt;=1.33,"D+",IF(F20&gt;=1,"D",""))))))))))</f>
        <v/>
      </c>
      <c r="I20" s="17"/>
      <c r="J20" s="10"/>
      <c r="K20" s="8" t="str">
        <f t="shared" ref="K20" si="3">IF(I20=4,"A",IF(I20&gt;=3.66,"A-",IF(I20&gt;=3.33,"B+",IF(I20&gt;=3,"B",IF(I20&gt;=2.66,"B-",IF(I20&gt;=2.33,"C+",IF(I20&gt;=2,"C",IF(I20&gt;=1.66,"C-",IF(I20&gt;=1.33,"D+",IF(I20&gt;=1,"D",""))))))))))</f>
        <v/>
      </c>
      <c r="L20" s="9"/>
      <c r="M20" s="9"/>
      <c r="N20" s="9"/>
      <c r="P20" s="40" t="s">
        <v>70</v>
      </c>
      <c r="Q20" s="40"/>
      <c r="R20" s="45" t="s">
        <v>71</v>
      </c>
      <c r="S20" s="42">
        <f>SUM($I$14:$I$106)</f>
        <v>0</v>
      </c>
    </row>
    <row r="21" spans="2:21" x14ac:dyDescent="0.25">
      <c r="B21" s="15"/>
      <c r="C21" s="16"/>
      <c r="D21" s="16"/>
      <c r="E21" s="16"/>
      <c r="F21" s="17"/>
      <c r="G21" s="10"/>
      <c r="H21" s="8"/>
      <c r="I21" s="17"/>
      <c r="J21" s="10"/>
      <c r="K21" s="8"/>
      <c r="L21" s="9"/>
      <c r="M21" s="9"/>
      <c r="N21" s="9"/>
      <c r="P21" s="40"/>
      <c r="Q21" s="40"/>
      <c r="R21" s="45"/>
      <c r="S21" s="42"/>
    </row>
    <row r="22" spans="2:21" x14ac:dyDescent="0.25">
      <c r="B22" s="15"/>
      <c r="C22" s="16"/>
      <c r="D22" s="16"/>
      <c r="E22" s="16"/>
      <c r="F22" s="17"/>
      <c r="G22" s="10"/>
      <c r="H22" s="8"/>
      <c r="I22" s="17"/>
      <c r="J22" s="10"/>
      <c r="K22" s="8"/>
      <c r="L22" s="9"/>
      <c r="M22" s="9"/>
      <c r="N22" s="9"/>
      <c r="P22" s="40"/>
      <c r="Q22" s="40"/>
      <c r="R22" s="45"/>
      <c r="S22" s="42"/>
    </row>
    <row r="23" spans="2:21" ht="18" customHeight="1" x14ac:dyDescent="0.25">
      <c r="B23" s="15" t="s">
        <v>26</v>
      </c>
      <c r="C23" s="16" t="s">
        <v>27</v>
      </c>
      <c r="D23" s="16"/>
      <c r="E23" s="16"/>
      <c r="F23" s="17"/>
      <c r="G23" s="10"/>
      <c r="H23" s="8" t="str">
        <f t="shared" ref="H23" si="4">IF(F23=4,"A",IF(F23&gt;=3.66,"A-",IF(F23&gt;=3.33,"B+",IF(F23&gt;=3,"B",IF(F23&gt;=2.66,"B-",IF(F23&gt;=2.33,"C+",IF(F23&gt;=2,"C",IF(F23&gt;=1.66,"C-",IF(F23&gt;=1.33,"D+",IF(F23&gt;=1,"D",""))))))))))</f>
        <v/>
      </c>
      <c r="I23" s="17"/>
      <c r="J23" s="10"/>
      <c r="K23" s="8" t="str">
        <f t="shared" ref="K23" si="5">IF(I23=4,"A",IF(I23&gt;=3.66,"A-",IF(I23&gt;=3.33,"B+",IF(I23&gt;=3,"B",IF(I23&gt;=2.66,"B-",IF(I23&gt;=2.33,"C+",IF(I23&gt;=2,"C",IF(I23&gt;=1.66,"C-",IF(I23&gt;=1.33,"D+",IF(I23&gt;=1,"D",""))))))))))</f>
        <v/>
      </c>
      <c r="L23" s="9"/>
      <c r="M23" s="9"/>
      <c r="N23" s="9"/>
      <c r="P23" s="48" t="s">
        <v>73</v>
      </c>
      <c r="Q23" s="49"/>
      <c r="R23" s="54" t="s">
        <v>71</v>
      </c>
      <c r="S23" s="57" t="e">
        <f>AVERAGE($I$14:$I$106)</f>
        <v>#DIV/0!</v>
      </c>
      <c r="T23" s="16" t="s">
        <v>71</v>
      </c>
      <c r="U23" s="46" t="e">
        <f>S23*25</f>
        <v>#DIV/0!</v>
      </c>
    </row>
    <row r="24" spans="2:21" x14ac:dyDescent="0.25">
      <c r="B24" s="15"/>
      <c r="C24" s="16"/>
      <c r="D24" s="16"/>
      <c r="E24" s="16"/>
      <c r="F24" s="17"/>
      <c r="G24" s="10"/>
      <c r="H24" s="8"/>
      <c r="I24" s="17"/>
      <c r="J24" s="10"/>
      <c r="K24" s="8"/>
      <c r="L24" s="9"/>
      <c r="M24" s="9"/>
      <c r="N24" s="9"/>
      <c r="P24" s="50"/>
      <c r="Q24" s="51"/>
      <c r="R24" s="55"/>
      <c r="S24" s="58"/>
      <c r="T24" s="16"/>
      <c r="U24" s="46"/>
    </row>
    <row r="25" spans="2:21" x14ac:dyDescent="0.25">
      <c r="B25" s="15"/>
      <c r="C25" s="16"/>
      <c r="D25" s="16"/>
      <c r="E25" s="16"/>
      <c r="F25" s="17"/>
      <c r="G25" s="10"/>
      <c r="H25" s="8"/>
      <c r="I25" s="17"/>
      <c r="J25" s="10"/>
      <c r="K25" s="8"/>
      <c r="L25" s="9"/>
      <c r="M25" s="9"/>
      <c r="N25" s="9"/>
      <c r="P25" s="52"/>
      <c r="Q25" s="53"/>
      <c r="R25" s="56"/>
      <c r="S25" s="59"/>
      <c r="T25" s="16"/>
      <c r="U25" s="46"/>
    </row>
    <row r="26" spans="2:21" ht="18" customHeight="1" x14ac:dyDescent="0.25">
      <c r="B26" s="15" t="s">
        <v>28</v>
      </c>
      <c r="C26" s="16" t="s">
        <v>29</v>
      </c>
      <c r="D26" s="16"/>
      <c r="E26" s="16"/>
      <c r="F26" s="17"/>
      <c r="G26" s="10"/>
      <c r="H26" s="8" t="str">
        <f t="shared" ref="H26" si="6">IF(F26=4,"A",IF(F26&gt;=3.66,"A-",IF(F26&gt;=3.33,"B+",IF(F26&gt;=3,"B",IF(F26&gt;=2.66,"B-",IF(F26&gt;=2.33,"C+",IF(F26&gt;=2,"C",IF(F26&gt;=1.66,"C-",IF(F26&gt;=1.33,"D+",IF(F26&gt;=1,"D",""))))))))))</f>
        <v/>
      </c>
      <c r="I26" s="17"/>
      <c r="J26" s="10"/>
      <c r="K26" s="8" t="str">
        <f t="shared" ref="K26" si="7">IF(I26=4,"A",IF(I26&gt;=3.66,"A-",IF(I26&gt;=3.33,"B+",IF(I26&gt;=3,"B",IF(I26&gt;=2.66,"B-",IF(I26&gt;=2.33,"C+",IF(I26&gt;=2,"C",IF(I26&gt;=1.66,"C-",IF(I26&gt;=1.33,"D+",IF(I26&gt;=1,"D",""))))))))))</f>
        <v/>
      </c>
      <c r="L26" s="9"/>
      <c r="M26" s="9"/>
      <c r="N26" s="9"/>
    </row>
    <row r="27" spans="2:21" ht="18" customHeight="1" x14ac:dyDescent="0.25">
      <c r="B27" s="15"/>
      <c r="C27" s="16"/>
      <c r="D27" s="16"/>
      <c r="E27" s="16"/>
      <c r="F27" s="17"/>
      <c r="G27" s="10"/>
      <c r="H27" s="8"/>
      <c r="I27" s="17"/>
      <c r="J27" s="10"/>
      <c r="K27" s="8"/>
      <c r="L27" s="9"/>
      <c r="M27" s="9"/>
      <c r="N27" s="9"/>
      <c r="P27" s="60" t="s">
        <v>74</v>
      </c>
      <c r="Q27" s="61"/>
      <c r="R27" s="54" t="s">
        <v>71</v>
      </c>
      <c r="S27" s="66">
        <f>MAX($F$14:$F$106,$I$14:$I$106)</f>
        <v>0</v>
      </c>
    </row>
    <row r="28" spans="2:21" x14ac:dyDescent="0.25">
      <c r="B28" s="15"/>
      <c r="C28" s="16"/>
      <c r="D28" s="16"/>
      <c r="E28" s="16"/>
      <c r="F28" s="17"/>
      <c r="G28" s="10"/>
      <c r="H28" s="8"/>
      <c r="I28" s="17"/>
      <c r="J28" s="10"/>
      <c r="K28" s="8"/>
      <c r="L28" s="9"/>
      <c r="M28" s="9"/>
      <c r="N28" s="9"/>
      <c r="P28" s="62"/>
      <c r="Q28" s="63"/>
      <c r="R28" s="55"/>
      <c r="S28" s="67"/>
    </row>
    <row r="29" spans="2:21" ht="18" customHeight="1" x14ac:dyDescent="0.25">
      <c r="B29" s="15" t="s">
        <v>30</v>
      </c>
      <c r="C29" s="16" t="s">
        <v>31</v>
      </c>
      <c r="D29" s="16"/>
      <c r="E29" s="16"/>
      <c r="F29" s="17"/>
      <c r="G29" s="10"/>
      <c r="H29" s="8" t="str">
        <f>IF(F29=4,"A",IF(F29&gt;=3.66,"A-",IF(F29&gt;=3.33,"B+",IF(F29&gt;=3,"B",IF(F29&gt;=2.66,"B-",IF(F29&gt;=2.33,"C+",IF(F29&gt;=2,"C",IF(F29&gt;=1.66,"C-",IF(F29&gt;=1.33,"D+",IF(F29&gt;=1,"D",""))))))))))</f>
        <v/>
      </c>
      <c r="I29" s="17"/>
      <c r="J29" s="10"/>
      <c r="K29" s="8" t="str">
        <f t="shared" ref="K29" si="8">IF(I29=4,"A",IF(I29&gt;=3.66,"A-",IF(I29&gt;=3.33,"B+",IF(I29&gt;=3,"B",IF(I29&gt;=2.66,"B-",IF(I29&gt;=2.33,"C+",IF(I29&gt;=2,"C",IF(I29&gt;=1.66,"C-",IF(I29&gt;=1.33,"D+",IF(I29&gt;=1,"D",""))))))))))</f>
        <v/>
      </c>
      <c r="L29" s="9"/>
      <c r="M29" s="9"/>
      <c r="N29" s="9"/>
      <c r="P29" s="64"/>
      <c r="Q29" s="65"/>
      <c r="R29" s="56"/>
      <c r="S29" s="68"/>
    </row>
    <row r="30" spans="2:21" ht="18" customHeight="1" x14ac:dyDescent="0.25">
      <c r="B30" s="15"/>
      <c r="C30" s="16"/>
      <c r="D30" s="16"/>
      <c r="E30" s="16"/>
      <c r="F30" s="17"/>
      <c r="G30" s="10"/>
      <c r="H30" s="8"/>
      <c r="I30" s="17"/>
      <c r="J30" s="10"/>
      <c r="K30" s="8"/>
      <c r="L30" s="9"/>
      <c r="M30" s="9"/>
      <c r="N30" s="9"/>
      <c r="P30" s="48" t="s">
        <v>75</v>
      </c>
      <c r="Q30" s="49"/>
      <c r="R30" s="54" t="s">
        <v>71</v>
      </c>
      <c r="S30" s="57">
        <f>MIN($F$14:$F$106,$I$14:$I$106)</f>
        <v>0</v>
      </c>
    </row>
    <row r="31" spans="2:21" x14ac:dyDescent="0.25">
      <c r="B31" s="15"/>
      <c r="C31" s="16"/>
      <c r="D31" s="16"/>
      <c r="E31" s="16"/>
      <c r="F31" s="17"/>
      <c r="G31" s="10"/>
      <c r="H31" s="8"/>
      <c r="I31" s="17"/>
      <c r="J31" s="10"/>
      <c r="K31" s="8"/>
      <c r="L31" s="9"/>
      <c r="M31" s="9"/>
      <c r="N31" s="9"/>
      <c r="P31" s="50"/>
      <c r="Q31" s="51"/>
      <c r="R31" s="55"/>
      <c r="S31" s="58"/>
    </row>
    <row r="32" spans="2:21" x14ac:dyDescent="0.25">
      <c r="B32" s="3" t="s">
        <v>32</v>
      </c>
      <c r="C32" s="82" t="s">
        <v>33</v>
      </c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4"/>
      <c r="P32" s="52"/>
      <c r="Q32" s="53"/>
      <c r="R32" s="56"/>
      <c r="S32" s="59"/>
    </row>
    <row r="33" spans="2:19" ht="18" customHeight="1" x14ac:dyDescent="0.25">
      <c r="B33" s="15" t="s">
        <v>20</v>
      </c>
      <c r="C33" s="16" t="s">
        <v>34</v>
      </c>
      <c r="D33" s="16"/>
      <c r="E33" s="16"/>
      <c r="F33" s="17"/>
      <c r="G33" s="10"/>
      <c r="H33" s="8" t="str">
        <f>IF(F33=4,"A",IF(F33&gt;=3.66,"A-",IF(F33&gt;=3.33,"B+",IF(F33&gt;=3,"B",IF(F33&gt;=2.66,"B-",IF(F33&gt;=2.33,"C+",IF(F33&gt;=2,"C",IF(F33&gt;=1.66,"C-",IF(F33&gt;=1.33,"D+",IF(F33&gt;=1,"D",""))))))))))</f>
        <v/>
      </c>
      <c r="I33" s="22"/>
      <c r="J33" s="10"/>
      <c r="K33" s="8" t="str">
        <f>IF(I33=4,"A",IF(I33&gt;=3.66,"A-",IF(I33&gt;=3.33,"B+",IF(I33&gt;=3,"B",IF(I33&gt;=2.66,"B-",IF(I33&gt;=2.33,"C+",IF(I33&gt;=2,"C",IF(I33&gt;=1.66,"C-",IF(I33&gt;=1.33,"D+",IF(I33&gt;=1,"D",""))))))))))</f>
        <v/>
      </c>
      <c r="L33" s="9"/>
      <c r="M33" s="9"/>
      <c r="N33" s="9"/>
    </row>
    <row r="34" spans="2:19" ht="18" customHeight="1" x14ac:dyDescent="0.25">
      <c r="B34" s="15"/>
      <c r="C34" s="16"/>
      <c r="D34" s="16"/>
      <c r="E34" s="16"/>
      <c r="F34" s="17"/>
      <c r="G34" s="10"/>
      <c r="H34" s="8"/>
      <c r="I34" s="23"/>
      <c r="J34" s="10"/>
      <c r="K34" s="8"/>
      <c r="L34" s="9"/>
      <c r="M34" s="9"/>
      <c r="N34" s="9"/>
      <c r="P34" s="40" t="s">
        <v>76</v>
      </c>
      <c r="Q34" s="40"/>
      <c r="R34" s="16" t="s">
        <v>71</v>
      </c>
      <c r="S34" s="40" t="e">
        <f>IF(S17=4,"A",IF(S17&gt;=3.66,"A-",IF(S17&gt;=3.33,"B+",IF(S17&gt;=3,"B",IF(S17&gt;=2.66,"B-",IF(S17&gt;=2.33,"C+",IF(S17&gt;=2,"C",IF(S17&gt;=1.66,"C-",IF(S17&gt;=1.33,"D+",IF(S17&gt;=1,"D",""))))))))))</f>
        <v>#DIV/0!</v>
      </c>
    </row>
    <row r="35" spans="2:19" x14ac:dyDescent="0.25">
      <c r="B35" s="15"/>
      <c r="C35" s="16"/>
      <c r="D35" s="16"/>
      <c r="E35" s="16"/>
      <c r="F35" s="17"/>
      <c r="G35" s="10"/>
      <c r="H35" s="8"/>
      <c r="I35" s="24"/>
      <c r="J35" s="10"/>
      <c r="K35" s="8"/>
      <c r="L35" s="9"/>
      <c r="M35" s="9"/>
      <c r="N35" s="9"/>
      <c r="P35" s="40"/>
      <c r="Q35" s="40"/>
      <c r="R35" s="16"/>
      <c r="S35" s="40"/>
    </row>
    <row r="36" spans="2:19" ht="18" customHeight="1" x14ac:dyDescent="0.25">
      <c r="B36" s="15" t="s">
        <v>22</v>
      </c>
      <c r="C36" s="25" t="s">
        <v>35</v>
      </c>
      <c r="D36" s="26"/>
      <c r="E36" s="27"/>
      <c r="F36" s="17"/>
      <c r="G36" s="10"/>
      <c r="H36" s="8" t="str">
        <f>IF(F36=4,"A",IF(F36&gt;=3.66,"A-",IF(F36&gt;=3.33,"B+",IF(F36&gt;=3,"B",IF(F36&gt;=2.66,"B-",IF(F36&gt;=2.33,"C+",IF(F36&gt;=2,"C",IF(F36&gt;=1.66,"C-",IF(F36&gt;=1.33,"D+",IF(F36&gt;=1,"D",""))))))))))</f>
        <v/>
      </c>
      <c r="I36" s="22"/>
      <c r="J36" s="10"/>
      <c r="K36" s="8" t="str">
        <f t="shared" ref="K36" si="9">IF(I36=4,"A",IF(I36&gt;=3.66,"A-",IF(I36&gt;=3.33,"B+",IF(I36&gt;=3,"B",IF(I36&gt;=2.66,"B-",IF(I36&gt;=2.33,"C+",IF(I36&gt;=2,"C",IF(I36&gt;=1.66,"C-",IF(I36&gt;=1.33,"D+",IF(I36&gt;=1,"D",""))))))))))</f>
        <v/>
      </c>
      <c r="L36" s="9"/>
      <c r="M36" s="9"/>
      <c r="N36" s="9"/>
      <c r="P36" s="40"/>
      <c r="Q36" s="40"/>
      <c r="R36" s="16"/>
      <c r="S36" s="40"/>
    </row>
    <row r="37" spans="2:19" ht="18" customHeight="1" x14ac:dyDescent="0.25">
      <c r="B37" s="15"/>
      <c r="C37" s="28"/>
      <c r="D37" s="29"/>
      <c r="E37" s="30"/>
      <c r="F37" s="17"/>
      <c r="G37" s="10"/>
      <c r="H37" s="8"/>
      <c r="I37" s="23"/>
      <c r="J37" s="10"/>
      <c r="K37" s="8"/>
      <c r="L37" s="9"/>
      <c r="M37" s="9"/>
      <c r="N37" s="9"/>
      <c r="P37" s="43" t="s">
        <v>77</v>
      </c>
      <c r="Q37" s="43"/>
      <c r="R37" s="47" t="s">
        <v>71</v>
      </c>
      <c r="S37" s="43" t="e">
        <f>IF(S23=4,"A",IF(S23&gt;=3.66,"A-",IF(S23&gt;=3.33,"B+",IF(S23&gt;=3,"B",IF(S23&gt;=2.66,"B-",IF(S23&gt;=2.33,"C+",IF(S23&gt;=2,"C",IF(S23&gt;=1.66,"C-",IF(S23&gt;=1.33,"D+",IF(S23&gt;=1,"D",""))))))))))</f>
        <v>#DIV/0!</v>
      </c>
    </row>
    <row r="38" spans="2:19" x14ac:dyDescent="0.25">
      <c r="B38" s="15"/>
      <c r="C38" s="31"/>
      <c r="D38" s="32"/>
      <c r="E38" s="33"/>
      <c r="F38" s="17"/>
      <c r="G38" s="10"/>
      <c r="H38" s="8"/>
      <c r="I38" s="24"/>
      <c r="J38" s="10"/>
      <c r="K38" s="8"/>
      <c r="L38" s="9"/>
      <c r="M38" s="9"/>
      <c r="N38" s="9"/>
      <c r="P38" s="43"/>
      <c r="Q38" s="43"/>
      <c r="R38" s="47"/>
      <c r="S38" s="43"/>
    </row>
    <row r="39" spans="2:19" ht="18" customHeight="1" x14ac:dyDescent="0.25">
      <c r="B39" s="15" t="s">
        <v>24</v>
      </c>
      <c r="C39" s="16" t="s">
        <v>36</v>
      </c>
      <c r="D39" s="16"/>
      <c r="E39" s="16"/>
      <c r="F39" s="17"/>
      <c r="G39" s="10"/>
      <c r="H39" s="8" t="str">
        <f>IF(F39=4,"A",IF(F39&gt;=3.66,"A-",IF(F39&gt;=3.33,"B+",IF(F39&gt;=3,"B",IF(F39&gt;=2.66,"B-",IF(F39&gt;=2.33,"C+",IF(F39&gt;=2,"C",IF(F39&gt;=1.66,"C-",IF(F39&gt;=1.33,"D+",IF(F39&gt;=1,"D",""))))))))))</f>
        <v/>
      </c>
      <c r="I39" s="22"/>
      <c r="J39" s="10"/>
      <c r="K39" s="8" t="str">
        <f t="shared" ref="K39" si="10">IF(I39=4,"A",IF(I39&gt;=3.66,"A-",IF(I39&gt;=3.33,"B+",IF(I39&gt;=3,"B",IF(I39&gt;=2.66,"B-",IF(I39&gt;=2.33,"C+",IF(I39&gt;=2,"C",IF(I39&gt;=1.66,"C-",IF(I39&gt;=1.33,"D+",IF(I39&gt;=1,"D",""))))))))))</f>
        <v/>
      </c>
      <c r="L39" s="9"/>
      <c r="M39" s="9"/>
      <c r="N39" s="9"/>
      <c r="P39" s="43"/>
      <c r="Q39" s="43"/>
      <c r="R39" s="47"/>
      <c r="S39" s="43"/>
    </row>
    <row r="40" spans="2:19" x14ac:dyDescent="0.25">
      <c r="B40" s="15"/>
      <c r="C40" s="16"/>
      <c r="D40" s="16"/>
      <c r="E40" s="16"/>
      <c r="F40" s="17"/>
      <c r="G40" s="10"/>
      <c r="H40" s="8"/>
      <c r="I40" s="23"/>
      <c r="J40" s="10"/>
      <c r="K40" s="8"/>
      <c r="L40" s="9"/>
      <c r="M40" s="9"/>
      <c r="N40" s="9"/>
    </row>
    <row r="41" spans="2:19" x14ac:dyDescent="0.25">
      <c r="B41" s="15"/>
      <c r="C41" s="16"/>
      <c r="D41" s="16"/>
      <c r="E41" s="16"/>
      <c r="F41" s="17"/>
      <c r="G41" s="10"/>
      <c r="H41" s="8"/>
      <c r="I41" s="24"/>
      <c r="J41" s="10"/>
      <c r="K41" s="8"/>
      <c r="L41" s="9"/>
      <c r="M41" s="9"/>
      <c r="N41" s="9"/>
      <c r="P41" s="40" t="s">
        <v>133</v>
      </c>
      <c r="Q41" s="40"/>
      <c r="R41" s="47" t="s">
        <v>71</v>
      </c>
      <c r="S41" s="15">
        <f>COUNTIF($L$14:$N$106,"Sangat Baik")</f>
        <v>0</v>
      </c>
    </row>
    <row r="42" spans="2:19" x14ac:dyDescent="0.25">
      <c r="B42" s="3" t="s">
        <v>37</v>
      </c>
      <c r="C42" s="82" t="s">
        <v>38</v>
      </c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4"/>
      <c r="P42" s="40"/>
      <c r="Q42" s="40"/>
      <c r="R42" s="47"/>
      <c r="S42" s="15"/>
    </row>
    <row r="43" spans="2:19" x14ac:dyDescent="0.25">
      <c r="B43" s="3"/>
      <c r="C43" s="82" t="s">
        <v>39</v>
      </c>
      <c r="D43" s="83"/>
      <c r="E43" s="83"/>
      <c r="F43" s="83"/>
      <c r="G43" s="83"/>
      <c r="H43" s="85"/>
      <c r="I43" s="83"/>
      <c r="J43" s="83"/>
      <c r="K43" s="83"/>
      <c r="L43" s="83"/>
      <c r="M43" s="83"/>
      <c r="N43" s="84"/>
      <c r="P43" s="40"/>
      <c r="Q43" s="40"/>
      <c r="R43" s="47"/>
      <c r="S43" s="15"/>
    </row>
    <row r="44" spans="2:19" x14ac:dyDescent="0.25">
      <c r="B44" s="15" t="s">
        <v>20</v>
      </c>
      <c r="C44" s="16" t="s">
        <v>40</v>
      </c>
      <c r="D44" s="16"/>
      <c r="E44" s="16"/>
      <c r="F44" s="17"/>
      <c r="G44" s="19"/>
      <c r="H44" s="8" t="str">
        <f>IF(F44=4,"A",IF(F44&gt;=3.66,"A-",IF(F44&gt;=3.33,"B+",IF(F44&gt;=3,"B",IF(F44&gt;=2.66,"B-",IF(F44&gt;=2.33,"C+",IF(F44&gt;=2,"C",IF(F44&gt;=1.66,"C-",IF(F44&gt;=1.33,"D+",IF(F44&gt;=1,"D",""))))))))))</f>
        <v/>
      </c>
      <c r="I44" s="17"/>
      <c r="J44" s="19"/>
      <c r="K44" s="8" t="str">
        <f>IF(I44=4,"A",IF(I44&gt;=3.66,"A-",IF(I44&gt;=3.33,"B+",IF(I44&gt;=3,"B",IF(I44&gt;=2.66,"B-",IF(I44&gt;=2.33,"C+",IF(I44&gt;=2,"C",IF(I44&gt;=1.66,"C-",IF(I44&gt;=1.33,"D+",IF(I44&gt;=1,"D",""))))))))))</f>
        <v/>
      </c>
      <c r="L44" s="9"/>
      <c r="M44" s="9"/>
      <c r="N44" s="9"/>
      <c r="P44" s="43" t="s">
        <v>134</v>
      </c>
      <c r="Q44" s="43"/>
      <c r="R44" s="47" t="s">
        <v>71</v>
      </c>
      <c r="S44" s="86">
        <f>COUNTIF($L$14:$N$106,"Baik")</f>
        <v>0</v>
      </c>
    </row>
    <row r="45" spans="2:19" x14ac:dyDescent="0.25">
      <c r="B45" s="15"/>
      <c r="C45" s="16"/>
      <c r="D45" s="16"/>
      <c r="E45" s="16"/>
      <c r="F45" s="17"/>
      <c r="G45" s="20"/>
      <c r="H45" s="8"/>
      <c r="I45" s="17"/>
      <c r="J45" s="20"/>
      <c r="K45" s="8"/>
      <c r="L45" s="9"/>
      <c r="M45" s="9"/>
      <c r="N45" s="9"/>
      <c r="P45" s="43"/>
      <c r="Q45" s="43"/>
      <c r="R45" s="47"/>
      <c r="S45" s="86"/>
    </row>
    <row r="46" spans="2:19" x14ac:dyDescent="0.25">
      <c r="B46" s="15"/>
      <c r="C46" s="16"/>
      <c r="D46" s="16"/>
      <c r="E46" s="16"/>
      <c r="F46" s="17"/>
      <c r="G46" s="21"/>
      <c r="H46" s="8"/>
      <c r="I46" s="17"/>
      <c r="J46" s="21"/>
      <c r="K46" s="8"/>
      <c r="L46" s="9"/>
      <c r="M46" s="9"/>
      <c r="N46" s="9"/>
      <c r="P46" s="43"/>
      <c r="Q46" s="43"/>
      <c r="R46" s="47"/>
      <c r="S46" s="86"/>
    </row>
    <row r="47" spans="2:19" ht="18" customHeight="1" x14ac:dyDescent="0.25">
      <c r="B47" s="15" t="s">
        <v>22</v>
      </c>
      <c r="C47" s="16" t="s">
        <v>41</v>
      </c>
      <c r="D47" s="16"/>
      <c r="E47" s="16"/>
      <c r="F47" s="17"/>
      <c r="G47" s="19"/>
      <c r="H47" s="8" t="str">
        <f t="shared" ref="H47" si="11">IF(F47=4,"A",IF(F47&gt;=3.66,"A-",IF(F47&gt;=3.33,"B+",IF(F47&gt;=3,"B",IF(F47&gt;=2.66,"B-",IF(F47&gt;=2.33,"C+",IF(F47&gt;=2,"C",IF(F47&gt;=1.66,"C-",IF(F47&gt;=1.33,"D+",IF(F47&gt;=1,"D",""))))))))))</f>
        <v/>
      </c>
      <c r="I47" s="17"/>
      <c r="J47" s="19"/>
      <c r="K47" s="8" t="str">
        <f t="shared" ref="K47" si="12">IF(I47=4,"A",IF(I47&gt;=3.66,"A-",IF(I47&gt;=3.33,"B+",IF(I47&gt;=3,"B",IF(I47&gt;=2.66,"B-",IF(I47&gt;=2.33,"C+",IF(I47&gt;=2,"C",IF(I47&gt;=1.66,"C-",IF(I47&gt;=1.33,"D+",IF(I47&gt;=1,"D",""))))))))))</f>
        <v/>
      </c>
      <c r="L47" s="9"/>
      <c r="M47" s="9"/>
      <c r="N47" s="9"/>
      <c r="P47" s="40" t="s">
        <v>135</v>
      </c>
      <c r="Q47" s="40"/>
      <c r="R47" s="47" t="s">
        <v>71</v>
      </c>
      <c r="S47" s="15">
        <f>COUNTIF($L$14:$N$106,"Cukup")</f>
        <v>0</v>
      </c>
    </row>
    <row r="48" spans="2:19" x14ac:dyDescent="0.25">
      <c r="B48" s="15"/>
      <c r="C48" s="16"/>
      <c r="D48" s="16"/>
      <c r="E48" s="16"/>
      <c r="F48" s="17"/>
      <c r="G48" s="20"/>
      <c r="H48" s="8"/>
      <c r="I48" s="17"/>
      <c r="J48" s="20"/>
      <c r="K48" s="8"/>
      <c r="L48" s="9"/>
      <c r="M48" s="9"/>
      <c r="N48" s="9"/>
      <c r="P48" s="40"/>
      <c r="Q48" s="40"/>
      <c r="R48" s="47"/>
      <c r="S48" s="15"/>
    </row>
    <row r="49" spans="2:19" x14ac:dyDescent="0.25">
      <c r="B49" s="15"/>
      <c r="C49" s="16"/>
      <c r="D49" s="16"/>
      <c r="E49" s="16"/>
      <c r="F49" s="17"/>
      <c r="G49" s="21"/>
      <c r="H49" s="8"/>
      <c r="I49" s="17"/>
      <c r="J49" s="21"/>
      <c r="K49" s="8"/>
      <c r="L49" s="9"/>
      <c r="M49" s="9"/>
      <c r="N49" s="9"/>
      <c r="P49" s="40"/>
      <c r="Q49" s="40"/>
      <c r="R49" s="47"/>
      <c r="S49" s="15"/>
    </row>
    <row r="50" spans="2:19" ht="18" customHeight="1" x14ac:dyDescent="0.25">
      <c r="B50" s="15" t="s">
        <v>24</v>
      </c>
      <c r="C50" s="16" t="s">
        <v>42</v>
      </c>
      <c r="D50" s="16"/>
      <c r="E50" s="16"/>
      <c r="F50" s="17"/>
      <c r="G50" s="19"/>
      <c r="H50" s="8" t="str">
        <f>IF(F50=4,"A",IF(F50&gt;=3.66,"A-",IF(F50&gt;=3.33,"B+",IF(F50&gt;=3,"B",IF(F50&gt;=2.66,"B-",IF(F50&gt;=2.33,"C+",IF(F50&gt;=2,"C",IF(F50&gt;=1.66,"C-",IF(F50&gt;=1.33,"D+",IF(F50&gt;=1,"D",""))))))))))</f>
        <v/>
      </c>
      <c r="I50" s="17"/>
      <c r="J50" s="19"/>
      <c r="K50" s="8" t="str">
        <f t="shared" ref="K50" si="13">IF(I50=4,"A",IF(I50&gt;=3.66,"A-",IF(I50&gt;=3.33,"B+",IF(I50&gt;=3,"B",IF(I50&gt;=2.66,"B-",IF(I50&gt;=2.33,"C+",IF(I50&gt;=2,"C",IF(I50&gt;=1.66,"C-",IF(I50&gt;=1.33,"D+",IF(I50&gt;=1,"D",""))))))))))</f>
        <v/>
      </c>
      <c r="L50" s="9"/>
      <c r="M50" s="9"/>
      <c r="N50" s="9"/>
      <c r="P50" s="43" t="s">
        <v>136</v>
      </c>
      <c r="Q50" s="43"/>
      <c r="R50" s="47" t="s">
        <v>71</v>
      </c>
      <c r="S50" s="86">
        <f>COUNTIF($L$14:$N$106,"Kurang")</f>
        <v>0</v>
      </c>
    </row>
    <row r="51" spans="2:19" x14ac:dyDescent="0.25">
      <c r="B51" s="15"/>
      <c r="C51" s="16"/>
      <c r="D51" s="16"/>
      <c r="E51" s="16"/>
      <c r="F51" s="17"/>
      <c r="G51" s="20"/>
      <c r="H51" s="8"/>
      <c r="I51" s="17"/>
      <c r="J51" s="20"/>
      <c r="K51" s="8"/>
      <c r="L51" s="9"/>
      <c r="M51" s="9"/>
      <c r="N51" s="9"/>
      <c r="P51" s="43"/>
      <c r="Q51" s="43"/>
      <c r="R51" s="47"/>
      <c r="S51" s="86"/>
    </row>
    <row r="52" spans="2:19" x14ac:dyDescent="0.25">
      <c r="B52" s="15"/>
      <c r="C52" s="16"/>
      <c r="D52" s="16"/>
      <c r="E52" s="16"/>
      <c r="F52" s="17"/>
      <c r="G52" s="21"/>
      <c r="H52" s="8"/>
      <c r="I52" s="17"/>
      <c r="J52" s="21"/>
      <c r="K52" s="8"/>
      <c r="L52" s="9"/>
      <c r="M52" s="9"/>
      <c r="N52" s="9"/>
      <c r="P52" s="43"/>
      <c r="Q52" s="43"/>
      <c r="R52" s="47"/>
      <c r="S52" s="86"/>
    </row>
    <row r="53" spans="2:19" x14ac:dyDescent="0.25">
      <c r="B53" s="3"/>
      <c r="C53" s="82" t="s">
        <v>43</v>
      </c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4"/>
      <c r="P53" s="40" t="s">
        <v>137</v>
      </c>
      <c r="Q53" s="40"/>
      <c r="R53" s="16" t="s">
        <v>71</v>
      </c>
      <c r="S53" s="15">
        <f>SUM($S$41:$S$52)</f>
        <v>0</v>
      </c>
    </row>
    <row r="54" spans="2:19" ht="18" customHeight="1" x14ac:dyDescent="0.25">
      <c r="B54" s="15" t="s">
        <v>20</v>
      </c>
      <c r="C54" s="16" t="s">
        <v>44</v>
      </c>
      <c r="D54" s="16"/>
      <c r="E54" s="16"/>
      <c r="F54" s="17"/>
      <c r="G54" s="10"/>
      <c r="H54" s="8" t="str">
        <f>IF(F54=4,"A",IF(F54&gt;=3.66,"A-",IF(F54&gt;=3.33,"B+",IF(F54&gt;=3,"B",IF(F54&gt;=2.66,"B-",IF(F54&gt;=2.33,"C+",IF(F54&gt;=2,"C",IF(F54&gt;=1.66,"C-",IF(F54&gt;=1.33,"D+",IF(F54&gt;=1,"D",""))))))))))</f>
        <v/>
      </c>
      <c r="I54" s="17"/>
      <c r="J54" s="10"/>
      <c r="K54" s="8" t="str">
        <f>IF(I54=4,"A",IF(I54&gt;=3.66,"A-",IF(I54&gt;=3.33,"B+",IF(I54&gt;=3,"B",IF(I54&gt;=2.66,"B-",IF(I54&gt;=2.33,"C+",IF(I54&gt;=2,"C",IF(I54&gt;=1.66,"C-",IF(I54&gt;=1.33,"D+",IF(I54&gt;=1,"D",""))))))))))</f>
        <v/>
      </c>
      <c r="L54" s="9"/>
      <c r="M54" s="9"/>
      <c r="N54" s="9"/>
      <c r="P54" s="40"/>
      <c r="Q54" s="40"/>
      <c r="R54" s="16"/>
      <c r="S54" s="15"/>
    </row>
    <row r="55" spans="2:19" x14ac:dyDescent="0.25">
      <c r="B55" s="15"/>
      <c r="C55" s="16"/>
      <c r="D55" s="16"/>
      <c r="E55" s="16"/>
      <c r="F55" s="17"/>
      <c r="G55" s="10"/>
      <c r="H55" s="8"/>
      <c r="I55" s="17"/>
      <c r="J55" s="10"/>
      <c r="K55" s="8"/>
      <c r="L55" s="9"/>
      <c r="M55" s="9"/>
      <c r="N55" s="9"/>
      <c r="P55" s="40"/>
      <c r="Q55" s="40"/>
      <c r="R55" s="16"/>
      <c r="S55" s="15"/>
    </row>
    <row r="56" spans="2:19" x14ac:dyDescent="0.25">
      <c r="B56" s="15"/>
      <c r="C56" s="16"/>
      <c r="D56" s="16"/>
      <c r="E56" s="16"/>
      <c r="F56" s="17"/>
      <c r="G56" s="10"/>
      <c r="H56" s="8"/>
      <c r="I56" s="17"/>
      <c r="J56" s="10"/>
      <c r="K56" s="8"/>
      <c r="L56" s="9"/>
      <c r="M56" s="9"/>
      <c r="N56" s="9"/>
    </row>
    <row r="57" spans="2:19" ht="18" customHeight="1" x14ac:dyDescent="0.25">
      <c r="B57" s="15" t="s">
        <v>22</v>
      </c>
      <c r="C57" s="16" t="s">
        <v>45</v>
      </c>
      <c r="D57" s="16"/>
      <c r="E57" s="16"/>
      <c r="F57" s="17"/>
      <c r="G57" s="10"/>
      <c r="H57" s="8" t="str">
        <f t="shared" ref="H57" si="14">IF(F57=4,"A",IF(F57&gt;=3.66,"A-",IF(F57&gt;=3.33,"B+",IF(F57&gt;=3,"B",IF(F57&gt;=2.66,"B-",IF(F57&gt;=2.33,"C+",IF(F57&gt;=2,"C",IF(F57&gt;=1.66,"C-",IF(F57&gt;=1.33,"D+",IF(F57&gt;=1,"D",""))))))))))</f>
        <v/>
      </c>
      <c r="I57" s="17"/>
      <c r="J57" s="10"/>
      <c r="K57" s="8" t="str">
        <f t="shared" ref="K57" si="15">IF(I57=4,"A",IF(I57&gt;=3.66,"A-",IF(I57&gt;=3.33,"B+",IF(I57&gt;=3,"B",IF(I57&gt;=2.66,"B-",IF(I57&gt;=2.33,"C+",IF(I57&gt;=2,"C",IF(I57&gt;=1.66,"C-",IF(I57&gt;=1.33,"D+",IF(I57&gt;=1,"D",""))))))))))</f>
        <v/>
      </c>
      <c r="L57" s="9"/>
      <c r="M57" s="9"/>
      <c r="N57" s="9"/>
    </row>
    <row r="58" spans="2:19" x14ac:dyDescent="0.25">
      <c r="B58" s="15"/>
      <c r="C58" s="16"/>
      <c r="D58" s="16"/>
      <c r="E58" s="16"/>
      <c r="F58" s="17"/>
      <c r="G58" s="10"/>
      <c r="H58" s="8"/>
      <c r="I58" s="17"/>
      <c r="J58" s="10"/>
      <c r="K58" s="8"/>
      <c r="L58" s="9"/>
      <c r="M58" s="9"/>
      <c r="N58" s="9"/>
    </row>
    <row r="59" spans="2:19" x14ac:dyDescent="0.25">
      <c r="B59" s="15"/>
      <c r="C59" s="16"/>
      <c r="D59" s="16"/>
      <c r="E59" s="16"/>
      <c r="F59" s="17"/>
      <c r="G59" s="10"/>
      <c r="H59" s="8"/>
      <c r="I59" s="17"/>
      <c r="J59" s="10"/>
      <c r="K59" s="8"/>
      <c r="L59" s="9"/>
      <c r="M59" s="9"/>
      <c r="N59" s="9"/>
    </row>
    <row r="60" spans="2:19" ht="18" customHeight="1" x14ac:dyDescent="0.25">
      <c r="B60" s="15" t="s">
        <v>24</v>
      </c>
      <c r="C60" s="16" t="s">
        <v>46</v>
      </c>
      <c r="D60" s="16"/>
      <c r="E60" s="16"/>
      <c r="F60" s="17"/>
      <c r="G60" s="10"/>
      <c r="H60" s="8" t="str">
        <f t="shared" ref="H60" si="16">IF(F60=4,"A",IF(F60&gt;=3.66,"A-",IF(F60&gt;=3.33,"B+",IF(F60&gt;=3,"B",IF(F60&gt;=2.66,"B-",IF(F60&gt;=2.33,"C+",IF(F60&gt;=2,"C",IF(F60&gt;=1.66,"C-",IF(F60&gt;=1.33,"D+",IF(F60&gt;=1,"D",""))))))))))</f>
        <v/>
      </c>
      <c r="I60" s="17"/>
      <c r="J60" s="10"/>
      <c r="K60" s="8" t="str">
        <f t="shared" ref="K60" si="17">IF(I60=4,"A",IF(I60&gt;=3.66,"A-",IF(I60&gt;=3.33,"B+",IF(I60&gt;=3,"B",IF(I60&gt;=2.66,"B-",IF(I60&gt;=2.33,"C+",IF(I60&gt;=2,"C",IF(I60&gt;=1.66,"C-",IF(I60&gt;=1.33,"D+",IF(I60&gt;=1,"D",""))))))))))</f>
        <v/>
      </c>
      <c r="L60" s="9"/>
      <c r="M60" s="9"/>
      <c r="N60" s="9"/>
    </row>
    <row r="61" spans="2:19" x14ac:dyDescent="0.25">
      <c r="B61" s="15"/>
      <c r="C61" s="16"/>
      <c r="D61" s="16"/>
      <c r="E61" s="16"/>
      <c r="F61" s="17"/>
      <c r="G61" s="10"/>
      <c r="H61" s="8"/>
      <c r="I61" s="17"/>
      <c r="J61" s="10"/>
      <c r="K61" s="8"/>
      <c r="L61" s="9"/>
      <c r="M61" s="9"/>
      <c r="N61" s="9"/>
    </row>
    <row r="62" spans="2:19" x14ac:dyDescent="0.25">
      <c r="B62" s="15"/>
      <c r="C62" s="16"/>
      <c r="D62" s="16"/>
      <c r="E62" s="16"/>
      <c r="F62" s="17"/>
      <c r="G62" s="10"/>
      <c r="H62" s="8"/>
      <c r="I62" s="17"/>
      <c r="J62" s="10"/>
      <c r="K62" s="8"/>
      <c r="L62" s="9"/>
      <c r="M62" s="9"/>
      <c r="N62" s="9"/>
    </row>
    <row r="63" spans="2:19" ht="18" customHeight="1" x14ac:dyDescent="0.25">
      <c r="B63" s="15" t="s">
        <v>26</v>
      </c>
      <c r="C63" s="16" t="s">
        <v>47</v>
      </c>
      <c r="D63" s="16"/>
      <c r="E63" s="16"/>
      <c r="F63" s="17"/>
      <c r="G63" s="10"/>
      <c r="H63" s="8" t="str">
        <f>IF(F63=4,"A",IF(F63&gt;=3.66,"A-",IF(F63&gt;=3.33,"B+",IF(F63&gt;=3,"B",IF(F63&gt;=2.66,"B-",IF(F63&gt;=2.33,"C+",IF(F63&gt;=2,"C",IF(F63&gt;=1.66,"C-",IF(F63&gt;=1.33,"D+",IF(F63&gt;=1,"D",""))))))))))</f>
        <v/>
      </c>
      <c r="I63" s="17"/>
      <c r="J63" s="10"/>
      <c r="K63" s="8" t="str">
        <f t="shared" ref="K63" si="18">IF(I63=4,"A",IF(I63&gt;=3.66,"A-",IF(I63&gt;=3.33,"B+",IF(I63&gt;=3,"B",IF(I63&gt;=2.66,"B-",IF(I63&gt;=2.33,"C+",IF(I63&gt;=2,"C",IF(I63&gt;=1.66,"C-",IF(I63&gt;=1.33,"D+",IF(I63&gt;=1,"D",""))))))))))</f>
        <v/>
      </c>
      <c r="L63" s="9"/>
      <c r="M63" s="9"/>
      <c r="N63" s="9"/>
    </row>
    <row r="64" spans="2:19" x14ac:dyDescent="0.25">
      <c r="B64" s="15"/>
      <c r="C64" s="16"/>
      <c r="D64" s="16"/>
      <c r="E64" s="16"/>
      <c r="F64" s="17"/>
      <c r="G64" s="10"/>
      <c r="H64" s="8"/>
      <c r="I64" s="17"/>
      <c r="J64" s="10"/>
      <c r="K64" s="8"/>
      <c r="L64" s="9"/>
      <c r="M64" s="9"/>
      <c r="N64" s="9"/>
    </row>
    <row r="65" spans="2:14" x14ac:dyDescent="0.25">
      <c r="B65" s="15"/>
      <c r="C65" s="16"/>
      <c r="D65" s="16"/>
      <c r="E65" s="16"/>
      <c r="F65" s="17"/>
      <c r="G65" s="10"/>
      <c r="H65" s="8"/>
      <c r="I65" s="17"/>
      <c r="J65" s="10"/>
      <c r="K65" s="8"/>
      <c r="L65" s="9"/>
      <c r="M65" s="9"/>
      <c r="N65" s="9"/>
    </row>
    <row r="66" spans="2:14" x14ac:dyDescent="0.25">
      <c r="B66" s="3"/>
      <c r="C66" s="82" t="s">
        <v>48</v>
      </c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4"/>
    </row>
    <row r="67" spans="2:14" ht="18" customHeight="1" x14ac:dyDescent="0.25">
      <c r="B67" s="15" t="s">
        <v>20</v>
      </c>
      <c r="C67" s="16" t="s">
        <v>49</v>
      </c>
      <c r="D67" s="16"/>
      <c r="E67" s="16"/>
      <c r="F67" s="17"/>
      <c r="G67" s="10"/>
      <c r="H67" s="8" t="str">
        <f>IF(F67=4,"A",IF(F67&gt;=3.66,"A-",IF(F67&gt;=3.33,"B+",IF(F67&gt;=3,"B",IF(F67&gt;=2.66,"B-",IF(F67&gt;=2.33,"C+",IF(F67&gt;=2,"C",IF(F67&gt;=1.66,"C-",IF(F67&gt;=1.33,"D+",IF(F67&gt;=1,"D",""))))))))))</f>
        <v/>
      </c>
      <c r="I67" s="17"/>
      <c r="J67" s="10"/>
      <c r="K67" s="8" t="str">
        <f>IF(I67=4,"A",IF(I67&gt;=3.66,"A-",IF(I67&gt;=3.33,"B+",IF(I67&gt;=3,"B",IF(I67&gt;=2.66,"B-",IF(I67&gt;=2.33,"C+",IF(I67&gt;=2,"C",IF(I67&gt;=1.66,"C-",IF(I67&gt;=1.33,"D+",IF(I67&gt;=1,"D",""))))))))))</f>
        <v/>
      </c>
      <c r="L67" s="9"/>
      <c r="M67" s="9"/>
      <c r="N67" s="9"/>
    </row>
    <row r="68" spans="2:14" x14ac:dyDescent="0.25">
      <c r="B68" s="15"/>
      <c r="C68" s="16"/>
      <c r="D68" s="16"/>
      <c r="E68" s="16"/>
      <c r="F68" s="17"/>
      <c r="G68" s="10"/>
      <c r="H68" s="8"/>
      <c r="I68" s="17"/>
      <c r="J68" s="10"/>
      <c r="K68" s="8"/>
      <c r="L68" s="9"/>
      <c r="M68" s="9"/>
      <c r="N68" s="9"/>
    </row>
    <row r="69" spans="2:14" x14ac:dyDescent="0.25">
      <c r="B69" s="15"/>
      <c r="C69" s="16"/>
      <c r="D69" s="16"/>
      <c r="E69" s="16"/>
      <c r="F69" s="17"/>
      <c r="G69" s="10"/>
      <c r="H69" s="8"/>
      <c r="I69" s="17"/>
      <c r="J69" s="10"/>
      <c r="K69" s="8"/>
      <c r="L69" s="9"/>
      <c r="M69" s="9"/>
      <c r="N69" s="9"/>
    </row>
    <row r="70" spans="2:14" ht="18" customHeight="1" x14ac:dyDescent="0.25">
      <c r="B70" s="15" t="s">
        <v>22</v>
      </c>
      <c r="C70" s="16" t="s">
        <v>50</v>
      </c>
      <c r="D70" s="16"/>
      <c r="E70" s="16"/>
      <c r="F70" s="17"/>
      <c r="G70" s="10"/>
      <c r="H70" s="8" t="str">
        <f t="shared" ref="H70" si="19">IF(F70=4,"A",IF(F70&gt;=3.66,"A-",IF(F70&gt;=3.33,"B+",IF(F70&gt;=3,"B",IF(F70&gt;=2.66,"B-",IF(F70&gt;=2.33,"C+",IF(F70&gt;=2,"C",IF(F70&gt;=1.66,"C-",IF(F70&gt;=1.33,"D+",IF(F70&gt;=1,"D",""))))))))))</f>
        <v/>
      </c>
      <c r="I70" s="17"/>
      <c r="J70" s="10"/>
      <c r="K70" s="8" t="str">
        <f t="shared" ref="K70" si="20">IF(I70=4,"A",IF(I70&gt;=3.66,"A-",IF(I70&gt;=3.33,"B+",IF(I70&gt;=3,"B",IF(I70&gt;=2.66,"B-",IF(I70&gt;=2.33,"C+",IF(I70&gt;=2,"C",IF(I70&gt;=1.66,"C-",IF(I70&gt;=1.33,"D+",IF(I70&gt;=1,"D",""))))))))))</f>
        <v/>
      </c>
      <c r="L70" s="9"/>
      <c r="M70" s="9"/>
      <c r="N70" s="9"/>
    </row>
    <row r="71" spans="2:14" x14ac:dyDescent="0.25">
      <c r="B71" s="15"/>
      <c r="C71" s="16"/>
      <c r="D71" s="16"/>
      <c r="E71" s="16"/>
      <c r="F71" s="17"/>
      <c r="G71" s="10"/>
      <c r="H71" s="8"/>
      <c r="I71" s="17"/>
      <c r="J71" s="10"/>
      <c r="K71" s="8"/>
      <c r="L71" s="9"/>
      <c r="M71" s="9"/>
      <c r="N71" s="9"/>
    </row>
    <row r="72" spans="2:14" x14ac:dyDescent="0.25">
      <c r="B72" s="15"/>
      <c r="C72" s="16"/>
      <c r="D72" s="16"/>
      <c r="E72" s="16"/>
      <c r="F72" s="17"/>
      <c r="G72" s="10"/>
      <c r="H72" s="8"/>
      <c r="I72" s="17"/>
      <c r="J72" s="10"/>
      <c r="K72" s="8"/>
      <c r="L72" s="9"/>
      <c r="M72" s="9"/>
      <c r="N72" s="9"/>
    </row>
    <row r="73" spans="2:14" ht="18" customHeight="1" x14ac:dyDescent="0.25">
      <c r="B73" s="15" t="s">
        <v>24</v>
      </c>
      <c r="C73" s="16" t="s">
        <v>51</v>
      </c>
      <c r="D73" s="16"/>
      <c r="E73" s="16"/>
      <c r="F73" s="17"/>
      <c r="G73" s="10"/>
      <c r="H73" s="8" t="str">
        <f t="shared" ref="H73" si="21">IF(F73=4,"A",IF(F73&gt;=3.66,"A-",IF(F73&gt;=3.33,"B+",IF(F73&gt;=3,"B",IF(F73&gt;=2.66,"B-",IF(F73&gt;=2.33,"C+",IF(F73&gt;=2,"C",IF(F73&gt;=1.66,"C-",IF(F73&gt;=1.33,"D+",IF(F73&gt;=1,"D",""))))))))))</f>
        <v/>
      </c>
      <c r="I73" s="17"/>
      <c r="J73" s="10"/>
      <c r="K73" s="8" t="str">
        <f t="shared" ref="K73" si="22">IF(I73=4,"A",IF(I73&gt;=3.66,"A-",IF(I73&gt;=3.33,"B+",IF(I73&gt;=3,"B",IF(I73&gt;=2.66,"B-",IF(I73&gt;=2.33,"C+",IF(I73&gt;=2,"C",IF(I73&gt;=1.66,"C-",IF(I73&gt;=1.33,"D+",IF(I73&gt;=1,"D",""))))))))))</f>
        <v/>
      </c>
      <c r="L73" s="9"/>
      <c r="M73" s="9"/>
      <c r="N73" s="9"/>
    </row>
    <row r="74" spans="2:14" x14ac:dyDescent="0.25">
      <c r="B74" s="15"/>
      <c r="C74" s="16"/>
      <c r="D74" s="16"/>
      <c r="E74" s="16"/>
      <c r="F74" s="17"/>
      <c r="G74" s="10"/>
      <c r="H74" s="8"/>
      <c r="I74" s="17"/>
      <c r="J74" s="10"/>
      <c r="K74" s="8"/>
      <c r="L74" s="9"/>
      <c r="M74" s="9"/>
      <c r="N74" s="9"/>
    </row>
    <row r="75" spans="2:14" x14ac:dyDescent="0.25">
      <c r="B75" s="15"/>
      <c r="C75" s="16"/>
      <c r="D75" s="16"/>
      <c r="E75" s="16"/>
      <c r="F75" s="17"/>
      <c r="G75" s="10"/>
      <c r="H75" s="8"/>
      <c r="I75" s="17"/>
      <c r="J75" s="10"/>
      <c r="K75" s="8"/>
      <c r="L75" s="9"/>
      <c r="M75" s="9"/>
      <c r="N75" s="9"/>
    </row>
    <row r="76" spans="2:14" ht="18" customHeight="1" x14ac:dyDescent="0.25">
      <c r="B76" s="15" t="s">
        <v>26</v>
      </c>
      <c r="C76" s="16" t="s">
        <v>52</v>
      </c>
      <c r="D76" s="16"/>
      <c r="E76" s="16"/>
      <c r="F76" s="17"/>
      <c r="G76" s="10"/>
      <c r="H76" s="8" t="str">
        <f t="shared" ref="H76" si="23">IF(F76=4,"A",IF(F76&gt;=3.66,"A-",IF(F76&gt;=3.33,"B+",IF(F76&gt;=3,"B",IF(F76&gt;=2.66,"B-",IF(F76&gt;=2.33,"C+",IF(F76&gt;=2,"C",IF(F76&gt;=1.66,"C-",IF(F76&gt;=1.33,"D+",IF(F76&gt;=1,"D",""))))))))))</f>
        <v/>
      </c>
      <c r="I76" s="17"/>
      <c r="J76" s="10"/>
      <c r="K76" s="8" t="str">
        <f t="shared" ref="K76" si="24">IF(I76=4,"A",IF(I76&gt;=3.66,"A-",IF(I76&gt;=3.33,"B+",IF(I76&gt;=3,"B",IF(I76&gt;=2.66,"B-",IF(I76&gt;=2.33,"C+",IF(I76&gt;=2,"C",IF(I76&gt;=1.66,"C-",IF(I76&gt;=1.33,"D+",IF(I76&gt;=1,"D",""))))))))))</f>
        <v/>
      </c>
      <c r="L76" s="9"/>
      <c r="M76" s="9"/>
      <c r="N76" s="9"/>
    </row>
    <row r="77" spans="2:14" x14ac:dyDescent="0.25">
      <c r="B77" s="15"/>
      <c r="C77" s="16"/>
      <c r="D77" s="16"/>
      <c r="E77" s="16"/>
      <c r="F77" s="17"/>
      <c r="G77" s="10"/>
      <c r="H77" s="8"/>
      <c r="I77" s="17"/>
      <c r="J77" s="10"/>
      <c r="K77" s="8"/>
      <c r="L77" s="9"/>
      <c r="M77" s="9"/>
      <c r="N77" s="9"/>
    </row>
    <row r="78" spans="2:14" x14ac:dyDescent="0.25">
      <c r="B78" s="15"/>
      <c r="C78" s="16"/>
      <c r="D78" s="16"/>
      <c r="E78" s="16"/>
      <c r="F78" s="17"/>
      <c r="G78" s="10"/>
      <c r="H78" s="8"/>
      <c r="I78" s="17"/>
      <c r="J78" s="10"/>
      <c r="K78" s="8"/>
      <c r="L78" s="9"/>
      <c r="M78" s="9"/>
      <c r="N78" s="9"/>
    </row>
    <row r="79" spans="2:14" ht="18" customHeight="1" x14ac:dyDescent="0.25">
      <c r="B79" s="15" t="s">
        <v>28</v>
      </c>
      <c r="C79" s="16" t="s">
        <v>53</v>
      </c>
      <c r="D79" s="16"/>
      <c r="E79" s="16"/>
      <c r="F79" s="17"/>
      <c r="G79" s="10"/>
      <c r="H79" s="8" t="str">
        <f t="shared" ref="H79" si="25">IF(F79=4,"A",IF(F79&gt;=3.66,"A-",IF(F79&gt;=3.33,"B+",IF(F79&gt;=3,"B",IF(F79&gt;=2.66,"B-",IF(F79&gt;=2.33,"C+",IF(F79&gt;=2,"C",IF(F79&gt;=1.66,"C-",IF(F79&gt;=1.33,"D+",IF(F79&gt;=1,"D",""))))))))))</f>
        <v/>
      </c>
      <c r="I79" s="17"/>
      <c r="J79" s="10"/>
      <c r="K79" s="8" t="str">
        <f t="shared" ref="K79" si="26">IF(I79=4,"A",IF(I79&gt;=3.66,"A-",IF(I79&gt;=3.33,"B+",IF(I79&gt;=3,"B",IF(I79&gt;=2.66,"B-",IF(I79&gt;=2.33,"C+",IF(I79&gt;=2,"C",IF(I79&gt;=1.66,"C-",IF(I79&gt;=1.33,"D+",IF(I79&gt;=1,"D",""))))))))))</f>
        <v/>
      </c>
      <c r="L79" s="9"/>
      <c r="M79" s="9"/>
      <c r="N79" s="9"/>
    </row>
    <row r="80" spans="2:14" x14ac:dyDescent="0.25">
      <c r="B80" s="15"/>
      <c r="C80" s="16"/>
      <c r="D80" s="16"/>
      <c r="E80" s="16"/>
      <c r="F80" s="17"/>
      <c r="G80" s="10"/>
      <c r="H80" s="8"/>
      <c r="I80" s="17"/>
      <c r="J80" s="10"/>
      <c r="K80" s="8"/>
      <c r="L80" s="9"/>
      <c r="M80" s="9"/>
      <c r="N80" s="9"/>
    </row>
    <row r="81" spans="2:14" x14ac:dyDescent="0.25">
      <c r="B81" s="15"/>
      <c r="C81" s="16"/>
      <c r="D81" s="16"/>
      <c r="E81" s="16"/>
      <c r="F81" s="17"/>
      <c r="G81" s="10"/>
      <c r="H81" s="8"/>
      <c r="I81" s="17"/>
      <c r="J81" s="10"/>
      <c r="K81" s="8"/>
      <c r="L81" s="9"/>
      <c r="M81" s="9"/>
      <c r="N81" s="9"/>
    </row>
    <row r="82" spans="2:14" ht="18" customHeight="1" x14ac:dyDescent="0.25">
      <c r="B82" s="15" t="s">
        <v>30</v>
      </c>
      <c r="C82" s="16" t="s">
        <v>54</v>
      </c>
      <c r="D82" s="16"/>
      <c r="E82" s="16"/>
      <c r="F82" s="17"/>
      <c r="G82" s="10"/>
      <c r="H82" s="8" t="str">
        <f t="shared" ref="H82" si="27">IF(F82=4,"A",IF(F82&gt;=3.66,"A-",IF(F82&gt;=3.33,"B+",IF(F82&gt;=3,"B",IF(F82&gt;=2.66,"B-",IF(F82&gt;=2.33,"C+",IF(F82&gt;=2,"C",IF(F82&gt;=1.66,"C-",IF(F82&gt;=1.33,"D+",IF(F82&gt;=1,"D",""))))))))))</f>
        <v/>
      </c>
      <c r="I82" s="17"/>
      <c r="J82" s="10"/>
      <c r="K82" s="8" t="str">
        <f t="shared" ref="K82" si="28">IF(I82=4,"A",IF(I82&gt;=3.66,"A-",IF(I82&gt;=3.33,"B+",IF(I82&gt;=3,"B",IF(I82&gt;=2.66,"B-",IF(I82&gt;=2.33,"C+",IF(I82&gt;=2,"C",IF(I82&gt;=1.66,"C-",IF(I82&gt;=1.33,"D+",IF(I82&gt;=1,"D",""))))))))))</f>
        <v/>
      </c>
      <c r="L82" s="9"/>
      <c r="M82" s="9"/>
      <c r="N82" s="9"/>
    </row>
    <row r="83" spans="2:14" x14ac:dyDescent="0.25">
      <c r="B83" s="15"/>
      <c r="C83" s="16"/>
      <c r="D83" s="16"/>
      <c r="E83" s="16"/>
      <c r="F83" s="17"/>
      <c r="G83" s="10"/>
      <c r="H83" s="8"/>
      <c r="I83" s="17"/>
      <c r="J83" s="10"/>
      <c r="K83" s="8"/>
      <c r="L83" s="9"/>
      <c r="M83" s="9"/>
      <c r="N83" s="9"/>
    </row>
    <row r="84" spans="2:14" x14ac:dyDescent="0.25">
      <c r="B84" s="15"/>
      <c r="C84" s="16"/>
      <c r="D84" s="16"/>
      <c r="E84" s="16"/>
      <c r="F84" s="17"/>
      <c r="G84" s="10"/>
      <c r="H84" s="8"/>
      <c r="I84" s="17"/>
      <c r="J84" s="10"/>
      <c r="K84" s="8"/>
      <c r="L84" s="9"/>
      <c r="M84" s="9"/>
      <c r="N84" s="9"/>
    </row>
    <row r="85" spans="2:14" x14ac:dyDescent="0.25">
      <c r="B85" s="15" t="s">
        <v>55</v>
      </c>
      <c r="C85" s="16"/>
      <c r="D85" s="16"/>
      <c r="E85" s="16"/>
      <c r="F85" s="18"/>
      <c r="G85" s="14"/>
      <c r="H85" s="8" t="str">
        <f t="shared" ref="H85" si="29">IF(F85=4,"A",IF(F85&gt;=3.66,"A-",IF(F85&gt;=3.33,"B+",IF(F85&gt;=3,"B",IF(F85&gt;=2.66,"B-",IF(F85&gt;=2.33,"C+",IF(F85&gt;=2,"C",IF(F85&gt;=1.66,"C-",IF(F85&gt;=1.33,"D+",IF(F85&gt;=1,"D",""))))))))))</f>
        <v/>
      </c>
      <c r="I85" s="18"/>
      <c r="J85" s="14"/>
      <c r="K85" s="8" t="str">
        <f t="shared" ref="K85" si="30">IF(I85=4,"A",IF(I85&gt;=3.66,"A-",IF(I85&gt;=3.33,"B+",IF(I85&gt;=3,"B",IF(I85&gt;=2.66,"B-",IF(I85&gt;=2.33,"C+",IF(I85&gt;=2,"C",IF(I85&gt;=1.66,"C-",IF(I85&gt;=1.33,"D+",IF(I85&gt;=1,"D",""))))))))))</f>
        <v/>
      </c>
      <c r="L85" s="9"/>
      <c r="M85" s="9"/>
      <c r="N85" s="9"/>
    </row>
    <row r="86" spans="2:14" x14ac:dyDescent="0.25">
      <c r="B86" s="15"/>
      <c r="C86" s="16"/>
      <c r="D86" s="16"/>
      <c r="E86" s="16"/>
      <c r="F86" s="18"/>
      <c r="G86" s="14"/>
      <c r="H86" s="8"/>
      <c r="I86" s="18"/>
      <c r="J86" s="14"/>
      <c r="K86" s="8"/>
      <c r="L86" s="9"/>
      <c r="M86" s="9"/>
      <c r="N86" s="9"/>
    </row>
    <row r="87" spans="2:14" x14ac:dyDescent="0.25">
      <c r="B87" s="15"/>
      <c r="C87" s="16"/>
      <c r="D87" s="16"/>
      <c r="E87" s="16"/>
      <c r="F87" s="18"/>
      <c r="G87" s="14"/>
      <c r="H87" s="8"/>
      <c r="I87" s="18"/>
      <c r="J87" s="14"/>
      <c r="K87" s="8"/>
      <c r="L87" s="9"/>
      <c r="M87" s="9"/>
      <c r="N87" s="9"/>
    </row>
    <row r="88" spans="2:14" x14ac:dyDescent="0.25">
      <c r="B88" s="15" t="s">
        <v>56</v>
      </c>
      <c r="C88" s="16"/>
      <c r="D88" s="16"/>
      <c r="E88" s="16"/>
      <c r="F88" s="18"/>
      <c r="G88" s="14"/>
      <c r="H88" s="8" t="str">
        <f t="shared" ref="H88" si="31">IF(F88=4,"A",IF(F88&gt;=3.66,"A-",IF(F88&gt;=3.33,"B+",IF(F88&gt;=3,"B",IF(F88&gt;=2.66,"B-",IF(F88&gt;=2.33,"C+",IF(F88&gt;=2,"C",IF(F88&gt;=1.66,"C-",IF(F88&gt;=1.33,"D+",IF(F88&gt;=1,"D",""))))))))))</f>
        <v/>
      </c>
      <c r="I88" s="18"/>
      <c r="J88" s="14"/>
      <c r="K88" s="8" t="str">
        <f t="shared" ref="K88" si="32">IF(I88=4,"A",IF(I88&gt;=3.66,"A-",IF(I88&gt;=3.33,"B+",IF(I88&gt;=3,"B",IF(I88&gt;=2.66,"B-",IF(I88&gt;=2.33,"C+",IF(I88&gt;=2,"C",IF(I88&gt;=1.66,"C-",IF(I88&gt;=1.33,"D+",IF(I88&gt;=1,"D",""))))))))))</f>
        <v/>
      </c>
      <c r="L88" s="9"/>
      <c r="M88" s="9"/>
      <c r="N88" s="9"/>
    </row>
    <row r="89" spans="2:14" x14ac:dyDescent="0.25">
      <c r="B89" s="15"/>
      <c r="C89" s="16"/>
      <c r="D89" s="16"/>
      <c r="E89" s="16"/>
      <c r="F89" s="18"/>
      <c r="G89" s="14"/>
      <c r="H89" s="8"/>
      <c r="I89" s="18"/>
      <c r="J89" s="14"/>
      <c r="K89" s="8"/>
      <c r="L89" s="9"/>
      <c r="M89" s="9"/>
      <c r="N89" s="9"/>
    </row>
    <row r="90" spans="2:14" x14ac:dyDescent="0.25">
      <c r="B90" s="15"/>
      <c r="C90" s="16"/>
      <c r="D90" s="16"/>
      <c r="E90" s="16"/>
      <c r="F90" s="18"/>
      <c r="G90" s="14"/>
      <c r="H90" s="8"/>
      <c r="I90" s="18"/>
      <c r="J90" s="14"/>
      <c r="K90" s="8"/>
      <c r="L90" s="9"/>
      <c r="M90" s="9"/>
      <c r="N90" s="9"/>
    </row>
    <row r="91" spans="2:14" x14ac:dyDescent="0.25">
      <c r="B91" s="15" t="s">
        <v>57</v>
      </c>
      <c r="C91" s="16"/>
      <c r="D91" s="16"/>
      <c r="E91" s="16"/>
      <c r="F91" s="18"/>
      <c r="G91" s="14"/>
      <c r="H91" s="8" t="str">
        <f t="shared" ref="H91" si="33">IF(F91=4,"A",IF(F91&gt;=3.66,"A-",IF(F91&gt;=3.33,"B+",IF(F91&gt;=3,"B",IF(F91&gt;=2.66,"B-",IF(F91&gt;=2.33,"C+",IF(F91&gt;=2,"C",IF(F91&gt;=1.66,"C-",IF(F91&gt;=1.33,"D+",IF(F91&gt;=1,"D",""))))))))))</f>
        <v/>
      </c>
      <c r="I91" s="18"/>
      <c r="J91" s="14"/>
      <c r="K91" s="8" t="str">
        <f t="shared" ref="K91" si="34">IF(I91=4,"A",IF(I91&gt;=3.66,"A-",IF(I91&gt;=3.33,"B+",IF(I91&gt;=3,"B",IF(I91&gt;=2.66,"B-",IF(I91&gt;=2.33,"C+",IF(I91&gt;=2,"C",IF(I91&gt;=1.66,"C-",IF(I91&gt;=1.33,"D+",IF(I91&gt;=1,"D",""))))))))))</f>
        <v/>
      </c>
      <c r="L91" s="9"/>
      <c r="M91" s="9"/>
      <c r="N91" s="9"/>
    </row>
    <row r="92" spans="2:14" x14ac:dyDescent="0.25">
      <c r="B92" s="15"/>
      <c r="C92" s="16"/>
      <c r="D92" s="16"/>
      <c r="E92" s="16"/>
      <c r="F92" s="18"/>
      <c r="G92" s="14"/>
      <c r="H92" s="8"/>
      <c r="I92" s="18"/>
      <c r="J92" s="14"/>
      <c r="K92" s="8"/>
      <c r="L92" s="9"/>
      <c r="M92" s="9"/>
      <c r="N92" s="9"/>
    </row>
    <row r="93" spans="2:14" x14ac:dyDescent="0.25">
      <c r="B93" s="15"/>
      <c r="C93" s="16"/>
      <c r="D93" s="16"/>
      <c r="E93" s="16"/>
      <c r="F93" s="18"/>
      <c r="G93" s="14"/>
      <c r="H93" s="8"/>
      <c r="I93" s="18"/>
      <c r="J93" s="14"/>
      <c r="K93" s="8"/>
      <c r="L93" s="9"/>
      <c r="M93" s="9"/>
      <c r="N93" s="9"/>
    </row>
    <row r="94" spans="2:14" x14ac:dyDescent="0.25">
      <c r="B94" s="15" t="s">
        <v>58</v>
      </c>
      <c r="C94" s="16"/>
      <c r="D94" s="16"/>
      <c r="E94" s="16"/>
      <c r="F94" s="18"/>
      <c r="G94" s="14"/>
      <c r="H94" s="8" t="str">
        <f>IF(F94=4,"A",IF(F94&gt;=3.66,"A-",IF(F94&gt;=3.33,"B+",IF(F94&gt;=3,"B",IF(F94&gt;=2.66,"B-",IF(F94&gt;=2.33,"C+",IF(F94&gt;=2,"C",IF(F94&gt;=1.66,"C-",IF(F94&gt;=1.33,"D+",IF(F94&gt;=1,"D",""))))))))))</f>
        <v/>
      </c>
      <c r="I94" s="18"/>
      <c r="J94" s="14"/>
      <c r="K94" s="8" t="str">
        <f t="shared" ref="K94" si="35">IF(I94=4,"A",IF(I94&gt;=3.66,"A-",IF(I94&gt;=3.33,"B+",IF(I94&gt;=3,"B",IF(I94&gt;=2.66,"B-",IF(I94&gt;=2.33,"C+",IF(I94&gt;=2,"C",IF(I94&gt;=1.66,"C-",IF(I94&gt;=1.33,"D+",IF(I94&gt;=1,"D",""))))))))))</f>
        <v/>
      </c>
      <c r="L94" s="9"/>
      <c r="M94" s="9"/>
      <c r="N94" s="9"/>
    </row>
    <row r="95" spans="2:14" x14ac:dyDescent="0.25">
      <c r="B95" s="15"/>
      <c r="C95" s="16"/>
      <c r="D95" s="16"/>
      <c r="E95" s="16"/>
      <c r="F95" s="18"/>
      <c r="G95" s="14"/>
      <c r="H95" s="8"/>
      <c r="I95" s="18"/>
      <c r="J95" s="14"/>
      <c r="K95" s="8"/>
      <c r="L95" s="9"/>
      <c r="M95" s="9"/>
      <c r="N95" s="9"/>
    </row>
    <row r="96" spans="2:14" x14ac:dyDescent="0.25">
      <c r="B96" s="15"/>
      <c r="C96" s="16"/>
      <c r="D96" s="16"/>
      <c r="E96" s="16"/>
      <c r="F96" s="18"/>
      <c r="G96" s="14"/>
      <c r="H96" s="8"/>
      <c r="I96" s="18"/>
      <c r="J96" s="14"/>
      <c r="K96" s="8"/>
      <c r="L96" s="9"/>
      <c r="M96" s="9"/>
      <c r="N96" s="9"/>
    </row>
    <row r="97" spans="2:14" x14ac:dyDescent="0.25">
      <c r="B97" s="3" t="s">
        <v>59</v>
      </c>
      <c r="C97" s="82" t="s">
        <v>60</v>
      </c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4"/>
    </row>
    <row r="98" spans="2:14" ht="18" customHeight="1" x14ac:dyDescent="0.25">
      <c r="B98" s="15" t="s">
        <v>20</v>
      </c>
      <c r="C98" s="16" t="s">
        <v>61</v>
      </c>
      <c r="D98" s="16"/>
      <c r="E98" s="16"/>
      <c r="F98" s="17"/>
      <c r="G98" s="10"/>
      <c r="H98" s="8" t="str">
        <f>IF(F98=4,"A",IF(F98&gt;=3.66,"A-",IF(F98&gt;=3.33,"B+",IF(F98&gt;=3,"B",IF(F98&gt;=2.66,"B-",IF(F98&gt;=2.33,"C+",IF(F98&gt;=2,"C",IF(F98&gt;=1.66,"C-",IF(F98&gt;=1.33,"D+",IF(F98&gt;=1,"D",""))))))))))</f>
        <v/>
      </c>
      <c r="I98" s="17"/>
      <c r="J98" s="10"/>
      <c r="K98" s="8" t="str">
        <f>IF(I98=4,"A",IF(I98&gt;=3.66,"A-",IF(I98&gt;=3.33,"B+",IF(I98&gt;=3,"B",IF(I98&gt;=2.66,"B-",IF(I98&gt;=2.33,"C+",IF(I98&gt;=2,"C",IF(I98&gt;=1.66,"C-",IF(I98&gt;=1.33,"D+",IF(I98&gt;=1,"D",""))))))))))</f>
        <v/>
      </c>
      <c r="L98" s="9"/>
      <c r="M98" s="9"/>
      <c r="N98" s="9"/>
    </row>
    <row r="99" spans="2:14" x14ac:dyDescent="0.25">
      <c r="B99" s="15"/>
      <c r="C99" s="16"/>
      <c r="D99" s="16"/>
      <c r="E99" s="16"/>
      <c r="F99" s="17"/>
      <c r="G99" s="10"/>
      <c r="H99" s="8"/>
      <c r="I99" s="17"/>
      <c r="J99" s="10"/>
      <c r="K99" s="8"/>
      <c r="L99" s="9"/>
      <c r="M99" s="9"/>
      <c r="N99" s="9"/>
    </row>
    <row r="100" spans="2:14" x14ac:dyDescent="0.25">
      <c r="B100" s="15"/>
      <c r="C100" s="16"/>
      <c r="D100" s="16"/>
      <c r="E100" s="16"/>
      <c r="F100" s="17"/>
      <c r="G100" s="10"/>
      <c r="H100" s="8"/>
      <c r="I100" s="17"/>
      <c r="J100" s="10"/>
      <c r="K100" s="8"/>
      <c r="L100" s="9"/>
      <c r="M100" s="9"/>
      <c r="N100" s="9"/>
    </row>
    <row r="101" spans="2:14" ht="18" customHeight="1" x14ac:dyDescent="0.25">
      <c r="B101" s="15" t="s">
        <v>22</v>
      </c>
      <c r="C101" s="16" t="s">
        <v>62</v>
      </c>
      <c r="D101" s="16"/>
      <c r="E101" s="16"/>
      <c r="F101" s="17"/>
      <c r="G101" s="10"/>
      <c r="H101" s="8" t="str">
        <f t="shared" ref="H101" si="36">IF(F101=4,"A",IF(F101&gt;=3.66,"A-",IF(F101&gt;=3.33,"B+",IF(F101&gt;=3,"B",IF(F101&gt;=2.66,"B-",IF(F101&gt;=2.33,"C+",IF(F101&gt;=2,"C",IF(F101&gt;=1.66,"C-",IF(F101&gt;=1.33,"D+",IF(F101&gt;=1,"D",""))))))))))</f>
        <v/>
      </c>
      <c r="I101" s="17"/>
      <c r="J101" s="10"/>
      <c r="K101" s="8" t="str">
        <f t="shared" ref="K101" si="37">IF(I101=4,"A",IF(I101&gt;=3.66,"A-",IF(I101&gt;=3.33,"B+",IF(I101&gt;=3,"B",IF(I101&gt;=2.66,"B-",IF(I101&gt;=2.33,"C+",IF(I101&gt;=2,"C",IF(I101&gt;=1.66,"C-",IF(I101&gt;=1.33,"D+",IF(I101&gt;=1,"D",""))))))))))</f>
        <v/>
      </c>
      <c r="L101" s="9"/>
      <c r="M101" s="9"/>
      <c r="N101" s="9"/>
    </row>
    <row r="102" spans="2:14" x14ac:dyDescent="0.25">
      <c r="B102" s="15"/>
      <c r="C102" s="16"/>
      <c r="D102" s="16"/>
      <c r="E102" s="16"/>
      <c r="F102" s="17"/>
      <c r="G102" s="10"/>
      <c r="H102" s="8"/>
      <c r="I102" s="17"/>
      <c r="J102" s="10"/>
      <c r="K102" s="8"/>
      <c r="L102" s="9"/>
      <c r="M102" s="9"/>
      <c r="N102" s="9"/>
    </row>
    <row r="103" spans="2:14" x14ac:dyDescent="0.25">
      <c r="B103" s="15"/>
      <c r="C103" s="16"/>
      <c r="D103" s="16"/>
      <c r="E103" s="16"/>
      <c r="F103" s="17"/>
      <c r="G103" s="10"/>
      <c r="H103" s="8"/>
      <c r="I103" s="17"/>
      <c r="J103" s="10"/>
      <c r="K103" s="8"/>
      <c r="L103" s="9"/>
      <c r="M103" s="9"/>
      <c r="N103" s="9"/>
    </row>
    <row r="104" spans="2:14" ht="18" customHeight="1" x14ac:dyDescent="0.25">
      <c r="B104" s="15" t="s">
        <v>24</v>
      </c>
      <c r="C104" s="16" t="s">
        <v>63</v>
      </c>
      <c r="D104" s="16"/>
      <c r="E104" s="16"/>
      <c r="F104" s="17"/>
      <c r="G104" s="10"/>
      <c r="H104" s="8" t="str">
        <f t="shared" ref="H104" si="38">IF(F104=4,"A",IF(F104&gt;=3.66,"A-",IF(F104&gt;=3.33,"B+",IF(F104&gt;=3,"B",IF(F104&gt;=2.66,"B-",IF(F104&gt;=2.33,"C+",IF(F104&gt;=2,"C",IF(F104&gt;=1.66,"C-",IF(F104&gt;=1.33,"D+",IF(F104&gt;=1,"D",""))))))))))</f>
        <v/>
      </c>
      <c r="I104" s="17"/>
      <c r="J104" s="10"/>
      <c r="K104" s="8" t="str">
        <f t="shared" ref="K104" si="39">IF(I104=4,"A",IF(I104&gt;=3.66,"A-",IF(I104&gt;=3.33,"B+",IF(I104&gt;=3,"B",IF(I104&gt;=2.66,"B-",IF(I104&gt;=2.33,"C+",IF(I104&gt;=2,"C",IF(I104&gt;=1.66,"C-",IF(I104&gt;=1.33,"D+",IF(I104&gt;=1,"D",""))))))))))</f>
        <v/>
      </c>
      <c r="L104" s="9"/>
      <c r="M104" s="9"/>
      <c r="N104" s="9"/>
    </row>
    <row r="105" spans="2:14" x14ac:dyDescent="0.25">
      <c r="B105" s="15"/>
      <c r="C105" s="16"/>
      <c r="D105" s="16"/>
      <c r="E105" s="16"/>
      <c r="F105" s="17"/>
      <c r="G105" s="10"/>
      <c r="H105" s="8"/>
      <c r="I105" s="17"/>
      <c r="J105" s="10"/>
      <c r="K105" s="8"/>
      <c r="L105" s="9"/>
      <c r="M105" s="9"/>
      <c r="N105" s="9"/>
    </row>
    <row r="106" spans="2:14" x14ac:dyDescent="0.25">
      <c r="B106" s="15"/>
      <c r="C106" s="16"/>
      <c r="D106" s="16"/>
      <c r="E106" s="16"/>
      <c r="F106" s="17"/>
      <c r="G106" s="10"/>
      <c r="H106" s="8"/>
      <c r="I106" s="17"/>
      <c r="J106" s="10"/>
      <c r="K106" s="8"/>
      <c r="L106" s="9"/>
      <c r="M106" s="9"/>
      <c r="N106" s="9"/>
    </row>
  </sheetData>
  <mergeCells count="334">
    <mergeCell ref="P53:Q55"/>
    <mergeCell ref="R53:R55"/>
    <mergeCell ref="S53:S55"/>
    <mergeCell ref="P44:Q46"/>
    <mergeCell ref="R44:R46"/>
    <mergeCell ref="S44:S46"/>
    <mergeCell ref="P47:Q49"/>
    <mergeCell ref="R47:R49"/>
    <mergeCell ref="S47:S49"/>
    <mergeCell ref="P50:Q52"/>
    <mergeCell ref="R50:R52"/>
    <mergeCell ref="S50:S52"/>
    <mergeCell ref="K5:M5"/>
    <mergeCell ref="N5:Q5"/>
    <mergeCell ref="K6:M6"/>
    <mergeCell ref="N6:Q6"/>
    <mergeCell ref="K7:M7"/>
    <mergeCell ref="N7:Q7"/>
    <mergeCell ref="P41:Q43"/>
    <mergeCell ref="R41:R43"/>
    <mergeCell ref="S41:S43"/>
    <mergeCell ref="T17:T19"/>
    <mergeCell ref="U17:U19"/>
    <mergeCell ref="T23:T25"/>
    <mergeCell ref="U23:U25"/>
    <mergeCell ref="P34:Q36"/>
    <mergeCell ref="R34:R36"/>
    <mergeCell ref="S34:S36"/>
    <mergeCell ref="P37:Q39"/>
    <mergeCell ref="R37:R39"/>
    <mergeCell ref="S37:S39"/>
    <mergeCell ref="P23:Q25"/>
    <mergeCell ref="R23:R25"/>
    <mergeCell ref="S23:S25"/>
    <mergeCell ref="P27:Q29"/>
    <mergeCell ref="R27:R29"/>
    <mergeCell ref="S27:S29"/>
    <mergeCell ref="P30:Q32"/>
    <mergeCell ref="R30:R32"/>
    <mergeCell ref="S30:S32"/>
    <mergeCell ref="P14:Q16"/>
    <mergeCell ref="R14:R16"/>
    <mergeCell ref="S14:S16"/>
    <mergeCell ref="P17:Q19"/>
    <mergeCell ref="R17:R19"/>
    <mergeCell ref="S17:S19"/>
    <mergeCell ref="P20:Q22"/>
    <mergeCell ref="R20:R22"/>
    <mergeCell ref="S20:S22"/>
    <mergeCell ref="B2:D2"/>
    <mergeCell ref="E2:G2"/>
    <mergeCell ref="B3:D3"/>
    <mergeCell ref="E3:G3"/>
    <mergeCell ref="B4:D4"/>
    <mergeCell ref="E4:G4"/>
    <mergeCell ref="B10:B12"/>
    <mergeCell ref="C10:E12"/>
    <mergeCell ref="F10:N10"/>
    <mergeCell ref="F11:H11"/>
    <mergeCell ref="I11:K11"/>
    <mergeCell ref="L11:N12"/>
    <mergeCell ref="B5:D5"/>
    <mergeCell ref="E5:G5"/>
    <mergeCell ref="B6:D6"/>
    <mergeCell ref="E6:G6"/>
    <mergeCell ref="B7:D7"/>
    <mergeCell ref="E7:G7"/>
    <mergeCell ref="K2:M2"/>
    <mergeCell ref="N2:Q2"/>
    <mergeCell ref="K3:M3"/>
    <mergeCell ref="N3:Q3"/>
    <mergeCell ref="K4:M4"/>
    <mergeCell ref="N4:Q4"/>
    <mergeCell ref="J14:J16"/>
    <mergeCell ref="K14:K16"/>
    <mergeCell ref="L14:N16"/>
    <mergeCell ref="B17:B19"/>
    <mergeCell ref="C17:E19"/>
    <mergeCell ref="F17:F19"/>
    <mergeCell ref="G17:G19"/>
    <mergeCell ref="H17:H19"/>
    <mergeCell ref="I17:I19"/>
    <mergeCell ref="J17:J19"/>
    <mergeCell ref="B14:B16"/>
    <mergeCell ref="C14:E16"/>
    <mergeCell ref="F14:F16"/>
    <mergeCell ref="G14:G16"/>
    <mergeCell ref="H14:H16"/>
    <mergeCell ref="I14:I16"/>
    <mergeCell ref="K17:K19"/>
    <mergeCell ref="L17:N19"/>
    <mergeCell ref="B20:B22"/>
    <mergeCell ref="C20:E22"/>
    <mergeCell ref="F20:F22"/>
    <mergeCell ref="G20:G22"/>
    <mergeCell ref="H20:H22"/>
    <mergeCell ref="I20:I22"/>
    <mergeCell ref="J20:J22"/>
    <mergeCell ref="K20:K22"/>
    <mergeCell ref="L20:N22"/>
    <mergeCell ref="B23:B25"/>
    <mergeCell ref="C23:E25"/>
    <mergeCell ref="F23:F25"/>
    <mergeCell ref="G23:G25"/>
    <mergeCell ref="H23:H25"/>
    <mergeCell ref="I23:I25"/>
    <mergeCell ref="J23:J25"/>
    <mergeCell ref="K23:K25"/>
    <mergeCell ref="L23:N25"/>
    <mergeCell ref="B29:B31"/>
    <mergeCell ref="C29:E31"/>
    <mergeCell ref="F29:F31"/>
    <mergeCell ref="G29:G31"/>
    <mergeCell ref="H29:H31"/>
    <mergeCell ref="I29:I31"/>
    <mergeCell ref="J29:J31"/>
    <mergeCell ref="B26:B28"/>
    <mergeCell ref="C26:E28"/>
    <mergeCell ref="F26:F28"/>
    <mergeCell ref="G26:G28"/>
    <mergeCell ref="H26:H28"/>
    <mergeCell ref="I26:I28"/>
    <mergeCell ref="J26:J28"/>
    <mergeCell ref="B33:B35"/>
    <mergeCell ref="C33:E35"/>
    <mergeCell ref="F33:F35"/>
    <mergeCell ref="G33:G35"/>
    <mergeCell ref="H33:H35"/>
    <mergeCell ref="I33:I35"/>
    <mergeCell ref="J33:J35"/>
    <mergeCell ref="K33:K35"/>
    <mergeCell ref="L33:N35"/>
    <mergeCell ref="B36:B38"/>
    <mergeCell ref="C36:E38"/>
    <mergeCell ref="F36:F38"/>
    <mergeCell ref="G36:G38"/>
    <mergeCell ref="H36:H38"/>
    <mergeCell ref="I36:I38"/>
    <mergeCell ref="J36:J38"/>
    <mergeCell ref="K36:K38"/>
    <mergeCell ref="L36:N38"/>
    <mergeCell ref="B44:B46"/>
    <mergeCell ref="C44:E46"/>
    <mergeCell ref="F44:F46"/>
    <mergeCell ref="G44:G46"/>
    <mergeCell ref="H44:H46"/>
    <mergeCell ref="I44:I46"/>
    <mergeCell ref="J44:J46"/>
    <mergeCell ref="B39:B41"/>
    <mergeCell ref="C39:E41"/>
    <mergeCell ref="F39:F41"/>
    <mergeCell ref="G39:G41"/>
    <mergeCell ref="H39:H41"/>
    <mergeCell ref="I39:I41"/>
    <mergeCell ref="B47:B49"/>
    <mergeCell ref="C47:E49"/>
    <mergeCell ref="F47:F49"/>
    <mergeCell ref="G47:G49"/>
    <mergeCell ref="H47:H49"/>
    <mergeCell ref="I47:I49"/>
    <mergeCell ref="J47:J49"/>
    <mergeCell ref="K47:K49"/>
    <mergeCell ref="L47:N49"/>
    <mergeCell ref="B50:B52"/>
    <mergeCell ref="C50:E52"/>
    <mergeCell ref="F50:F52"/>
    <mergeCell ref="G50:G52"/>
    <mergeCell ref="H50:H52"/>
    <mergeCell ref="I50:I52"/>
    <mergeCell ref="J50:J52"/>
    <mergeCell ref="K50:K52"/>
    <mergeCell ref="L50:N52"/>
    <mergeCell ref="B57:B59"/>
    <mergeCell ref="C57:E59"/>
    <mergeCell ref="F57:F59"/>
    <mergeCell ref="G57:G59"/>
    <mergeCell ref="H57:H59"/>
    <mergeCell ref="I57:I59"/>
    <mergeCell ref="J57:J59"/>
    <mergeCell ref="B54:B56"/>
    <mergeCell ref="C54:E56"/>
    <mergeCell ref="F54:F56"/>
    <mergeCell ref="G54:G56"/>
    <mergeCell ref="H54:H56"/>
    <mergeCell ref="I54:I56"/>
    <mergeCell ref="B60:B62"/>
    <mergeCell ref="C60:E62"/>
    <mergeCell ref="F60:F62"/>
    <mergeCell ref="G60:G62"/>
    <mergeCell ref="H60:H62"/>
    <mergeCell ref="I60:I62"/>
    <mergeCell ref="J60:J62"/>
    <mergeCell ref="K60:K62"/>
    <mergeCell ref="B63:B65"/>
    <mergeCell ref="C63:E65"/>
    <mergeCell ref="F63:F65"/>
    <mergeCell ref="G63:G65"/>
    <mergeCell ref="H63:H65"/>
    <mergeCell ref="I63:I65"/>
    <mergeCell ref="J63:J65"/>
    <mergeCell ref="K63:K65"/>
    <mergeCell ref="B73:B75"/>
    <mergeCell ref="C73:E75"/>
    <mergeCell ref="F73:F75"/>
    <mergeCell ref="G73:G75"/>
    <mergeCell ref="H73:H75"/>
    <mergeCell ref="I73:I75"/>
    <mergeCell ref="J73:J75"/>
    <mergeCell ref="K73:K75"/>
    <mergeCell ref="J67:J69"/>
    <mergeCell ref="K67:K69"/>
    <mergeCell ref="B70:B72"/>
    <mergeCell ref="C70:E72"/>
    <mergeCell ref="F70:F72"/>
    <mergeCell ref="G70:G72"/>
    <mergeCell ref="H70:H72"/>
    <mergeCell ref="I70:I72"/>
    <mergeCell ref="J70:J72"/>
    <mergeCell ref="B67:B69"/>
    <mergeCell ref="C67:E69"/>
    <mergeCell ref="F67:F69"/>
    <mergeCell ref="G67:G69"/>
    <mergeCell ref="H67:H69"/>
    <mergeCell ref="I67:I69"/>
    <mergeCell ref="B76:B78"/>
    <mergeCell ref="C76:E78"/>
    <mergeCell ref="F76:F78"/>
    <mergeCell ref="G76:G78"/>
    <mergeCell ref="H76:H78"/>
    <mergeCell ref="I76:I78"/>
    <mergeCell ref="J76:J78"/>
    <mergeCell ref="K76:K78"/>
    <mergeCell ref="L76:N78"/>
    <mergeCell ref="B85:B87"/>
    <mergeCell ref="C85:E87"/>
    <mergeCell ref="F85:F87"/>
    <mergeCell ref="G85:G87"/>
    <mergeCell ref="H85:H87"/>
    <mergeCell ref="I85:I87"/>
    <mergeCell ref="J85:J87"/>
    <mergeCell ref="K85:K87"/>
    <mergeCell ref="J79:J81"/>
    <mergeCell ref="K79:K81"/>
    <mergeCell ref="B82:B84"/>
    <mergeCell ref="C82:E84"/>
    <mergeCell ref="F82:F84"/>
    <mergeCell ref="G82:G84"/>
    <mergeCell ref="H82:H84"/>
    <mergeCell ref="I82:I84"/>
    <mergeCell ref="J82:J84"/>
    <mergeCell ref="B79:B81"/>
    <mergeCell ref="C79:E81"/>
    <mergeCell ref="F79:F81"/>
    <mergeCell ref="G79:G81"/>
    <mergeCell ref="H79:H81"/>
    <mergeCell ref="I79:I81"/>
    <mergeCell ref="B88:B90"/>
    <mergeCell ref="C88:E90"/>
    <mergeCell ref="F88:F90"/>
    <mergeCell ref="G88:G90"/>
    <mergeCell ref="H88:H90"/>
    <mergeCell ref="I88:I90"/>
    <mergeCell ref="J88:J90"/>
    <mergeCell ref="K88:K90"/>
    <mergeCell ref="L88:N90"/>
    <mergeCell ref="B94:B96"/>
    <mergeCell ref="C94:E96"/>
    <mergeCell ref="F94:F96"/>
    <mergeCell ref="G94:G96"/>
    <mergeCell ref="H94:H96"/>
    <mergeCell ref="I94:I96"/>
    <mergeCell ref="J94:J96"/>
    <mergeCell ref="B91:B93"/>
    <mergeCell ref="C91:E93"/>
    <mergeCell ref="F91:F93"/>
    <mergeCell ref="G91:G93"/>
    <mergeCell ref="H91:H93"/>
    <mergeCell ref="I91:I93"/>
    <mergeCell ref="B104:B106"/>
    <mergeCell ref="C104:E106"/>
    <mergeCell ref="F104:F106"/>
    <mergeCell ref="G104:G106"/>
    <mergeCell ref="H104:H106"/>
    <mergeCell ref="I104:I106"/>
    <mergeCell ref="L98:N100"/>
    <mergeCell ref="B101:B103"/>
    <mergeCell ref="C101:E103"/>
    <mergeCell ref="F101:F103"/>
    <mergeCell ref="G101:G103"/>
    <mergeCell ref="H101:H103"/>
    <mergeCell ref="I101:I103"/>
    <mergeCell ref="J101:J103"/>
    <mergeCell ref="K101:K103"/>
    <mergeCell ref="L101:N103"/>
    <mergeCell ref="B98:B100"/>
    <mergeCell ref="C98:E100"/>
    <mergeCell ref="F98:F100"/>
    <mergeCell ref="G98:G100"/>
    <mergeCell ref="H98:H100"/>
    <mergeCell ref="I98:I100"/>
    <mergeCell ref="J98:J100"/>
    <mergeCell ref="K98:K100"/>
    <mergeCell ref="K94:K96"/>
    <mergeCell ref="L94:N96"/>
    <mergeCell ref="J91:J93"/>
    <mergeCell ref="K91:K93"/>
    <mergeCell ref="L91:N93"/>
    <mergeCell ref="L85:N87"/>
    <mergeCell ref="K82:K84"/>
    <mergeCell ref="L82:N84"/>
    <mergeCell ref="L79:N81"/>
    <mergeCell ref="L73:N75"/>
    <mergeCell ref="K70:K72"/>
    <mergeCell ref="L70:N72"/>
    <mergeCell ref="L67:N69"/>
    <mergeCell ref="L60:N62"/>
    <mergeCell ref="L63:N65"/>
    <mergeCell ref="J54:J56"/>
    <mergeCell ref="K54:K56"/>
    <mergeCell ref="K26:K28"/>
    <mergeCell ref="L26:N28"/>
    <mergeCell ref="K29:K31"/>
    <mergeCell ref="L29:N31"/>
    <mergeCell ref="J104:J106"/>
    <mergeCell ref="K104:K106"/>
    <mergeCell ref="L104:N106"/>
    <mergeCell ref="L54:N56"/>
    <mergeCell ref="K57:K59"/>
    <mergeCell ref="L57:N59"/>
    <mergeCell ref="J39:J41"/>
    <mergeCell ref="K39:K41"/>
    <mergeCell ref="L39:N41"/>
    <mergeCell ref="K44:K46"/>
    <mergeCell ref="L44:N4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U106"/>
  <sheetViews>
    <sheetView workbookViewId="0">
      <selection activeCell="P14" sqref="P14:U55"/>
    </sheetView>
  </sheetViews>
  <sheetFormatPr defaultRowHeight="18" x14ac:dyDescent="0.25"/>
  <cols>
    <col min="1" max="6" width="9.140625" style="1"/>
    <col min="7" max="7" width="18.28515625" style="1" customWidth="1"/>
    <col min="8" max="8" width="9.140625" style="1"/>
    <col min="9" max="9" width="9.140625" style="1" customWidth="1"/>
    <col min="10" max="10" width="18.28515625" style="1" customWidth="1"/>
    <col min="11" max="15" width="9.140625" style="1"/>
    <col min="16" max="16" width="9.140625" style="1" customWidth="1"/>
    <col min="17" max="18" width="9.140625" style="1"/>
    <col min="19" max="19" width="10.85546875" style="1" bestFit="1" customWidth="1"/>
    <col min="20" max="16384" width="9.140625" style="1"/>
  </cols>
  <sheetData>
    <row r="2" spans="2:19" x14ac:dyDescent="0.25">
      <c r="B2" s="34" t="s">
        <v>0</v>
      </c>
      <c r="C2" s="34"/>
      <c r="D2" s="34"/>
      <c r="E2" s="35" t="s">
        <v>78</v>
      </c>
      <c r="F2" s="35"/>
      <c r="G2" s="35"/>
      <c r="K2" s="34" t="s">
        <v>123</v>
      </c>
      <c r="L2" s="34"/>
      <c r="M2" s="34"/>
      <c r="N2" s="35" t="s">
        <v>124</v>
      </c>
      <c r="O2" s="35"/>
      <c r="P2" s="35"/>
      <c r="Q2" s="35"/>
    </row>
    <row r="3" spans="2:19" x14ac:dyDescent="0.25">
      <c r="B3" s="34" t="s">
        <v>1</v>
      </c>
      <c r="C3" s="34"/>
      <c r="D3" s="34"/>
      <c r="E3" s="35" t="s">
        <v>79</v>
      </c>
      <c r="F3" s="35"/>
      <c r="G3" s="35"/>
      <c r="K3" s="34" t="s">
        <v>125</v>
      </c>
      <c r="L3" s="34"/>
      <c r="M3" s="34"/>
      <c r="N3" s="35" t="s">
        <v>126</v>
      </c>
      <c r="O3" s="35"/>
      <c r="P3" s="35"/>
      <c r="Q3" s="35"/>
    </row>
    <row r="4" spans="2:19" x14ac:dyDescent="0.25">
      <c r="B4" s="34" t="s">
        <v>2</v>
      </c>
      <c r="C4" s="34"/>
      <c r="D4" s="34"/>
      <c r="E4" s="35">
        <v>9981710435</v>
      </c>
      <c r="F4" s="35"/>
      <c r="G4" s="35"/>
      <c r="K4" s="34"/>
      <c r="L4" s="34"/>
      <c r="M4" s="34"/>
      <c r="N4" s="35"/>
      <c r="O4" s="35"/>
      <c r="P4" s="35"/>
      <c r="Q4" s="35"/>
    </row>
    <row r="5" spans="2:19" x14ac:dyDescent="0.25">
      <c r="B5" s="34" t="s">
        <v>3</v>
      </c>
      <c r="C5" s="34"/>
      <c r="D5" s="34"/>
      <c r="E5" s="35" t="s">
        <v>4</v>
      </c>
      <c r="F5" s="35"/>
      <c r="G5" s="35"/>
      <c r="K5" s="34" t="s">
        <v>127</v>
      </c>
      <c r="L5" s="34"/>
      <c r="M5" s="34"/>
      <c r="N5" s="35" t="s">
        <v>128</v>
      </c>
      <c r="O5" s="35"/>
      <c r="P5" s="35"/>
      <c r="Q5" s="35"/>
    </row>
    <row r="6" spans="2:19" x14ac:dyDescent="0.25">
      <c r="B6" s="34" t="s">
        <v>5</v>
      </c>
      <c r="C6" s="34"/>
      <c r="D6" s="34"/>
      <c r="E6" s="35" t="s">
        <v>6</v>
      </c>
      <c r="F6" s="35"/>
      <c r="G6" s="35"/>
      <c r="K6" s="34" t="s">
        <v>129</v>
      </c>
      <c r="L6" s="34"/>
      <c r="M6" s="34"/>
      <c r="N6" s="35" t="s">
        <v>138</v>
      </c>
      <c r="O6" s="35"/>
      <c r="P6" s="35"/>
      <c r="Q6" s="35"/>
    </row>
    <row r="7" spans="2:19" x14ac:dyDescent="0.25">
      <c r="B7" s="34" t="s">
        <v>7</v>
      </c>
      <c r="C7" s="34"/>
      <c r="D7" s="34"/>
      <c r="E7" s="35" t="s">
        <v>8</v>
      </c>
      <c r="F7" s="35"/>
      <c r="G7" s="35"/>
      <c r="K7" s="34" t="s">
        <v>131</v>
      </c>
      <c r="L7" s="34"/>
      <c r="M7" s="34"/>
      <c r="N7" s="35" t="s">
        <v>132</v>
      </c>
      <c r="O7" s="35"/>
      <c r="P7" s="35"/>
      <c r="Q7" s="35"/>
    </row>
    <row r="10" spans="2:19" x14ac:dyDescent="0.25">
      <c r="B10" s="15" t="s">
        <v>9</v>
      </c>
      <c r="C10" s="15" t="s">
        <v>10</v>
      </c>
      <c r="D10" s="15"/>
      <c r="E10" s="15"/>
      <c r="F10" s="36" t="s">
        <v>68</v>
      </c>
      <c r="G10" s="37"/>
      <c r="H10" s="37"/>
      <c r="I10" s="37"/>
      <c r="J10" s="37"/>
      <c r="K10" s="37"/>
      <c r="L10" s="37"/>
      <c r="M10" s="37"/>
      <c r="N10" s="38"/>
    </row>
    <row r="11" spans="2:19" x14ac:dyDescent="0.25">
      <c r="B11" s="15"/>
      <c r="C11" s="15"/>
      <c r="D11" s="15"/>
      <c r="E11" s="15"/>
      <c r="F11" s="39" t="s">
        <v>12</v>
      </c>
      <c r="G11" s="39"/>
      <c r="H11" s="39"/>
      <c r="I11" s="39" t="s">
        <v>13</v>
      </c>
      <c r="J11" s="39"/>
      <c r="K11" s="39"/>
      <c r="L11" s="40" t="s">
        <v>14</v>
      </c>
      <c r="M11" s="40"/>
      <c r="N11" s="40"/>
    </row>
    <row r="12" spans="2:19" x14ac:dyDescent="0.25">
      <c r="B12" s="15"/>
      <c r="C12" s="15"/>
      <c r="D12" s="15"/>
      <c r="E12" s="15"/>
      <c r="F12" s="2" t="s">
        <v>15</v>
      </c>
      <c r="G12" s="2" t="s">
        <v>16</v>
      </c>
      <c r="H12" s="2" t="s">
        <v>17</v>
      </c>
      <c r="I12" s="2" t="s">
        <v>15</v>
      </c>
      <c r="J12" s="2" t="s">
        <v>16</v>
      </c>
      <c r="K12" s="2" t="s">
        <v>17</v>
      </c>
      <c r="L12" s="40"/>
      <c r="M12" s="40"/>
      <c r="N12" s="40"/>
    </row>
    <row r="13" spans="2:19" x14ac:dyDescent="0.25">
      <c r="B13" s="3" t="s">
        <v>18</v>
      </c>
      <c r="C13" s="11" t="s">
        <v>19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</row>
    <row r="14" spans="2:19" ht="18" customHeight="1" x14ac:dyDescent="0.25">
      <c r="B14" s="15" t="s">
        <v>20</v>
      </c>
      <c r="C14" s="16" t="s">
        <v>21</v>
      </c>
      <c r="D14" s="16"/>
      <c r="E14" s="16"/>
      <c r="F14" s="17">
        <v>3</v>
      </c>
      <c r="G14" s="10" t="s">
        <v>119</v>
      </c>
      <c r="H14" s="8" t="str">
        <f>IF(F14=4,"A",IF(F14&gt;=3.66,"A-",IF(F14&gt;=3.33,"B+",IF(F14&gt;=3,"B",IF(F14&gt;=2.66,"B-",IF(F14&gt;=2.33,"C+",IF(F14&gt;=2,"C",IF(F14&gt;=1.66,"C-",IF(F14&gt;=1.33,"D+",IF(F14&gt;=1,"D",""))))))))))</f>
        <v>B</v>
      </c>
      <c r="I14" s="17">
        <v>3</v>
      </c>
      <c r="J14" s="10" t="s">
        <v>119</v>
      </c>
      <c r="K14" s="8" t="str">
        <f>IF(I14=4,"A",IF(I14&gt;=3.66,"A-",IF(I14&gt;=3.33,"B+",IF(I14&gt;=3,"B",IF(I14&gt;=2.66,"B-",IF(I14&gt;=2.33,"C+",IF(I14&gt;=2,"C",IF(I14&gt;=1.66,"C-",IF(I14&gt;=1.33,"D+",IF(I14&gt;=1,"D",""))))))))))</f>
        <v>B</v>
      </c>
      <c r="L14" s="9" t="s">
        <v>85</v>
      </c>
      <c r="M14" s="9"/>
      <c r="N14" s="9"/>
      <c r="P14" s="40" t="s">
        <v>69</v>
      </c>
      <c r="Q14" s="40"/>
      <c r="R14" s="41" t="s">
        <v>71</v>
      </c>
      <c r="S14" s="42">
        <f>SUM($F$14:$F$106)</f>
        <v>49.3</v>
      </c>
    </row>
    <row r="15" spans="2:19" x14ac:dyDescent="0.25">
      <c r="B15" s="15"/>
      <c r="C15" s="16"/>
      <c r="D15" s="16"/>
      <c r="E15" s="16"/>
      <c r="F15" s="17"/>
      <c r="G15" s="10"/>
      <c r="H15" s="8"/>
      <c r="I15" s="17"/>
      <c r="J15" s="10"/>
      <c r="K15" s="8"/>
      <c r="L15" s="9"/>
      <c r="M15" s="9"/>
      <c r="N15" s="9"/>
      <c r="P15" s="40"/>
      <c r="Q15" s="40"/>
      <c r="R15" s="41"/>
      <c r="S15" s="42"/>
    </row>
    <row r="16" spans="2:19" x14ac:dyDescent="0.25">
      <c r="B16" s="15"/>
      <c r="C16" s="16"/>
      <c r="D16" s="16"/>
      <c r="E16" s="16"/>
      <c r="F16" s="17"/>
      <c r="G16" s="10"/>
      <c r="H16" s="8"/>
      <c r="I16" s="17"/>
      <c r="J16" s="10"/>
      <c r="K16" s="8"/>
      <c r="L16" s="9"/>
      <c r="M16" s="9"/>
      <c r="N16" s="9"/>
      <c r="P16" s="40"/>
      <c r="Q16" s="40"/>
      <c r="R16" s="41"/>
      <c r="S16" s="42"/>
    </row>
    <row r="17" spans="2:21" ht="18" customHeight="1" x14ac:dyDescent="0.25">
      <c r="B17" s="15" t="s">
        <v>22</v>
      </c>
      <c r="C17" s="16" t="s">
        <v>23</v>
      </c>
      <c r="D17" s="16"/>
      <c r="E17" s="16"/>
      <c r="F17" s="17">
        <v>3.33</v>
      </c>
      <c r="G17" s="10" t="s">
        <v>107</v>
      </c>
      <c r="H17" s="8" t="str">
        <f t="shared" ref="H17" si="0">IF(F17=4,"A",IF(F17&gt;=3.66,"A-",IF(F17&gt;=3.33,"B+",IF(F17&gt;=3,"B",IF(F17&gt;=2.66,"B-",IF(F17&gt;=2.33,"C+",IF(F17&gt;=2,"C",IF(F17&gt;=1.66,"C-",IF(F17&gt;=1.33,"D+",IF(F17&gt;=1,"D",""))))))))))</f>
        <v>B+</v>
      </c>
      <c r="I17" s="17">
        <v>3.33</v>
      </c>
      <c r="J17" s="10" t="s">
        <v>107</v>
      </c>
      <c r="K17" s="8" t="str">
        <f t="shared" ref="K17" si="1">IF(I17=4,"A",IF(I17&gt;=3.66,"A-",IF(I17&gt;=3.33,"B+",IF(I17&gt;=3,"B",IF(I17&gt;=2.66,"B-",IF(I17&gt;=2.33,"C+",IF(I17&gt;=2,"C",IF(I17&gt;=1.66,"C-",IF(I17&gt;=1.33,"D+",IF(I17&gt;=1,"D",""))))))))))</f>
        <v>B+</v>
      </c>
      <c r="L17" s="9" t="s">
        <v>91</v>
      </c>
      <c r="M17" s="9"/>
      <c r="N17" s="9"/>
      <c r="P17" s="43" t="s">
        <v>72</v>
      </c>
      <c r="Q17" s="43"/>
      <c r="R17" s="41" t="s">
        <v>71</v>
      </c>
      <c r="S17" s="44">
        <f>AVERAGE($F$14:$F$106)</f>
        <v>3.0812499999999998</v>
      </c>
      <c r="T17" s="16" t="s">
        <v>71</v>
      </c>
      <c r="U17" s="46">
        <f>S17*25</f>
        <v>77.03125</v>
      </c>
    </row>
    <row r="18" spans="2:21" x14ac:dyDescent="0.25">
      <c r="B18" s="15"/>
      <c r="C18" s="16"/>
      <c r="D18" s="16"/>
      <c r="E18" s="16"/>
      <c r="F18" s="17"/>
      <c r="G18" s="10"/>
      <c r="H18" s="8"/>
      <c r="I18" s="17"/>
      <c r="J18" s="10"/>
      <c r="K18" s="8"/>
      <c r="L18" s="9"/>
      <c r="M18" s="9"/>
      <c r="N18" s="9"/>
      <c r="P18" s="43"/>
      <c r="Q18" s="43"/>
      <c r="R18" s="41"/>
      <c r="S18" s="44"/>
      <c r="T18" s="16"/>
      <c r="U18" s="46"/>
    </row>
    <row r="19" spans="2:21" x14ac:dyDescent="0.25">
      <c r="B19" s="15"/>
      <c r="C19" s="16"/>
      <c r="D19" s="16"/>
      <c r="E19" s="16"/>
      <c r="F19" s="17"/>
      <c r="G19" s="10"/>
      <c r="H19" s="8"/>
      <c r="I19" s="17"/>
      <c r="J19" s="10"/>
      <c r="K19" s="8"/>
      <c r="L19" s="9"/>
      <c r="M19" s="9"/>
      <c r="N19" s="9"/>
      <c r="P19" s="43"/>
      <c r="Q19" s="43"/>
      <c r="R19" s="41"/>
      <c r="S19" s="44"/>
      <c r="T19" s="16"/>
      <c r="U19" s="46"/>
    </row>
    <row r="20" spans="2:21" ht="18" customHeight="1" x14ac:dyDescent="0.25">
      <c r="B20" s="15" t="s">
        <v>24</v>
      </c>
      <c r="C20" s="16" t="s">
        <v>25</v>
      </c>
      <c r="D20" s="16"/>
      <c r="E20" s="16"/>
      <c r="F20" s="17">
        <v>3</v>
      </c>
      <c r="G20" s="10" t="s">
        <v>119</v>
      </c>
      <c r="H20" s="8" t="str">
        <f t="shared" ref="H20" si="2">IF(F20=4,"A",IF(F20&gt;=3.66,"A-",IF(F20&gt;=3.33,"B+",IF(F20&gt;=3,"B",IF(F20&gt;=2.66,"B-",IF(F20&gt;=2.33,"C+",IF(F20&gt;=2,"C",IF(F20&gt;=1.66,"C-",IF(F20&gt;=1.33,"D+",IF(F20&gt;=1,"D",""))))))))))</f>
        <v>B</v>
      </c>
      <c r="I20" s="17">
        <v>3.33</v>
      </c>
      <c r="J20" s="10" t="s">
        <v>107</v>
      </c>
      <c r="K20" s="8" t="str">
        <f t="shared" ref="K20" si="3">IF(I20=4,"A",IF(I20&gt;=3.66,"A-",IF(I20&gt;=3.33,"B+",IF(I20&gt;=3,"B",IF(I20&gt;=2.66,"B-",IF(I20&gt;=2.33,"C+",IF(I20&gt;=2,"C",IF(I20&gt;=1.66,"C-",IF(I20&gt;=1.33,"D+",IF(I20&gt;=1,"D",""))))))))))</f>
        <v>B+</v>
      </c>
      <c r="L20" s="9" t="s">
        <v>85</v>
      </c>
      <c r="M20" s="9"/>
      <c r="N20" s="9"/>
      <c r="P20" s="40" t="s">
        <v>70</v>
      </c>
      <c r="Q20" s="40"/>
      <c r="R20" s="45" t="s">
        <v>71</v>
      </c>
      <c r="S20" s="42">
        <f>SUM($I$14:$I$106)</f>
        <v>51.959999999999994</v>
      </c>
    </row>
    <row r="21" spans="2:21" x14ac:dyDescent="0.25">
      <c r="B21" s="15"/>
      <c r="C21" s="16"/>
      <c r="D21" s="16"/>
      <c r="E21" s="16"/>
      <c r="F21" s="17"/>
      <c r="G21" s="10"/>
      <c r="H21" s="8"/>
      <c r="I21" s="17"/>
      <c r="J21" s="10"/>
      <c r="K21" s="8"/>
      <c r="L21" s="9"/>
      <c r="M21" s="9"/>
      <c r="N21" s="9"/>
      <c r="P21" s="40"/>
      <c r="Q21" s="40"/>
      <c r="R21" s="45"/>
      <c r="S21" s="42"/>
    </row>
    <row r="22" spans="2:21" x14ac:dyDescent="0.25">
      <c r="B22" s="15"/>
      <c r="C22" s="16"/>
      <c r="D22" s="16"/>
      <c r="E22" s="16"/>
      <c r="F22" s="17"/>
      <c r="G22" s="10"/>
      <c r="H22" s="8"/>
      <c r="I22" s="17"/>
      <c r="J22" s="10"/>
      <c r="K22" s="8"/>
      <c r="L22" s="9"/>
      <c r="M22" s="9"/>
      <c r="N22" s="9"/>
      <c r="P22" s="40"/>
      <c r="Q22" s="40"/>
      <c r="R22" s="45"/>
      <c r="S22" s="42"/>
    </row>
    <row r="23" spans="2:21" ht="18" customHeight="1" x14ac:dyDescent="0.25">
      <c r="B23" s="15" t="s">
        <v>26</v>
      </c>
      <c r="C23" s="16" t="s">
        <v>27</v>
      </c>
      <c r="D23" s="16"/>
      <c r="E23" s="16"/>
      <c r="F23" s="17">
        <v>2.66</v>
      </c>
      <c r="G23" s="10" t="s">
        <v>120</v>
      </c>
      <c r="H23" s="8" t="str">
        <f t="shared" ref="H23" si="4">IF(F23=4,"A",IF(F23&gt;=3.66,"A-",IF(F23&gt;=3.33,"B+",IF(F23&gt;=3,"B",IF(F23&gt;=2.66,"B-",IF(F23&gt;=2.33,"C+",IF(F23&gt;=2,"C",IF(F23&gt;=1.66,"C-",IF(F23&gt;=1.33,"D+",IF(F23&gt;=1,"D",""))))))))))</f>
        <v>B-</v>
      </c>
      <c r="I23" s="17">
        <v>2.66</v>
      </c>
      <c r="J23" s="10" t="s">
        <v>120</v>
      </c>
      <c r="K23" s="8" t="str">
        <f t="shared" ref="K23" si="5">IF(I23=4,"A",IF(I23&gt;=3.66,"A-",IF(I23&gt;=3.33,"B+",IF(I23&gt;=3,"B",IF(I23&gt;=2.66,"B-",IF(I23&gt;=2.33,"C+",IF(I23&gt;=2,"C",IF(I23&gt;=1.66,"C-",IF(I23&gt;=1.33,"D+",IF(I23&gt;=1,"D",""))))))))))</f>
        <v>B-</v>
      </c>
      <c r="L23" s="9" t="s">
        <v>85</v>
      </c>
      <c r="M23" s="9"/>
      <c r="N23" s="9"/>
      <c r="P23" s="48" t="s">
        <v>73</v>
      </c>
      <c r="Q23" s="49"/>
      <c r="R23" s="54" t="s">
        <v>71</v>
      </c>
      <c r="S23" s="57">
        <f>AVERAGE($I$14:$I$106)</f>
        <v>3.0564705882352938</v>
      </c>
      <c r="T23" s="16" t="s">
        <v>71</v>
      </c>
      <c r="U23" s="46">
        <f>S23*25</f>
        <v>76.411764705882348</v>
      </c>
    </row>
    <row r="24" spans="2:21" x14ac:dyDescent="0.25">
      <c r="B24" s="15"/>
      <c r="C24" s="16"/>
      <c r="D24" s="16"/>
      <c r="E24" s="16"/>
      <c r="F24" s="17"/>
      <c r="G24" s="10"/>
      <c r="H24" s="8"/>
      <c r="I24" s="17"/>
      <c r="J24" s="10"/>
      <c r="K24" s="8"/>
      <c r="L24" s="9"/>
      <c r="M24" s="9"/>
      <c r="N24" s="9"/>
      <c r="P24" s="50"/>
      <c r="Q24" s="51"/>
      <c r="R24" s="55"/>
      <c r="S24" s="58"/>
      <c r="T24" s="16"/>
      <c r="U24" s="46"/>
    </row>
    <row r="25" spans="2:21" x14ac:dyDescent="0.25">
      <c r="B25" s="15"/>
      <c r="C25" s="16"/>
      <c r="D25" s="16"/>
      <c r="E25" s="16"/>
      <c r="F25" s="17"/>
      <c r="G25" s="10"/>
      <c r="H25" s="8"/>
      <c r="I25" s="17"/>
      <c r="J25" s="10"/>
      <c r="K25" s="8"/>
      <c r="L25" s="9"/>
      <c r="M25" s="9"/>
      <c r="N25" s="9"/>
      <c r="P25" s="52"/>
      <c r="Q25" s="53"/>
      <c r="R25" s="56"/>
      <c r="S25" s="59"/>
      <c r="T25" s="16"/>
      <c r="U25" s="46"/>
    </row>
    <row r="26" spans="2:21" ht="18" customHeight="1" x14ac:dyDescent="0.25">
      <c r="B26" s="15" t="s">
        <v>28</v>
      </c>
      <c r="C26" s="16" t="s">
        <v>29</v>
      </c>
      <c r="D26" s="16"/>
      <c r="E26" s="16"/>
      <c r="F26" s="17">
        <v>3</v>
      </c>
      <c r="G26" s="10" t="s">
        <v>119</v>
      </c>
      <c r="H26" s="8" t="str">
        <f t="shared" ref="H26" si="6">IF(F26=4,"A",IF(F26&gt;=3.66,"A-",IF(F26&gt;=3.33,"B+",IF(F26&gt;=3,"B",IF(F26&gt;=2.66,"B-",IF(F26&gt;=2.33,"C+",IF(F26&gt;=2,"C",IF(F26&gt;=1.66,"C-",IF(F26&gt;=1.33,"D+",IF(F26&gt;=1,"D",""))))))))))</f>
        <v>B</v>
      </c>
      <c r="I26" s="17">
        <v>3</v>
      </c>
      <c r="J26" s="10" t="s">
        <v>119</v>
      </c>
      <c r="K26" s="8" t="str">
        <f t="shared" ref="K26" si="7">IF(I26=4,"A",IF(I26&gt;=3.66,"A-",IF(I26&gt;=3.33,"B+",IF(I26&gt;=3,"B",IF(I26&gt;=2.66,"B-",IF(I26&gt;=2.33,"C+",IF(I26&gt;=2,"C",IF(I26&gt;=1.66,"C-",IF(I26&gt;=1.33,"D+",IF(I26&gt;=1,"D",""))))))))))</f>
        <v>B</v>
      </c>
      <c r="L26" s="9" t="s">
        <v>85</v>
      </c>
      <c r="M26" s="9"/>
      <c r="N26" s="9"/>
    </row>
    <row r="27" spans="2:21" ht="18" customHeight="1" x14ac:dyDescent="0.25">
      <c r="B27" s="15"/>
      <c r="C27" s="16"/>
      <c r="D27" s="16"/>
      <c r="E27" s="16"/>
      <c r="F27" s="17"/>
      <c r="G27" s="10"/>
      <c r="H27" s="8"/>
      <c r="I27" s="17"/>
      <c r="J27" s="10"/>
      <c r="K27" s="8"/>
      <c r="L27" s="9"/>
      <c r="M27" s="9"/>
      <c r="N27" s="9"/>
      <c r="P27" s="60" t="s">
        <v>74</v>
      </c>
      <c r="Q27" s="61"/>
      <c r="R27" s="54" t="s">
        <v>71</v>
      </c>
      <c r="S27" s="66">
        <f>MAX($F$14:$F$106,$I$14:$I$106)</f>
        <v>3.66</v>
      </c>
    </row>
    <row r="28" spans="2:21" x14ac:dyDescent="0.25">
      <c r="B28" s="15"/>
      <c r="C28" s="16"/>
      <c r="D28" s="16"/>
      <c r="E28" s="16"/>
      <c r="F28" s="17"/>
      <c r="G28" s="10"/>
      <c r="H28" s="8"/>
      <c r="I28" s="17"/>
      <c r="J28" s="10"/>
      <c r="K28" s="8"/>
      <c r="L28" s="9"/>
      <c r="M28" s="9"/>
      <c r="N28" s="9"/>
      <c r="P28" s="62"/>
      <c r="Q28" s="63"/>
      <c r="R28" s="55"/>
      <c r="S28" s="67"/>
    </row>
    <row r="29" spans="2:21" x14ac:dyDescent="0.25">
      <c r="B29" s="15" t="s">
        <v>30</v>
      </c>
      <c r="C29" s="16" t="s">
        <v>31</v>
      </c>
      <c r="D29" s="16"/>
      <c r="E29" s="16"/>
      <c r="F29" s="17">
        <v>3</v>
      </c>
      <c r="G29" s="10" t="s">
        <v>119</v>
      </c>
      <c r="H29" s="8" t="str">
        <f>IF(F29=4,"A",IF(F29&gt;=3.66,"A-",IF(F29&gt;=3.33,"B+",IF(F29&gt;=3,"B",IF(F29&gt;=2.66,"B-",IF(F29&gt;=2.33,"C+",IF(F29&gt;=2,"C",IF(F29&gt;=1.66,"C-",IF(F29&gt;=1.33,"D+",IF(F29&gt;=1,"D",""))))))))))</f>
        <v>B</v>
      </c>
      <c r="I29" s="17">
        <v>3</v>
      </c>
      <c r="J29" s="10" t="s">
        <v>119</v>
      </c>
      <c r="K29" s="8" t="str">
        <f t="shared" ref="K29" si="8">IF(I29=4,"A",IF(I29&gt;=3.66,"A-",IF(I29&gt;=3.33,"B+",IF(I29&gt;=3,"B",IF(I29&gt;=2.66,"B-",IF(I29&gt;=2.33,"C+",IF(I29&gt;=2,"C",IF(I29&gt;=1.66,"C-",IF(I29&gt;=1.33,"D+",IF(I29&gt;=1,"D",""))))))))))</f>
        <v>B</v>
      </c>
      <c r="L29" s="9" t="s">
        <v>91</v>
      </c>
      <c r="M29" s="9"/>
      <c r="N29" s="9"/>
      <c r="P29" s="64"/>
      <c r="Q29" s="65"/>
      <c r="R29" s="56"/>
      <c r="S29" s="68"/>
    </row>
    <row r="30" spans="2:21" ht="18" customHeight="1" x14ac:dyDescent="0.25">
      <c r="B30" s="15"/>
      <c r="C30" s="16"/>
      <c r="D30" s="16"/>
      <c r="E30" s="16"/>
      <c r="F30" s="17"/>
      <c r="G30" s="10"/>
      <c r="H30" s="8"/>
      <c r="I30" s="17"/>
      <c r="J30" s="10"/>
      <c r="K30" s="8"/>
      <c r="L30" s="9"/>
      <c r="M30" s="9"/>
      <c r="N30" s="9"/>
      <c r="P30" s="48" t="s">
        <v>75</v>
      </c>
      <c r="Q30" s="49"/>
      <c r="R30" s="54" t="s">
        <v>71</v>
      </c>
      <c r="S30" s="57">
        <f>MIN($F$14:$F$106,$I$14:$I$106)</f>
        <v>2.66</v>
      </c>
    </row>
    <row r="31" spans="2:21" x14ac:dyDescent="0.25">
      <c r="B31" s="15"/>
      <c r="C31" s="16"/>
      <c r="D31" s="16"/>
      <c r="E31" s="16"/>
      <c r="F31" s="17"/>
      <c r="G31" s="10"/>
      <c r="H31" s="8"/>
      <c r="I31" s="17"/>
      <c r="J31" s="10"/>
      <c r="K31" s="8"/>
      <c r="L31" s="9"/>
      <c r="M31" s="9"/>
      <c r="N31" s="9"/>
      <c r="P31" s="50"/>
      <c r="Q31" s="51"/>
      <c r="R31" s="55"/>
      <c r="S31" s="58"/>
    </row>
    <row r="32" spans="2:21" x14ac:dyDescent="0.25">
      <c r="B32" s="3" t="s">
        <v>32</v>
      </c>
      <c r="C32" s="11" t="s">
        <v>33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3"/>
      <c r="P32" s="52"/>
      <c r="Q32" s="53"/>
      <c r="R32" s="56"/>
      <c r="S32" s="59"/>
    </row>
    <row r="33" spans="2:19" ht="18" customHeight="1" x14ac:dyDescent="0.25">
      <c r="B33" s="15" t="s">
        <v>20</v>
      </c>
      <c r="C33" s="16" t="s">
        <v>34</v>
      </c>
      <c r="D33" s="16"/>
      <c r="E33" s="16"/>
      <c r="F33" s="17">
        <v>3.33</v>
      </c>
      <c r="G33" s="10" t="s">
        <v>107</v>
      </c>
      <c r="H33" s="8" t="str">
        <f>IF(F33=4,"A",IF(F33&gt;=3.66,"A-",IF(F33&gt;=3.33,"B+",IF(F33&gt;=3,"B",IF(F33&gt;=2.66,"B-",IF(F33&gt;=2.33,"C+",IF(F33&gt;=2,"C",IF(F33&gt;=1.66,"C-",IF(F33&gt;=1.33,"D+",IF(F33&gt;=1,"D",""))))))))))</f>
        <v>B+</v>
      </c>
      <c r="I33" s="17">
        <v>3</v>
      </c>
      <c r="J33" s="10" t="s">
        <v>119</v>
      </c>
      <c r="K33" s="8" t="str">
        <f>IF(I33=4,"A",IF(I33&gt;=3.66,"A-",IF(I33&gt;=3.33,"B+",IF(I33&gt;=3,"B",IF(I33&gt;=2.66,"B-",IF(I33&gt;=2.33,"C+",IF(I33&gt;=2,"C",IF(I33&gt;=1.66,"C-",IF(I33&gt;=1.33,"D+",IF(I33&gt;=1,"D",""))))))))))</f>
        <v>B</v>
      </c>
      <c r="L33" s="9" t="s">
        <v>85</v>
      </c>
      <c r="M33" s="9"/>
      <c r="N33" s="9"/>
    </row>
    <row r="34" spans="2:19" ht="18" customHeight="1" x14ac:dyDescent="0.25">
      <c r="B34" s="15"/>
      <c r="C34" s="16"/>
      <c r="D34" s="16"/>
      <c r="E34" s="16"/>
      <c r="F34" s="17"/>
      <c r="G34" s="10"/>
      <c r="H34" s="8"/>
      <c r="I34" s="17"/>
      <c r="J34" s="10"/>
      <c r="K34" s="8"/>
      <c r="L34" s="9"/>
      <c r="M34" s="9"/>
      <c r="N34" s="9"/>
      <c r="P34" s="40" t="s">
        <v>76</v>
      </c>
      <c r="Q34" s="40"/>
      <c r="R34" s="16" t="s">
        <v>71</v>
      </c>
      <c r="S34" s="40" t="str">
        <f>IF(S17=4,"A",IF(S17&gt;=3.66,"A-",IF(S17&gt;=3.33,"B+",IF(S17&gt;=3,"B",IF(S17&gt;=2.66,"B-",IF(S17&gt;=2.33,"C+",IF(S17&gt;=2,"C",IF(S17&gt;=1.66,"C-",IF(S17&gt;=1.33,"D+",IF(S17&gt;=1,"D",""))))))))))</f>
        <v>B</v>
      </c>
    </row>
    <row r="35" spans="2:19" x14ac:dyDescent="0.25">
      <c r="B35" s="15"/>
      <c r="C35" s="16"/>
      <c r="D35" s="16"/>
      <c r="E35" s="16"/>
      <c r="F35" s="17"/>
      <c r="G35" s="10"/>
      <c r="H35" s="8"/>
      <c r="I35" s="17"/>
      <c r="J35" s="10"/>
      <c r="K35" s="8"/>
      <c r="L35" s="9"/>
      <c r="M35" s="9"/>
      <c r="N35" s="9"/>
      <c r="P35" s="40"/>
      <c r="Q35" s="40"/>
      <c r="R35" s="16"/>
      <c r="S35" s="40"/>
    </row>
    <row r="36" spans="2:19" ht="18" customHeight="1" x14ac:dyDescent="0.25">
      <c r="B36" s="15" t="s">
        <v>22</v>
      </c>
      <c r="C36" s="25" t="s">
        <v>35</v>
      </c>
      <c r="D36" s="26"/>
      <c r="E36" s="27"/>
      <c r="F36" s="17">
        <v>3</v>
      </c>
      <c r="G36" s="10" t="s">
        <v>119</v>
      </c>
      <c r="H36" s="8" t="str">
        <f>IF(F36=4,"A",IF(F36&gt;=3.66,"A-",IF(F36&gt;=3.33,"B+",IF(F36&gt;=3,"B",IF(F36&gt;=2.66,"B-",IF(F36&gt;=2.33,"C+",IF(F36&gt;=2,"C",IF(F36&gt;=1.66,"C-",IF(F36&gt;=1.33,"D+",IF(F36&gt;=1,"D",""))))))))))</f>
        <v>B</v>
      </c>
      <c r="I36" s="17">
        <v>3</v>
      </c>
      <c r="J36" s="10" t="s">
        <v>119</v>
      </c>
      <c r="K36" s="8" t="str">
        <f t="shared" ref="K36" si="9">IF(I36=4,"A",IF(I36&gt;=3.66,"A-",IF(I36&gt;=3.33,"B+",IF(I36&gt;=3,"B",IF(I36&gt;=2.66,"B-",IF(I36&gt;=2.33,"C+",IF(I36&gt;=2,"C",IF(I36&gt;=1.66,"C-",IF(I36&gt;=1.33,"D+",IF(I36&gt;=1,"D",""))))))))))</f>
        <v>B</v>
      </c>
      <c r="L36" s="9" t="s">
        <v>91</v>
      </c>
      <c r="M36" s="9"/>
      <c r="N36" s="9"/>
      <c r="P36" s="40"/>
      <c r="Q36" s="40"/>
      <c r="R36" s="16"/>
      <c r="S36" s="40"/>
    </row>
    <row r="37" spans="2:19" ht="18" customHeight="1" x14ac:dyDescent="0.25">
      <c r="B37" s="15"/>
      <c r="C37" s="28"/>
      <c r="D37" s="29"/>
      <c r="E37" s="30"/>
      <c r="F37" s="17"/>
      <c r="G37" s="10"/>
      <c r="H37" s="8"/>
      <c r="I37" s="17"/>
      <c r="J37" s="10"/>
      <c r="K37" s="8"/>
      <c r="L37" s="9"/>
      <c r="M37" s="9"/>
      <c r="N37" s="9"/>
      <c r="P37" s="43" t="s">
        <v>77</v>
      </c>
      <c r="Q37" s="43"/>
      <c r="R37" s="47" t="s">
        <v>71</v>
      </c>
      <c r="S37" s="43" t="str">
        <f>IF(S23=4,"A",IF(S23&gt;=3.66,"A-",IF(S23&gt;=3.33,"B+",IF(S23&gt;=3,"B",IF(S23&gt;=2.66,"B-",IF(S23&gt;=2.33,"C+",IF(S23&gt;=2,"C",IF(S23&gt;=1.66,"C-",IF(S23&gt;=1.33,"D+",IF(S23&gt;=1,"D",""))))))))))</f>
        <v>B</v>
      </c>
    </row>
    <row r="38" spans="2:19" x14ac:dyDescent="0.25">
      <c r="B38" s="15"/>
      <c r="C38" s="31"/>
      <c r="D38" s="32"/>
      <c r="E38" s="33"/>
      <c r="F38" s="17"/>
      <c r="G38" s="10"/>
      <c r="H38" s="8"/>
      <c r="I38" s="17"/>
      <c r="J38" s="10"/>
      <c r="K38" s="8"/>
      <c r="L38" s="9"/>
      <c r="M38" s="9"/>
      <c r="N38" s="9"/>
      <c r="P38" s="43"/>
      <c r="Q38" s="43"/>
      <c r="R38" s="47"/>
      <c r="S38" s="43"/>
    </row>
    <row r="39" spans="2:19" ht="18" customHeight="1" x14ac:dyDescent="0.25">
      <c r="B39" s="15" t="s">
        <v>24</v>
      </c>
      <c r="C39" s="16" t="s">
        <v>36</v>
      </c>
      <c r="D39" s="16"/>
      <c r="E39" s="16"/>
      <c r="F39" s="17"/>
      <c r="G39" s="10"/>
      <c r="H39" s="8" t="str">
        <f>IF(F39=4,"A",IF(F39&gt;=3.66,"A-",IF(F39&gt;=3.33,"B+",IF(F39&gt;=3,"B",IF(F39&gt;=2.66,"B-",IF(F39&gt;=2.33,"C+",IF(F39&gt;=2,"C",IF(F39&gt;=1.66,"C-",IF(F39&gt;=1.33,"D+",IF(F39&gt;=1,"D",""))))))))))</f>
        <v/>
      </c>
      <c r="I39" s="17">
        <v>3.33</v>
      </c>
      <c r="J39" s="10" t="s">
        <v>107</v>
      </c>
      <c r="K39" s="8" t="str">
        <f t="shared" ref="K39" si="10">IF(I39=4,"A",IF(I39&gt;=3.66,"A-",IF(I39&gt;=3.33,"B+",IF(I39&gt;=3,"B",IF(I39&gt;=2.66,"B-",IF(I39&gt;=2.33,"C+",IF(I39&gt;=2,"C",IF(I39&gt;=1.66,"C-",IF(I39&gt;=1.33,"D+",IF(I39&gt;=1,"D",""))))))))))</f>
        <v>B+</v>
      </c>
      <c r="L39" s="9" t="s">
        <v>85</v>
      </c>
      <c r="M39" s="9"/>
      <c r="N39" s="9"/>
      <c r="P39" s="43"/>
      <c r="Q39" s="43"/>
      <c r="R39" s="47"/>
      <c r="S39" s="43"/>
    </row>
    <row r="40" spans="2:19" x14ac:dyDescent="0.25">
      <c r="B40" s="15"/>
      <c r="C40" s="16"/>
      <c r="D40" s="16"/>
      <c r="E40" s="16"/>
      <c r="F40" s="17"/>
      <c r="G40" s="10"/>
      <c r="H40" s="8"/>
      <c r="I40" s="17"/>
      <c r="J40" s="10"/>
      <c r="K40" s="8"/>
      <c r="L40" s="9"/>
      <c r="M40" s="9"/>
      <c r="N40" s="9"/>
    </row>
    <row r="41" spans="2:19" x14ac:dyDescent="0.25">
      <c r="B41" s="15"/>
      <c r="C41" s="16"/>
      <c r="D41" s="16"/>
      <c r="E41" s="16"/>
      <c r="F41" s="17"/>
      <c r="G41" s="10"/>
      <c r="H41" s="8"/>
      <c r="I41" s="17"/>
      <c r="J41" s="10"/>
      <c r="K41" s="8"/>
      <c r="L41" s="9"/>
      <c r="M41" s="9"/>
      <c r="N41" s="9"/>
      <c r="P41" s="40" t="s">
        <v>133</v>
      </c>
      <c r="Q41" s="40"/>
      <c r="R41" s="47" t="s">
        <v>71</v>
      </c>
      <c r="S41" s="15">
        <f>COUNTIF($L$14:$N$106,"Sangat Baik")</f>
        <v>8</v>
      </c>
    </row>
    <row r="42" spans="2:19" x14ac:dyDescent="0.25">
      <c r="B42" s="3" t="s">
        <v>37</v>
      </c>
      <c r="C42" s="11" t="s">
        <v>38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P42" s="40"/>
      <c r="Q42" s="40"/>
      <c r="R42" s="47"/>
      <c r="S42" s="15"/>
    </row>
    <row r="43" spans="2:19" x14ac:dyDescent="0.25">
      <c r="B43" s="3"/>
      <c r="C43" s="11" t="s">
        <v>39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3"/>
      <c r="P43" s="40"/>
      <c r="Q43" s="40"/>
      <c r="R43" s="47"/>
      <c r="S43" s="15"/>
    </row>
    <row r="44" spans="2:19" x14ac:dyDescent="0.25">
      <c r="B44" s="15" t="s">
        <v>20</v>
      </c>
      <c r="C44" s="16" t="s">
        <v>40</v>
      </c>
      <c r="D44" s="16"/>
      <c r="E44" s="16"/>
      <c r="F44" s="17">
        <v>2.66</v>
      </c>
      <c r="G44" s="19" t="s">
        <v>120</v>
      </c>
      <c r="H44" s="8" t="str">
        <f>IF(F44=4,"A",IF(F44&gt;=3.66,"A-",IF(F44&gt;=3.33,"B+",IF(F44&gt;=3,"B",IF(F44&gt;=2.66,"B-",IF(F44&gt;=2.33,"C+",IF(F44&gt;=2,"C",IF(F44&gt;=1.66,"C-",IF(F44&gt;=1.33,"D+",IF(F44&gt;=1,"D",""))))))))))</f>
        <v>B-</v>
      </c>
      <c r="I44" s="17">
        <v>2.66</v>
      </c>
      <c r="J44" s="19" t="s">
        <v>120</v>
      </c>
      <c r="K44" s="8" t="str">
        <f>IF(I44=4,"A",IF(I44&gt;=3.66,"A-",IF(I44&gt;=3.33,"B+",IF(I44&gt;=3,"B",IF(I44&gt;=2.66,"B-",IF(I44&gt;=2.33,"C+",IF(I44&gt;=2,"C",IF(I44&gt;=1.66,"C-",IF(I44&gt;=1.33,"D+",IF(I44&gt;=1,"D",""))))))))))</f>
        <v>B-</v>
      </c>
      <c r="L44" s="9" t="s">
        <v>85</v>
      </c>
      <c r="M44" s="9"/>
      <c r="N44" s="9"/>
      <c r="P44" s="43" t="s">
        <v>134</v>
      </c>
      <c r="Q44" s="43"/>
      <c r="R44" s="47" t="s">
        <v>71</v>
      </c>
      <c r="S44" s="86">
        <f>COUNTIF($L$14:$N$106,"Baik")</f>
        <v>9</v>
      </c>
    </row>
    <row r="45" spans="2:19" x14ac:dyDescent="0.25">
      <c r="B45" s="15"/>
      <c r="C45" s="16"/>
      <c r="D45" s="16"/>
      <c r="E45" s="16"/>
      <c r="F45" s="17"/>
      <c r="G45" s="20"/>
      <c r="H45" s="8"/>
      <c r="I45" s="17"/>
      <c r="J45" s="20"/>
      <c r="K45" s="8"/>
      <c r="L45" s="9"/>
      <c r="M45" s="9"/>
      <c r="N45" s="9"/>
      <c r="P45" s="43"/>
      <c r="Q45" s="43"/>
      <c r="R45" s="47"/>
      <c r="S45" s="86"/>
    </row>
    <row r="46" spans="2:19" x14ac:dyDescent="0.25">
      <c r="B46" s="15"/>
      <c r="C46" s="16"/>
      <c r="D46" s="16"/>
      <c r="E46" s="16"/>
      <c r="F46" s="17"/>
      <c r="G46" s="21"/>
      <c r="H46" s="8"/>
      <c r="I46" s="17"/>
      <c r="J46" s="21"/>
      <c r="K46" s="8"/>
      <c r="L46" s="9"/>
      <c r="M46" s="9"/>
      <c r="N46" s="9"/>
      <c r="P46" s="43"/>
      <c r="Q46" s="43"/>
      <c r="R46" s="47"/>
      <c r="S46" s="86"/>
    </row>
    <row r="47" spans="2:19" x14ac:dyDescent="0.25">
      <c r="B47" s="15" t="s">
        <v>22</v>
      </c>
      <c r="C47" s="16" t="s">
        <v>41</v>
      </c>
      <c r="D47" s="16"/>
      <c r="E47" s="16"/>
      <c r="F47" s="17"/>
      <c r="G47" s="19"/>
      <c r="H47" s="8" t="str">
        <f t="shared" ref="H47" si="11">IF(F47=4,"A",IF(F47&gt;=3.66,"A-",IF(F47&gt;=3.33,"B+",IF(F47&gt;=3,"B",IF(F47&gt;=2.66,"B-",IF(F47&gt;=2.33,"C+",IF(F47&gt;=2,"C",IF(F47&gt;=1.66,"C-",IF(F47&gt;=1.33,"D+",IF(F47&gt;=1,"D",""))))))))))</f>
        <v/>
      </c>
      <c r="I47" s="17"/>
      <c r="J47" s="19"/>
      <c r="K47" s="8" t="str">
        <f t="shared" ref="K47" si="12">IF(I47=4,"A",IF(I47&gt;=3.66,"A-",IF(I47&gt;=3.33,"B+",IF(I47&gt;=3,"B",IF(I47&gt;=2.66,"B-",IF(I47&gt;=2.33,"C+",IF(I47&gt;=2,"C",IF(I47&gt;=1.66,"C-",IF(I47&gt;=1.33,"D+",IF(I47&gt;=1,"D",""))))))))))</f>
        <v/>
      </c>
      <c r="L47" s="9"/>
      <c r="M47" s="9"/>
      <c r="N47" s="9"/>
      <c r="P47" s="40" t="s">
        <v>135</v>
      </c>
      <c r="Q47" s="40"/>
      <c r="R47" s="47" t="s">
        <v>71</v>
      </c>
      <c r="S47" s="15">
        <f>COUNTIF($L$14:$N$106,"Cukup")</f>
        <v>0</v>
      </c>
    </row>
    <row r="48" spans="2:19" x14ac:dyDescent="0.25">
      <c r="B48" s="15"/>
      <c r="C48" s="16"/>
      <c r="D48" s="16"/>
      <c r="E48" s="16"/>
      <c r="F48" s="17"/>
      <c r="G48" s="20"/>
      <c r="H48" s="8"/>
      <c r="I48" s="17"/>
      <c r="J48" s="20"/>
      <c r="K48" s="8"/>
      <c r="L48" s="9"/>
      <c r="M48" s="9"/>
      <c r="N48" s="9"/>
      <c r="P48" s="40"/>
      <c r="Q48" s="40"/>
      <c r="R48" s="47"/>
      <c r="S48" s="15"/>
    </row>
    <row r="49" spans="2:19" x14ac:dyDescent="0.25">
      <c r="B49" s="15"/>
      <c r="C49" s="16"/>
      <c r="D49" s="16"/>
      <c r="E49" s="16"/>
      <c r="F49" s="17"/>
      <c r="G49" s="21"/>
      <c r="H49" s="8"/>
      <c r="I49" s="17"/>
      <c r="J49" s="21"/>
      <c r="K49" s="8"/>
      <c r="L49" s="9"/>
      <c r="M49" s="9"/>
      <c r="N49" s="9"/>
      <c r="P49" s="40"/>
      <c r="Q49" s="40"/>
      <c r="R49" s="47"/>
      <c r="S49" s="15"/>
    </row>
    <row r="50" spans="2:19" x14ac:dyDescent="0.25">
      <c r="B50" s="15" t="s">
        <v>24</v>
      </c>
      <c r="C50" s="16" t="s">
        <v>42</v>
      </c>
      <c r="D50" s="16"/>
      <c r="E50" s="16"/>
      <c r="F50" s="17">
        <v>3</v>
      </c>
      <c r="G50" s="10" t="s">
        <v>119</v>
      </c>
      <c r="H50" s="8" t="str">
        <f>IF(F50=4,"A",IF(F50&gt;=3.66,"A-",IF(F50&gt;=3.33,"B+",IF(F50&gt;=3,"B",IF(F50&gt;=2.66,"B-",IF(F50&gt;=2.33,"C+",IF(F50&gt;=2,"C",IF(F50&gt;=1.66,"C-",IF(F50&gt;=1.33,"D+",IF(F50&gt;=1,"D",""))))))))))</f>
        <v>B</v>
      </c>
      <c r="I50" s="17">
        <v>3</v>
      </c>
      <c r="J50" s="10" t="s">
        <v>119</v>
      </c>
      <c r="K50" s="8" t="str">
        <f t="shared" ref="K50" si="13">IF(I50=4,"A",IF(I50&gt;=3.66,"A-",IF(I50&gt;=3.33,"B+",IF(I50&gt;=3,"B",IF(I50&gt;=2.66,"B-",IF(I50&gt;=2.33,"C+",IF(I50&gt;=2,"C",IF(I50&gt;=1.66,"C-",IF(I50&gt;=1.33,"D+",IF(I50&gt;=1,"D",""))))))))))</f>
        <v>B</v>
      </c>
      <c r="L50" s="9" t="s">
        <v>85</v>
      </c>
      <c r="M50" s="9"/>
      <c r="N50" s="9"/>
      <c r="P50" s="43" t="s">
        <v>136</v>
      </c>
      <c r="Q50" s="43"/>
      <c r="R50" s="47" t="s">
        <v>71</v>
      </c>
      <c r="S50" s="86">
        <f>COUNTIF($L$14:$N$106,"Kurang")</f>
        <v>0</v>
      </c>
    </row>
    <row r="51" spans="2:19" x14ac:dyDescent="0.25">
      <c r="B51" s="15"/>
      <c r="C51" s="16"/>
      <c r="D51" s="16"/>
      <c r="E51" s="16"/>
      <c r="F51" s="17"/>
      <c r="G51" s="10"/>
      <c r="H51" s="8"/>
      <c r="I51" s="17"/>
      <c r="J51" s="10"/>
      <c r="K51" s="8"/>
      <c r="L51" s="9"/>
      <c r="M51" s="9"/>
      <c r="N51" s="9"/>
      <c r="P51" s="43"/>
      <c r="Q51" s="43"/>
      <c r="R51" s="47"/>
      <c r="S51" s="86"/>
    </row>
    <row r="52" spans="2:19" x14ac:dyDescent="0.25">
      <c r="B52" s="15"/>
      <c r="C52" s="16"/>
      <c r="D52" s="16"/>
      <c r="E52" s="16"/>
      <c r="F52" s="17"/>
      <c r="G52" s="10"/>
      <c r="H52" s="8"/>
      <c r="I52" s="17"/>
      <c r="J52" s="10"/>
      <c r="K52" s="8"/>
      <c r="L52" s="9"/>
      <c r="M52" s="9"/>
      <c r="N52" s="9"/>
      <c r="P52" s="43"/>
      <c r="Q52" s="43"/>
      <c r="R52" s="47"/>
      <c r="S52" s="86"/>
    </row>
    <row r="53" spans="2:19" x14ac:dyDescent="0.25">
      <c r="B53" s="3"/>
      <c r="C53" s="11" t="s">
        <v>43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3"/>
      <c r="P53" s="40" t="s">
        <v>137</v>
      </c>
      <c r="Q53" s="40"/>
      <c r="R53" s="16" t="s">
        <v>71</v>
      </c>
      <c r="S53" s="15">
        <f>SUM($S$41:$S$52)</f>
        <v>17</v>
      </c>
    </row>
    <row r="54" spans="2:19" x14ac:dyDescent="0.25">
      <c r="B54" s="15" t="s">
        <v>20</v>
      </c>
      <c r="C54" s="16" t="s">
        <v>44</v>
      </c>
      <c r="D54" s="16"/>
      <c r="E54" s="16"/>
      <c r="F54" s="17">
        <v>3</v>
      </c>
      <c r="G54" s="10" t="s">
        <v>119</v>
      </c>
      <c r="H54" s="8" t="str">
        <f>IF(F54=4,"A",IF(F54&gt;=3.66,"A-",IF(F54&gt;=3.33,"B+",IF(F54&gt;=3,"B",IF(F54&gt;=2.66,"B-",IF(F54&gt;=2.33,"C+",IF(F54&gt;=2,"C",IF(F54&gt;=1.66,"C-",IF(F54&gt;=1.33,"D+",IF(F54&gt;=1,"D",""))))))))))</f>
        <v>B</v>
      </c>
      <c r="I54" s="17">
        <v>3</v>
      </c>
      <c r="J54" s="10" t="s">
        <v>119</v>
      </c>
      <c r="K54" s="8" t="str">
        <f>IF(I54=4,"A",IF(I54&gt;=3.66,"A-",IF(I54&gt;=3.33,"B+",IF(I54&gt;=3,"B",IF(I54&gt;=2.66,"B-",IF(I54&gt;=2.33,"C+",IF(I54&gt;=2,"C",IF(I54&gt;=1.66,"C-",IF(I54&gt;=1.33,"D+",IF(I54&gt;=1,"D",""))))))))))</f>
        <v>B</v>
      </c>
      <c r="L54" s="9" t="s">
        <v>91</v>
      </c>
      <c r="M54" s="9"/>
      <c r="N54" s="9"/>
      <c r="P54" s="40"/>
      <c r="Q54" s="40"/>
      <c r="R54" s="16"/>
      <c r="S54" s="15"/>
    </row>
    <row r="55" spans="2:19" x14ac:dyDescent="0.25">
      <c r="B55" s="15"/>
      <c r="C55" s="16"/>
      <c r="D55" s="16"/>
      <c r="E55" s="16"/>
      <c r="F55" s="17"/>
      <c r="G55" s="10"/>
      <c r="H55" s="8"/>
      <c r="I55" s="17"/>
      <c r="J55" s="10"/>
      <c r="K55" s="8"/>
      <c r="L55" s="9"/>
      <c r="M55" s="9"/>
      <c r="N55" s="9"/>
      <c r="P55" s="40"/>
      <c r="Q55" s="40"/>
      <c r="R55" s="16"/>
      <c r="S55" s="15"/>
    </row>
    <row r="56" spans="2:19" x14ac:dyDescent="0.25">
      <c r="B56" s="15"/>
      <c r="C56" s="16"/>
      <c r="D56" s="16"/>
      <c r="E56" s="16"/>
      <c r="F56" s="17"/>
      <c r="G56" s="10"/>
      <c r="H56" s="8"/>
      <c r="I56" s="17"/>
      <c r="J56" s="10"/>
      <c r="K56" s="8"/>
      <c r="L56" s="9"/>
      <c r="M56" s="9"/>
      <c r="N56" s="9"/>
    </row>
    <row r="57" spans="2:19" x14ac:dyDescent="0.25">
      <c r="B57" s="15" t="s">
        <v>22</v>
      </c>
      <c r="C57" s="16" t="s">
        <v>45</v>
      </c>
      <c r="D57" s="16"/>
      <c r="E57" s="16"/>
      <c r="F57" s="17">
        <v>3.33</v>
      </c>
      <c r="G57" s="10" t="s">
        <v>107</v>
      </c>
      <c r="H57" s="8" t="str">
        <f t="shared" ref="H57" si="14">IF(F57=4,"A",IF(F57&gt;=3.66,"A-",IF(F57&gt;=3.33,"B+",IF(F57&gt;=3,"B",IF(F57&gt;=2.66,"B-",IF(F57&gt;=2.33,"C+",IF(F57&gt;=2,"C",IF(F57&gt;=1.66,"C-",IF(F57&gt;=1.33,"D+",IF(F57&gt;=1,"D",""))))))))))</f>
        <v>B+</v>
      </c>
      <c r="I57" s="17">
        <v>2.66</v>
      </c>
      <c r="J57" s="10" t="s">
        <v>120</v>
      </c>
      <c r="K57" s="8" t="str">
        <f t="shared" ref="K57" si="15">IF(I57=4,"A",IF(I57&gt;=3.66,"A-",IF(I57&gt;=3.33,"B+",IF(I57&gt;=3,"B",IF(I57&gt;=2.66,"B-",IF(I57&gt;=2.33,"C+",IF(I57&gt;=2,"C",IF(I57&gt;=1.66,"C-",IF(I57&gt;=1.33,"D+",IF(I57&gt;=1,"D",""))))))))))</f>
        <v>B-</v>
      </c>
      <c r="L57" s="9" t="s">
        <v>91</v>
      </c>
      <c r="M57" s="9"/>
      <c r="N57" s="9"/>
    </row>
    <row r="58" spans="2:19" x14ac:dyDescent="0.25">
      <c r="B58" s="15"/>
      <c r="C58" s="16"/>
      <c r="D58" s="16"/>
      <c r="E58" s="16"/>
      <c r="F58" s="17"/>
      <c r="G58" s="10"/>
      <c r="H58" s="8"/>
      <c r="I58" s="17"/>
      <c r="J58" s="10"/>
      <c r="K58" s="8"/>
      <c r="L58" s="9"/>
      <c r="M58" s="9"/>
      <c r="N58" s="9"/>
    </row>
    <row r="59" spans="2:19" x14ac:dyDescent="0.25">
      <c r="B59" s="15"/>
      <c r="C59" s="16"/>
      <c r="D59" s="16"/>
      <c r="E59" s="16"/>
      <c r="F59" s="17"/>
      <c r="G59" s="10"/>
      <c r="H59" s="8"/>
      <c r="I59" s="17"/>
      <c r="J59" s="10"/>
      <c r="K59" s="8"/>
      <c r="L59" s="9"/>
      <c r="M59" s="9"/>
      <c r="N59" s="9"/>
    </row>
    <row r="60" spans="2:19" x14ac:dyDescent="0.25">
      <c r="B60" s="15" t="s">
        <v>24</v>
      </c>
      <c r="C60" s="16" t="s">
        <v>46</v>
      </c>
      <c r="D60" s="16"/>
      <c r="E60" s="16"/>
      <c r="F60" s="17">
        <v>3</v>
      </c>
      <c r="G60" s="10" t="s">
        <v>119</v>
      </c>
      <c r="H60" s="8" t="str">
        <f t="shared" ref="H60" si="16">IF(F60=4,"A",IF(F60&gt;=3.66,"A-",IF(F60&gt;=3.33,"B+",IF(F60&gt;=3,"B",IF(F60&gt;=2.66,"B-",IF(F60&gt;=2.33,"C+",IF(F60&gt;=2,"C",IF(F60&gt;=1.66,"C-",IF(F60&gt;=1.33,"D+",IF(F60&gt;=1,"D",""))))))))))</f>
        <v>B</v>
      </c>
      <c r="I60" s="17">
        <v>3</v>
      </c>
      <c r="J60" s="10" t="s">
        <v>119</v>
      </c>
      <c r="K60" s="8" t="str">
        <f t="shared" ref="K60" si="17">IF(I60=4,"A",IF(I60&gt;=3.66,"A-",IF(I60&gt;=3.33,"B+",IF(I60&gt;=3,"B",IF(I60&gt;=2.66,"B-",IF(I60&gt;=2.33,"C+",IF(I60&gt;=2,"C",IF(I60&gt;=1.66,"C-",IF(I60&gt;=1.33,"D+",IF(I60&gt;=1,"D",""))))))))))</f>
        <v>B</v>
      </c>
      <c r="L60" s="9" t="s">
        <v>91</v>
      </c>
      <c r="M60" s="9"/>
      <c r="N60" s="9"/>
    </row>
    <row r="61" spans="2:19" x14ac:dyDescent="0.25">
      <c r="B61" s="15"/>
      <c r="C61" s="16"/>
      <c r="D61" s="16"/>
      <c r="E61" s="16"/>
      <c r="F61" s="17"/>
      <c r="G61" s="10"/>
      <c r="H61" s="8"/>
      <c r="I61" s="17"/>
      <c r="J61" s="10"/>
      <c r="K61" s="8"/>
      <c r="L61" s="9"/>
      <c r="M61" s="9"/>
      <c r="N61" s="9"/>
    </row>
    <row r="62" spans="2:19" x14ac:dyDescent="0.25">
      <c r="B62" s="15"/>
      <c r="C62" s="16"/>
      <c r="D62" s="16"/>
      <c r="E62" s="16"/>
      <c r="F62" s="17"/>
      <c r="G62" s="10"/>
      <c r="H62" s="8"/>
      <c r="I62" s="17"/>
      <c r="J62" s="10"/>
      <c r="K62" s="8"/>
      <c r="L62" s="9"/>
      <c r="M62" s="9"/>
      <c r="N62" s="9"/>
    </row>
    <row r="63" spans="2:19" x14ac:dyDescent="0.25">
      <c r="B63" s="15" t="s">
        <v>26</v>
      </c>
      <c r="C63" s="16" t="s">
        <v>47</v>
      </c>
      <c r="D63" s="16"/>
      <c r="E63" s="16"/>
      <c r="F63" s="17">
        <v>3.33</v>
      </c>
      <c r="G63" s="10" t="s">
        <v>107</v>
      </c>
      <c r="H63" s="8" t="str">
        <f>IF(F63=4,"A",IF(F63&gt;=3.66,"A-",IF(F63&gt;=3.33,"B+",IF(F63&gt;=3,"B",IF(F63&gt;=2.66,"B-",IF(F63&gt;=2.33,"C+",IF(F63&gt;=2,"C",IF(F63&gt;=1.66,"C-",IF(F63&gt;=1.33,"D+",IF(F63&gt;=1,"D",""))))))))))</f>
        <v>B+</v>
      </c>
      <c r="I63" s="17">
        <v>3.33</v>
      </c>
      <c r="J63" s="10" t="s">
        <v>107</v>
      </c>
      <c r="K63" s="8" t="str">
        <f t="shared" ref="K63" si="18">IF(I63=4,"A",IF(I63&gt;=3.66,"A-",IF(I63&gt;=3.33,"B+",IF(I63&gt;=3,"B",IF(I63&gt;=2.66,"B-",IF(I63&gt;=2.33,"C+",IF(I63&gt;=2,"C",IF(I63&gt;=1.66,"C-",IF(I63&gt;=1.33,"D+",IF(I63&gt;=1,"D",""))))))))))</f>
        <v>B+</v>
      </c>
      <c r="L63" s="9" t="s">
        <v>91</v>
      </c>
      <c r="M63" s="9"/>
      <c r="N63" s="9"/>
    </row>
    <row r="64" spans="2:19" x14ac:dyDescent="0.25">
      <c r="B64" s="15"/>
      <c r="C64" s="16"/>
      <c r="D64" s="16"/>
      <c r="E64" s="16"/>
      <c r="F64" s="17"/>
      <c r="G64" s="10"/>
      <c r="H64" s="8"/>
      <c r="I64" s="17"/>
      <c r="J64" s="10"/>
      <c r="K64" s="8"/>
      <c r="L64" s="9"/>
      <c r="M64" s="9"/>
      <c r="N64" s="9"/>
    </row>
    <row r="65" spans="2:14" x14ac:dyDescent="0.25">
      <c r="B65" s="15"/>
      <c r="C65" s="16"/>
      <c r="D65" s="16"/>
      <c r="E65" s="16"/>
      <c r="F65" s="17"/>
      <c r="G65" s="10"/>
      <c r="H65" s="8"/>
      <c r="I65" s="17"/>
      <c r="J65" s="10"/>
      <c r="K65" s="8"/>
      <c r="L65" s="9"/>
      <c r="M65" s="9"/>
      <c r="N65" s="9"/>
    </row>
    <row r="66" spans="2:14" x14ac:dyDescent="0.25">
      <c r="B66" s="3"/>
      <c r="C66" s="11" t="s">
        <v>48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3"/>
    </row>
    <row r="67" spans="2:14" x14ac:dyDescent="0.25">
      <c r="B67" s="15" t="s">
        <v>20</v>
      </c>
      <c r="C67" s="16" t="s">
        <v>49</v>
      </c>
      <c r="D67" s="16"/>
      <c r="E67" s="16"/>
      <c r="F67" s="17">
        <v>3.66</v>
      </c>
      <c r="G67" s="19" t="s">
        <v>121</v>
      </c>
      <c r="H67" s="8" t="str">
        <f>IF(F67=4,"A",IF(F67&gt;=3.66,"A-",IF(F67&gt;=3.33,"B+",IF(F67&gt;=3,"B",IF(F67&gt;=2.66,"B-",IF(F67&gt;=2.33,"C+",IF(F67&gt;=2,"C",IF(F67&gt;=1.66,"C-",IF(F67&gt;=1.33,"D+",IF(F67&gt;=1,"D",""))))))))))</f>
        <v>A-</v>
      </c>
      <c r="I67" s="17">
        <v>3.66</v>
      </c>
      <c r="J67" s="19" t="s">
        <v>121</v>
      </c>
      <c r="K67" s="8" t="str">
        <f>IF(I67=4,"A",IF(I67&gt;=3.66,"A-",IF(I67&gt;=3.33,"B+",IF(I67&gt;=3,"B",IF(I67&gt;=2.66,"B-",IF(I67&gt;=2.33,"C+",IF(I67&gt;=2,"C",IF(I67&gt;=1.66,"C-",IF(I67&gt;=1.33,"D+",IF(I67&gt;=1,"D",""))))))))))</f>
        <v>A-</v>
      </c>
      <c r="L67" s="9" t="s">
        <v>91</v>
      </c>
      <c r="M67" s="9"/>
      <c r="N67" s="9"/>
    </row>
    <row r="68" spans="2:14" x14ac:dyDescent="0.25">
      <c r="B68" s="15"/>
      <c r="C68" s="16"/>
      <c r="D68" s="16"/>
      <c r="E68" s="16"/>
      <c r="F68" s="17"/>
      <c r="G68" s="20"/>
      <c r="H68" s="8"/>
      <c r="I68" s="17"/>
      <c r="J68" s="20"/>
      <c r="K68" s="8"/>
      <c r="L68" s="9"/>
      <c r="M68" s="9"/>
      <c r="N68" s="9"/>
    </row>
    <row r="69" spans="2:14" x14ac:dyDescent="0.25">
      <c r="B69" s="15"/>
      <c r="C69" s="16"/>
      <c r="D69" s="16"/>
      <c r="E69" s="16"/>
      <c r="F69" s="17"/>
      <c r="G69" s="21"/>
      <c r="H69" s="8"/>
      <c r="I69" s="17"/>
      <c r="J69" s="21"/>
      <c r="K69" s="8"/>
      <c r="L69" s="9"/>
      <c r="M69" s="9"/>
      <c r="N69" s="9"/>
    </row>
    <row r="70" spans="2:14" x14ac:dyDescent="0.25">
      <c r="B70" s="15" t="s">
        <v>22</v>
      </c>
      <c r="C70" s="16" t="s">
        <v>50</v>
      </c>
      <c r="D70" s="16"/>
      <c r="E70" s="16"/>
      <c r="F70" s="17"/>
      <c r="G70" s="10"/>
      <c r="H70" s="8" t="str">
        <f t="shared" ref="H70" si="19">IF(F70=4,"A",IF(F70&gt;=3.66,"A-",IF(F70&gt;=3.33,"B+",IF(F70&gt;=3,"B",IF(F70&gt;=2.66,"B-",IF(F70&gt;=2.33,"C+",IF(F70&gt;=2,"C",IF(F70&gt;=1.66,"C-",IF(F70&gt;=1.33,"D+",IF(F70&gt;=1,"D",""))))))))))</f>
        <v/>
      </c>
      <c r="I70" s="17"/>
      <c r="J70" s="10"/>
      <c r="K70" s="8" t="str">
        <f t="shared" ref="K70" si="20">IF(I70=4,"A",IF(I70&gt;=3.66,"A-",IF(I70&gt;=3.33,"B+",IF(I70&gt;=3,"B",IF(I70&gt;=2.66,"B-",IF(I70&gt;=2.33,"C+",IF(I70&gt;=2,"C",IF(I70&gt;=1.66,"C-",IF(I70&gt;=1.33,"D+",IF(I70&gt;=1,"D",""))))))))))</f>
        <v/>
      </c>
      <c r="L70" s="9"/>
      <c r="M70" s="9"/>
      <c r="N70" s="9"/>
    </row>
    <row r="71" spans="2:14" x14ac:dyDescent="0.25">
      <c r="B71" s="15"/>
      <c r="C71" s="16"/>
      <c r="D71" s="16"/>
      <c r="E71" s="16"/>
      <c r="F71" s="17"/>
      <c r="G71" s="10"/>
      <c r="H71" s="8"/>
      <c r="I71" s="17"/>
      <c r="J71" s="10"/>
      <c r="K71" s="8"/>
      <c r="L71" s="9"/>
      <c r="M71" s="9"/>
      <c r="N71" s="9"/>
    </row>
    <row r="72" spans="2:14" x14ac:dyDescent="0.25">
      <c r="B72" s="15"/>
      <c r="C72" s="16"/>
      <c r="D72" s="16"/>
      <c r="E72" s="16"/>
      <c r="F72" s="17"/>
      <c r="G72" s="10"/>
      <c r="H72" s="8"/>
      <c r="I72" s="17"/>
      <c r="J72" s="10"/>
      <c r="K72" s="8"/>
      <c r="L72" s="9"/>
      <c r="M72" s="9"/>
      <c r="N72" s="9"/>
    </row>
    <row r="73" spans="2:14" x14ac:dyDescent="0.25">
      <c r="B73" s="15" t="s">
        <v>24</v>
      </c>
      <c r="C73" s="16" t="s">
        <v>51</v>
      </c>
      <c r="D73" s="16"/>
      <c r="E73" s="16"/>
      <c r="F73" s="17"/>
      <c r="G73" s="10"/>
      <c r="H73" s="8" t="str">
        <f t="shared" ref="H73" si="21">IF(F73=4,"A",IF(F73&gt;=3.66,"A-",IF(F73&gt;=3.33,"B+",IF(F73&gt;=3,"B",IF(F73&gt;=2.66,"B-",IF(F73&gt;=2.33,"C+",IF(F73&gt;=2,"C",IF(F73&gt;=1.66,"C-",IF(F73&gt;=1.33,"D+",IF(F73&gt;=1,"D",""))))))))))</f>
        <v/>
      </c>
      <c r="I73" s="17"/>
      <c r="J73" s="10"/>
      <c r="K73" s="8" t="str">
        <f t="shared" ref="K73" si="22">IF(I73=4,"A",IF(I73&gt;=3.66,"A-",IF(I73&gt;=3.33,"B+",IF(I73&gt;=3,"B",IF(I73&gt;=2.66,"B-",IF(I73&gt;=2.33,"C+",IF(I73&gt;=2,"C",IF(I73&gt;=1.66,"C-",IF(I73&gt;=1.33,"D+",IF(I73&gt;=1,"D",""))))))))))</f>
        <v/>
      </c>
      <c r="L73" s="9"/>
      <c r="M73" s="9"/>
      <c r="N73" s="9"/>
    </row>
    <row r="74" spans="2:14" x14ac:dyDescent="0.25">
      <c r="B74" s="15"/>
      <c r="C74" s="16"/>
      <c r="D74" s="16"/>
      <c r="E74" s="16"/>
      <c r="F74" s="17"/>
      <c r="G74" s="10"/>
      <c r="H74" s="8"/>
      <c r="I74" s="17"/>
      <c r="J74" s="10"/>
      <c r="K74" s="8"/>
      <c r="L74" s="9"/>
      <c r="M74" s="9"/>
      <c r="N74" s="9"/>
    </row>
    <row r="75" spans="2:14" x14ac:dyDescent="0.25">
      <c r="B75" s="15"/>
      <c r="C75" s="16"/>
      <c r="D75" s="16"/>
      <c r="E75" s="16"/>
      <c r="F75" s="17"/>
      <c r="G75" s="10"/>
      <c r="H75" s="8"/>
      <c r="I75" s="17"/>
      <c r="J75" s="10"/>
      <c r="K75" s="8"/>
      <c r="L75" s="9"/>
      <c r="M75" s="9"/>
      <c r="N75" s="9"/>
    </row>
    <row r="76" spans="2:14" x14ac:dyDescent="0.25">
      <c r="B76" s="15" t="s">
        <v>26</v>
      </c>
      <c r="C76" s="16" t="s">
        <v>52</v>
      </c>
      <c r="D76" s="16"/>
      <c r="E76" s="16"/>
      <c r="F76" s="17"/>
      <c r="G76" s="10"/>
      <c r="H76" s="8" t="str">
        <f t="shared" ref="H76" si="23">IF(F76=4,"A",IF(F76&gt;=3.66,"A-",IF(F76&gt;=3.33,"B+",IF(F76&gt;=3,"B",IF(F76&gt;=2.66,"B-",IF(F76&gt;=2.33,"C+",IF(F76&gt;=2,"C",IF(F76&gt;=1.66,"C-",IF(F76&gt;=1.33,"D+",IF(F76&gt;=1,"D",""))))))))))</f>
        <v/>
      </c>
      <c r="I76" s="17"/>
      <c r="J76" s="10"/>
      <c r="K76" s="8" t="str">
        <f t="shared" ref="K76" si="24">IF(I76=4,"A",IF(I76&gt;=3.66,"A-",IF(I76&gt;=3.33,"B+",IF(I76&gt;=3,"B",IF(I76&gt;=2.66,"B-",IF(I76&gt;=2.33,"C+",IF(I76&gt;=2,"C",IF(I76&gt;=1.66,"C-",IF(I76&gt;=1.33,"D+",IF(I76&gt;=1,"D",""))))))))))</f>
        <v/>
      </c>
      <c r="L76" s="9"/>
      <c r="M76" s="9"/>
      <c r="N76" s="9"/>
    </row>
    <row r="77" spans="2:14" x14ac:dyDescent="0.25">
      <c r="B77" s="15"/>
      <c r="C77" s="16"/>
      <c r="D77" s="16"/>
      <c r="E77" s="16"/>
      <c r="F77" s="17"/>
      <c r="G77" s="10"/>
      <c r="H77" s="8"/>
      <c r="I77" s="17"/>
      <c r="J77" s="10"/>
      <c r="K77" s="8"/>
      <c r="L77" s="9"/>
      <c r="M77" s="9"/>
      <c r="N77" s="9"/>
    </row>
    <row r="78" spans="2:14" x14ac:dyDescent="0.25">
      <c r="B78" s="15"/>
      <c r="C78" s="16"/>
      <c r="D78" s="16"/>
      <c r="E78" s="16"/>
      <c r="F78" s="17"/>
      <c r="G78" s="10"/>
      <c r="H78" s="8"/>
      <c r="I78" s="17"/>
      <c r="J78" s="10"/>
      <c r="K78" s="8"/>
      <c r="L78" s="9"/>
      <c r="M78" s="9"/>
      <c r="N78" s="9"/>
    </row>
    <row r="79" spans="2:14" x14ac:dyDescent="0.25">
      <c r="B79" s="15" t="s">
        <v>28</v>
      </c>
      <c r="C79" s="16" t="s">
        <v>53</v>
      </c>
      <c r="D79" s="16"/>
      <c r="E79" s="16"/>
      <c r="F79" s="17"/>
      <c r="G79" s="10"/>
      <c r="H79" s="8" t="str">
        <f t="shared" ref="H79" si="25">IF(F79=4,"A",IF(F79&gt;=3.66,"A-",IF(F79&gt;=3.33,"B+",IF(F79&gt;=3,"B",IF(F79&gt;=2.66,"B-",IF(F79&gt;=2.33,"C+",IF(F79&gt;=2,"C",IF(F79&gt;=1.66,"C-",IF(F79&gt;=1.33,"D+",IF(F79&gt;=1,"D",""))))))))))</f>
        <v/>
      </c>
      <c r="I79" s="17"/>
      <c r="J79" s="10"/>
      <c r="K79" s="8" t="str">
        <f t="shared" ref="K79" si="26">IF(I79=4,"A",IF(I79&gt;=3.66,"A-",IF(I79&gt;=3.33,"B+",IF(I79&gt;=3,"B",IF(I79&gt;=2.66,"B-",IF(I79&gt;=2.33,"C+",IF(I79&gt;=2,"C",IF(I79&gt;=1.66,"C-",IF(I79&gt;=1.33,"D+",IF(I79&gt;=1,"D",""))))))))))</f>
        <v/>
      </c>
      <c r="L79" s="9"/>
      <c r="M79" s="9"/>
      <c r="N79" s="9"/>
    </row>
    <row r="80" spans="2:14" x14ac:dyDescent="0.25">
      <c r="B80" s="15"/>
      <c r="C80" s="16"/>
      <c r="D80" s="16"/>
      <c r="E80" s="16"/>
      <c r="F80" s="17"/>
      <c r="G80" s="10"/>
      <c r="H80" s="8"/>
      <c r="I80" s="17"/>
      <c r="J80" s="10"/>
      <c r="K80" s="8"/>
      <c r="L80" s="9"/>
      <c r="M80" s="9"/>
      <c r="N80" s="9"/>
    </row>
    <row r="81" spans="2:14" x14ac:dyDescent="0.25">
      <c r="B81" s="15"/>
      <c r="C81" s="16"/>
      <c r="D81" s="16"/>
      <c r="E81" s="16"/>
      <c r="F81" s="17"/>
      <c r="G81" s="10"/>
      <c r="H81" s="8"/>
      <c r="I81" s="17"/>
      <c r="J81" s="10"/>
      <c r="K81" s="8"/>
      <c r="L81" s="9"/>
      <c r="M81" s="9"/>
      <c r="N81" s="9"/>
    </row>
    <row r="82" spans="2:14" x14ac:dyDescent="0.25">
      <c r="B82" s="15" t="s">
        <v>30</v>
      </c>
      <c r="C82" s="16" t="s">
        <v>54</v>
      </c>
      <c r="D82" s="16"/>
      <c r="E82" s="16"/>
      <c r="F82" s="17"/>
      <c r="G82" s="10"/>
      <c r="H82" s="8" t="str">
        <f t="shared" ref="H82" si="27">IF(F82=4,"A",IF(F82&gt;=3.66,"A-",IF(F82&gt;=3.33,"B+",IF(F82&gt;=3,"B",IF(F82&gt;=2.66,"B-",IF(F82&gt;=2.33,"C+",IF(F82&gt;=2,"C",IF(F82&gt;=1.66,"C-",IF(F82&gt;=1.33,"D+",IF(F82&gt;=1,"D",""))))))))))</f>
        <v/>
      </c>
      <c r="I82" s="17"/>
      <c r="J82" s="10"/>
      <c r="K82" s="8" t="str">
        <f t="shared" ref="K82" si="28">IF(I82=4,"A",IF(I82&gt;=3.66,"A-",IF(I82&gt;=3.33,"B+",IF(I82&gt;=3,"B",IF(I82&gt;=2.66,"B-",IF(I82&gt;=2.33,"C+",IF(I82&gt;=2,"C",IF(I82&gt;=1.66,"C-",IF(I82&gt;=1.33,"D+",IF(I82&gt;=1,"D",""))))))))))</f>
        <v/>
      </c>
      <c r="L82" s="9"/>
      <c r="M82" s="9"/>
      <c r="N82" s="9"/>
    </row>
    <row r="83" spans="2:14" x14ac:dyDescent="0.25">
      <c r="B83" s="15"/>
      <c r="C83" s="16"/>
      <c r="D83" s="16"/>
      <c r="E83" s="16"/>
      <c r="F83" s="17"/>
      <c r="G83" s="10"/>
      <c r="H83" s="8"/>
      <c r="I83" s="17"/>
      <c r="J83" s="10"/>
      <c r="K83" s="8"/>
      <c r="L83" s="9"/>
      <c r="M83" s="9"/>
      <c r="N83" s="9"/>
    </row>
    <row r="84" spans="2:14" x14ac:dyDescent="0.25">
      <c r="B84" s="15"/>
      <c r="C84" s="16"/>
      <c r="D84" s="16"/>
      <c r="E84" s="16"/>
      <c r="F84" s="17"/>
      <c r="G84" s="10"/>
      <c r="H84" s="8"/>
      <c r="I84" s="17"/>
      <c r="J84" s="10"/>
      <c r="K84" s="8"/>
      <c r="L84" s="9"/>
      <c r="M84" s="9"/>
      <c r="N84" s="9"/>
    </row>
    <row r="85" spans="2:14" x14ac:dyDescent="0.25">
      <c r="B85" s="15" t="s">
        <v>55</v>
      </c>
      <c r="C85" s="16"/>
      <c r="D85" s="16"/>
      <c r="E85" s="16"/>
      <c r="F85" s="18"/>
      <c r="G85" s="14"/>
      <c r="H85" s="8" t="str">
        <f t="shared" ref="H85" si="29">IF(F85=4,"A",IF(F85&gt;=3.66,"A-",IF(F85&gt;=3.33,"B+",IF(F85&gt;=3,"B",IF(F85&gt;=2.66,"B-",IF(F85&gt;=2.33,"C+",IF(F85&gt;=2,"C",IF(F85&gt;=1.66,"C-",IF(F85&gt;=1.33,"D+",IF(F85&gt;=1,"D",""))))))))))</f>
        <v/>
      </c>
      <c r="I85" s="18"/>
      <c r="J85" s="14"/>
      <c r="K85" s="8" t="str">
        <f t="shared" ref="K85" si="30">IF(I85=4,"A",IF(I85&gt;=3.66,"A-",IF(I85&gt;=3.33,"B+",IF(I85&gt;=3,"B",IF(I85&gt;=2.66,"B-",IF(I85&gt;=2.33,"C+",IF(I85&gt;=2,"C",IF(I85&gt;=1.66,"C-",IF(I85&gt;=1.33,"D+",IF(I85&gt;=1,"D",""))))))))))</f>
        <v/>
      </c>
      <c r="L85" s="9"/>
      <c r="M85" s="9"/>
      <c r="N85" s="9"/>
    </row>
    <row r="86" spans="2:14" x14ac:dyDescent="0.25">
      <c r="B86" s="15"/>
      <c r="C86" s="16"/>
      <c r="D86" s="16"/>
      <c r="E86" s="16"/>
      <c r="F86" s="18"/>
      <c r="G86" s="14"/>
      <c r="H86" s="8"/>
      <c r="I86" s="18"/>
      <c r="J86" s="14"/>
      <c r="K86" s="8"/>
      <c r="L86" s="9"/>
      <c r="M86" s="9"/>
      <c r="N86" s="9"/>
    </row>
    <row r="87" spans="2:14" x14ac:dyDescent="0.25">
      <c r="B87" s="15"/>
      <c r="C87" s="16"/>
      <c r="D87" s="16"/>
      <c r="E87" s="16"/>
      <c r="F87" s="18"/>
      <c r="G87" s="14"/>
      <c r="H87" s="8"/>
      <c r="I87" s="18"/>
      <c r="J87" s="14"/>
      <c r="K87" s="8"/>
      <c r="L87" s="9"/>
      <c r="M87" s="9"/>
      <c r="N87" s="9"/>
    </row>
    <row r="88" spans="2:14" x14ac:dyDescent="0.25">
      <c r="B88" s="15" t="s">
        <v>56</v>
      </c>
      <c r="C88" s="16"/>
      <c r="D88" s="16"/>
      <c r="E88" s="16"/>
      <c r="F88" s="18"/>
      <c r="G88" s="14"/>
      <c r="H88" s="8" t="str">
        <f t="shared" ref="H88" si="31">IF(F88=4,"A",IF(F88&gt;=3.66,"A-",IF(F88&gt;=3.33,"B+",IF(F88&gt;=3,"B",IF(F88&gt;=2.66,"B-",IF(F88&gt;=2.33,"C+",IF(F88&gt;=2,"C",IF(F88&gt;=1.66,"C-",IF(F88&gt;=1.33,"D+",IF(F88&gt;=1,"D",""))))))))))</f>
        <v/>
      </c>
      <c r="I88" s="18"/>
      <c r="J88" s="14"/>
      <c r="K88" s="8" t="str">
        <f t="shared" ref="K88" si="32">IF(I88=4,"A",IF(I88&gt;=3.66,"A-",IF(I88&gt;=3.33,"B+",IF(I88&gt;=3,"B",IF(I88&gt;=2.66,"B-",IF(I88&gt;=2.33,"C+",IF(I88&gt;=2,"C",IF(I88&gt;=1.66,"C-",IF(I88&gt;=1.33,"D+",IF(I88&gt;=1,"D",""))))))))))</f>
        <v/>
      </c>
      <c r="L88" s="9"/>
      <c r="M88" s="9"/>
      <c r="N88" s="9"/>
    </row>
    <row r="89" spans="2:14" x14ac:dyDescent="0.25">
      <c r="B89" s="15"/>
      <c r="C89" s="16"/>
      <c r="D89" s="16"/>
      <c r="E89" s="16"/>
      <c r="F89" s="18"/>
      <c r="G89" s="14"/>
      <c r="H89" s="8"/>
      <c r="I89" s="18"/>
      <c r="J89" s="14"/>
      <c r="K89" s="8"/>
      <c r="L89" s="9"/>
      <c r="M89" s="9"/>
      <c r="N89" s="9"/>
    </row>
    <row r="90" spans="2:14" x14ac:dyDescent="0.25">
      <c r="B90" s="15"/>
      <c r="C90" s="16"/>
      <c r="D90" s="16"/>
      <c r="E90" s="16"/>
      <c r="F90" s="18"/>
      <c r="G90" s="14"/>
      <c r="H90" s="8"/>
      <c r="I90" s="18"/>
      <c r="J90" s="14"/>
      <c r="K90" s="8"/>
      <c r="L90" s="9"/>
      <c r="M90" s="9"/>
      <c r="N90" s="9"/>
    </row>
    <row r="91" spans="2:14" x14ac:dyDescent="0.25">
      <c r="B91" s="15" t="s">
        <v>57</v>
      </c>
      <c r="C91" s="16"/>
      <c r="D91" s="16"/>
      <c r="E91" s="16"/>
      <c r="F91" s="18"/>
      <c r="G91" s="14"/>
      <c r="H91" s="8" t="str">
        <f t="shared" ref="H91" si="33">IF(F91=4,"A",IF(F91&gt;=3.66,"A-",IF(F91&gt;=3.33,"B+",IF(F91&gt;=3,"B",IF(F91&gt;=2.66,"B-",IF(F91&gt;=2.33,"C+",IF(F91&gt;=2,"C",IF(F91&gt;=1.66,"C-",IF(F91&gt;=1.33,"D+",IF(F91&gt;=1,"D",""))))))))))</f>
        <v/>
      </c>
      <c r="I91" s="18"/>
      <c r="J91" s="14"/>
      <c r="K91" s="8" t="str">
        <f t="shared" ref="K91" si="34">IF(I91=4,"A",IF(I91&gt;=3.66,"A-",IF(I91&gt;=3.33,"B+",IF(I91&gt;=3,"B",IF(I91&gt;=2.66,"B-",IF(I91&gt;=2.33,"C+",IF(I91&gt;=2,"C",IF(I91&gt;=1.66,"C-",IF(I91&gt;=1.33,"D+",IF(I91&gt;=1,"D",""))))))))))</f>
        <v/>
      </c>
      <c r="L91" s="9"/>
      <c r="M91" s="9"/>
      <c r="N91" s="9"/>
    </row>
    <row r="92" spans="2:14" x14ac:dyDescent="0.25">
      <c r="B92" s="15"/>
      <c r="C92" s="16"/>
      <c r="D92" s="16"/>
      <c r="E92" s="16"/>
      <c r="F92" s="18"/>
      <c r="G92" s="14"/>
      <c r="H92" s="8"/>
      <c r="I92" s="18"/>
      <c r="J92" s="14"/>
      <c r="K92" s="8"/>
      <c r="L92" s="9"/>
      <c r="M92" s="9"/>
      <c r="N92" s="9"/>
    </row>
    <row r="93" spans="2:14" x14ac:dyDescent="0.25">
      <c r="B93" s="15"/>
      <c r="C93" s="16"/>
      <c r="D93" s="16"/>
      <c r="E93" s="16"/>
      <c r="F93" s="18"/>
      <c r="G93" s="14"/>
      <c r="H93" s="8"/>
      <c r="I93" s="18"/>
      <c r="J93" s="14"/>
      <c r="K93" s="8"/>
      <c r="L93" s="9"/>
      <c r="M93" s="9"/>
      <c r="N93" s="9"/>
    </row>
    <row r="94" spans="2:14" x14ac:dyDescent="0.25">
      <c r="B94" s="15" t="s">
        <v>58</v>
      </c>
      <c r="C94" s="16"/>
      <c r="D94" s="16"/>
      <c r="E94" s="16"/>
      <c r="F94" s="18"/>
      <c r="G94" s="14"/>
      <c r="H94" s="8" t="str">
        <f>IF(F94=4,"A",IF(F94&gt;=3.66,"A-",IF(F94&gt;=3.33,"B+",IF(F94&gt;=3,"B",IF(F94&gt;=2.66,"B-",IF(F94&gt;=2.33,"C+",IF(F94&gt;=2,"C",IF(F94&gt;=1.66,"C-",IF(F94&gt;=1.33,"D+",IF(F94&gt;=1,"D",""))))))))))</f>
        <v/>
      </c>
      <c r="I94" s="18"/>
      <c r="J94" s="14"/>
      <c r="K94" s="8" t="str">
        <f t="shared" ref="K94" si="35">IF(I94=4,"A",IF(I94&gt;=3.66,"A-",IF(I94&gt;=3.33,"B+",IF(I94&gt;=3,"B",IF(I94&gt;=2.66,"B-",IF(I94&gt;=2.33,"C+",IF(I94&gt;=2,"C",IF(I94&gt;=1.66,"C-",IF(I94&gt;=1.33,"D+",IF(I94&gt;=1,"D",""))))))))))</f>
        <v/>
      </c>
      <c r="L94" s="9"/>
      <c r="M94" s="9"/>
      <c r="N94" s="9"/>
    </row>
    <row r="95" spans="2:14" x14ac:dyDescent="0.25">
      <c r="B95" s="15"/>
      <c r="C95" s="16"/>
      <c r="D95" s="16"/>
      <c r="E95" s="16"/>
      <c r="F95" s="18"/>
      <c r="G95" s="14"/>
      <c r="H95" s="8"/>
      <c r="I95" s="18"/>
      <c r="J95" s="14"/>
      <c r="K95" s="8"/>
      <c r="L95" s="9"/>
      <c r="M95" s="9"/>
      <c r="N95" s="9"/>
    </row>
    <row r="96" spans="2:14" x14ac:dyDescent="0.25">
      <c r="B96" s="15"/>
      <c r="C96" s="16"/>
      <c r="D96" s="16"/>
      <c r="E96" s="16"/>
      <c r="F96" s="18"/>
      <c r="G96" s="14"/>
      <c r="H96" s="8"/>
      <c r="I96" s="18"/>
      <c r="J96" s="14"/>
      <c r="K96" s="8"/>
      <c r="L96" s="9"/>
      <c r="M96" s="9"/>
      <c r="N96" s="9"/>
    </row>
    <row r="97" spans="2:14" x14ac:dyDescent="0.25">
      <c r="B97" s="3" t="s">
        <v>59</v>
      </c>
      <c r="C97" s="11" t="s">
        <v>60</v>
      </c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3"/>
    </row>
    <row r="98" spans="2:14" x14ac:dyDescent="0.25">
      <c r="B98" s="15" t="s">
        <v>20</v>
      </c>
      <c r="C98" s="16" t="s">
        <v>61</v>
      </c>
      <c r="D98" s="16"/>
      <c r="E98" s="16"/>
      <c r="F98" s="17">
        <v>3</v>
      </c>
      <c r="G98" s="19" t="s">
        <v>119</v>
      </c>
      <c r="H98" s="8" t="str">
        <f>IF(F98=4,"A",IF(F98&gt;=3.66,"A-",IF(F98&gt;=3.33,"B+",IF(F98&gt;=3,"B",IF(F98&gt;=2.66,"B-",IF(F98&gt;=2.33,"C+",IF(F98&gt;=2,"C",IF(F98&gt;=1.66,"C-",IF(F98&gt;=1.33,"D+",IF(F98&gt;=1,"D",""))))))))))</f>
        <v>B</v>
      </c>
      <c r="I98" s="17">
        <v>3</v>
      </c>
      <c r="J98" s="19" t="s">
        <v>119</v>
      </c>
      <c r="K98" s="8" t="str">
        <f>IF(I98=4,"A",IF(I98&gt;=3.66,"A-",IF(I98&gt;=3.33,"B+",IF(I98&gt;=3,"B",IF(I98&gt;=2.66,"B-",IF(I98&gt;=2.33,"C+",IF(I98&gt;=2,"C",IF(I98&gt;=1.66,"C-",IF(I98&gt;=1.33,"D+",IF(I98&gt;=1,"D",""))))))))))</f>
        <v>B</v>
      </c>
      <c r="L98" s="9" t="s">
        <v>85</v>
      </c>
      <c r="M98" s="9"/>
      <c r="N98" s="9"/>
    </row>
    <row r="99" spans="2:14" x14ac:dyDescent="0.25">
      <c r="B99" s="15"/>
      <c r="C99" s="16"/>
      <c r="D99" s="16"/>
      <c r="E99" s="16"/>
      <c r="F99" s="17"/>
      <c r="G99" s="20"/>
      <c r="H99" s="8"/>
      <c r="I99" s="17"/>
      <c r="J99" s="20"/>
      <c r="K99" s="8"/>
      <c r="L99" s="9"/>
      <c r="M99" s="9"/>
      <c r="N99" s="9"/>
    </row>
    <row r="100" spans="2:14" x14ac:dyDescent="0.25">
      <c r="B100" s="15"/>
      <c r="C100" s="16"/>
      <c r="D100" s="16"/>
      <c r="E100" s="16"/>
      <c r="F100" s="17"/>
      <c r="G100" s="21"/>
      <c r="H100" s="8"/>
      <c r="I100" s="17"/>
      <c r="J100" s="21"/>
      <c r="K100" s="8"/>
      <c r="L100" s="9"/>
      <c r="M100" s="9"/>
      <c r="N100" s="9"/>
    </row>
    <row r="101" spans="2:14" x14ac:dyDescent="0.25">
      <c r="B101" s="15" t="s">
        <v>22</v>
      </c>
      <c r="C101" s="16" t="s">
        <v>62</v>
      </c>
      <c r="D101" s="16"/>
      <c r="E101" s="16"/>
      <c r="F101" s="17"/>
      <c r="G101" s="10"/>
      <c r="H101" s="8" t="str">
        <f t="shared" ref="H101" si="36">IF(F101=4,"A",IF(F101&gt;=3.66,"A-",IF(F101&gt;=3.33,"B+",IF(F101&gt;=3,"B",IF(F101&gt;=2.66,"B-",IF(F101&gt;=2.33,"C+",IF(F101&gt;=2,"C",IF(F101&gt;=1.66,"C-",IF(F101&gt;=1.33,"D+",IF(F101&gt;=1,"D",""))))))))))</f>
        <v/>
      </c>
      <c r="I101" s="17"/>
      <c r="J101" s="10"/>
      <c r="K101" s="8" t="str">
        <f t="shared" ref="K101" si="37">IF(I101=4,"A",IF(I101&gt;=3.66,"A-",IF(I101&gt;=3.33,"B+",IF(I101&gt;=3,"B",IF(I101&gt;=2.66,"B-",IF(I101&gt;=2.33,"C+",IF(I101&gt;=2,"C",IF(I101&gt;=1.66,"C-",IF(I101&gt;=1.33,"D+",IF(I101&gt;=1,"D",""))))))))))</f>
        <v/>
      </c>
      <c r="L101" s="9"/>
      <c r="M101" s="9"/>
      <c r="N101" s="9"/>
    </row>
    <row r="102" spans="2:14" x14ac:dyDescent="0.25">
      <c r="B102" s="15"/>
      <c r="C102" s="16"/>
      <c r="D102" s="16"/>
      <c r="E102" s="16"/>
      <c r="F102" s="17"/>
      <c r="G102" s="10"/>
      <c r="H102" s="8"/>
      <c r="I102" s="17"/>
      <c r="J102" s="10"/>
      <c r="K102" s="8"/>
      <c r="L102" s="9"/>
      <c r="M102" s="9"/>
      <c r="N102" s="9"/>
    </row>
    <row r="103" spans="2:14" x14ac:dyDescent="0.25">
      <c r="B103" s="15"/>
      <c r="C103" s="16"/>
      <c r="D103" s="16"/>
      <c r="E103" s="16"/>
      <c r="F103" s="17"/>
      <c r="G103" s="10"/>
      <c r="H103" s="8"/>
      <c r="I103" s="17"/>
      <c r="J103" s="10"/>
      <c r="K103" s="8"/>
      <c r="L103" s="9"/>
      <c r="M103" s="9"/>
      <c r="N103" s="9"/>
    </row>
    <row r="104" spans="2:14" x14ac:dyDescent="0.25">
      <c r="B104" s="15" t="s">
        <v>24</v>
      </c>
      <c r="C104" s="16" t="s">
        <v>63</v>
      </c>
      <c r="D104" s="16"/>
      <c r="E104" s="16"/>
      <c r="F104" s="17"/>
      <c r="G104" s="10"/>
      <c r="H104" s="8" t="str">
        <f t="shared" ref="H104" si="38">IF(F104=4,"A",IF(F104&gt;=3.66,"A-",IF(F104&gt;=3.33,"B+",IF(F104&gt;=3,"B",IF(F104&gt;=2.66,"B-",IF(F104&gt;=2.33,"C+",IF(F104&gt;=2,"C",IF(F104&gt;=1.66,"C-",IF(F104&gt;=1.33,"D+",IF(F104&gt;=1,"D",""))))))))))</f>
        <v/>
      </c>
      <c r="I104" s="17"/>
      <c r="J104" s="10"/>
      <c r="K104" s="8" t="str">
        <f t="shared" ref="K104" si="39">IF(I104=4,"A",IF(I104&gt;=3.66,"A-",IF(I104&gt;=3.33,"B+",IF(I104&gt;=3,"B",IF(I104&gt;=2.66,"B-",IF(I104&gt;=2.33,"C+",IF(I104&gt;=2,"C",IF(I104&gt;=1.66,"C-",IF(I104&gt;=1.33,"D+",IF(I104&gt;=1,"D",""))))))))))</f>
        <v/>
      </c>
      <c r="L104" s="9"/>
      <c r="M104" s="9"/>
      <c r="N104" s="9"/>
    </row>
    <row r="105" spans="2:14" x14ac:dyDescent="0.25">
      <c r="B105" s="15"/>
      <c r="C105" s="16"/>
      <c r="D105" s="16"/>
      <c r="E105" s="16"/>
      <c r="F105" s="17"/>
      <c r="G105" s="10"/>
      <c r="H105" s="8"/>
      <c r="I105" s="17"/>
      <c r="J105" s="10"/>
      <c r="K105" s="8"/>
      <c r="L105" s="9"/>
      <c r="M105" s="9"/>
      <c r="N105" s="9"/>
    </row>
    <row r="106" spans="2:14" x14ac:dyDescent="0.25">
      <c r="B106" s="15"/>
      <c r="C106" s="16"/>
      <c r="D106" s="16"/>
      <c r="E106" s="16"/>
      <c r="F106" s="17"/>
      <c r="G106" s="10"/>
      <c r="H106" s="8"/>
      <c r="I106" s="17"/>
      <c r="J106" s="10"/>
      <c r="K106" s="8"/>
      <c r="L106" s="9"/>
      <c r="M106" s="9"/>
      <c r="N106" s="9"/>
    </row>
  </sheetData>
  <mergeCells count="341">
    <mergeCell ref="P53:Q55"/>
    <mergeCell ref="R53:R55"/>
    <mergeCell ref="S53:S55"/>
    <mergeCell ref="P44:Q46"/>
    <mergeCell ref="R44:R46"/>
    <mergeCell ref="S44:S46"/>
    <mergeCell ref="P47:Q49"/>
    <mergeCell ref="R47:R49"/>
    <mergeCell ref="S47:S49"/>
    <mergeCell ref="P50:Q52"/>
    <mergeCell ref="R50:R52"/>
    <mergeCell ref="S50:S52"/>
    <mergeCell ref="K5:M5"/>
    <mergeCell ref="N5:Q5"/>
    <mergeCell ref="K6:M6"/>
    <mergeCell ref="N6:Q6"/>
    <mergeCell ref="K7:M7"/>
    <mergeCell ref="N7:Q7"/>
    <mergeCell ref="P41:Q43"/>
    <mergeCell ref="R41:R43"/>
    <mergeCell ref="S41:S43"/>
    <mergeCell ref="P34:Q36"/>
    <mergeCell ref="R34:R36"/>
    <mergeCell ref="P37:Q39"/>
    <mergeCell ref="R37:R39"/>
    <mergeCell ref="S34:S36"/>
    <mergeCell ref="S37:S39"/>
    <mergeCell ref="U17:U19"/>
    <mergeCell ref="U23:U25"/>
    <mergeCell ref="T17:T19"/>
    <mergeCell ref="T23:T25"/>
    <mergeCell ref="P27:Q29"/>
    <mergeCell ref="R27:R29"/>
    <mergeCell ref="S27:S29"/>
    <mergeCell ref="P30:Q32"/>
    <mergeCell ref="R30:R32"/>
    <mergeCell ref="S30:S32"/>
    <mergeCell ref="P23:Q25"/>
    <mergeCell ref="R23:R25"/>
    <mergeCell ref="S23:S25"/>
    <mergeCell ref="B2:D2"/>
    <mergeCell ref="E2:G2"/>
    <mergeCell ref="B3:D3"/>
    <mergeCell ref="E3:G3"/>
    <mergeCell ref="B4:D4"/>
    <mergeCell ref="E4:G4"/>
    <mergeCell ref="B10:B12"/>
    <mergeCell ref="C10:E12"/>
    <mergeCell ref="F10:N10"/>
    <mergeCell ref="F11:H11"/>
    <mergeCell ref="I11:K11"/>
    <mergeCell ref="L11:N12"/>
    <mergeCell ref="B5:D5"/>
    <mergeCell ref="E5:G5"/>
    <mergeCell ref="B6:D6"/>
    <mergeCell ref="E6:G6"/>
    <mergeCell ref="B7:D7"/>
    <mergeCell ref="E7:G7"/>
    <mergeCell ref="K2:M2"/>
    <mergeCell ref="N2:Q2"/>
    <mergeCell ref="K3:M3"/>
    <mergeCell ref="N3:Q3"/>
    <mergeCell ref="K4:M4"/>
    <mergeCell ref="N4:Q4"/>
    <mergeCell ref="C13:N13"/>
    <mergeCell ref="B14:B16"/>
    <mergeCell ref="C14:E16"/>
    <mergeCell ref="F14:F16"/>
    <mergeCell ref="G14:G16"/>
    <mergeCell ref="H14:H16"/>
    <mergeCell ref="I14:I16"/>
    <mergeCell ref="J14:J16"/>
    <mergeCell ref="K14:K16"/>
    <mergeCell ref="L14:N16"/>
    <mergeCell ref="J17:J19"/>
    <mergeCell ref="K17:K19"/>
    <mergeCell ref="L17:N19"/>
    <mergeCell ref="B20:B22"/>
    <mergeCell ref="C20:E22"/>
    <mergeCell ref="F20:F22"/>
    <mergeCell ref="G20:G22"/>
    <mergeCell ref="H20:H22"/>
    <mergeCell ref="I20:I22"/>
    <mergeCell ref="J20:J22"/>
    <mergeCell ref="B17:B19"/>
    <mergeCell ref="C17:E19"/>
    <mergeCell ref="F17:F19"/>
    <mergeCell ref="G17:G19"/>
    <mergeCell ref="H17:H19"/>
    <mergeCell ref="I17:I19"/>
    <mergeCell ref="K20:K22"/>
    <mergeCell ref="L20:N22"/>
    <mergeCell ref="B23:B25"/>
    <mergeCell ref="C23:E25"/>
    <mergeCell ref="F23:F25"/>
    <mergeCell ref="G23:G25"/>
    <mergeCell ref="H23:H25"/>
    <mergeCell ref="I23:I25"/>
    <mergeCell ref="J23:J25"/>
    <mergeCell ref="K23:K25"/>
    <mergeCell ref="L23:N25"/>
    <mergeCell ref="B26:B28"/>
    <mergeCell ref="C26:E28"/>
    <mergeCell ref="F26:F28"/>
    <mergeCell ref="G26:G28"/>
    <mergeCell ref="H26:H28"/>
    <mergeCell ref="I26:I28"/>
    <mergeCell ref="J26:J28"/>
    <mergeCell ref="K26:K28"/>
    <mergeCell ref="L26:N28"/>
    <mergeCell ref="J29:J31"/>
    <mergeCell ref="K29:K31"/>
    <mergeCell ref="L29:N31"/>
    <mergeCell ref="C32:N32"/>
    <mergeCell ref="B33:B35"/>
    <mergeCell ref="C33:E35"/>
    <mergeCell ref="F33:F35"/>
    <mergeCell ref="G33:G35"/>
    <mergeCell ref="H33:H35"/>
    <mergeCell ref="I33:I35"/>
    <mergeCell ref="B29:B31"/>
    <mergeCell ref="C29:E31"/>
    <mergeCell ref="F29:F31"/>
    <mergeCell ref="G29:G31"/>
    <mergeCell ref="H29:H31"/>
    <mergeCell ref="I29:I31"/>
    <mergeCell ref="J33:J35"/>
    <mergeCell ref="K33:K35"/>
    <mergeCell ref="L33:N35"/>
    <mergeCell ref="B36:B38"/>
    <mergeCell ref="C36:E38"/>
    <mergeCell ref="F36:F38"/>
    <mergeCell ref="G36:G38"/>
    <mergeCell ref="H36:H38"/>
    <mergeCell ref="I36:I38"/>
    <mergeCell ref="J36:J38"/>
    <mergeCell ref="K36:K38"/>
    <mergeCell ref="L36:N38"/>
    <mergeCell ref="B39:B41"/>
    <mergeCell ref="C39:E41"/>
    <mergeCell ref="F39:F41"/>
    <mergeCell ref="G39:G41"/>
    <mergeCell ref="H39:H41"/>
    <mergeCell ref="I39:I41"/>
    <mergeCell ref="J39:J41"/>
    <mergeCell ref="K39:K41"/>
    <mergeCell ref="L39:N41"/>
    <mergeCell ref="C42:N42"/>
    <mergeCell ref="C43:N43"/>
    <mergeCell ref="B44:B46"/>
    <mergeCell ref="C44:E46"/>
    <mergeCell ref="F44:F46"/>
    <mergeCell ref="G44:G46"/>
    <mergeCell ref="H44:H46"/>
    <mergeCell ref="I44:I46"/>
    <mergeCell ref="J44:J46"/>
    <mergeCell ref="K44:K46"/>
    <mergeCell ref="L44:N46"/>
    <mergeCell ref="B47:B49"/>
    <mergeCell ref="C47:E49"/>
    <mergeCell ref="F47:F49"/>
    <mergeCell ref="G47:G49"/>
    <mergeCell ref="H47:H49"/>
    <mergeCell ref="I47:I49"/>
    <mergeCell ref="J47:J49"/>
    <mergeCell ref="K47:K49"/>
    <mergeCell ref="L47:N49"/>
    <mergeCell ref="B50:B52"/>
    <mergeCell ref="C50:E52"/>
    <mergeCell ref="F50:F52"/>
    <mergeCell ref="G50:G52"/>
    <mergeCell ref="H50:H52"/>
    <mergeCell ref="I50:I52"/>
    <mergeCell ref="J50:J52"/>
    <mergeCell ref="K50:K52"/>
    <mergeCell ref="L50:N52"/>
    <mergeCell ref="C53:N53"/>
    <mergeCell ref="B54:B56"/>
    <mergeCell ref="C54:E56"/>
    <mergeCell ref="F54:F56"/>
    <mergeCell ref="G54:G56"/>
    <mergeCell ref="H54:H56"/>
    <mergeCell ref="I54:I56"/>
    <mergeCell ref="J54:J56"/>
    <mergeCell ref="K54:K56"/>
    <mergeCell ref="L54:N56"/>
    <mergeCell ref="K57:K59"/>
    <mergeCell ref="L57:N59"/>
    <mergeCell ref="B60:B62"/>
    <mergeCell ref="C60:E62"/>
    <mergeCell ref="F60:F62"/>
    <mergeCell ref="G60:G62"/>
    <mergeCell ref="H60:H62"/>
    <mergeCell ref="I60:I62"/>
    <mergeCell ref="J60:J62"/>
    <mergeCell ref="B57:B59"/>
    <mergeCell ref="C57:E59"/>
    <mergeCell ref="F57:F59"/>
    <mergeCell ref="G57:G59"/>
    <mergeCell ref="H57:H59"/>
    <mergeCell ref="I57:I59"/>
    <mergeCell ref="K60:K62"/>
    <mergeCell ref="L60:N62"/>
    <mergeCell ref="B63:B65"/>
    <mergeCell ref="C63:E65"/>
    <mergeCell ref="F63:F65"/>
    <mergeCell ref="G63:G65"/>
    <mergeCell ref="H63:H65"/>
    <mergeCell ref="I63:I65"/>
    <mergeCell ref="J63:J65"/>
    <mergeCell ref="K63:K65"/>
    <mergeCell ref="L63:N65"/>
    <mergeCell ref="B67:B69"/>
    <mergeCell ref="C67:E69"/>
    <mergeCell ref="F67:F69"/>
    <mergeCell ref="G67:G69"/>
    <mergeCell ref="H67:H69"/>
    <mergeCell ref="I67:I69"/>
    <mergeCell ref="J67:J69"/>
    <mergeCell ref="K67:K69"/>
    <mergeCell ref="L67:N69"/>
    <mergeCell ref="B70:B72"/>
    <mergeCell ref="C70:E72"/>
    <mergeCell ref="F70:F72"/>
    <mergeCell ref="G70:G72"/>
    <mergeCell ref="H70:H72"/>
    <mergeCell ref="I70:I72"/>
    <mergeCell ref="J70:J72"/>
    <mergeCell ref="K70:K72"/>
    <mergeCell ref="L70:N72"/>
    <mergeCell ref="B76:B78"/>
    <mergeCell ref="C76:E78"/>
    <mergeCell ref="F76:F78"/>
    <mergeCell ref="G76:G78"/>
    <mergeCell ref="H76:H78"/>
    <mergeCell ref="I76:I78"/>
    <mergeCell ref="J76:J78"/>
    <mergeCell ref="B73:B75"/>
    <mergeCell ref="C73:E75"/>
    <mergeCell ref="F73:F75"/>
    <mergeCell ref="G73:G75"/>
    <mergeCell ref="H73:H75"/>
    <mergeCell ref="I73:I75"/>
    <mergeCell ref="J73:J75"/>
    <mergeCell ref="B79:B81"/>
    <mergeCell ref="C79:E81"/>
    <mergeCell ref="F79:F81"/>
    <mergeCell ref="G79:G81"/>
    <mergeCell ref="H79:H81"/>
    <mergeCell ref="I79:I81"/>
    <mergeCell ref="J79:J81"/>
    <mergeCell ref="K79:K81"/>
    <mergeCell ref="L79:N81"/>
    <mergeCell ref="B82:B84"/>
    <mergeCell ref="C82:E84"/>
    <mergeCell ref="F82:F84"/>
    <mergeCell ref="G82:G84"/>
    <mergeCell ref="H82:H84"/>
    <mergeCell ref="I82:I84"/>
    <mergeCell ref="J82:J84"/>
    <mergeCell ref="K82:K84"/>
    <mergeCell ref="L82:N84"/>
    <mergeCell ref="B88:B90"/>
    <mergeCell ref="C88:E90"/>
    <mergeCell ref="F88:F90"/>
    <mergeCell ref="G88:G90"/>
    <mergeCell ref="H88:H90"/>
    <mergeCell ref="I88:I90"/>
    <mergeCell ref="J88:J90"/>
    <mergeCell ref="B85:B87"/>
    <mergeCell ref="C85:E87"/>
    <mergeCell ref="F85:F87"/>
    <mergeCell ref="G85:G87"/>
    <mergeCell ref="H85:H87"/>
    <mergeCell ref="I85:I87"/>
    <mergeCell ref="B91:B93"/>
    <mergeCell ref="C91:E93"/>
    <mergeCell ref="F91:F93"/>
    <mergeCell ref="G91:G93"/>
    <mergeCell ref="H91:H93"/>
    <mergeCell ref="I91:I93"/>
    <mergeCell ref="J91:J93"/>
    <mergeCell ref="K91:K93"/>
    <mergeCell ref="L91:N93"/>
    <mergeCell ref="B94:B96"/>
    <mergeCell ref="C94:E96"/>
    <mergeCell ref="F94:F96"/>
    <mergeCell ref="G94:G96"/>
    <mergeCell ref="H94:H96"/>
    <mergeCell ref="I94:I96"/>
    <mergeCell ref="J94:J96"/>
    <mergeCell ref="K94:K96"/>
    <mergeCell ref="L94:N96"/>
    <mergeCell ref="K73:K75"/>
    <mergeCell ref="L73:N75"/>
    <mergeCell ref="K76:K78"/>
    <mergeCell ref="L76:N78"/>
    <mergeCell ref="C66:N66"/>
    <mergeCell ref="J57:J59"/>
    <mergeCell ref="B104:B106"/>
    <mergeCell ref="C104:E106"/>
    <mergeCell ref="F104:F106"/>
    <mergeCell ref="G104:G106"/>
    <mergeCell ref="H104:H106"/>
    <mergeCell ref="I104:I106"/>
    <mergeCell ref="J104:J106"/>
    <mergeCell ref="B101:B103"/>
    <mergeCell ref="C101:E103"/>
    <mergeCell ref="F101:F103"/>
    <mergeCell ref="G101:G103"/>
    <mergeCell ref="H101:H103"/>
    <mergeCell ref="I101:I103"/>
    <mergeCell ref="B98:B100"/>
    <mergeCell ref="C98:E100"/>
    <mergeCell ref="F98:F100"/>
    <mergeCell ref="G98:G100"/>
    <mergeCell ref="K104:K106"/>
    <mergeCell ref="L104:N106"/>
    <mergeCell ref="J101:J103"/>
    <mergeCell ref="K101:K103"/>
    <mergeCell ref="L101:N103"/>
    <mergeCell ref="C97:N97"/>
    <mergeCell ref="J85:J87"/>
    <mergeCell ref="K85:K87"/>
    <mergeCell ref="L85:N87"/>
    <mergeCell ref="K88:K90"/>
    <mergeCell ref="L88:N90"/>
    <mergeCell ref="H98:H100"/>
    <mergeCell ref="I98:I100"/>
    <mergeCell ref="J98:J100"/>
    <mergeCell ref="K98:K100"/>
    <mergeCell ref="L98:N100"/>
    <mergeCell ref="P14:Q16"/>
    <mergeCell ref="R14:R16"/>
    <mergeCell ref="S14:S16"/>
    <mergeCell ref="P20:Q22"/>
    <mergeCell ref="R20:R22"/>
    <mergeCell ref="S20:S22"/>
    <mergeCell ref="P17:Q19"/>
    <mergeCell ref="R17:R19"/>
    <mergeCell ref="S17:S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U106"/>
  <sheetViews>
    <sheetView workbookViewId="0">
      <selection activeCell="P14" sqref="P14:U55"/>
    </sheetView>
  </sheetViews>
  <sheetFormatPr defaultRowHeight="18" x14ac:dyDescent="0.25"/>
  <cols>
    <col min="1" max="6" width="9.140625" style="1"/>
    <col min="7" max="7" width="18.28515625" style="1" customWidth="1"/>
    <col min="8" max="8" width="9.140625" style="1"/>
    <col min="9" max="9" width="9.140625" style="1" customWidth="1"/>
    <col min="10" max="10" width="18.28515625" style="1" customWidth="1"/>
    <col min="11" max="15" width="9.140625" style="1"/>
    <col min="16" max="16" width="9.140625" style="1" customWidth="1"/>
    <col min="17" max="18" width="9.140625" style="1"/>
    <col min="19" max="19" width="10.85546875" style="1" bestFit="1" customWidth="1"/>
    <col min="20" max="16384" width="9.140625" style="1"/>
  </cols>
  <sheetData>
    <row r="2" spans="2:19" x14ac:dyDescent="0.25">
      <c r="B2" s="34" t="s">
        <v>0</v>
      </c>
      <c r="C2" s="34"/>
      <c r="D2" s="34"/>
      <c r="E2" s="35" t="s">
        <v>78</v>
      </c>
      <c r="F2" s="35"/>
      <c r="G2" s="35"/>
      <c r="K2" s="34" t="s">
        <v>123</v>
      </c>
      <c r="L2" s="34"/>
      <c r="M2" s="34"/>
      <c r="N2" s="35" t="s">
        <v>139</v>
      </c>
      <c r="O2" s="35"/>
      <c r="P2" s="35"/>
      <c r="Q2" s="35"/>
    </row>
    <row r="3" spans="2:19" x14ac:dyDescent="0.25">
      <c r="B3" s="34" t="s">
        <v>1</v>
      </c>
      <c r="C3" s="34"/>
      <c r="D3" s="34"/>
      <c r="E3" s="35" t="s">
        <v>79</v>
      </c>
      <c r="F3" s="35"/>
      <c r="G3" s="35"/>
      <c r="K3" s="34" t="s">
        <v>125</v>
      </c>
      <c r="L3" s="34"/>
      <c r="M3" s="34"/>
      <c r="N3" s="35" t="s">
        <v>140</v>
      </c>
      <c r="O3" s="35"/>
      <c r="P3" s="35"/>
      <c r="Q3" s="35"/>
    </row>
    <row r="4" spans="2:19" x14ac:dyDescent="0.25">
      <c r="B4" s="34" t="s">
        <v>2</v>
      </c>
      <c r="C4" s="34"/>
      <c r="D4" s="34"/>
      <c r="E4" s="35">
        <v>9981710435</v>
      </c>
      <c r="F4" s="35"/>
      <c r="G4" s="35"/>
      <c r="K4" s="34"/>
      <c r="L4" s="34"/>
      <c r="M4" s="34"/>
      <c r="N4" s="35"/>
      <c r="O4" s="35"/>
      <c r="P4" s="35"/>
      <c r="Q4" s="35"/>
    </row>
    <row r="5" spans="2:19" x14ac:dyDescent="0.25">
      <c r="B5" s="34" t="s">
        <v>3</v>
      </c>
      <c r="C5" s="34"/>
      <c r="D5" s="34"/>
      <c r="E5" s="35" t="s">
        <v>4</v>
      </c>
      <c r="F5" s="35"/>
      <c r="G5" s="35"/>
      <c r="K5" s="34" t="s">
        <v>127</v>
      </c>
      <c r="L5" s="34"/>
      <c r="M5" s="34"/>
      <c r="N5" s="35" t="s">
        <v>141</v>
      </c>
      <c r="O5" s="35"/>
      <c r="P5" s="35"/>
      <c r="Q5" s="35"/>
    </row>
    <row r="6" spans="2:19" x14ac:dyDescent="0.25">
      <c r="B6" s="34" t="s">
        <v>5</v>
      </c>
      <c r="C6" s="34"/>
      <c r="D6" s="34"/>
      <c r="E6" s="35" t="s">
        <v>6</v>
      </c>
      <c r="F6" s="35"/>
      <c r="G6" s="35"/>
      <c r="K6" s="34" t="s">
        <v>129</v>
      </c>
      <c r="L6" s="34"/>
      <c r="M6" s="34"/>
      <c r="N6" s="35" t="s">
        <v>130</v>
      </c>
      <c r="O6" s="35"/>
      <c r="P6" s="35"/>
      <c r="Q6" s="35"/>
    </row>
    <row r="7" spans="2:19" x14ac:dyDescent="0.25">
      <c r="B7" s="34" t="s">
        <v>7</v>
      </c>
      <c r="C7" s="34"/>
      <c r="D7" s="34"/>
      <c r="E7" s="35" t="s">
        <v>8</v>
      </c>
      <c r="F7" s="35"/>
      <c r="G7" s="35"/>
      <c r="K7" s="34" t="s">
        <v>131</v>
      </c>
      <c r="L7" s="34"/>
      <c r="M7" s="34"/>
      <c r="N7" s="35" t="s">
        <v>142</v>
      </c>
      <c r="O7" s="35"/>
      <c r="P7" s="35"/>
      <c r="Q7" s="35"/>
    </row>
    <row r="10" spans="2:19" x14ac:dyDescent="0.25">
      <c r="B10" s="15" t="s">
        <v>9</v>
      </c>
      <c r="C10" s="15" t="s">
        <v>10</v>
      </c>
      <c r="D10" s="15"/>
      <c r="E10" s="15"/>
      <c r="F10" s="36" t="s">
        <v>67</v>
      </c>
      <c r="G10" s="37"/>
      <c r="H10" s="37"/>
      <c r="I10" s="37"/>
      <c r="J10" s="37"/>
      <c r="K10" s="37"/>
      <c r="L10" s="37"/>
      <c r="M10" s="37"/>
      <c r="N10" s="38"/>
    </row>
    <row r="11" spans="2:19" ht="18" customHeight="1" x14ac:dyDescent="0.25">
      <c r="B11" s="15"/>
      <c r="C11" s="15"/>
      <c r="D11" s="15"/>
      <c r="E11" s="15"/>
      <c r="F11" s="39" t="s">
        <v>12</v>
      </c>
      <c r="G11" s="39"/>
      <c r="H11" s="39"/>
      <c r="I11" s="39" t="s">
        <v>13</v>
      </c>
      <c r="J11" s="39"/>
      <c r="K11" s="39"/>
      <c r="L11" s="40" t="s">
        <v>14</v>
      </c>
      <c r="M11" s="40"/>
      <c r="N11" s="40"/>
    </row>
    <row r="12" spans="2:19" x14ac:dyDescent="0.25">
      <c r="B12" s="15"/>
      <c r="C12" s="15"/>
      <c r="D12" s="15"/>
      <c r="E12" s="15"/>
      <c r="F12" s="4" t="s">
        <v>15</v>
      </c>
      <c r="G12" s="4" t="s">
        <v>16</v>
      </c>
      <c r="H12" s="4" t="s">
        <v>17</v>
      </c>
      <c r="I12" s="4" t="s">
        <v>15</v>
      </c>
      <c r="J12" s="4" t="s">
        <v>16</v>
      </c>
      <c r="K12" s="4" t="s">
        <v>17</v>
      </c>
      <c r="L12" s="40"/>
      <c r="M12" s="40"/>
      <c r="N12" s="40"/>
    </row>
    <row r="13" spans="2:19" x14ac:dyDescent="0.25">
      <c r="B13" s="3" t="s">
        <v>18</v>
      </c>
      <c r="C13" s="11" t="s">
        <v>19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</row>
    <row r="14" spans="2:19" ht="18" customHeight="1" x14ac:dyDescent="0.25">
      <c r="B14" s="15" t="s">
        <v>20</v>
      </c>
      <c r="C14" s="16" t="s">
        <v>21</v>
      </c>
      <c r="D14" s="16"/>
      <c r="E14" s="16"/>
      <c r="F14" s="22">
        <v>3</v>
      </c>
      <c r="G14" s="19" t="s">
        <v>119</v>
      </c>
      <c r="H14" s="8" t="str">
        <f>IF(F14=4,"A",IF(F14&gt;=3.66,"A-",IF(F14&gt;=3.33,"B+",IF(F14&gt;=3,"B",IF(F14&gt;=2.66,"B-",IF(F14&gt;=2.33,"C+",IF(F14&gt;=2,"C",IF(F14&gt;=1.66,"C-",IF(F14&gt;=1.33,"D+",IF(F14&gt;=1,"D",""))))))))))</f>
        <v>B</v>
      </c>
      <c r="I14" s="22">
        <v>3</v>
      </c>
      <c r="J14" s="19" t="s">
        <v>119</v>
      </c>
      <c r="K14" s="8" t="str">
        <f>IF(I14=4,"A",IF(I14&gt;=3.66,"A-",IF(I14&gt;=3.33,"B+",IF(I14&gt;=3,"B",IF(I14&gt;=2.66,"B-",IF(I14&gt;=2.33,"C+",IF(I14&gt;=2,"C",IF(I14&gt;=1.66,"C-",IF(I14&gt;=1.33,"D+",IF(I14&gt;=1,"D",""))))))))))</f>
        <v>B</v>
      </c>
      <c r="L14" s="69" t="s">
        <v>85</v>
      </c>
      <c r="M14" s="70"/>
      <c r="N14" s="71"/>
      <c r="P14" s="40" t="s">
        <v>69</v>
      </c>
      <c r="Q14" s="40"/>
      <c r="R14" s="41" t="s">
        <v>71</v>
      </c>
      <c r="S14" s="42">
        <f>SUM($F$14:$F$106)</f>
        <v>50.97</v>
      </c>
    </row>
    <row r="15" spans="2:19" x14ac:dyDescent="0.25">
      <c r="B15" s="15"/>
      <c r="C15" s="16"/>
      <c r="D15" s="16"/>
      <c r="E15" s="16"/>
      <c r="F15" s="23"/>
      <c r="G15" s="20"/>
      <c r="H15" s="8"/>
      <c r="I15" s="23"/>
      <c r="J15" s="20"/>
      <c r="K15" s="8"/>
      <c r="L15" s="72"/>
      <c r="M15" s="73"/>
      <c r="N15" s="74"/>
      <c r="P15" s="40"/>
      <c r="Q15" s="40"/>
      <c r="R15" s="41"/>
      <c r="S15" s="42"/>
    </row>
    <row r="16" spans="2:19" x14ac:dyDescent="0.25">
      <c r="B16" s="15"/>
      <c r="C16" s="16"/>
      <c r="D16" s="16"/>
      <c r="E16" s="16"/>
      <c r="F16" s="24"/>
      <c r="G16" s="21"/>
      <c r="H16" s="8"/>
      <c r="I16" s="24"/>
      <c r="J16" s="21"/>
      <c r="K16" s="8"/>
      <c r="L16" s="75"/>
      <c r="M16" s="76"/>
      <c r="N16" s="77"/>
      <c r="P16" s="40"/>
      <c r="Q16" s="40"/>
      <c r="R16" s="41"/>
      <c r="S16" s="42"/>
    </row>
    <row r="17" spans="2:21" ht="18" customHeight="1" x14ac:dyDescent="0.25">
      <c r="B17" s="15" t="s">
        <v>22</v>
      </c>
      <c r="C17" s="16" t="s">
        <v>23</v>
      </c>
      <c r="D17" s="16"/>
      <c r="E17" s="16"/>
      <c r="F17" s="17">
        <v>2.66</v>
      </c>
      <c r="G17" s="10" t="s">
        <v>120</v>
      </c>
      <c r="H17" s="8" t="str">
        <f t="shared" ref="H17" si="0">IF(F17=4,"A",IF(F17&gt;=3.66,"A-",IF(F17&gt;=3.33,"B+",IF(F17&gt;=3,"B",IF(F17&gt;=2.66,"B-",IF(F17&gt;=2.33,"C+",IF(F17&gt;=2,"C",IF(F17&gt;=1.66,"C-",IF(F17&gt;=1.33,"D+",IF(F17&gt;=1,"D",""))))))))))</f>
        <v>B-</v>
      </c>
      <c r="I17" s="17">
        <v>3</v>
      </c>
      <c r="J17" s="10" t="s">
        <v>119</v>
      </c>
      <c r="K17" s="8" t="str">
        <f t="shared" ref="K17" si="1">IF(I17=4,"A",IF(I17&gt;=3.66,"A-",IF(I17&gt;=3.33,"B+",IF(I17&gt;=3,"B",IF(I17&gt;=2.66,"B-",IF(I17&gt;=2.33,"C+",IF(I17&gt;=2,"C",IF(I17&gt;=1.66,"C-",IF(I17&gt;=1.33,"D+",IF(I17&gt;=1,"D",""))))))))))</f>
        <v>B</v>
      </c>
      <c r="L17" s="9" t="s">
        <v>91</v>
      </c>
      <c r="M17" s="9"/>
      <c r="N17" s="9"/>
      <c r="P17" s="43" t="s">
        <v>72</v>
      </c>
      <c r="Q17" s="43"/>
      <c r="R17" s="41" t="s">
        <v>71</v>
      </c>
      <c r="S17" s="44">
        <f>AVERAGE($F$14:$F$106)</f>
        <v>2.9982352941176469</v>
      </c>
      <c r="T17" s="16" t="s">
        <v>71</v>
      </c>
      <c r="U17" s="46">
        <f>S17*25</f>
        <v>74.955882352941174</v>
      </c>
    </row>
    <row r="18" spans="2:21" x14ac:dyDescent="0.25">
      <c r="B18" s="15"/>
      <c r="C18" s="16"/>
      <c r="D18" s="16"/>
      <c r="E18" s="16"/>
      <c r="F18" s="17"/>
      <c r="G18" s="10"/>
      <c r="H18" s="8"/>
      <c r="I18" s="17"/>
      <c r="J18" s="10"/>
      <c r="K18" s="8"/>
      <c r="L18" s="9"/>
      <c r="M18" s="9"/>
      <c r="N18" s="9"/>
      <c r="P18" s="43"/>
      <c r="Q18" s="43"/>
      <c r="R18" s="41"/>
      <c r="S18" s="44"/>
      <c r="T18" s="16"/>
      <c r="U18" s="46"/>
    </row>
    <row r="19" spans="2:21" x14ac:dyDescent="0.25">
      <c r="B19" s="15"/>
      <c r="C19" s="16"/>
      <c r="D19" s="16"/>
      <c r="E19" s="16"/>
      <c r="F19" s="17"/>
      <c r="G19" s="10"/>
      <c r="H19" s="8"/>
      <c r="I19" s="17"/>
      <c r="J19" s="10"/>
      <c r="K19" s="8"/>
      <c r="L19" s="9"/>
      <c r="M19" s="9"/>
      <c r="N19" s="9"/>
      <c r="P19" s="43"/>
      <c r="Q19" s="43"/>
      <c r="R19" s="41"/>
      <c r="S19" s="44"/>
      <c r="T19" s="16"/>
      <c r="U19" s="46"/>
    </row>
    <row r="20" spans="2:21" ht="18" customHeight="1" x14ac:dyDescent="0.25">
      <c r="B20" s="15" t="s">
        <v>24</v>
      </c>
      <c r="C20" s="16" t="s">
        <v>25</v>
      </c>
      <c r="D20" s="16"/>
      <c r="E20" s="16"/>
      <c r="F20" s="17">
        <v>3.66</v>
      </c>
      <c r="G20" s="10" t="s">
        <v>121</v>
      </c>
      <c r="H20" s="8" t="str">
        <f t="shared" ref="H20" si="2">IF(F20=4,"A",IF(F20&gt;=3.66,"A-",IF(F20&gt;=3.33,"B+",IF(F20&gt;=3,"B",IF(F20&gt;=2.66,"B-",IF(F20&gt;=2.33,"C+",IF(F20&gt;=2,"C",IF(F20&gt;=1.66,"C-",IF(F20&gt;=1.33,"D+",IF(F20&gt;=1,"D",""))))))))))</f>
        <v>A-</v>
      </c>
      <c r="I20" s="17">
        <v>3</v>
      </c>
      <c r="J20" s="10" t="s">
        <v>119</v>
      </c>
      <c r="K20" s="8" t="str">
        <f t="shared" ref="K20" si="3">IF(I20=4,"A",IF(I20&gt;=3.66,"A-",IF(I20&gt;=3.33,"B+",IF(I20&gt;=3,"B",IF(I20&gt;=2.66,"B-",IF(I20&gt;=2.33,"C+",IF(I20&gt;=2,"C",IF(I20&gt;=1.66,"C-",IF(I20&gt;=1.33,"D+",IF(I20&gt;=1,"D",""))))))))))</f>
        <v>B</v>
      </c>
      <c r="L20" s="9" t="s">
        <v>91</v>
      </c>
      <c r="M20" s="9"/>
      <c r="N20" s="9"/>
      <c r="P20" s="40" t="s">
        <v>70</v>
      </c>
      <c r="Q20" s="40"/>
      <c r="R20" s="45" t="s">
        <v>71</v>
      </c>
      <c r="S20" s="42">
        <f>SUM($I$14:$I$106)</f>
        <v>51.629999999999995</v>
      </c>
    </row>
    <row r="21" spans="2:21" x14ac:dyDescent="0.25">
      <c r="B21" s="15"/>
      <c r="C21" s="16"/>
      <c r="D21" s="16"/>
      <c r="E21" s="16"/>
      <c r="F21" s="17"/>
      <c r="G21" s="10"/>
      <c r="H21" s="8"/>
      <c r="I21" s="17"/>
      <c r="J21" s="10"/>
      <c r="K21" s="8"/>
      <c r="L21" s="9"/>
      <c r="M21" s="9"/>
      <c r="N21" s="9"/>
      <c r="P21" s="40"/>
      <c r="Q21" s="40"/>
      <c r="R21" s="45"/>
      <c r="S21" s="42"/>
    </row>
    <row r="22" spans="2:21" x14ac:dyDescent="0.25">
      <c r="B22" s="15"/>
      <c r="C22" s="16"/>
      <c r="D22" s="16"/>
      <c r="E22" s="16"/>
      <c r="F22" s="17"/>
      <c r="G22" s="10"/>
      <c r="H22" s="8"/>
      <c r="I22" s="17"/>
      <c r="J22" s="10"/>
      <c r="K22" s="8"/>
      <c r="L22" s="9"/>
      <c r="M22" s="9"/>
      <c r="N22" s="9"/>
      <c r="P22" s="40"/>
      <c r="Q22" s="40"/>
      <c r="R22" s="45"/>
      <c r="S22" s="42"/>
    </row>
    <row r="23" spans="2:21" ht="18" customHeight="1" x14ac:dyDescent="0.25">
      <c r="B23" s="15" t="s">
        <v>26</v>
      </c>
      <c r="C23" s="16" t="s">
        <v>27</v>
      </c>
      <c r="D23" s="16"/>
      <c r="E23" s="16"/>
      <c r="F23" s="17">
        <v>2.66</v>
      </c>
      <c r="G23" s="10" t="s">
        <v>120</v>
      </c>
      <c r="H23" s="8" t="str">
        <f t="shared" ref="H23" si="4">IF(F23=4,"A",IF(F23&gt;=3.66,"A-",IF(F23&gt;=3.33,"B+",IF(F23&gt;=3,"B",IF(F23&gt;=2.66,"B-",IF(F23&gt;=2.33,"C+",IF(F23&gt;=2,"C",IF(F23&gt;=1.66,"C-",IF(F23&gt;=1.33,"D+",IF(F23&gt;=1,"D",""))))))))))</f>
        <v>B-</v>
      </c>
      <c r="I23" s="17">
        <v>2.66</v>
      </c>
      <c r="J23" s="10" t="s">
        <v>120</v>
      </c>
      <c r="K23" s="8" t="str">
        <f t="shared" ref="K23" si="5">IF(I23=4,"A",IF(I23&gt;=3.66,"A-",IF(I23&gt;=3.33,"B+",IF(I23&gt;=3,"B",IF(I23&gt;=2.66,"B-",IF(I23&gt;=2.33,"C+",IF(I23&gt;=2,"C",IF(I23&gt;=1.66,"C-",IF(I23&gt;=1.33,"D+",IF(I23&gt;=1,"D",""))))))))))</f>
        <v>B-</v>
      </c>
      <c r="L23" s="9" t="s">
        <v>85</v>
      </c>
      <c r="M23" s="9"/>
      <c r="N23" s="9"/>
      <c r="P23" s="48" t="s">
        <v>73</v>
      </c>
      <c r="Q23" s="49"/>
      <c r="R23" s="54" t="s">
        <v>71</v>
      </c>
      <c r="S23" s="57">
        <f>AVERAGE($I$14:$I$106)</f>
        <v>3.0370588235294114</v>
      </c>
      <c r="T23" s="16" t="s">
        <v>71</v>
      </c>
      <c r="U23" s="46">
        <f>S23*25</f>
        <v>75.92647058823529</v>
      </c>
    </row>
    <row r="24" spans="2:21" x14ac:dyDescent="0.25">
      <c r="B24" s="15"/>
      <c r="C24" s="16"/>
      <c r="D24" s="16"/>
      <c r="E24" s="16"/>
      <c r="F24" s="17"/>
      <c r="G24" s="10"/>
      <c r="H24" s="8"/>
      <c r="I24" s="17"/>
      <c r="J24" s="10"/>
      <c r="K24" s="8"/>
      <c r="L24" s="9"/>
      <c r="M24" s="9"/>
      <c r="N24" s="9"/>
      <c r="P24" s="50"/>
      <c r="Q24" s="51"/>
      <c r="R24" s="55"/>
      <c r="S24" s="58"/>
      <c r="T24" s="16"/>
      <c r="U24" s="46"/>
    </row>
    <row r="25" spans="2:21" x14ac:dyDescent="0.25">
      <c r="B25" s="15"/>
      <c r="C25" s="16"/>
      <c r="D25" s="16"/>
      <c r="E25" s="16"/>
      <c r="F25" s="17"/>
      <c r="G25" s="10"/>
      <c r="H25" s="8"/>
      <c r="I25" s="17"/>
      <c r="J25" s="10"/>
      <c r="K25" s="8"/>
      <c r="L25" s="9"/>
      <c r="M25" s="9"/>
      <c r="N25" s="9"/>
      <c r="P25" s="52"/>
      <c r="Q25" s="53"/>
      <c r="R25" s="56"/>
      <c r="S25" s="59"/>
      <c r="T25" s="16"/>
      <c r="U25" s="46"/>
    </row>
    <row r="26" spans="2:21" ht="18" customHeight="1" x14ac:dyDescent="0.25">
      <c r="B26" s="15" t="s">
        <v>28</v>
      </c>
      <c r="C26" s="16" t="s">
        <v>29</v>
      </c>
      <c r="D26" s="16"/>
      <c r="E26" s="16"/>
      <c r="F26" s="17">
        <v>2.66</v>
      </c>
      <c r="G26" s="10" t="s">
        <v>120</v>
      </c>
      <c r="H26" s="8" t="str">
        <f t="shared" ref="H26" si="6">IF(F26=4,"A",IF(F26&gt;=3.66,"A-",IF(F26&gt;=3.33,"B+",IF(F26&gt;=3,"B",IF(F26&gt;=2.66,"B-",IF(F26&gt;=2.33,"C+",IF(F26&gt;=2,"C",IF(F26&gt;=1.66,"C-",IF(F26&gt;=1.33,"D+",IF(F26&gt;=1,"D",""))))))))))</f>
        <v>B-</v>
      </c>
      <c r="I26" s="17">
        <v>2.66</v>
      </c>
      <c r="J26" s="10" t="s">
        <v>120</v>
      </c>
      <c r="K26" s="8" t="str">
        <f t="shared" ref="K26" si="7">IF(I26=4,"A",IF(I26&gt;=3.66,"A-",IF(I26&gt;=3.33,"B+",IF(I26&gt;=3,"B",IF(I26&gt;=2.66,"B-",IF(I26&gt;=2.33,"C+",IF(I26&gt;=2,"C",IF(I26&gt;=1.66,"C-",IF(I26&gt;=1.33,"D+",IF(I26&gt;=1,"D",""))))))))))</f>
        <v>B-</v>
      </c>
      <c r="L26" s="9" t="s">
        <v>91</v>
      </c>
      <c r="M26" s="9"/>
      <c r="N26" s="9"/>
    </row>
    <row r="27" spans="2:21" ht="18" customHeight="1" x14ac:dyDescent="0.25">
      <c r="B27" s="15"/>
      <c r="C27" s="16"/>
      <c r="D27" s="16"/>
      <c r="E27" s="16"/>
      <c r="F27" s="17"/>
      <c r="G27" s="10"/>
      <c r="H27" s="8"/>
      <c r="I27" s="17"/>
      <c r="J27" s="10"/>
      <c r="K27" s="8"/>
      <c r="L27" s="9"/>
      <c r="M27" s="9"/>
      <c r="N27" s="9"/>
      <c r="P27" s="60" t="s">
        <v>74</v>
      </c>
      <c r="Q27" s="61"/>
      <c r="R27" s="54" t="s">
        <v>71</v>
      </c>
      <c r="S27" s="66">
        <f>MAX($F$14:$F$106,$I$14:$I$106)</f>
        <v>3.66</v>
      </c>
    </row>
    <row r="28" spans="2:21" x14ac:dyDescent="0.25">
      <c r="B28" s="15"/>
      <c r="C28" s="16"/>
      <c r="D28" s="16"/>
      <c r="E28" s="16"/>
      <c r="F28" s="17"/>
      <c r="G28" s="10"/>
      <c r="H28" s="8"/>
      <c r="I28" s="17"/>
      <c r="J28" s="10"/>
      <c r="K28" s="8"/>
      <c r="L28" s="9"/>
      <c r="M28" s="9"/>
      <c r="N28" s="9"/>
      <c r="P28" s="62"/>
      <c r="Q28" s="63"/>
      <c r="R28" s="55"/>
      <c r="S28" s="67"/>
    </row>
    <row r="29" spans="2:21" x14ac:dyDescent="0.25">
      <c r="B29" s="15" t="s">
        <v>30</v>
      </c>
      <c r="C29" s="16" t="s">
        <v>31</v>
      </c>
      <c r="D29" s="16"/>
      <c r="E29" s="16"/>
      <c r="F29" s="17">
        <v>3</v>
      </c>
      <c r="G29" s="10" t="s">
        <v>119</v>
      </c>
      <c r="H29" s="8" t="str">
        <f>IF(F29=4,"A",IF(F29&gt;=3.66,"A-",IF(F29&gt;=3.33,"B+",IF(F29&gt;=3,"B",IF(F29&gt;=2.66,"B-",IF(F29&gt;=2.33,"C+",IF(F29&gt;=2,"C",IF(F29&gt;=1.66,"C-",IF(F29&gt;=1.33,"D+",IF(F29&gt;=1,"D",""))))))))))</f>
        <v>B</v>
      </c>
      <c r="I29" s="17">
        <v>3.33</v>
      </c>
      <c r="J29" s="10" t="s">
        <v>107</v>
      </c>
      <c r="K29" s="8" t="str">
        <f t="shared" ref="K29" si="8">IF(I29=4,"A",IF(I29&gt;=3.66,"A-",IF(I29&gt;=3.33,"B+",IF(I29&gt;=3,"B",IF(I29&gt;=2.66,"B-",IF(I29&gt;=2.33,"C+",IF(I29&gt;=2,"C",IF(I29&gt;=1.66,"C-",IF(I29&gt;=1.33,"D+",IF(I29&gt;=1,"D",""))))))))))</f>
        <v>B+</v>
      </c>
      <c r="L29" s="9" t="s">
        <v>122</v>
      </c>
      <c r="M29" s="9"/>
      <c r="N29" s="9"/>
      <c r="P29" s="64"/>
      <c r="Q29" s="65"/>
      <c r="R29" s="56"/>
      <c r="S29" s="68"/>
    </row>
    <row r="30" spans="2:21" ht="18" customHeight="1" x14ac:dyDescent="0.25">
      <c r="B30" s="15"/>
      <c r="C30" s="16"/>
      <c r="D30" s="16"/>
      <c r="E30" s="16"/>
      <c r="F30" s="17"/>
      <c r="G30" s="10"/>
      <c r="H30" s="8"/>
      <c r="I30" s="17"/>
      <c r="J30" s="10"/>
      <c r="K30" s="8"/>
      <c r="L30" s="9"/>
      <c r="M30" s="9"/>
      <c r="N30" s="9"/>
      <c r="P30" s="48" t="s">
        <v>75</v>
      </c>
      <c r="Q30" s="49"/>
      <c r="R30" s="54" t="s">
        <v>71</v>
      </c>
      <c r="S30" s="57">
        <f>MIN($F$14:$F$106,$I$14:$I$106)</f>
        <v>2.66</v>
      </c>
    </row>
    <row r="31" spans="2:21" x14ac:dyDescent="0.25">
      <c r="B31" s="15"/>
      <c r="C31" s="16"/>
      <c r="D31" s="16"/>
      <c r="E31" s="16"/>
      <c r="F31" s="17"/>
      <c r="G31" s="10"/>
      <c r="H31" s="8"/>
      <c r="I31" s="17"/>
      <c r="J31" s="10"/>
      <c r="K31" s="8"/>
      <c r="L31" s="9"/>
      <c r="M31" s="9"/>
      <c r="N31" s="9"/>
      <c r="P31" s="50"/>
      <c r="Q31" s="51"/>
      <c r="R31" s="55"/>
      <c r="S31" s="58"/>
    </row>
    <row r="32" spans="2:21" x14ac:dyDescent="0.25">
      <c r="B32" s="3" t="s">
        <v>32</v>
      </c>
      <c r="C32" s="11" t="s">
        <v>33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3"/>
      <c r="P32" s="52"/>
      <c r="Q32" s="53"/>
      <c r="R32" s="56"/>
      <c r="S32" s="59"/>
    </row>
    <row r="33" spans="2:19" ht="18" customHeight="1" x14ac:dyDescent="0.25">
      <c r="B33" s="15" t="s">
        <v>20</v>
      </c>
      <c r="C33" s="16" t="s">
        <v>34</v>
      </c>
      <c r="D33" s="16"/>
      <c r="E33" s="16"/>
      <c r="F33" s="17">
        <v>3</v>
      </c>
      <c r="G33" s="10" t="s">
        <v>119</v>
      </c>
      <c r="H33" s="8" t="str">
        <f>IF(F33=4,"A",IF(F33&gt;=3.66,"A-",IF(F33&gt;=3.33,"B+",IF(F33&gt;=3,"B",IF(F33&gt;=2.66,"B-",IF(F33&gt;=2.33,"C+",IF(F33&gt;=2,"C",IF(F33&gt;=1.66,"C-",IF(F33&gt;=1.33,"D+",IF(F33&gt;=1,"D",""))))))))))</f>
        <v>B</v>
      </c>
      <c r="I33" s="17">
        <v>3</v>
      </c>
      <c r="J33" s="10" t="s">
        <v>119</v>
      </c>
      <c r="K33" s="8" t="str">
        <f>IF(I33=4,"A",IF(I33&gt;=3.66,"A-",IF(I33&gt;=3.33,"B+",IF(I33&gt;=3,"B",IF(I33&gt;=2.66,"B-",IF(I33&gt;=2.33,"C+",IF(I33&gt;=2,"C",IF(I33&gt;=1.66,"C-",IF(I33&gt;=1.33,"D+",IF(I33&gt;=1,"D",""))))))))))</f>
        <v>B</v>
      </c>
      <c r="L33" s="9" t="s">
        <v>122</v>
      </c>
      <c r="M33" s="9"/>
      <c r="N33" s="9"/>
    </row>
    <row r="34" spans="2:19" ht="18" customHeight="1" x14ac:dyDescent="0.25">
      <c r="B34" s="15"/>
      <c r="C34" s="16"/>
      <c r="D34" s="16"/>
      <c r="E34" s="16"/>
      <c r="F34" s="17"/>
      <c r="G34" s="10"/>
      <c r="H34" s="8"/>
      <c r="I34" s="17"/>
      <c r="J34" s="10"/>
      <c r="K34" s="8"/>
      <c r="L34" s="9"/>
      <c r="M34" s="9"/>
      <c r="N34" s="9"/>
      <c r="P34" s="40" t="s">
        <v>76</v>
      </c>
      <c r="Q34" s="40"/>
      <c r="R34" s="16" t="s">
        <v>71</v>
      </c>
      <c r="S34" s="40" t="str">
        <f>IF(S17=4,"A",IF(S17&gt;=3.66,"A-",IF(S17&gt;=3.33,"B+",IF(S17&gt;=3,"B",IF(S17&gt;=2.66,"B-",IF(S17&gt;=2.33,"C+",IF(S17&gt;=2,"C",IF(S17&gt;=1.66,"C-",IF(S17&gt;=1.33,"D+",IF(S17&gt;=1,"D",""))))))))))</f>
        <v>B-</v>
      </c>
    </row>
    <row r="35" spans="2:19" x14ac:dyDescent="0.25">
      <c r="B35" s="15"/>
      <c r="C35" s="16"/>
      <c r="D35" s="16"/>
      <c r="E35" s="16"/>
      <c r="F35" s="17"/>
      <c r="G35" s="10"/>
      <c r="H35" s="8"/>
      <c r="I35" s="17"/>
      <c r="J35" s="10"/>
      <c r="K35" s="8"/>
      <c r="L35" s="9"/>
      <c r="M35" s="9"/>
      <c r="N35" s="9"/>
      <c r="P35" s="40"/>
      <c r="Q35" s="40"/>
      <c r="R35" s="16"/>
      <c r="S35" s="40"/>
    </row>
    <row r="36" spans="2:19" ht="18" customHeight="1" x14ac:dyDescent="0.25">
      <c r="B36" s="15" t="s">
        <v>22</v>
      </c>
      <c r="C36" s="25" t="s">
        <v>35</v>
      </c>
      <c r="D36" s="26"/>
      <c r="E36" s="27"/>
      <c r="F36" s="17">
        <v>3</v>
      </c>
      <c r="G36" s="10" t="s">
        <v>119</v>
      </c>
      <c r="H36" s="8" t="str">
        <f>IF(F36=4,"A",IF(F36&gt;=3.66,"A-",IF(F36&gt;=3.33,"B+",IF(F36&gt;=3,"B",IF(F36&gt;=2.66,"B-",IF(F36&gt;=2.33,"C+",IF(F36&gt;=2,"C",IF(F36&gt;=1.66,"C-",IF(F36&gt;=1.33,"D+",IF(F36&gt;=1,"D",""))))))))))</f>
        <v>B</v>
      </c>
      <c r="I36" s="22">
        <v>3</v>
      </c>
      <c r="J36" s="10" t="s">
        <v>119</v>
      </c>
      <c r="K36" s="8" t="str">
        <f t="shared" ref="K36" si="9">IF(I36=4,"A",IF(I36&gt;=3.66,"A-",IF(I36&gt;=3.33,"B+",IF(I36&gt;=3,"B",IF(I36&gt;=2.66,"B-",IF(I36&gt;=2.33,"C+",IF(I36&gt;=2,"C",IF(I36&gt;=1.66,"C-",IF(I36&gt;=1.33,"D+",IF(I36&gt;=1,"D",""))))))))))</f>
        <v>B</v>
      </c>
      <c r="L36" s="9" t="s">
        <v>122</v>
      </c>
      <c r="M36" s="9"/>
      <c r="N36" s="9"/>
      <c r="P36" s="40"/>
      <c r="Q36" s="40"/>
      <c r="R36" s="16"/>
      <c r="S36" s="40"/>
    </row>
    <row r="37" spans="2:19" ht="18" customHeight="1" x14ac:dyDescent="0.25">
      <c r="B37" s="15"/>
      <c r="C37" s="28"/>
      <c r="D37" s="29"/>
      <c r="E37" s="30"/>
      <c r="F37" s="17"/>
      <c r="G37" s="10"/>
      <c r="H37" s="8"/>
      <c r="I37" s="23"/>
      <c r="J37" s="10"/>
      <c r="K37" s="8"/>
      <c r="L37" s="9"/>
      <c r="M37" s="9"/>
      <c r="N37" s="9"/>
      <c r="P37" s="43" t="s">
        <v>77</v>
      </c>
      <c r="Q37" s="43"/>
      <c r="R37" s="47" t="s">
        <v>71</v>
      </c>
      <c r="S37" s="43" t="str">
        <f>IF(S23=4,"A",IF(S23&gt;=3.66,"A-",IF(S23&gt;=3.33,"B+",IF(S23&gt;=3,"B",IF(S23&gt;=2.66,"B-",IF(S23&gt;=2.33,"C+",IF(S23&gt;=2,"C",IF(S23&gt;=1.66,"C-",IF(S23&gt;=1.33,"D+",IF(S23&gt;=1,"D",""))))))))))</f>
        <v>B</v>
      </c>
    </row>
    <row r="38" spans="2:19" x14ac:dyDescent="0.25">
      <c r="B38" s="15"/>
      <c r="C38" s="31"/>
      <c r="D38" s="32"/>
      <c r="E38" s="33"/>
      <c r="F38" s="17"/>
      <c r="G38" s="10"/>
      <c r="H38" s="8"/>
      <c r="I38" s="24"/>
      <c r="J38" s="10"/>
      <c r="K38" s="8"/>
      <c r="L38" s="9"/>
      <c r="M38" s="9"/>
      <c r="N38" s="9"/>
      <c r="P38" s="43"/>
      <c r="Q38" s="43"/>
      <c r="R38" s="47"/>
      <c r="S38" s="43"/>
    </row>
    <row r="39" spans="2:19" ht="18" customHeight="1" x14ac:dyDescent="0.25">
      <c r="B39" s="15" t="s">
        <v>24</v>
      </c>
      <c r="C39" s="16" t="s">
        <v>36</v>
      </c>
      <c r="D39" s="16"/>
      <c r="E39" s="16"/>
      <c r="F39" s="22">
        <v>3</v>
      </c>
      <c r="G39" s="10" t="s">
        <v>119</v>
      </c>
      <c r="H39" s="8" t="str">
        <f>IF(F39=4,"A",IF(F39&gt;=3.66,"A-",IF(F39&gt;=3.33,"B+",IF(F39&gt;=3,"B",IF(F39&gt;=2.66,"B-",IF(F39&gt;=2.33,"C+",IF(F39&gt;=2,"C",IF(F39&gt;=1.66,"C-",IF(F39&gt;=1.33,"D+",IF(F39&gt;=1,"D",""))))))))))</f>
        <v>B</v>
      </c>
      <c r="I39" s="17">
        <v>2.66</v>
      </c>
      <c r="J39" s="10" t="s">
        <v>120</v>
      </c>
      <c r="K39" s="8" t="str">
        <f t="shared" ref="K39" si="10">IF(I39=4,"A",IF(I39&gt;=3.66,"A-",IF(I39&gt;=3.33,"B+",IF(I39&gt;=3,"B",IF(I39&gt;=2.66,"B-",IF(I39&gt;=2.33,"C+",IF(I39&gt;=2,"C",IF(I39&gt;=1.66,"C-",IF(I39&gt;=1.33,"D+",IF(I39&gt;=1,"D",""))))))))))</f>
        <v>B-</v>
      </c>
      <c r="L39" s="9" t="s">
        <v>85</v>
      </c>
      <c r="M39" s="9"/>
      <c r="N39" s="9"/>
      <c r="P39" s="43"/>
      <c r="Q39" s="43"/>
      <c r="R39" s="47"/>
      <c r="S39" s="43"/>
    </row>
    <row r="40" spans="2:19" x14ac:dyDescent="0.25">
      <c r="B40" s="15"/>
      <c r="C40" s="16"/>
      <c r="D40" s="16"/>
      <c r="E40" s="16"/>
      <c r="F40" s="23"/>
      <c r="G40" s="10"/>
      <c r="H40" s="8"/>
      <c r="I40" s="17"/>
      <c r="J40" s="10"/>
      <c r="K40" s="8"/>
      <c r="L40" s="9"/>
      <c r="M40" s="9"/>
      <c r="N40" s="9"/>
    </row>
    <row r="41" spans="2:19" x14ac:dyDescent="0.25">
      <c r="B41" s="15"/>
      <c r="C41" s="16"/>
      <c r="D41" s="16"/>
      <c r="E41" s="16"/>
      <c r="F41" s="24"/>
      <c r="G41" s="10"/>
      <c r="H41" s="8"/>
      <c r="I41" s="17"/>
      <c r="J41" s="10"/>
      <c r="K41" s="8"/>
      <c r="L41" s="9"/>
      <c r="M41" s="9"/>
      <c r="N41" s="9"/>
      <c r="P41" s="40" t="s">
        <v>133</v>
      </c>
      <c r="Q41" s="40"/>
      <c r="R41" s="47" t="s">
        <v>71</v>
      </c>
      <c r="S41" s="15">
        <f>COUNTIF($L$14:$N$106,"Sangat Baik")</f>
        <v>6</v>
      </c>
    </row>
    <row r="42" spans="2:19" x14ac:dyDescent="0.25">
      <c r="B42" s="3" t="s">
        <v>37</v>
      </c>
      <c r="C42" s="11" t="s">
        <v>38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P42" s="40"/>
      <c r="Q42" s="40"/>
      <c r="R42" s="47"/>
      <c r="S42" s="15"/>
    </row>
    <row r="43" spans="2:19" x14ac:dyDescent="0.25">
      <c r="B43" s="3"/>
      <c r="C43" s="11" t="s">
        <v>39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3"/>
      <c r="P43" s="40"/>
      <c r="Q43" s="40"/>
      <c r="R43" s="47"/>
      <c r="S43" s="15"/>
    </row>
    <row r="44" spans="2:19" ht="18" customHeight="1" x14ac:dyDescent="0.25">
      <c r="B44" s="15" t="s">
        <v>20</v>
      </c>
      <c r="C44" s="16" t="s">
        <v>40</v>
      </c>
      <c r="D44" s="16"/>
      <c r="E44" s="16"/>
      <c r="F44" s="17">
        <v>3</v>
      </c>
      <c r="G44" s="19" t="s">
        <v>119</v>
      </c>
      <c r="H44" s="8" t="str">
        <f>IF(F44=4,"A",IF(F44&gt;=3.66,"A-",IF(F44&gt;=3.33,"B+",IF(F44&gt;=3,"B",IF(F44&gt;=2.66,"B-",IF(F44&gt;=2.33,"C+",IF(F44&gt;=2,"C",IF(F44&gt;=1.66,"C-",IF(F44&gt;=1.33,"D+",IF(F44&gt;=1,"D",""))))))))))</f>
        <v>B</v>
      </c>
      <c r="I44" s="17">
        <v>3</v>
      </c>
      <c r="J44" s="19" t="s">
        <v>119</v>
      </c>
      <c r="K44" s="8" t="str">
        <f>IF(I44=4,"A",IF(I44&gt;=3.66,"A-",IF(I44&gt;=3.33,"B+",IF(I44&gt;=3,"B",IF(I44&gt;=2.66,"B-",IF(I44&gt;=2.33,"C+",IF(I44&gt;=2,"C",IF(I44&gt;=1.66,"C-",IF(I44&gt;=1.33,"D+",IF(I44&gt;=1,"D",""))))))))))</f>
        <v>B</v>
      </c>
      <c r="L44" s="9" t="s">
        <v>91</v>
      </c>
      <c r="M44" s="9"/>
      <c r="N44" s="9"/>
      <c r="P44" s="43" t="s">
        <v>134</v>
      </c>
      <c r="Q44" s="43"/>
      <c r="R44" s="47" t="s">
        <v>71</v>
      </c>
      <c r="S44" s="86">
        <f>COUNTIF($L$14:$N$106,"Baik")</f>
        <v>8</v>
      </c>
    </row>
    <row r="45" spans="2:19" x14ac:dyDescent="0.25">
      <c r="B45" s="15"/>
      <c r="C45" s="16"/>
      <c r="D45" s="16"/>
      <c r="E45" s="16"/>
      <c r="F45" s="17"/>
      <c r="G45" s="20"/>
      <c r="H45" s="8"/>
      <c r="I45" s="17"/>
      <c r="J45" s="20"/>
      <c r="K45" s="8"/>
      <c r="L45" s="9"/>
      <c r="M45" s="9"/>
      <c r="N45" s="9"/>
      <c r="P45" s="43"/>
      <c r="Q45" s="43"/>
      <c r="R45" s="47"/>
      <c r="S45" s="86"/>
    </row>
    <row r="46" spans="2:19" x14ac:dyDescent="0.25">
      <c r="B46" s="15"/>
      <c r="C46" s="16"/>
      <c r="D46" s="16"/>
      <c r="E46" s="16"/>
      <c r="F46" s="17"/>
      <c r="G46" s="21"/>
      <c r="H46" s="8"/>
      <c r="I46" s="17"/>
      <c r="J46" s="21"/>
      <c r="K46" s="8"/>
      <c r="L46" s="9"/>
      <c r="M46" s="9"/>
      <c r="N46" s="9"/>
      <c r="P46" s="43"/>
      <c r="Q46" s="43"/>
      <c r="R46" s="47"/>
      <c r="S46" s="86"/>
    </row>
    <row r="47" spans="2:19" ht="18" customHeight="1" x14ac:dyDescent="0.25">
      <c r="B47" s="15" t="s">
        <v>22</v>
      </c>
      <c r="C47" s="16" t="s">
        <v>41</v>
      </c>
      <c r="D47" s="16"/>
      <c r="E47" s="16"/>
      <c r="F47" s="17">
        <v>3</v>
      </c>
      <c r="G47" s="10" t="s">
        <v>119</v>
      </c>
      <c r="H47" s="8" t="str">
        <f t="shared" ref="H47" si="11">IF(F47=4,"A",IF(F47&gt;=3.66,"A-",IF(F47&gt;=3.33,"B+",IF(F47&gt;=3,"B",IF(F47&gt;=2.66,"B-",IF(F47&gt;=2.33,"C+",IF(F47&gt;=2,"C",IF(F47&gt;=1.66,"C-",IF(F47&gt;=1.33,"D+",IF(F47&gt;=1,"D",""))))))))))</f>
        <v>B</v>
      </c>
      <c r="I47" s="22">
        <v>3.33</v>
      </c>
      <c r="J47" s="10" t="s">
        <v>107</v>
      </c>
      <c r="K47" s="8" t="str">
        <f t="shared" ref="K47" si="12">IF(I47=4,"A",IF(I47&gt;=3.66,"A-",IF(I47&gt;=3.33,"B+",IF(I47&gt;=3,"B",IF(I47&gt;=2.66,"B-",IF(I47&gt;=2.33,"C+",IF(I47&gt;=2,"C",IF(I47&gt;=1.66,"C-",IF(I47&gt;=1.33,"D+",IF(I47&gt;=1,"D",""))))))))))</f>
        <v>B+</v>
      </c>
      <c r="L47" s="9" t="s">
        <v>85</v>
      </c>
      <c r="M47" s="9"/>
      <c r="N47" s="9"/>
      <c r="P47" s="40" t="s">
        <v>135</v>
      </c>
      <c r="Q47" s="40"/>
      <c r="R47" s="47" t="s">
        <v>71</v>
      </c>
      <c r="S47" s="15">
        <f>COUNTIF($L$14:$N$106,"Cukup")</f>
        <v>3</v>
      </c>
    </row>
    <row r="48" spans="2:19" x14ac:dyDescent="0.25">
      <c r="B48" s="15"/>
      <c r="C48" s="16"/>
      <c r="D48" s="16"/>
      <c r="E48" s="16"/>
      <c r="F48" s="17"/>
      <c r="G48" s="10"/>
      <c r="H48" s="8"/>
      <c r="I48" s="23"/>
      <c r="J48" s="10"/>
      <c r="K48" s="8"/>
      <c r="L48" s="9"/>
      <c r="M48" s="9"/>
      <c r="N48" s="9"/>
      <c r="P48" s="40"/>
      <c r="Q48" s="40"/>
      <c r="R48" s="47"/>
      <c r="S48" s="15"/>
    </row>
    <row r="49" spans="2:19" x14ac:dyDescent="0.25">
      <c r="B49" s="15"/>
      <c r="C49" s="16"/>
      <c r="D49" s="16"/>
      <c r="E49" s="16"/>
      <c r="F49" s="17"/>
      <c r="G49" s="10"/>
      <c r="H49" s="8"/>
      <c r="I49" s="24"/>
      <c r="J49" s="10"/>
      <c r="K49" s="8"/>
      <c r="L49" s="9"/>
      <c r="M49" s="9"/>
      <c r="N49" s="9"/>
      <c r="P49" s="40"/>
      <c r="Q49" s="40"/>
      <c r="R49" s="47"/>
      <c r="S49" s="15"/>
    </row>
    <row r="50" spans="2:19" ht="18" customHeight="1" x14ac:dyDescent="0.25">
      <c r="B50" s="15" t="s">
        <v>24</v>
      </c>
      <c r="C50" s="16" t="s">
        <v>42</v>
      </c>
      <c r="D50" s="16"/>
      <c r="E50" s="16"/>
      <c r="F50" s="22">
        <v>3</v>
      </c>
      <c r="G50" s="10" t="s">
        <v>119</v>
      </c>
      <c r="H50" s="8" t="str">
        <f>IF(F50=4,"A",IF(F50&gt;=3.66,"A-",IF(F50&gt;=3.33,"B+",IF(F50&gt;=3,"B",IF(F50&gt;=2.66,"B-",IF(F50&gt;=2.33,"C+",IF(F50&gt;=2,"C",IF(F50&gt;=1.66,"C-",IF(F50&gt;=1.33,"D+",IF(F50&gt;=1,"D",""))))))))))</f>
        <v>B</v>
      </c>
      <c r="I50" s="22">
        <v>3</v>
      </c>
      <c r="J50" s="10" t="s">
        <v>119</v>
      </c>
      <c r="K50" s="8" t="str">
        <f t="shared" ref="K50" si="13">IF(I50=4,"A",IF(I50&gt;=3.66,"A-",IF(I50&gt;=3.33,"B+",IF(I50&gt;=3,"B",IF(I50&gt;=2.66,"B-",IF(I50&gt;=2.33,"C+",IF(I50&gt;=2,"C",IF(I50&gt;=1.66,"C-",IF(I50&gt;=1.33,"D+",IF(I50&gt;=1,"D",""))))))))))</f>
        <v>B</v>
      </c>
      <c r="L50" s="9" t="s">
        <v>91</v>
      </c>
      <c r="M50" s="9"/>
      <c r="N50" s="9"/>
      <c r="P50" s="43" t="s">
        <v>136</v>
      </c>
      <c r="Q50" s="43"/>
      <c r="R50" s="47" t="s">
        <v>71</v>
      </c>
      <c r="S50" s="86">
        <f>COUNTIF($L$14:$N$106,"Kurang")</f>
        <v>0</v>
      </c>
    </row>
    <row r="51" spans="2:19" x14ac:dyDescent="0.25">
      <c r="B51" s="15"/>
      <c r="C51" s="16"/>
      <c r="D51" s="16"/>
      <c r="E51" s="16"/>
      <c r="F51" s="23"/>
      <c r="G51" s="10"/>
      <c r="H51" s="8"/>
      <c r="I51" s="23"/>
      <c r="J51" s="10"/>
      <c r="K51" s="8"/>
      <c r="L51" s="9"/>
      <c r="M51" s="9"/>
      <c r="N51" s="9"/>
      <c r="P51" s="43"/>
      <c r="Q51" s="43"/>
      <c r="R51" s="47"/>
      <c r="S51" s="86"/>
    </row>
    <row r="52" spans="2:19" x14ac:dyDescent="0.25">
      <c r="B52" s="15"/>
      <c r="C52" s="16"/>
      <c r="D52" s="16"/>
      <c r="E52" s="16"/>
      <c r="F52" s="24"/>
      <c r="G52" s="10"/>
      <c r="H52" s="8"/>
      <c r="I52" s="24"/>
      <c r="J52" s="10"/>
      <c r="K52" s="8"/>
      <c r="L52" s="9"/>
      <c r="M52" s="9"/>
      <c r="N52" s="9"/>
      <c r="P52" s="43"/>
      <c r="Q52" s="43"/>
      <c r="R52" s="47"/>
      <c r="S52" s="86"/>
    </row>
    <row r="53" spans="2:19" x14ac:dyDescent="0.25">
      <c r="B53" s="3"/>
      <c r="C53" s="11" t="s">
        <v>43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3"/>
      <c r="P53" s="40" t="s">
        <v>137</v>
      </c>
      <c r="Q53" s="40"/>
      <c r="R53" s="16" t="s">
        <v>71</v>
      </c>
      <c r="S53" s="15">
        <f>SUM($S$41:$S$52)</f>
        <v>17</v>
      </c>
    </row>
    <row r="54" spans="2:19" ht="18" customHeight="1" x14ac:dyDescent="0.25">
      <c r="B54" s="15" t="s">
        <v>20</v>
      </c>
      <c r="C54" s="16" t="s">
        <v>44</v>
      </c>
      <c r="D54" s="16"/>
      <c r="E54" s="16"/>
      <c r="F54" s="17"/>
      <c r="G54" s="10"/>
      <c r="H54" s="8" t="str">
        <f>IF(F54=4,"A",IF(F54&gt;=3.66,"A-",IF(F54&gt;=3.33,"B+",IF(F54&gt;=3,"B",IF(F54&gt;=2.66,"B-",IF(F54&gt;=2.33,"C+",IF(F54&gt;=2,"C",IF(F54&gt;=1.66,"C-",IF(F54&gt;=1.33,"D+",IF(F54&gt;=1,"D",""))))))))))</f>
        <v/>
      </c>
      <c r="I54" s="17"/>
      <c r="J54" s="10"/>
      <c r="K54" s="8" t="str">
        <f>IF(I54=4,"A",IF(I54&gt;=3.66,"A-",IF(I54&gt;=3.33,"B+",IF(I54&gt;=3,"B",IF(I54&gt;=2.66,"B-",IF(I54&gt;=2.33,"C+",IF(I54&gt;=2,"C",IF(I54&gt;=1.66,"C-",IF(I54&gt;=1.33,"D+",IF(I54&gt;=1,"D",""))))))))))</f>
        <v/>
      </c>
      <c r="L54" s="9"/>
      <c r="M54" s="9"/>
      <c r="N54" s="9"/>
      <c r="P54" s="40"/>
      <c r="Q54" s="40"/>
      <c r="R54" s="16"/>
      <c r="S54" s="15"/>
    </row>
    <row r="55" spans="2:19" x14ac:dyDescent="0.25">
      <c r="B55" s="15"/>
      <c r="C55" s="16"/>
      <c r="D55" s="16"/>
      <c r="E55" s="16"/>
      <c r="F55" s="17"/>
      <c r="G55" s="10"/>
      <c r="H55" s="8"/>
      <c r="I55" s="17"/>
      <c r="J55" s="10"/>
      <c r="K55" s="8"/>
      <c r="L55" s="9"/>
      <c r="M55" s="9"/>
      <c r="N55" s="9"/>
      <c r="P55" s="40"/>
      <c r="Q55" s="40"/>
      <c r="R55" s="16"/>
      <c r="S55" s="15"/>
    </row>
    <row r="56" spans="2:19" x14ac:dyDescent="0.25">
      <c r="B56" s="15"/>
      <c r="C56" s="16"/>
      <c r="D56" s="16"/>
      <c r="E56" s="16"/>
      <c r="F56" s="17"/>
      <c r="G56" s="10"/>
      <c r="H56" s="8"/>
      <c r="I56" s="17"/>
      <c r="J56" s="10"/>
      <c r="K56" s="8"/>
      <c r="L56" s="9"/>
      <c r="M56" s="9"/>
      <c r="N56" s="9"/>
    </row>
    <row r="57" spans="2:19" ht="18" customHeight="1" x14ac:dyDescent="0.25">
      <c r="B57" s="15" t="s">
        <v>22</v>
      </c>
      <c r="C57" s="16" t="s">
        <v>45</v>
      </c>
      <c r="D57" s="16"/>
      <c r="E57" s="16"/>
      <c r="F57" s="17"/>
      <c r="G57" s="10"/>
      <c r="H57" s="8" t="str">
        <f t="shared" ref="H57" si="14">IF(F57=4,"A",IF(F57&gt;=3.66,"A-",IF(F57&gt;=3.33,"B+",IF(F57&gt;=3,"B",IF(F57&gt;=2.66,"B-",IF(F57&gt;=2.33,"C+",IF(F57&gt;=2,"C",IF(F57&gt;=1.66,"C-",IF(F57&gt;=1.33,"D+",IF(F57&gt;=1,"D",""))))))))))</f>
        <v/>
      </c>
      <c r="I57" s="17"/>
      <c r="J57" s="10"/>
      <c r="K57" s="8" t="str">
        <f t="shared" ref="K57" si="15">IF(I57=4,"A",IF(I57&gt;=3.66,"A-",IF(I57&gt;=3.33,"B+",IF(I57&gt;=3,"B",IF(I57&gt;=2.66,"B-",IF(I57&gt;=2.33,"C+",IF(I57&gt;=2,"C",IF(I57&gt;=1.66,"C-",IF(I57&gt;=1.33,"D+",IF(I57&gt;=1,"D",""))))))))))</f>
        <v/>
      </c>
      <c r="L57" s="9"/>
      <c r="M57" s="9"/>
      <c r="N57" s="9"/>
    </row>
    <row r="58" spans="2:19" x14ac:dyDescent="0.25">
      <c r="B58" s="15"/>
      <c r="C58" s="16"/>
      <c r="D58" s="16"/>
      <c r="E58" s="16"/>
      <c r="F58" s="17"/>
      <c r="G58" s="10"/>
      <c r="H58" s="8"/>
      <c r="I58" s="17"/>
      <c r="J58" s="10"/>
      <c r="K58" s="8"/>
      <c r="L58" s="9"/>
      <c r="M58" s="9"/>
      <c r="N58" s="9"/>
    </row>
    <row r="59" spans="2:19" x14ac:dyDescent="0.25">
      <c r="B59" s="15"/>
      <c r="C59" s="16"/>
      <c r="D59" s="16"/>
      <c r="E59" s="16"/>
      <c r="F59" s="17"/>
      <c r="G59" s="10"/>
      <c r="H59" s="8"/>
      <c r="I59" s="17"/>
      <c r="J59" s="10"/>
      <c r="K59" s="8"/>
      <c r="L59" s="9"/>
      <c r="M59" s="9"/>
      <c r="N59" s="9"/>
    </row>
    <row r="60" spans="2:19" ht="18" customHeight="1" x14ac:dyDescent="0.25">
      <c r="B60" s="15" t="s">
        <v>24</v>
      </c>
      <c r="C60" s="16" t="s">
        <v>46</v>
      </c>
      <c r="D60" s="16"/>
      <c r="E60" s="16"/>
      <c r="F60" s="17"/>
      <c r="G60" s="10"/>
      <c r="H60" s="8" t="str">
        <f t="shared" ref="H60" si="16">IF(F60=4,"A",IF(F60&gt;=3.66,"A-",IF(F60&gt;=3.33,"B+",IF(F60&gt;=3,"B",IF(F60&gt;=2.66,"B-",IF(F60&gt;=2.33,"C+",IF(F60&gt;=2,"C",IF(F60&gt;=1.66,"C-",IF(F60&gt;=1.33,"D+",IF(F60&gt;=1,"D",""))))))))))</f>
        <v/>
      </c>
      <c r="I60" s="17"/>
      <c r="J60" s="10"/>
      <c r="K60" s="8" t="str">
        <f t="shared" ref="K60" si="17">IF(I60=4,"A",IF(I60&gt;=3.66,"A-",IF(I60&gt;=3.33,"B+",IF(I60&gt;=3,"B",IF(I60&gt;=2.66,"B-",IF(I60&gt;=2.33,"C+",IF(I60&gt;=2,"C",IF(I60&gt;=1.66,"C-",IF(I60&gt;=1.33,"D+",IF(I60&gt;=1,"D",""))))))))))</f>
        <v/>
      </c>
      <c r="L60" s="9"/>
      <c r="M60" s="9"/>
      <c r="N60" s="9"/>
    </row>
    <row r="61" spans="2:19" x14ac:dyDescent="0.25">
      <c r="B61" s="15"/>
      <c r="C61" s="16"/>
      <c r="D61" s="16"/>
      <c r="E61" s="16"/>
      <c r="F61" s="17"/>
      <c r="G61" s="10"/>
      <c r="H61" s="8"/>
      <c r="I61" s="17"/>
      <c r="J61" s="10"/>
      <c r="K61" s="8"/>
      <c r="L61" s="9"/>
      <c r="M61" s="9"/>
      <c r="N61" s="9"/>
    </row>
    <row r="62" spans="2:19" x14ac:dyDescent="0.25">
      <c r="B62" s="15"/>
      <c r="C62" s="16"/>
      <c r="D62" s="16"/>
      <c r="E62" s="16"/>
      <c r="F62" s="17"/>
      <c r="G62" s="10"/>
      <c r="H62" s="8"/>
      <c r="I62" s="17"/>
      <c r="J62" s="10"/>
      <c r="K62" s="8"/>
      <c r="L62" s="9"/>
      <c r="M62" s="9"/>
      <c r="N62" s="9"/>
    </row>
    <row r="63" spans="2:19" ht="18" customHeight="1" x14ac:dyDescent="0.25">
      <c r="B63" s="15" t="s">
        <v>26</v>
      </c>
      <c r="C63" s="16" t="s">
        <v>47</v>
      </c>
      <c r="D63" s="16"/>
      <c r="E63" s="16"/>
      <c r="F63" s="17"/>
      <c r="G63" s="10"/>
      <c r="H63" s="8" t="str">
        <f>IF(F63=4,"A",IF(F63&gt;=3.66,"A-",IF(F63&gt;=3.33,"B+",IF(F63&gt;=3,"B",IF(F63&gt;=2.66,"B-",IF(F63&gt;=2.33,"C+",IF(F63&gt;=2,"C",IF(F63&gt;=1.66,"C-",IF(F63&gt;=1.33,"D+",IF(F63&gt;=1,"D",""))))))))))</f>
        <v/>
      </c>
      <c r="I63" s="17"/>
      <c r="J63" s="10"/>
      <c r="K63" s="8" t="str">
        <f t="shared" ref="K63" si="18">IF(I63=4,"A",IF(I63&gt;=3.66,"A-",IF(I63&gt;=3.33,"B+",IF(I63&gt;=3,"B",IF(I63&gt;=2.66,"B-",IF(I63&gt;=2.33,"C+",IF(I63&gt;=2,"C",IF(I63&gt;=1.66,"C-",IF(I63&gt;=1.33,"D+",IF(I63&gt;=1,"D",""))))))))))</f>
        <v/>
      </c>
      <c r="L63" s="9"/>
      <c r="M63" s="9"/>
      <c r="N63" s="9"/>
    </row>
    <row r="64" spans="2:19" x14ac:dyDescent="0.25">
      <c r="B64" s="15"/>
      <c r="C64" s="16"/>
      <c r="D64" s="16"/>
      <c r="E64" s="16"/>
      <c r="F64" s="17"/>
      <c r="G64" s="10"/>
      <c r="H64" s="8"/>
      <c r="I64" s="17"/>
      <c r="J64" s="10"/>
      <c r="K64" s="8"/>
      <c r="L64" s="9"/>
      <c r="M64" s="9"/>
      <c r="N64" s="9"/>
    </row>
    <row r="65" spans="2:14" x14ac:dyDescent="0.25">
      <c r="B65" s="15"/>
      <c r="C65" s="16"/>
      <c r="D65" s="16"/>
      <c r="E65" s="16"/>
      <c r="F65" s="17"/>
      <c r="G65" s="10"/>
      <c r="H65" s="8"/>
      <c r="I65" s="17"/>
      <c r="J65" s="10"/>
      <c r="K65" s="8"/>
      <c r="L65" s="9"/>
      <c r="M65" s="9"/>
      <c r="N65" s="9"/>
    </row>
    <row r="66" spans="2:14" x14ac:dyDescent="0.25">
      <c r="B66" s="3"/>
      <c r="C66" s="11" t="s">
        <v>48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3"/>
    </row>
    <row r="67" spans="2:14" ht="18" customHeight="1" x14ac:dyDescent="0.25">
      <c r="B67" s="15" t="s">
        <v>20</v>
      </c>
      <c r="C67" s="16" t="s">
        <v>49</v>
      </c>
      <c r="D67" s="16"/>
      <c r="E67" s="16"/>
      <c r="F67" s="17"/>
      <c r="G67" s="10"/>
      <c r="H67" s="8" t="str">
        <f>IF(F67=4,"A",IF(F67&gt;=3.66,"A-",IF(F67&gt;=3.33,"B+",IF(F67&gt;=3,"B",IF(F67&gt;=2.66,"B-",IF(F67&gt;=2.33,"C+",IF(F67&gt;=2,"C",IF(F67&gt;=1.66,"C-",IF(F67&gt;=1.33,"D+",IF(F67&gt;=1,"D",""))))))))))</f>
        <v/>
      </c>
      <c r="I67" s="17"/>
      <c r="J67" s="10"/>
      <c r="K67" s="8" t="str">
        <f>IF(I67=4,"A",IF(I67&gt;=3.66,"A-",IF(I67&gt;=3.33,"B+",IF(I67&gt;=3,"B",IF(I67&gt;=2.66,"B-",IF(I67&gt;=2.33,"C+",IF(I67&gt;=2,"C",IF(I67&gt;=1.66,"C-",IF(I67&gt;=1.33,"D+",IF(I67&gt;=1,"D",""))))))))))</f>
        <v/>
      </c>
      <c r="L67" s="9"/>
      <c r="M67" s="9"/>
      <c r="N67" s="9"/>
    </row>
    <row r="68" spans="2:14" x14ac:dyDescent="0.25">
      <c r="B68" s="15"/>
      <c r="C68" s="16"/>
      <c r="D68" s="16"/>
      <c r="E68" s="16"/>
      <c r="F68" s="17"/>
      <c r="G68" s="10"/>
      <c r="H68" s="8"/>
      <c r="I68" s="17"/>
      <c r="J68" s="10"/>
      <c r="K68" s="8"/>
      <c r="L68" s="9"/>
      <c r="M68" s="9"/>
      <c r="N68" s="9"/>
    </row>
    <row r="69" spans="2:14" x14ac:dyDescent="0.25">
      <c r="B69" s="15"/>
      <c r="C69" s="16"/>
      <c r="D69" s="16"/>
      <c r="E69" s="16"/>
      <c r="F69" s="17"/>
      <c r="G69" s="10"/>
      <c r="H69" s="8"/>
      <c r="I69" s="17"/>
      <c r="J69" s="10"/>
      <c r="K69" s="8"/>
      <c r="L69" s="9"/>
      <c r="M69" s="9"/>
      <c r="N69" s="9"/>
    </row>
    <row r="70" spans="2:14" ht="18" customHeight="1" x14ac:dyDescent="0.25">
      <c r="B70" s="15" t="s">
        <v>22</v>
      </c>
      <c r="C70" s="16" t="s">
        <v>50</v>
      </c>
      <c r="D70" s="16"/>
      <c r="E70" s="16"/>
      <c r="F70" s="22">
        <v>3.33</v>
      </c>
      <c r="G70" s="19" t="s">
        <v>107</v>
      </c>
      <c r="H70" s="8" t="str">
        <f t="shared" ref="H70" si="19">IF(F70=4,"A",IF(F70&gt;=3.66,"A-",IF(F70&gt;=3.33,"B+",IF(F70&gt;=3,"B",IF(F70&gt;=2.66,"B-",IF(F70&gt;=2.33,"C+",IF(F70&gt;=2,"C",IF(F70&gt;=1.66,"C-",IF(F70&gt;=1.33,"D+",IF(F70&gt;=1,"D",""))))))))))</f>
        <v>B+</v>
      </c>
      <c r="I70" s="22">
        <v>3.33</v>
      </c>
      <c r="J70" s="19" t="s">
        <v>107</v>
      </c>
      <c r="K70" s="8" t="str">
        <f t="shared" ref="K70" si="20">IF(I70=4,"A",IF(I70&gt;=3.66,"A-",IF(I70&gt;=3.33,"B+",IF(I70&gt;=3,"B",IF(I70&gt;=2.66,"B-",IF(I70&gt;=2.33,"C+",IF(I70&gt;=2,"C",IF(I70&gt;=1.66,"C-",IF(I70&gt;=1.33,"D+",IF(I70&gt;=1,"D",""))))))))))</f>
        <v>B+</v>
      </c>
      <c r="L70" s="9" t="s">
        <v>85</v>
      </c>
      <c r="M70" s="9"/>
      <c r="N70" s="9"/>
    </row>
    <row r="71" spans="2:14" x14ac:dyDescent="0.25">
      <c r="B71" s="15"/>
      <c r="C71" s="16"/>
      <c r="D71" s="16"/>
      <c r="E71" s="16"/>
      <c r="F71" s="23"/>
      <c r="G71" s="20"/>
      <c r="H71" s="8"/>
      <c r="I71" s="23"/>
      <c r="J71" s="20"/>
      <c r="K71" s="8"/>
      <c r="L71" s="9"/>
      <c r="M71" s="9"/>
      <c r="N71" s="9"/>
    </row>
    <row r="72" spans="2:14" x14ac:dyDescent="0.25">
      <c r="B72" s="15"/>
      <c r="C72" s="16"/>
      <c r="D72" s="16"/>
      <c r="E72" s="16"/>
      <c r="F72" s="24"/>
      <c r="G72" s="21"/>
      <c r="H72" s="8"/>
      <c r="I72" s="24"/>
      <c r="J72" s="21"/>
      <c r="K72" s="8"/>
      <c r="L72" s="9"/>
      <c r="M72" s="9"/>
      <c r="N72" s="9"/>
    </row>
    <row r="73" spans="2:14" ht="18" customHeight="1" x14ac:dyDescent="0.25">
      <c r="B73" s="15" t="s">
        <v>24</v>
      </c>
      <c r="C73" s="16" t="s">
        <v>51</v>
      </c>
      <c r="D73" s="16"/>
      <c r="E73" s="16"/>
      <c r="F73" s="22">
        <v>3</v>
      </c>
      <c r="G73" s="19" t="s">
        <v>119</v>
      </c>
      <c r="H73" s="8" t="str">
        <f t="shared" ref="H73" si="21">IF(F73=4,"A",IF(F73&gt;=3.66,"A-",IF(F73&gt;=3.33,"B+",IF(F73&gt;=3,"B",IF(F73&gt;=2.66,"B-",IF(F73&gt;=2.33,"C+",IF(F73&gt;=2,"C",IF(F73&gt;=1.66,"C-",IF(F73&gt;=1.33,"D+",IF(F73&gt;=1,"D",""))))))))))</f>
        <v>B</v>
      </c>
      <c r="I73" s="22">
        <v>3.33</v>
      </c>
      <c r="J73" s="19" t="s">
        <v>107</v>
      </c>
      <c r="K73" s="8" t="str">
        <f t="shared" ref="K73" si="22">IF(I73=4,"A",IF(I73&gt;=3.66,"A-",IF(I73&gt;=3.33,"B+",IF(I73&gt;=3,"B",IF(I73&gt;=2.66,"B-",IF(I73&gt;=2.33,"C+",IF(I73&gt;=2,"C",IF(I73&gt;=1.66,"C-",IF(I73&gt;=1.33,"D+",IF(I73&gt;=1,"D",""))))))))))</f>
        <v>B+</v>
      </c>
      <c r="L73" s="9" t="s">
        <v>85</v>
      </c>
      <c r="M73" s="9"/>
      <c r="N73" s="9"/>
    </row>
    <row r="74" spans="2:14" x14ac:dyDescent="0.25">
      <c r="B74" s="15"/>
      <c r="C74" s="16"/>
      <c r="D74" s="16"/>
      <c r="E74" s="16"/>
      <c r="F74" s="23"/>
      <c r="G74" s="20"/>
      <c r="H74" s="8"/>
      <c r="I74" s="23"/>
      <c r="J74" s="20"/>
      <c r="K74" s="8"/>
      <c r="L74" s="9"/>
      <c r="M74" s="9"/>
      <c r="N74" s="9"/>
    </row>
    <row r="75" spans="2:14" x14ac:dyDescent="0.25">
      <c r="B75" s="15"/>
      <c r="C75" s="16"/>
      <c r="D75" s="16"/>
      <c r="E75" s="16"/>
      <c r="F75" s="24"/>
      <c r="G75" s="21"/>
      <c r="H75" s="8"/>
      <c r="I75" s="24"/>
      <c r="J75" s="21"/>
      <c r="K75" s="8"/>
      <c r="L75" s="9"/>
      <c r="M75" s="9"/>
      <c r="N75" s="9"/>
    </row>
    <row r="76" spans="2:14" ht="18" customHeight="1" x14ac:dyDescent="0.25">
      <c r="B76" s="15" t="s">
        <v>26</v>
      </c>
      <c r="C76" s="16" t="s">
        <v>52</v>
      </c>
      <c r="D76" s="16"/>
      <c r="E76" s="16"/>
      <c r="F76" s="17">
        <v>3</v>
      </c>
      <c r="G76" s="10" t="s">
        <v>119</v>
      </c>
      <c r="H76" s="8" t="str">
        <f t="shared" ref="H76" si="23">IF(F76=4,"A",IF(F76&gt;=3.66,"A-",IF(F76&gt;=3.33,"B+",IF(F76&gt;=3,"B",IF(F76&gt;=2.66,"B-",IF(F76&gt;=2.33,"C+",IF(F76&gt;=2,"C",IF(F76&gt;=1.66,"C-",IF(F76&gt;=1.33,"D+",IF(F76&gt;=1,"D",""))))))))))</f>
        <v>B</v>
      </c>
      <c r="I76" s="17">
        <v>3</v>
      </c>
      <c r="J76" s="10" t="s">
        <v>119</v>
      </c>
      <c r="K76" s="8" t="str">
        <f t="shared" ref="K76" si="24">IF(I76=4,"A",IF(I76&gt;=3.66,"A-",IF(I76&gt;=3.33,"B+",IF(I76&gt;=3,"B",IF(I76&gt;=2.66,"B-",IF(I76&gt;=2.33,"C+",IF(I76&gt;=2,"C",IF(I76&gt;=1.66,"C-",IF(I76&gt;=1.33,"D+",IF(I76&gt;=1,"D",""))))))))))</f>
        <v>B</v>
      </c>
      <c r="L76" s="9" t="s">
        <v>85</v>
      </c>
      <c r="M76" s="9"/>
      <c r="N76" s="9"/>
    </row>
    <row r="77" spans="2:14" x14ac:dyDescent="0.25">
      <c r="B77" s="15"/>
      <c r="C77" s="16"/>
      <c r="D77" s="16"/>
      <c r="E77" s="16"/>
      <c r="F77" s="17"/>
      <c r="G77" s="10"/>
      <c r="H77" s="8"/>
      <c r="I77" s="17"/>
      <c r="J77" s="10"/>
      <c r="K77" s="8"/>
      <c r="L77" s="9"/>
      <c r="M77" s="9"/>
      <c r="N77" s="9"/>
    </row>
    <row r="78" spans="2:14" x14ac:dyDescent="0.25">
      <c r="B78" s="15"/>
      <c r="C78" s="16"/>
      <c r="D78" s="16"/>
      <c r="E78" s="16"/>
      <c r="F78" s="17"/>
      <c r="G78" s="10"/>
      <c r="H78" s="8"/>
      <c r="I78" s="17"/>
      <c r="J78" s="10"/>
      <c r="K78" s="8"/>
      <c r="L78" s="9"/>
      <c r="M78" s="9"/>
      <c r="N78" s="9"/>
    </row>
    <row r="79" spans="2:14" ht="18" customHeight="1" x14ac:dyDescent="0.25">
      <c r="B79" s="15" t="s">
        <v>28</v>
      </c>
      <c r="C79" s="16" t="s">
        <v>53</v>
      </c>
      <c r="D79" s="16"/>
      <c r="E79" s="16"/>
      <c r="F79" s="17">
        <v>3</v>
      </c>
      <c r="G79" s="10" t="s">
        <v>119</v>
      </c>
      <c r="H79" s="8" t="str">
        <f t="shared" ref="H79" si="25">IF(F79=4,"A",IF(F79&gt;=3.66,"A-",IF(F79&gt;=3.33,"B+",IF(F79&gt;=3,"B",IF(F79&gt;=2.66,"B-",IF(F79&gt;=2.33,"C+",IF(F79&gt;=2,"C",IF(F79&gt;=1.66,"C-",IF(F79&gt;=1.33,"D+",IF(F79&gt;=1,"D",""))))))))))</f>
        <v>B</v>
      </c>
      <c r="I79" s="22">
        <v>3.33</v>
      </c>
      <c r="J79" s="19" t="s">
        <v>107</v>
      </c>
      <c r="K79" s="8" t="str">
        <f t="shared" ref="K79" si="26">IF(I79=4,"A",IF(I79&gt;=3.66,"A-",IF(I79&gt;=3.33,"B+",IF(I79&gt;=3,"B",IF(I79&gt;=2.66,"B-",IF(I79&gt;=2.33,"C+",IF(I79&gt;=2,"C",IF(I79&gt;=1.66,"C-",IF(I79&gt;=1.33,"D+",IF(I79&gt;=1,"D",""))))))))))</f>
        <v>B+</v>
      </c>
      <c r="L79" s="9" t="s">
        <v>85</v>
      </c>
      <c r="M79" s="9"/>
      <c r="N79" s="9"/>
    </row>
    <row r="80" spans="2:14" x14ac:dyDescent="0.25">
      <c r="B80" s="15"/>
      <c r="C80" s="16"/>
      <c r="D80" s="16"/>
      <c r="E80" s="16"/>
      <c r="F80" s="17"/>
      <c r="G80" s="10"/>
      <c r="H80" s="8"/>
      <c r="I80" s="23"/>
      <c r="J80" s="20"/>
      <c r="K80" s="8"/>
      <c r="L80" s="9"/>
      <c r="M80" s="9"/>
      <c r="N80" s="9"/>
    </row>
    <row r="81" spans="2:14" x14ac:dyDescent="0.25">
      <c r="B81" s="15"/>
      <c r="C81" s="16"/>
      <c r="D81" s="16"/>
      <c r="E81" s="16"/>
      <c r="F81" s="17"/>
      <c r="G81" s="10"/>
      <c r="H81" s="8"/>
      <c r="I81" s="24"/>
      <c r="J81" s="21"/>
      <c r="K81" s="8"/>
      <c r="L81" s="9"/>
      <c r="M81" s="9"/>
      <c r="N81" s="9"/>
    </row>
    <row r="82" spans="2:14" ht="18" customHeight="1" x14ac:dyDescent="0.25">
      <c r="B82" s="15" t="s">
        <v>30</v>
      </c>
      <c r="C82" s="16" t="s">
        <v>54</v>
      </c>
      <c r="D82" s="16"/>
      <c r="E82" s="16"/>
      <c r="F82" s="17"/>
      <c r="G82" s="10"/>
      <c r="H82" s="8" t="str">
        <f t="shared" ref="H82" si="27">IF(F82=4,"A",IF(F82&gt;=3.66,"A-",IF(F82&gt;=3.33,"B+",IF(F82&gt;=3,"B",IF(F82&gt;=2.66,"B-",IF(F82&gt;=2.33,"C+",IF(F82&gt;=2,"C",IF(F82&gt;=1.66,"C-",IF(F82&gt;=1.33,"D+",IF(F82&gt;=1,"D",""))))))))))</f>
        <v/>
      </c>
      <c r="I82" s="17"/>
      <c r="J82" s="10"/>
      <c r="K82" s="8" t="str">
        <f t="shared" ref="K82" si="28">IF(I82=4,"A",IF(I82&gt;=3.66,"A-",IF(I82&gt;=3.33,"B+",IF(I82&gt;=3,"B",IF(I82&gt;=2.66,"B-",IF(I82&gt;=2.33,"C+",IF(I82&gt;=2,"C",IF(I82&gt;=1.66,"C-",IF(I82&gt;=1.33,"D+",IF(I82&gt;=1,"D",""))))))))))</f>
        <v/>
      </c>
      <c r="L82" s="9"/>
      <c r="M82" s="9"/>
      <c r="N82" s="9"/>
    </row>
    <row r="83" spans="2:14" x14ac:dyDescent="0.25">
      <c r="B83" s="15"/>
      <c r="C83" s="16"/>
      <c r="D83" s="16"/>
      <c r="E83" s="16"/>
      <c r="F83" s="17"/>
      <c r="G83" s="10"/>
      <c r="H83" s="8"/>
      <c r="I83" s="17"/>
      <c r="J83" s="10"/>
      <c r="K83" s="8"/>
      <c r="L83" s="9"/>
      <c r="M83" s="9"/>
      <c r="N83" s="9"/>
    </row>
    <row r="84" spans="2:14" x14ac:dyDescent="0.25">
      <c r="B84" s="15"/>
      <c r="C84" s="16"/>
      <c r="D84" s="16"/>
      <c r="E84" s="16"/>
      <c r="F84" s="17"/>
      <c r="G84" s="10"/>
      <c r="H84" s="8"/>
      <c r="I84" s="17"/>
      <c r="J84" s="10"/>
      <c r="K84" s="8"/>
      <c r="L84" s="9"/>
      <c r="M84" s="9"/>
      <c r="N84" s="9"/>
    </row>
    <row r="85" spans="2:14" x14ac:dyDescent="0.25">
      <c r="B85" s="15" t="s">
        <v>55</v>
      </c>
      <c r="C85" s="16"/>
      <c r="D85" s="16"/>
      <c r="E85" s="16"/>
      <c r="F85" s="18"/>
      <c r="G85" s="14"/>
      <c r="H85" s="8" t="str">
        <f t="shared" ref="H85" si="29">IF(F85=4,"A",IF(F85&gt;=3.66,"A-",IF(F85&gt;=3.33,"B+",IF(F85&gt;=3,"B",IF(F85&gt;=2.66,"B-",IF(F85&gt;=2.33,"C+",IF(F85&gt;=2,"C",IF(F85&gt;=1.66,"C-",IF(F85&gt;=1.33,"D+",IF(F85&gt;=1,"D",""))))))))))</f>
        <v/>
      </c>
      <c r="I85" s="18"/>
      <c r="J85" s="14"/>
      <c r="K85" s="8" t="str">
        <f t="shared" ref="K85" si="30">IF(I85=4,"A",IF(I85&gt;=3.66,"A-",IF(I85&gt;=3.33,"B+",IF(I85&gt;=3,"B",IF(I85&gt;=2.66,"B-",IF(I85&gt;=2.33,"C+",IF(I85&gt;=2,"C",IF(I85&gt;=1.66,"C-",IF(I85&gt;=1.33,"D+",IF(I85&gt;=1,"D",""))))))))))</f>
        <v/>
      </c>
      <c r="L85" s="9"/>
      <c r="M85" s="9"/>
      <c r="N85" s="9"/>
    </row>
    <row r="86" spans="2:14" x14ac:dyDescent="0.25">
      <c r="B86" s="15"/>
      <c r="C86" s="16"/>
      <c r="D86" s="16"/>
      <c r="E86" s="16"/>
      <c r="F86" s="18"/>
      <c r="G86" s="14"/>
      <c r="H86" s="8"/>
      <c r="I86" s="18"/>
      <c r="J86" s="14"/>
      <c r="K86" s="8"/>
      <c r="L86" s="9"/>
      <c r="M86" s="9"/>
      <c r="N86" s="9"/>
    </row>
    <row r="87" spans="2:14" x14ac:dyDescent="0.25">
      <c r="B87" s="15"/>
      <c r="C87" s="16"/>
      <c r="D87" s="16"/>
      <c r="E87" s="16"/>
      <c r="F87" s="18"/>
      <c r="G87" s="14"/>
      <c r="H87" s="8"/>
      <c r="I87" s="18"/>
      <c r="J87" s="14"/>
      <c r="K87" s="8"/>
      <c r="L87" s="9"/>
      <c r="M87" s="9"/>
      <c r="N87" s="9"/>
    </row>
    <row r="88" spans="2:14" x14ac:dyDescent="0.25">
      <c r="B88" s="15" t="s">
        <v>56</v>
      </c>
      <c r="C88" s="16"/>
      <c r="D88" s="16"/>
      <c r="E88" s="16"/>
      <c r="F88" s="18"/>
      <c r="G88" s="14"/>
      <c r="H88" s="8" t="str">
        <f t="shared" ref="H88" si="31">IF(F88=4,"A",IF(F88&gt;=3.66,"A-",IF(F88&gt;=3.33,"B+",IF(F88&gt;=3,"B",IF(F88&gt;=2.66,"B-",IF(F88&gt;=2.33,"C+",IF(F88&gt;=2,"C",IF(F88&gt;=1.66,"C-",IF(F88&gt;=1.33,"D+",IF(F88&gt;=1,"D",""))))))))))</f>
        <v/>
      </c>
      <c r="I88" s="18"/>
      <c r="J88" s="14"/>
      <c r="K88" s="8" t="str">
        <f t="shared" ref="K88" si="32">IF(I88=4,"A",IF(I88&gt;=3.66,"A-",IF(I88&gt;=3.33,"B+",IF(I88&gt;=3,"B",IF(I88&gt;=2.66,"B-",IF(I88&gt;=2.33,"C+",IF(I88&gt;=2,"C",IF(I88&gt;=1.66,"C-",IF(I88&gt;=1.33,"D+",IF(I88&gt;=1,"D",""))))))))))</f>
        <v/>
      </c>
      <c r="L88" s="9"/>
      <c r="M88" s="9"/>
      <c r="N88" s="9"/>
    </row>
    <row r="89" spans="2:14" x14ac:dyDescent="0.25">
      <c r="B89" s="15"/>
      <c r="C89" s="16"/>
      <c r="D89" s="16"/>
      <c r="E89" s="16"/>
      <c r="F89" s="18"/>
      <c r="G89" s="14"/>
      <c r="H89" s="8"/>
      <c r="I89" s="18"/>
      <c r="J89" s="14"/>
      <c r="K89" s="8"/>
      <c r="L89" s="9"/>
      <c r="M89" s="9"/>
      <c r="N89" s="9"/>
    </row>
    <row r="90" spans="2:14" x14ac:dyDescent="0.25">
      <c r="B90" s="15"/>
      <c r="C90" s="16"/>
      <c r="D90" s="16"/>
      <c r="E90" s="16"/>
      <c r="F90" s="18"/>
      <c r="G90" s="14"/>
      <c r="H90" s="8"/>
      <c r="I90" s="18"/>
      <c r="J90" s="14"/>
      <c r="K90" s="8"/>
      <c r="L90" s="9"/>
      <c r="M90" s="9"/>
      <c r="N90" s="9"/>
    </row>
    <row r="91" spans="2:14" x14ac:dyDescent="0.25">
      <c r="B91" s="15" t="s">
        <v>57</v>
      </c>
      <c r="C91" s="16"/>
      <c r="D91" s="16"/>
      <c r="E91" s="16"/>
      <c r="F91" s="18"/>
      <c r="G91" s="14"/>
      <c r="H91" s="8" t="str">
        <f t="shared" ref="H91" si="33">IF(F91=4,"A",IF(F91&gt;=3.66,"A-",IF(F91&gt;=3.33,"B+",IF(F91&gt;=3,"B",IF(F91&gt;=2.66,"B-",IF(F91&gt;=2.33,"C+",IF(F91&gt;=2,"C",IF(F91&gt;=1.66,"C-",IF(F91&gt;=1.33,"D+",IF(F91&gt;=1,"D",""))))))))))</f>
        <v/>
      </c>
      <c r="I91" s="18"/>
      <c r="J91" s="14"/>
      <c r="K91" s="8" t="str">
        <f t="shared" ref="K91" si="34">IF(I91=4,"A",IF(I91&gt;=3.66,"A-",IF(I91&gt;=3.33,"B+",IF(I91&gt;=3,"B",IF(I91&gt;=2.66,"B-",IF(I91&gt;=2.33,"C+",IF(I91&gt;=2,"C",IF(I91&gt;=1.66,"C-",IF(I91&gt;=1.33,"D+",IF(I91&gt;=1,"D",""))))))))))</f>
        <v/>
      </c>
      <c r="L91" s="9"/>
      <c r="M91" s="9"/>
      <c r="N91" s="9"/>
    </row>
    <row r="92" spans="2:14" x14ac:dyDescent="0.25">
      <c r="B92" s="15"/>
      <c r="C92" s="16"/>
      <c r="D92" s="16"/>
      <c r="E92" s="16"/>
      <c r="F92" s="18"/>
      <c r="G92" s="14"/>
      <c r="H92" s="8"/>
      <c r="I92" s="18"/>
      <c r="J92" s="14"/>
      <c r="K92" s="8"/>
      <c r="L92" s="9"/>
      <c r="M92" s="9"/>
      <c r="N92" s="9"/>
    </row>
    <row r="93" spans="2:14" x14ac:dyDescent="0.25">
      <c r="B93" s="15"/>
      <c r="C93" s="16"/>
      <c r="D93" s="16"/>
      <c r="E93" s="16"/>
      <c r="F93" s="18"/>
      <c r="G93" s="14"/>
      <c r="H93" s="8"/>
      <c r="I93" s="18"/>
      <c r="J93" s="14"/>
      <c r="K93" s="8"/>
      <c r="L93" s="9"/>
      <c r="M93" s="9"/>
      <c r="N93" s="9"/>
    </row>
    <row r="94" spans="2:14" x14ac:dyDescent="0.25">
      <c r="B94" s="15" t="s">
        <v>58</v>
      </c>
      <c r="C94" s="16"/>
      <c r="D94" s="16"/>
      <c r="E94" s="16"/>
      <c r="F94" s="18"/>
      <c r="G94" s="14"/>
      <c r="H94" s="8" t="str">
        <f>IF(F94=4,"A",IF(F94&gt;=3.66,"A-",IF(F94&gt;=3.33,"B+",IF(F94&gt;=3,"B",IF(F94&gt;=2.66,"B-",IF(F94&gt;=2.33,"C+",IF(F94&gt;=2,"C",IF(F94&gt;=1.66,"C-",IF(F94&gt;=1.33,"D+",IF(F94&gt;=1,"D",""))))))))))</f>
        <v/>
      </c>
      <c r="I94" s="18"/>
      <c r="J94" s="14"/>
      <c r="K94" s="8" t="str">
        <f t="shared" ref="K94" si="35">IF(I94=4,"A",IF(I94&gt;=3.66,"A-",IF(I94&gt;=3.33,"B+",IF(I94&gt;=3,"B",IF(I94&gt;=2.66,"B-",IF(I94&gt;=2.33,"C+",IF(I94&gt;=2,"C",IF(I94&gt;=1.66,"C-",IF(I94&gt;=1.33,"D+",IF(I94&gt;=1,"D",""))))))))))</f>
        <v/>
      </c>
      <c r="L94" s="9"/>
      <c r="M94" s="9"/>
      <c r="N94" s="9"/>
    </row>
    <row r="95" spans="2:14" x14ac:dyDescent="0.25">
      <c r="B95" s="15"/>
      <c r="C95" s="16"/>
      <c r="D95" s="16"/>
      <c r="E95" s="16"/>
      <c r="F95" s="18"/>
      <c r="G95" s="14"/>
      <c r="H95" s="8"/>
      <c r="I95" s="18"/>
      <c r="J95" s="14"/>
      <c r="K95" s="8"/>
      <c r="L95" s="9"/>
      <c r="M95" s="9"/>
      <c r="N95" s="9"/>
    </row>
    <row r="96" spans="2:14" x14ac:dyDescent="0.25">
      <c r="B96" s="15"/>
      <c r="C96" s="16"/>
      <c r="D96" s="16"/>
      <c r="E96" s="16"/>
      <c r="F96" s="18"/>
      <c r="G96" s="14"/>
      <c r="H96" s="8"/>
      <c r="I96" s="18"/>
      <c r="J96" s="14"/>
      <c r="K96" s="8"/>
      <c r="L96" s="9"/>
      <c r="M96" s="9"/>
      <c r="N96" s="9"/>
    </row>
    <row r="97" spans="2:14" x14ac:dyDescent="0.25">
      <c r="B97" s="3" t="s">
        <v>59</v>
      </c>
      <c r="C97" s="11" t="s">
        <v>60</v>
      </c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3"/>
    </row>
    <row r="98" spans="2:14" ht="18" customHeight="1" x14ac:dyDescent="0.25">
      <c r="B98" s="15" t="s">
        <v>20</v>
      </c>
      <c r="C98" s="16" t="s">
        <v>61</v>
      </c>
      <c r="D98" s="16"/>
      <c r="E98" s="16"/>
      <c r="F98" s="17"/>
      <c r="G98" s="10"/>
      <c r="H98" s="8" t="str">
        <f>IF(F98=4,"A",IF(F98&gt;=3.66,"A-",IF(F98&gt;=3.33,"B+",IF(F98&gt;=3,"B",IF(F98&gt;=2.66,"B-",IF(F98&gt;=2.33,"C+",IF(F98&gt;=2,"C",IF(F98&gt;=1.66,"C-",IF(F98&gt;=1.33,"D+",IF(F98&gt;=1,"D",""))))))))))</f>
        <v/>
      </c>
      <c r="I98" s="17"/>
      <c r="J98" s="10"/>
      <c r="K98" s="8" t="str">
        <f>IF(I98=4,"A",IF(I98&gt;=3.66,"A-",IF(I98&gt;=3.33,"B+",IF(I98&gt;=3,"B",IF(I98&gt;=2.66,"B-",IF(I98&gt;=2.33,"C+",IF(I98&gt;=2,"C",IF(I98&gt;=1.66,"C-",IF(I98&gt;=1.33,"D+",IF(I98&gt;=1,"D",""))))))))))</f>
        <v/>
      </c>
      <c r="L98" s="9"/>
      <c r="M98" s="9"/>
      <c r="N98" s="9"/>
    </row>
    <row r="99" spans="2:14" x14ac:dyDescent="0.25">
      <c r="B99" s="15"/>
      <c r="C99" s="16"/>
      <c r="D99" s="16"/>
      <c r="E99" s="16"/>
      <c r="F99" s="17"/>
      <c r="G99" s="10"/>
      <c r="H99" s="8"/>
      <c r="I99" s="17"/>
      <c r="J99" s="10"/>
      <c r="K99" s="8"/>
      <c r="L99" s="9"/>
      <c r="M99" s="9"/>
      <c r="N99" s="9"/>
    </row>
    <row r="100" spans="2:14" x14ac:dyDescent="0.25">
      <c r="B100" s="15"/>
      <c r="C100" s="16"/>
      <c r="D100" s="16"/>
      <c r="E100" s="16"/>
      <c r="F100" s="17"/>
      <c r="G100" s="10"/>
      <c r="H100" s="8"/>
      <c r="I100" s="17"/>
      <c r="J100" s="10"/>
      <c r="K100" s="8"/>
      <c r="L100" s="9"/>
      <c r="M100" s="9"/>
      <c r="N100" s="9"/>
    </row>
    <row r="101" spans="2:14" ht="18" customHeight="1" x14ac:dyDescent="0.25">
      <c r="B101" s="15" t="s">
        <v>22</v>
      </c>
      <c r="C101" s="16" t="s">
        <v>62</v>
      </c>
      <c r="D101" s="16"/>
      <c r="E101" s="16"/>
      <c r="F101" s="17">
        <v>3</v>
      </c>
      <c r="G101" s="10" t="s">
        <v>119</v>
      </c>
      <c r="H101" s="8" t="str">
        <f t="shared" ref="H101" si="36">IF(F101=4,"A",IF(F101&gt;=3.66,"A-",IF(F101&gt;=3.33,"B+",IF(F101&gt;=3,"B",IF(F101&gt;=2.66,"B-",IF(F101&gt;=2.33,"C+",IF(F101&gt;=2,"C",IF(F101&gt;=1.66,"C-",IF(F101&gt;=1.33,"D+",IF(F101&gt;=1,"D",""))))))))))</f>
        <v>B</v>
      </c>
      <c r="I101" s="17">
        <v>3</v>
      </c>
      <c r="J101" s="10" t="s">
        <v>119</v>
      </c>
      <c r="K101" s="8" t="str">
        <f t="shared" ref="K101" si="37">IF(I101=4,"A",IF(I101&gt;=3.66,"A-",IF(I101&gt;=3.33,"B+",IF(I101&gt;=3,"B",IF(I101&gt;=2.66,"B-",IF(I101&gt;=2.33,"C+",IF(I101&gt;=2,"C",IF(I101&gt;=1.66,"C-",IF(I101&gt;=1.33,"D+",IF(I101&gt;=1,"D",""))))))))))</f>
        <v>B</v>
      </c>
      <c r="L101" s="9" t="s">
        <v>91</v>
      </c>
      <c r="M101" s="9"/>
      <c r="N101" s="9"/>
    </row>
    <row r="102" spans="2:14" x14ac:dyDescent="0.25">
      <c r="B102" s="15"/>
      <c r="C102" s="16"/>
      <c r="D102" s="16"/>
      <c r="E102" s="16"/>
      <c r="F102" s="17"/>
      <c r="G102" s="10"/>
      <c r="H102" s="8"/>
      <c r="I102" s="17"/>
      <c r="J102" s="10"/>
      <c r="K102" s="8"/>
      <c r="L102" s="9"/>
      <c r="M102" s="9"/>
      <c r="N102" s="9"/>
    </row>
    <row r="103" spans="2:14" x14ac:dyDescent="0.25">
      <c r="B103" s="15"/>
      <c r="C103" s="16"/>
      <c r="D103" s="16"/>
      <c r="E103" s="16"/>
      <c r="F103" s="17"/>
      <c r="G103" s="10"/>
      <c r="H103" s="8"/>
      <c r="I103" s="17"/>
      <c r="J103" s="10"/>
      <c r="K103" s="8"/>
      <c r="L103" s="9"/>
      <c r="M103" s="9"/>
      <c r="N103" s="9"/>
    </row>
    <row r="104" spans="2:14" ht="18" customHeight="1" x14ac:dyDescent="0.25">
      <c r="B104" s="15" t="s">
        <v>24</v>
      </c>
      <c r="C104" s="16" t="s">
        <v>63</v>
      </c>
      <c r="D104" s="16"/>
      <c r="E104" s="16"/>
      <c r="F104" s="17"/>
      <c r="G104" s="10"/>
      <c r="H104" s="8" t="str">
        <f t="shared" ref="H104" si="38">IF(F104=4,"A",IF(F104&gt;=3.66,"A-",IF(F104&gt;=3.33,"B+",IF(F104&gt;=3,"B",IF(F104&gt;=2.66,"B-",IF(F104&gt;=2.33,"C+",IF(F104&gt;=2,"C",IF(F104&gt;=1.66,"C-",IF(F104&gt;=1.33,"D+",IF(F104&gt;=1,"D",""))))))))))</f>
        <v/>
      </c>
      <c r="I104" s="17"/>
      <c r="J104" s="10"/>
      <c r="K104" s="8" t="str">
        <f t="shared" ref="K104" si="39">IF(I104=4,"A",IF(I104&gt;=3.66,"A-",IF(I104&gt;=3.33,"B+",IF(I104&gt;=3,"B",IF(I104&gt;=2.66,"B-",IF(I104&gt;=2.33,"C+",IF(I104&gt;=2,"C",IF(I104&gt;=1.66,"C-",IF(I104&gt;=1.33,"D+",IF(I104&gt;=1,"D",""))))))))))</f>
        <v/>
      </c>
      <c r="L104" s="9"/>
      <c r="M104" s="9"/>
      <c r="N104" s="9"/>
    </row>
    <row r="105" spans="2:14" x14ac:dyDescent="0.25">
      <c r="B105" s="15"/>
      <c r="C105" s="16"/>
      <c r="D105" s="16"/>
      <c r="E105" s="16"/>
      <c r="F105" s="17"/>
      <c r="G105" s="10"/>
      <c r="H105" s="8"/>
      <c r="I105" s="17"/>
      <c r="J105" s="10"/>
      <c r="K105" s="8"/>
      <c r="L105" s="9"/>
      <c r="M105" s="9"/>
      <c r="N105" s="9"/>
    </row>
    <row r="106" spans="2:14" x14ac:dyDescent="0.25">
      <c r="B106" s="15"/>
      <c r="C106" s="16"/>
      <c r="D106" s="16"/>
      <c r="E106" s="16"/>
      <c r="F106" s="17"/>
      <c r="G106" s="10"/>
      <c r="H106" s="8"/>
      <c r="I106" s="17"/>
      <c r="J106" s="10"/>
      <c r="K106" s="8"/>
      <c r="L106" s="9"/>
      <c r="M106" s="9"/>
      <c r="N106" s="9"/>
    </row>
  </sheetData>
  <mergeCells count="341">
    <mergeCell ref="P53:Q55"/>
    <mergeCell ref="R53:R55"/>
    <mergeCell ref="S53:S55"/>
    <mergeCell ref="P44:Q46"/>
    <mergeCell ref="R44:R46"/>
    <mergeCell ref="S44:S46"/>
    <mergeCell ref="P47:Q49"/>
    <mergeCell ref="R47:R49"/>
    <mergeCell ref="S47:S49"/>
    <mergeCell ref="P50:Q52"/>
    <mergeCell ref="R50:R52"/>
    <mergeCell ref="S50:S52"/>
    <mergeCell ref="K5:M5"/>
    <mergeCell ref="N5:Q5"/>
    <mergeCell ref="K6:M6"/>
    <mergeCell ref="N6:Q6"/>
    <mergeCell ref="K7:M7"/>
    <mergeCell ref="N7:Q7"/>
    <mergeCell ref="P41:Q43"/>
    <mergeCell ref="R41:R43"/>
    <mergeCell ref="S41:S43"/>
    <mergeCell ref="T17:T19"/>
    <mergeCell ref="U17:U19"/>
    <mergeCell ref="T23:T25"/>
    <mergeCell ref="U23:U25"/>
    <mergeCell ref="P34:Q36"/>
    <mergeCell ref="R34:R36"/>
    <mergeCell ref="S34:S36"/>
    <mergeCell ref="P37:Q39"/>
    <mergeCell ref="R37:R39"/>
    <mergeCell ref="S37:S39"/>
    <mergeCell ref="P27:Q29"/>
    <mergeCell ref="R27:R29"/>
    <mergeCell ref="S27:S29"/>
    <mergeCell ref="P30:Q32"/>
    <mergeCell ref="R30:R32"/>
    <mergeCell ref="S30:S32"/>
    <mergeCell ref="P23:Q25"/>
    <mergeCell ref="R23:R25"/>
    <mergeCell ref="S23:S25"/>
    <mergeCell ref="B2:D2"/>
    <mergeCell ref="E2:G2"/>
    <mergeCell ref="B3:D3"/>
    <mergeCell ref="E3:G3"/>
    <mergeCell ref="B4:D4"/>
    <mergeCell ref="E4:G4"/>
    <mergeCell ref="B10:B12"/>
    <mergeCell ref="C10:E12"/>
    <mergeCell ref="F10:N10"/>
    <mergeCell ref="F11:H11"/>
    <mergeCell ref="I11:K11"/>
    <mergeCell ref="L11:N12"/>
    <mergeCell ref="B5:D5"/>
    <mergeCell ref="E5:G5"/>
    <mergeCell ref="B6:D6"/>
    <mergeCell ref="E6:G6"/>
    <mergeCell ref="B7:D7"/>
    <mergeCell ref="E7:G7"/>
    <mergeCell ref="K2:M2"/>
    <mergeCell ref="N2:Q2"/>
    <mergeCell ref="K3:M3"/>
    <mergeCell ref="N3:Q3"/>
    <mergeCell ref="K4:M4"/>
    <mergeCell ref="N4:Q4"/>
    <mergeCell ref="C13:N13"/>
    <mergeCell ref="B14:B16"/>
    <mergeCell ref="C14:E16"/>
    <mergeCell ref="F14:F16"/>
    <mergeCell ref="G14:G16"/>
    <mergeCell ref="H14:H16"/>
    <mergeCell ref="I14:I16"/>
    <mergeCell ref="J14:J16"/>
    <mergeCell ref="K14:K16"/>
    <mergeCell ref="L14:N16"/>
    <mergeCell ref="J17:J19"/>
    <mergeCell ref="K17:K19"/>
    <mergeCell ref="L17:N19"/>
    <mergeCell ref="B20:B22"/>
    <mergeCell ref="C20:E22"/>
    <mergeCell ref="F20:F22"/>
    <mergeCell ref="G20:G22"/>
    <mergeCell ref="H20:H22"/>
    <mergeCell ref="I20:I22"/>
    <mergeCell ref="J20:J22"/>
    <mergeCell ref="B17:B19"/>
    <mergeCell ref="C17:E19"/>
    <mergeCell ref="F17:F19"/>
    <mergeCell ref="G17:G19"/>
    <mergeCell ref="H17:H19"/>
    <mergeCell ref="I17:I19"/>
    <mergeCell ref="K20:K22"/>
    <mergeCell ref="L20:N22"/>
    <mergeCell ref="B23:B25"/>
    <mergeCell ref="C23:E25"/>
    <mergeCell ref="F23:F25"/>
    <mergeCell ref="G23:G25"/>
    <mergeCell ref="H23:H25"/>
    <mergeCell ref="I23:I25"/>
    <mergeCell ref="J23:J25"/>
    <mergeCell ref="K23:K25"/>
    <mergeCell ref="L23:N25"/>
    <mergeCell ref="B26:B28"/>
    <mergeCell ref="C26:E28"/>
    <mergeCell ref="F26:F28"/>
    <mergeCell ref="G26:G28"/>
    <mergeCell ref="H26:H28"/>
    <mergeCell ref="I26:I28"/>
    <mergeCell ref="J26:J28"/>
    <mergeCell ref="K26:K28"/>
    <mergeCell ref="L26:N28"/>
    <mergeCell ref="J29:J31"/>
    <mergeCell ref="K29:K31"/>
    <mergeCell ref="L29:N31"/>
    <mergeCell ref="C32:N32"/>
    <mergeCell ref="B33:B35"/>
    <mergeCell ref="C33:E35"/>
    <mergeCell ref="F33:F35"/>
    <mergeCell ref="G33:G35"/>
    <mergeCell ref="H33:H35"/>
    <mergeCell ref="I33:I35"/>
    <mergeCell ref="B29:B31"/>
    <mergeCell ref="C29:E31"/>
    <mergeCell ref="F29:F31"/>
    <mergeCell ref="G29:G31"/>
    <mergeCell ref="H29:H31"/>
    <mergeCell ref="I29:I31"/>
    <mergeCell ref="J33:J35"/>
    <mergeCell ref="K33:K35"/>
    <mergeCell ref="L33:N35"/>
    <mergeCell ref="B36:B38"/>
    <mergeCell ref="C36:E38"/>
    <mergeCell ref="F36:F38"/>
    <mergeCell ref="G36:G38"/>
    <mergeCell ref="H36:H38"/>
    <mergeCell ref="I36:I38"/>
    <mergeCell ref="J36:J38"/>
    <mergeCell ref="K36:K38"/>
    <mergeCell ref="L36:N38"/>
    <mergeCell ref="B39:B41"/>
    <mergeCell ref="C39:E41"/>
    <mergeCell ref="F39:F41"/>
    <mergeCell ref="G39:G41"/>
    <mergeCell ref="H39:H41"/>
    <mergeCell ref="I39:I41"/>
    <mergeCell ref="J39:J41"/>
    <mergeCell ref="K39:K41"/>
    <mergeCell ref="L39:N41"/>
    <mergeCell ref="C42:N42"/>
    <mergeCell ref="C43:N43"/>
    <mergeCell ref="B44:B46"/>
    <mergeCell ref="C44:E46"/>
    <mergeCell ref="F44:F46"/>
    <mergeCell ref="G44:G46"/>
    <mergeCell ref="H44:H46"/>
    <mergeCell ref="I44:I46"/>
    <mergeCell ref="J44:J46"/>
    <mergeCell ref="K44:K46"/>
    <mergeCell ref="L44:N46"/>
    <mergeCell ref="B47:B49"/>
    <mergeCell ref="C47:E49"/>
    <mergeCell ref="F47:F49"/>
    <mergeCell ref="G47:G49"/>
    <mergeCell ref="H47:H49"/>
    <mergeCell ref="I47:I49"/>
    <mergeCell ref="J47:J49"/>
    <mergeCell ref="K47:K49"/>
    <mergeCell ref="L47:N49"/>
    <mergeCell ref="B50:B52"/>
    <mergeCell ref="C50:E52"/>
    <mergeCell ref="F50:F52"/>
    <mergeCell ref="G50:G52"/>
    <mergeCell ref="H50:H52"/>
    <mergeCell ref="I50:I52"/>
    <mergeCell ref="J50:J52"/>
    <mergeCell ref="K50:K52"/>
    <mergeCell ref="L50:N52"/>
    <mergeCell ref="C53:N53"/>
    <mergeCell ref="B54:B56"/>
    <mergeCell ref="C54:E56"/>
    <mergeCell ref="F54:F56"/>
    <mergeCell ref="G54:G56"/>
    <mergeCell ref="H54:H56"/>
    <mergeCell ref="I54:I56"/>
    <mergeCell ref="J54:J56"/>
    <mergeCell ref="K54:K56"/>
    <mergeCell ref="L54:N56"/>
    <mergeCell ref="K57:K59"/>
    <mergeCell ref="L57:N59"/>
    <mergeCell ref="B60:B62"/>
    <mergeCell ref="C60:E62"/>
    <mergeCell ref="F60:F62"/>
    <mergeCell ref="G60:G62"/>
    <mergeCell ref="H60:H62"/>
    <mergeCell ref="I60:I62"/>
    <mergeCell ref="J60:J62"/>
    <mergeCell ref="B57:B59"/>
    <mergeCell ref="C57:E59"/>
    <mergeCell ref="F57:F59"/>
    <mergeCell ref="G57:G59"/>
    <mergeCell ref="H57:H59"/>
    <mergeCell ref="I57:I59"/>
    <mergeCell ref="K60:K62"/>
    <mergeCell ref="L60:N62"/>
    <mergeCell ref="B63:B65"/>
    <mergeCell ref="C63:E65"/>
    <mergeCell ref="F63:F65"/>
    <mergeCell ref="G63:G65"/>
    <mergeCell ref="H63:H65"/>
    <mergeCell ref="I63:I65"/>
    <mergeCell ref="J63:J65"/>
    <mergeCell ref="K63:K65"/>
    <mergeCell ref="L63:N65"/>
    <mergeCell ref="B67:B69"/>
    <mergeCell ref="C67:E69"/>
    <mergeCell ref="F67:F69"/>
    <mergeCell ref="G67:G69"/>
    <mergeCell ref="H67:H69"/>
    <mergeCell ref="I67:I69"/>
    <mergeCell ref="J67:J69"/>
    <mergeCell ref="K67:K69"/>
    <mergeCell ref="L67:N69"/>
    <mergeCell ref="B70:B72"/>
    <mergeCell ref="C70:E72"/>
    <mergeCell ref="F70:F72"/>
    <mergeCell ref="G70:G72"/>
    <mergeCell ref="H70:H72"/>
    <mergeCell ref="I70:I72"/>
    <mergeCell ref="J70:J72"/>
    <mergeCell ref="K70:K72"/>
    <mergeCell ref="L70:N72"/>
    <mergeCell ref="B76:B78"/>
    <mergeCell ref="C76:E78"/>
    <mergeCell ref="F76:F78"/>
    <mergeCell ref="G76:G78"/>
    <mergeCell ref="H76:H78"/>
    <mergeCell ref="I76:I78"/>
    <mergeCell ref="J76:J78"/>
    <mergeCell ref="B73:B75"/>
    <mergeCell ref="C73:E75"/>
    <mergeCell ref="F73:F75"/>
    <mergeCell ref="G73:G75"/>
    <mergeCell ref="H73:H75"/>
    <mergeCell ref="I73:I75"/>
    <mergeCell ref="J73:J75"/>
    <mergeCell ref="B79:B81"/>
    <mergeCell ref="C79:E81"/>
    <mergeCell ref="F79:F81"/>
    <mergeCell ref="G79:G81"/>
    <mergeCell ref="H79:H81"/>
    <mergeCell ref="I79:I81"/>
    <mergeCell ref="J79:J81"/>
    <mergeCell ref="K79:K81"/>
    <mergeCell ref="L79:N81"/>
    <mergeCell ref="B82:B84"/>
    <mergeCell ref="C82:E84"/>
    <mergeCell ref="F82:F84"/>
    <mergeCell ref="G82:G84"/>
    <mergeCell ref="H82:H84"/>
    <mergeCell ref="I82:I84"/>
    <mergeCell ref="J82:J84"/>
    <mergeCell ref="K82:K84"/>
    <mergeCell ref="L82:N84"/>
    <mergeCell ref="B88:B90"/>
    <mergeCell ref="C88:E90"/>
    <mergeCell ref="F88:F90"/>
    <mergeCell ref="G88:G90"/>
    <mergeCell ref="H88:H90"/>
    <mergeCell ref="I88:I90"/>
    <mergeCell ref="J88:J90"/>
    <mergeCell ref="B85:B87"/>
    <mergeCell ref="C85:E87"/>
    <mergeCell ref="F85:F87"/>
    <mergeCell ref="G85:G87"/>
    <mergeCell ref="H85:H87"/>
    <mergeCell ref="I85:I87"/>
    <mergeCell ref="B91:B93"/>
    <mergeCell ref="C91:E93"/>
    <mergeCell ref="F91:F93"/>
    <mergeCell ref="G91:G93"/>
    <mergeCell ref="H91:H93"/>
    <mergeCell ref="I91:I93"/>
    <mergeCell ref="J91:J93"/>
    <mergeCell ref="K91:K93"/>
    <mergeCell ref="L91:N93"/>
    <mergeCell ref="B94:B96"/>
    <mergeCell ref="C94:E96"/>
    <mergeCell ref="F94:F96"/>
    <mergeCell ref="G94:G96"/>
    <mergeCell ref="H94:H96"/>
    <mergeCell ref="I94:I96"/>
    <mergeCell ref="J94:J96"/>
    <mergeCell ref="K94:K96"/>
    <mergeCell ref="L94:N96"/>
    <mergeCell ref="K73:K75"/>
    <mergeCell ref="L73:N75"/>
    <mergeCell ref="K76:K78"/>
    <mergeCell ref="L76:N78"/>
    <mergeCell ref="C66:N66"/>
    <mergeCell ref="J57:J59"/>
    <mergeCell ref="B104:B106"/>
    <mergeCell ref="C104:E106"/>
    <mergeCell ref="F104:F106"/>
    <mergeCell ref="G104:G106"/>
    <mergeCell ref="H104:H106"/>
    <mergeCell ref="I104:I106"/>
    <mergeCell ref="J104:J106"/>
    <mergeCell ref="B101:B103"/>
    <mergeCell ref="C101:E103"/>
    <mergeCell ref="F101:F103"/>
    <mergeCell ref="G101:G103"/>
    <mergeCell ref="H101:H103"/>
    <mergeCell ref="I101:I103"/>
    <mergeCell ref="B98:B100"/>
    <mergeCell ref="C98:E100"/>
    <mergeCell ref="F98:F100"/>
    <mergeCell ref="G98:G100"/>
    <mergeCell ref="K104:K106"/>
    <mergeCell ref="L104:N106"/>
    <mergeCell ref="J101:J103"/>
    <mergeCell ref="K101:K103"/>
    <mergeCell ref="L101:N103"/>
    <mergeCell ref="C97:N97"/>
    <mergeCell ref="J85:J87"/>
    <mergeCell ref="K85:K87"/>
    <mergeCell ref="L85:N87"/>
    <mergeCell ref="K88:K90"/>
    <mergeCell ref="L88:N90"/>
    <mergeCell ref="H98:H100"/>
    <mergeCell ref="I98:I100"/>
    <mergeCell ref="J98:J100"/>
    <mergeCell ref="K98:K100"/>
    <mergeCell ref="L98:N100"/>
    <mergeCell ref="P14:Q16"/>
    <mergeCell ref="R14:R16"/>
    <mergeCell ref="P17:Q19"/>
    <mergeCell ref="R17:R19"/>
    <mergeCell ref="S14:S16"/>
    <mergeCell ref="S17:S19"/>
    <mergeCell ref="P20:Q22"/>
    <mergeCell ref="R20:R22"/>
    <mergeCell ref="S20:S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U106"/>
  <sheetViews>
    <sheetView workbookViewId="0">
      <selection activeCell="P14" sqref="P14:U55"/>
    </sheetView>
  </sheetViews>
  <sheetFormatPr defaultRowHeight="18" x14ac:dyDescent="0.25"/>
  <cols>
    <col min="1" max="6" width="9.140625" style="1"/>
    <col min="7" max="7" width="18.28515625" style="1" customWidth="1"/>
    <col min="8" max="8" width="9.140625" style="1"/>
    <col min="9" max="9" width="9.140625" style="1" customWidth="1"/>
    <col min="10" max="10" width="18.28515625" style="1" customWidth="1"/>
    <col min="11" max="15" width="9.140625" style="1"/>
    <col min="16" max="16" width="9.140625" style="1" customWidth="1"/>
    <col min="17" max="18" width="9.140625" style="1"/>
    <col min="19" max="19" width="10.85546875" style="1" bestFit="1" customWidth="1"/>
    <col min="20" max="16384" width="9.140625" style="1"/>
  </cols>
  <sheetData>
    <row r="2" spans="2:19" x14ac:dyDescent="0.25">
      <c r="B2" s="34" t="s">
        <v>0</v>
      </c>
      <c r="C2" s="34"/>
      <c r="D2" s="34"/>
      <c r="E2" s="35" t="s">
        <v>78</v>
      </c>
      <c r="F2" s="35"/>
      <c r="G2" s="35"/>
      <c r="K2" s="34" t="s">
        <v>123</v>
      </c>
      <c r="L2" s="34"/>
      <c r="M2" s="34"/>
      <c r="N2" s="35" t="s">
        <v>139</v>
      </c>
      <c r="O2" s="35"/>
      <c r="P2" s="35"/>
      <c r="Q2" s="35"/>
    </row>
    <row r="3" spans="2:19" x14ac:dyDescent="0.25">
      <c r="B3" s="34" t="s">
        <v>1</v>
      </c>
      <c r="C3" s="34"/>
      <c r="D3" s="34"/>
      <c r="E3" s="35" t="s">
        <v>79</v>
      </c>
      <c r="F3" s="35"/>
      <c r="G3" s="35"/>
      <c r="K3" s="34" t="s">
        <v>125</v>
      </c>
      <c r="L3" s="34"/>
      <c r="M3" s="34"/>
      <c r="N3" s="35" t="s">
        <v>140</v>
      </c>
      <c r="O3" s="35"/>
      <c r="P3" s="35"/>
      <c r="Q3" s="35"/>
    </row>
    <row r="4" spans="2:19" x14ac:dyDescent="0.25">
      <c r="B4" s="34" t="s">
        <v>2</v>
      </c>
      <c r="C4" s="34"/>
      <c r="D4" s="34"/>
      <c r="E4" s="35">
        <v>9981710435</v>
      </c>
      <c r="F4" s="35"/>
      <c r="G4" s="35"/>
      <c r="K4" s="34"/>
      <c r="L4" s="34"/>
      <c r="M4" s="34"/>
      <c r="N4" s="35"/>
      <c r="O4" s="35"/>
      <c r="P4" s="35"/>
      <c r="Q4" s="35"/>
    </row>
    <row r="5" spans="2:19" x14ac:dyDescent="0.25">
      <c r="B5" s="34" t="s">
        <v>3</v>
      </c>
      <c r="C5" s="34"/>
      <c r="D5" s="34"/>
      <c r="E5" s="35" t="s">
        <v>4</v>
      </c>
      <c r="F5" s="35"/>
      <c r="G5" s="35"/>
      <c r="K5" s="34" t="s">
        <v>127</v>
      </c>
      <c r="L5" s="34"/>
      <c r="M5" s="34"/>
      <c r="N5" s="35" t="s">
        <v>141</v>
      </c>
      <c r="O5" s="35"/>
      <c r="P5" s="35"/>
      <c r="Q5" s="35"/>
    </row>
    <row r="6" spans="2:19" x14ac:dyDescent="0.25">
      <c r="B6" s="34" t="s">
        <v>5</v>
      </c>
      <c r="C6" s="34"/>
      <c r="D6" s="34"/>
      <c r="E6" s="35" t="s">
        <v>6</v>
      </c>
      <c r="F6" s="35"/>
      <c r="G6" s="35"/>
      <c r="K6" s="34" t="s">
        <v>129</v>
      </c>
      <c r="L6" s="34"/>
      <c r="M6" s="34"/>
      <c r="N6" s="35" t="s">
        <v>138</v>
      </c>
      <c r="O6" s="35"/>
      <c r="P6" s="35"/>
      <c r="Q6" s="35"/>
    </row>
    <row r="7" spans="2:19" x14ac:dyDescent="0.25">
      <c r="B7" s="34" t="s">
        <v>7</v>
      </c>
      <c r="C7" s="34"/>
      <c r="D7" s="34"/>
      <c r="E7" s="35" t="s">
        <v>8</v>
      </c>
      <c r="F7" s="35"/>
      <c r="G7" s="35"/>
      <c r="K7" s="34" t="s">
        <v>131</v>
      </c>
      <c r="L7" s="34"/>
      <c r="M7" s="34"/>
      <c r="N7" s="35" t="s">
        <v>142</v>
      </c>
      <c r="O7" s="35"/>
      <c r="P7" s="35"/>
      <c r="Q7" s="35"/>
    </row>
    <row r="10" spans="2:19" x14ac:dyDescent="0.25">
      <c r="B10" s="15" t="s">
        <v>80</v>
      </c>
      <c r="C10" s="15" t="s">
        <v>10</v>
      </c>
      <c r="D10" s="15"/>
      <c r="E10" s="15"/>
      <c r="F10" s="36" t="s">
        <v>66</v>
      </c>
      <c r="G10" s="37"/>
      <c r="H10" s="37"/>
      <c r="I10" s="37"/>
      <c r="J10" s="37"/>
      <c r="K10" s="37"/>
      <c r="L10" s="37"/>
      <c r="M10" s="37"/>
      <c r="N10" s="38"/>
    </row>
    <row r="11" spans="2:19" ht="18" customHeight="1" x14ac:dyDescent="0.25">
      <c r="B11" s="15"/>
      <c r="C11" s="15"/>
      <c r="D11" s="15"/>
      <c r="E11" s="15"/>
      <c r="F11" s="39" t="s">
        <v>12</v>
      </c>
      <c r="G11" s="39"/>
      <c r="H11" s="39"/>
      <c r="I11" s="39" t="s">
        <v>13</v>
      </c>
      <c r="J11" s="39"/>
      <c r="K11" s="39"/>
      <c r="L11" s="40" t="s">
        <v>14</v>
      </c>
      <c r="M11" s="40"/>
      <c r="N11" s="40"/>
    </row>
    <row r="12" spans="2:19" x14ac:dyDescent="0.25">
      <c r="B12" s="15"/>
      <c r="C12" s="15"/>
      <c r="D12" s="15"/>
      <c r="E12" s="15"/>
      <c r="F12" s="5" t="s">
        <v>15</v>
      </c>
      <c r="G12" s="5" t="s">
        <v>16</v>
      </c>
      <c r="H12" s="5" t="s">
        <v>17</v>
      </c>
      <c r="I12" s="5" t="s">
        <v>15</v>
      </c>
      <c r="J12" s="5" t="s">
        <v>16</v>
      </c>
      <c r="K12" s="5" t="s">
        <v>17</v>
      </c>
      <c r="L12" s="40"/>
      <c r="M12" s="40"/>
      <c r="N12" s="40"/>
    </row>
    <row r="13" spans="2:19" x14ac:dyDescent="0.25">
      <c r="B13" s="3" t="s">
        <v>81</v>
      </c>
      <c r="C13" s="11" t="s">
        <v>19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</row>
    <row r="14" spans="2:19" ht="18" customHeight="1" x14ac:dyDescent="0.25">
      <c r="B14" s="15">
        <v>1</v>
      </c>
      <c r="C14" s="16" t="s">
        <v>21</v>
      </c>
      <c r="D14" s="16"/>
      <c r="E14" s="16"/>
      <c r="F14" s="17">
        <v>3.29</v>
      </c>
      <c r="G14" s="10" t="s">
        <v>82</v>
      </c>
      <c r="H14" s="8" t="s">
        <v>83</v>
      </c>
      <c r="I14" s="17">
        <v>3.44</v>
      </c>
      <c r="J14" s="10" t="s">
        <v>84</v>
      </c>
      <c r="K14" s="8" t="s">
        <v>83</v>
      </c>
      <c r="L14" s="9" t="s">
        <v>85</v>
      </c>
      <c r="M14" s="9"/>
      <c r="N14" s="9"/>
      <c r="P14" s="40" t="s">
        <v>69</v>
      </c>
      <c r="Q14" s="40"/>
      <c r="R14" s="41" t="s">
        <v>71</v>
      </c>
      <c r="S14" s="42">
        <f>SUM($F$14:$F$106)</f>
        <v>58.56</v>
      </c>
    </row>
    <row r="15" spans="2:19" x14ac:dyDescent="0.25">
      <c r="B15" s="15"/>
      <c r="C15" s="16"/>
      <c r="D15" s="16"/>
      <c r="E15" s="16"/>
      <c r="F15" s="17"/>
      <c r="G15" s="10"/>
      <c r="H15" s="8"/>
      <c r="I15" s="17"/>
      <c r="J15" s="10"/>
      <c r="K15" s="8"/>
      <c r="L15" s="9"/>
      <c r="M15" s="9"/>
      <c r="N15" s="9"/>
      <c r="P15" s="40"/>
      <c r="Q15" s="40"/>
      <c r="R15" s="41"/>
      <c r="S15" s="42"/>
    </row>
    <row r="16" spans="2:19" x14ac:dyDescent="0.25">
      <c r="B16" s="15"/>
      <c r="C16" s="16"/>
      <c r="D16" s="16"/>
      <c r="E16" s="16"/>
      <c r="F16" s="17"/>
      <c r="G16" s="10"/>
      <c r="H16" s="8"/>
      <c r="I16" s="17"/>
      <c r="J16" s="10"/>
      <c r="K16" s="8"/>
      <c r="L16" s="9"/>
      <c r="M16" s="9"/>
      <c r="N16" s="9"/>
      <c r="P16" s="40"/>
      <c r="Q16" s="40"/>
      <c r="R16" s="41"/>
      <c r="S16" s="42"/>
    </row>
    <row r="17" spans="2:21" ht="18" customHeight="1" x14ac:dyDescent="0.25">
      <c r="B17" s="15">
        <v>2</v>
      </c>
      <c r="C17" s="16" t="s">
        <v>23</v>
      </c>
      <c r="D17" s="16"/>
      <c r="E17" s="16"/>
      <c r="F17" s="17">
        <v>3.14</v>
      </c>
      <c r="G17" s="10" t="s">
        <v>86</v>
      </c>
      <c r="H17" s="8" t="s">
        <v>83</v>
      </c>
      <c r="I17" s="17">
        <v>3.3</v>
      </c>
      <c r="J17" s="10" t="s">
        <v>87</v>
      </c>
      <c r="K17" s="8" t="s">
        <v>83</v>
      </c>
      <c r="L17" s="9" t="s">
        <v>85</v>
      </c>
      <c r="M17" s="9"/>
      <c r="N17" s="9"/>
      <c r="P17" s="43" t="s">
        <v>72</v>
      </c>
      <c r="Q17" s="43"/>
      <c r="R17" s="41" t="s">
        <v>71</v>
      </c>
      <c r="S17" s="44">
        <f>AVERAGE($F$14:$F$106)</f>
        <v>3.2533333333333334</v>
      </c>
      <c r="T17" s="16" t="s">
        <v>71</v>
      </c>
      <c r="U17" s="46">
        <f>S17*25</f>
        <v>81.333333333333329</v>
      </c>
    </row>
    <row r="18" spans="2:21" x14ac:dyDescent="0.25">
      <c r="B18" s="15"/>
      <c r="C18" s="16"/>
      <c r="D18" s="16"/>
      <c r="E18" s="16"/>
      <c r="F18" s="17"/>
      <c r="G18" s="10"/>
      <c r="H18" s="8"/>
      <c r="I18" s="17"/>
      <c r="J18" s="10"/>
      <c r="K18" s="8"/>
      <c r="L18" s="9"/>
      <c r="M18" s="9"/>
      <c r="N18" s="9"/>
      <c r="P18" s="43"/>
      <c r="Q18" s="43"/>
      <c r="R18" s="41"/>
      <c r="S18" s="44"/>
      <c r="T18" s="16"/>
      <c r="U18" s="46"/>
    </row>
    <row r="19" spans="2:21" x14ac:dyDescent="0.25">
      <c r="B19" s="15"/>
      <c r="C19" s="16"/>
      <c r="D19" s="16"/>
      <c r="E19" s="16"/>
      <c r="F19" s="17"/>
      <c r="G19" s="10"/>
      <c r="H19" s="8"/>
      <c r="I19" s="17"/>
      <c r="J19" s="10"/>
      <c r="K19" s="8"/>
      <c r="L19" s="9"/>
      <c r="M19" s="9"/>
      <c r="N19" s="9"/>
      <c r="P19" s="43"/>
      <c r="Q19" s="43"/>
      <c r="R19" s="41"/>
      <c r="S19" s="44"/>
      <c r="T19" s="16"/>
      <c r="U19" s="46"/>
    </row>
    <row r="20" spans="2:21" ht="18" customHeight="1" x14ac:dyDescent="0.25">
      <c r="B20" s="15">
        <v>3</v>
      </c>
      <c r="C20" s="16" t="s">
        <v>25</v>
      </c>
      <c r="D20" s="16"/>
      <c r="E20" s="16"/>
      <c r="F20" s="17">
        <v>3.67</v>
      </c>
      <c r="G20" s="10" t="s">
        <v>88</v>
      </c>
      <c r="H20" s="8" t="s">
        <v>89</v>
      </c>
      <c r="I20" s="17">
        <v>3.4</v>
      </c>
      <c r="J20" s="10" t="s">
        <v>90</v>
      </c>
      <c r="K20" s="8" t="s">
        <v>83</v>
      </c>
      <c r="L20" s="9" t="s">
        <v>91</v>
      </c>
      <c r="M20" s="9"/>
      <c r="N20" s="9"/>
      <c r="P20" s="40" t="s">
        <v>70</v>
      </c>
      <c r="Q20" s="40"/>
      <c r="R20" s="45" t="s">
        <v>71</v>
      </c>
      <c r="S20" s="42">
        <f>SUM($I$14:$I$106)</f>
        <v>59.909999999999989</v>
      </c>
    </row>
    <row r="21" spans="2:21" x14ac:dyDescent="0.25">
      <c r="B21" s="15"/>
      <c r="C21" s="16"/>
      <c r="D21" s="16"/>
      <c r="E21" s="16"/>
      <c r="F21" s="17"/>
      <c r="G21" s="10"/>
      <c r="H21" s="8"/>
      <c r="I21" s="17"/>
      <c r="J21" s="10"/>
      <c r="K21" s="8"/>
      <c r="L21" s="9"/>
      <c r="M21" s="9"/>
      <c r="N21" s="9"/>
      <c r="P21" s="40"/>
      <c r="Q21" s="40"/>
      <c r="R21" s="45"/>
      <c r="S21" s="42"/>
    </row>
    <row r="22" spans="2:21" x14ac:dyDescent="0.25">
      <c r="B22" s="15"/>
      <c r="C22" s="16"/>
      <c r="D22" s="16"/>
      <c r="E22" s="16"/>
      <c r="F22" s="17"/>
      <c r="G22" s="10"/>
      <c r="H22" s="8"/>
      <c r="I22" s="17"/>
      <c r="J22" s="10"/>
      <c r="K22" s="8"/>
      <c r="L22" s="9"/>
      <c r="M22" s="9"/>
      <c r="N22" s="9"/>
      <c r="P22" s="40"/>
      <c r="Q22" s="40"/>
      <c r="R22" s="45"/>
      <c r="S22" s="42"/>
    </row>
    <row r="23" spans="2:21" ht="18" customHeight="1" x14ac:dyDescent="0.25">
      <c r="B23" s="15">
        <v>4</v>
      </c>
      <c r="C23" s="16" t="s">
        <v>27</v>
      </c>
      <c r="D23" s="16"/>
      <c r="E23" s="16"/>
      <c r="F23" s="17">
        <v>2.84</v>
      </c>
      <c r="G23" s="10" t="s">
        <v>92</v>
      </c>
      <c r="H23" s="8" t="s">
        <v>93</v>
      </c>
      <c r="I23" s="17">
        <v>2.95</v>
      </c>
      <c r="J23" s="10" t="s">
        <v>94</v>
      </c>
      <c r="K23" s="8" t="s">
        <v>83</v>
      </c>
      <c r="L23" s="9" t="s">
        <v>85</v>
      </c>
      <c r="M23" s="9"/>
      <c r="N23" s="9"/>
      <c r="P23" s="48" t="s">
        <v>73</v>
      </c>
      <c r="Q23" s="49"/>
      <c r="R23" s="54" t="s">
        <v>71</v>
      </c>
      <c r="S23" s="57">
        <f>AVERAGE($I$14:$I$106)</f>
        <v>3.3283333333333327</v>
      </c>
      <c r="T23" s="16" t="s">
        <v>71</v>
      </c>
      <c r="U23" s="46">
        <f>S23*25</f>
        <v>83.208333333333314</v>
      </c>
    </row>
    <row r="24" spans="2:21" x14ac:dyDescent="0.25">
      <c r="B24" s="15"/>
      <c r="C24" s="16"/>
      <c r="D24" s="16"/>
      <c r="E24" s="16"/>
      <c r="F24" s="17"/>
      <c r="G24" s="10"/>
      <c r="H24" s="8"/>
      <c r="I24" s="17"/>
      <c r="J24" s="10"/>
      <c r="K24" s="8"/>
      <c r="L24" s="9"/>
      <c r="M24" s="9"/>
      <c r="N24" s="9"/>
      <c r="P24" s="50"/>
      <c r="Q24" s="51"/>
      <c r="R24" s="55"/>
      <c r="S24" s="58"/>
      <c r="T24" s="16"/>
      <c r="U24" s="46"/>
    </row>
    <row r="25" spans="2:21" x14ac:dyDescent="0.25">
      <c r="B25" s="15"/>
      <c r="C25" s="16"/>
      <c r="D25" s="16"/>
      <c r="E25" s="16"/>
      <c r="F25" s="17"/>
      <c r="G25" s="10"/>
      <c r="H25" s="8"/>
      <c r="I25" s="17"/>
      <c r="J25" s="10"/>
      <c r="K25" s="8"/>
      <c r="L25" s="9"/>
      <c r="M25" s="9"/>
      <c r="N25" s="9"/>
      <c r="P25" s="52"/>
      <c r="Q25" s="53"/>
      <c r="R25" s="56"/>
      <c r="S25" s="59"/>
      <c r="T25" s="16"/>
      <c r="U25" s="46"/>
    </row>
    <row r="26" spans="2:21" ht="18" customHeight="1" x14ac:dyDescent="0.25">
      <c r="B26" s="15">
        <v>5</v>
      </c>
      <c r="C26" s="16" t="s">
        <v>29</v>
      </c>
      <c r="D26" s="16"/>
      <c r="E26" s="16"/>
      <c r="F26" s="17">
        <v>3.22</v>
      </c>
      <c r="G26" s="10" t="s">
        <v>95</v>
      </c>
      <c r="H26" s="8" t="s">
        <v>83</v>
      </c>
      <c r="I26" s="17">
        <v>3.22</v>
      </c>
      <c r="J26" s="10" t="s">
        <v>95</v>
      </c>
      <c r="K26" s="8" t="s">
        <v>83</v>
      </c>
      <c r="L26" s="9" t="s">
        <v>85</v>
      </c>
      <c r="M26" s="9"/>
      <c r="N26" s="9"/>
    </row>
    <row r="27" spans="2:21" ht="18" customHeight="1" x14ac:dyDescent="0.25">
      <c r="B27" s="15"/>
      <c r="C27" s="16"/>
      <c r="D27" s="16"/>
      <c r="E27" s="16"/>
      <c r="F27" s="17"/>
      <c r="G27" s="10"/>
      <c r="H27" s="8"/>
      <c r="I27" s="17"/>
      <c r="J27" s="10"/>
      <c r="K27" s="8"/>
      <c r="L27" s="9"/>
      <c r="M27" s="9"/>
      <c r="N27" s="9"/>
      <c r="P27" s="60" t="s">
        <v>74</v>
      </c>
      <c r="Q27" s="61"/>
      <c r="R27" s="54" t="s">
        <v>71</v>
      </c>
      <c r="S27" s="66">
        <f>MAX($F$14:$F$106,$I$14:$I$106)</f>
        <v>3.7</v>
      </c>
    </row>
    <row r="28" spans="2:21" x14ac:dyDescent="0.25">
      <c r="B28" s="15"/>
      <c r="C28" s="16"/>
      <c r="D28" s="16"/>
      <c r="E28" s="16"/>
      <c r="F28" s="17"/>
      <c r="G28" s="10"/>
      <c r="H28" s="8"/>
      <c r="I28" s="17"/>
      <c r="J28" s="10"/>
      <c r="K28" s="8"/>
      <c r="L28" s="9"/>
      <c r="M28" s="9"/>
      <c r="N28" s="9"/>
      <c r="P28" s="62"/>
      <c r="Q28" s="63"/>
      <c r="R28" s="55"/>
      <c r="S28" s="67"/>
    </row>
    <row r="29" spans="2:21" ht="18" customHeight="1" x14ac:dyDescent="0.25">
      <c r="B29" s="15">
        <v>6</v>
      </c>
      <c r="C29" s="16" t="s">
        <v>31</v>
      </c>
      <c r="D29" s="16"/>
      <c r="E29" s="16"/>
      <c r="F29" s="17">
        <v>3.26</v>
      </c>
      <c r="G29" s="10" t="s">
        <v>96</v>
      </c>
      <c r="H29" s="8" t="s">
        <v>83</v>
      </c>
      <c r="I29" s="17">
        <v>3.24</v>
      </c>
      <c r="J29" s="10" t="s">
        <v>97</v>
      </c>
      <c r="K29" s="8" t="s">
        <v>83</v>
      </c>
      <c r="L29" s="9" t="s">
        <v>91</v>
      </c>
      <c r="M29" s="9"/>
      <c r="N29" s="9"/>
      <c r="P29" s="64"/>
      <c r="Q29" s="65"/>
      <c r="R29" s="56"/>
      <c r="S29" s="68"/>
    </row>
    <row r="30" spans="2:21" ht="18" customHeight="1" x14ac:dyDescent="0.25">
      <c r="B30" s="15"/>
      <c r="C30" s="16"/>
      <c r="D30" s="16"/>
      <c r="E30" s="16"/>
      <c r="F30" s="17"/>
      <c r="G30" s="10"/>
      <c r="H30" s="8"/>
      <c r="I30" s="17"/>
      <c r="J30" s="10"/>
      <c r="K30" s="8"/>
      <c r="L30" s="9"/>
      <c r="M30" s="9"/>
      <c r="N30" s="9"/>
      <c r="P30" s="48" t="s">
        <v>75</v>
      </c>
      <c r="Q30" s="49"/>
      <c r="R30" s="54" t="s">
        <v>71</v>
      </c>
      <c r="S30" s="57">
        <f>MIN($F$14:$F$106,$I$14:$I$106)</f>
        <v>2.84</v>
      </c>
    </row>
    <row r="31" spans="2:21" x14ac:dyDescent="0.25">
      <c r="B31" s="15"/>
      <c r="C31" s="16"/>
      <c r="D31" s="16"/>
      <c r="E31" s="16"/>
      <c r="F31" s="17"/>
      <c r="G31" s="10"/>
      <c r="H31" s="8"/>
      <c r="I31" s="17"/>
      <c r="J31" s="10"/>
      <c r="K31" s="8"/>
      <c r="L31" s="9"/>
      <c r="M31" s="9"/>
      <c r="N31" s="9"/>
      <c r="P31" s="50"/>
      <c r="Q31" s="51"/>
      <c r="R31" s="55"/>
      <c r="S31" s="58"/>
    </row>
    <row r="32" spans="2:21" x14ac:dyDescent="0.25">
      <c r="B32" s="3" t="s">
        <v>98</v>
      </c>
      <c r="C32" s="11" t="s">
        <v>33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3"/>
      <c r="P32" s="52"/>
      <c r="Q32" s="53"/>
      <c r="R32" s="56"/>
      <c r="S32" s="59"/>
    </row>
    <row r="33" spans="2:19" ht="18" customHeight="1" x14ac:dyDescent="0.25">
      <c r="B33" s="15">
        <v>1</v>
      </c>
      <c r="C33" s="16" t="s">
        <v>34</v>
      </c>
      <c r="D33" s="16"/>
      <c r="E33" s="16"/>
      <c r="F33" s="17">
        <v>3.26</v>
      </c>
      <c r="G33" s="10" t="s">
        <v>96</v>
      </c>
      <c r="H33" s="8" t="s">
        <v>83</v>
      </c>
      <c r="I33" s="17">
        <v>3.28</v>
      </c>
      <c r="J33" s="10" t="s">
        <v>99</v>
      </c>
      <c r="K33" s="8" t="s">
        <v>83</v>
      </c>
      <c r="L33" s="9" t="s">
        <v>85</v>
      </c>
      <c r="M33" s="9"/>
      <c r="N33" s="9"/>
    </row>
    <row r="34" spans="2:19" ht="18" customHeight="1" x14ac:dyDescent="0.25">
      <c r="B34" s="15"/>
      <c r="C34" s="16"/>
      <c r="D34" s="16"/>
      <c r="E34" s="16"/>
      <c r="F34" s="17"/>
      <c r="G34" s="10"/>
      <c r="H34" s="8"/>
      <c r="I34" s="17"/>
      <c r="J34" s="10"/>
      <c r="K34" s="8"/>
      <c r="L34" s="9"/>
      <c r="M34" s="9"/>
      <c r="N34" s="9"/>
      <c r="P34" s="40" t="s">
        <v>76</v>
      </c>
      <c r="Q34" s="40"/>
      <c r="R34" s="16" t="s">
        <v>71</v>
      </c>
      <c r="S34" s="40" t="str">
        <f>IF(S17=4,"A",IF(S17&gt;=3.66,"A-",IF(S17&gt;=3.33,"B+",IF(S17&gt;=3,"B",IF(S17&gt;=2.66,"B-",IF(S17&gt;=2.33,"C+",IF(S17&gt;=2,"C",IF(S17&gt;=1.66,"C-",IF(S17&gt;=1.33,"D+",IF(S17&gt;=1,"D",""))))))))))</f>
        <v>B</v>
      </c>
    </row>
    <row r="35" spans="2:19" x14ac:dyDescent="0.25">
      <c r="B35" s="15"/>
      <c r="C35" s="16"/>
      <c r="D35" s="16"/>
      <c r="E35" s="16"/>
      <c r="F35" s="17"/>
      <c r="G35" s="10"/>
      <c r="H35" s="8"/>
      <c r="I35" s="17"/>
      <c r="J35" s="10"/>
      <c r="K35" s="8"/>
      <c r="L35" s="9"/>
      <c r="M35" s="9"/>
      <c r="N35" s="9"/>
      <c r="P35" s="40"/>
      <c r="Q35" s="40"/>
      <c r="R35" s="16"/>
      <c r="S35" s="40"/>
    </row>
    <row r="36" spans="2:19" ht="18" customHeight="1" x14ac:dyDescent="0.25">
      <c r="B36" s="15">
        <v>2</v>
      </c>
      <c r="C36" s="25" t="s">
        <v>35</v>
      </c>
      <c r="D36" s="26"/>
      <c r="E36" s="27"/>
      <c r="F36" s="17">
        <v>3.26</v>
      </c>
      <c r="G36" s="10" t="s">
        <v>96</v>
      </c>
      <c r="H36" s="8" t="s">
        <v>83</v>
      </c>
      <c r="I36" s="17">
        <v>3.3</v>
      </c>
      <c r="J36" s="10" t="s">
        <v>87</v>
      </c>
      <c r="K36" s="8" t="s">
        <v>83</v>
      </c>
      <c r="L36" s="9" t="s">
        <v>85</v>
      </c>
      <c r="M36" s="9"/>
      <c r="N36" s="9"/>
      <c r="P36" s="40"/>
      <c r="Q36" s="40"/>
      <c r="R36" s="16"/>
      <c r="S36" s="40"/>
    </row>
    <row r="37" spans="2:19" ht="18" customHeight="1" x14ac:dyDescent="0.25">
      <c r="B37" s="15"/>
      <c r="C37" s="28"/>
      <c r="D37" s="29"/>
      <c r="E37" s="30"/>
      <c r="F37" s="17"/>
      <c r="G37" s="10"/>
      <c r="H37" s="8"/>
      <c r="I37" s="17"/>
      <c r="J37" s="10"/>
      <c r="K37" s="8"/>
      <c r="L37" s="9"/>
      <c r="M37" s="9"/>
      <c r="N37" s="9"/>
      <c r="P37" s="43" t="s">
        <v>77</v>
      </c>
      <c r="Q37" s="43"/>
      <c r="R37" s="47" t="s">
        <v>71</v>
      </c>
      <c r="S37" s="43" t="str">
        <f>IF(S23=4,"A",IF(S23&gt;=3.66,"A-",IF(S23&gt;=3.33,"B+",IF(S23&gt;=3,"B",IF(S23&gt;=2.66,"B-",IF(S23&gt;=2.33,"C+",IF(S23&gt;=2,"C",IF(S23&gt;=1.66,"C-",IF(S23&gt;=1.33,"D+",IF(S23&gt;=1,"D",""))))))))))</f>
        <v>B</v>
      </c>
    </row>
    <row r="38" spans="2:19" x14ac:dyDescent="0.25">
      <c r="B38" s="15"/>
      <c r="C38" s="31"/>
      <c r="D38" s="32"/>
      <c r="E38" s="33"/>
      <c r="F38" s="17"/>
      <c r="G38" s="10"/>
      <c r="H38" s="8"/>
      <c r="I38" s="17"/>
      <c r="J38" s="10"/>
      <c r="K38" s="8"/>
      <c r="L38" s="9"/>
      <c r="M38" s="9"/>
      <c r="N38" s="9"/>
      <c r="P38" s="43"/>
      <c r="Q38" s="43"/>
      <c r="R38" s="47"/>
      <c r="S38" s="43"/>
    </row>
    <row r="39" spans="2:19" ht="18" customHeight="1" x14ac:dyDescent="0.25">
      <c r="B39" s="15">
        <v>3</v>
      </c>
      <c r="C39" s="16" t="s">
        <v>36</v>
      </c>
      <c r="D39" s="16"/>
      <c r="E39" s="16"/>
      <c r="F39" s="17">
        <v>3.28</v>
      </c>
      <c r="G39" s="10" t="s">
        <v>99</v>
      </c>
      <c r="H39" s="8" t="s">
        <v>83</v>
      </c>
      <c r="I39" s="17">
        <v>3.38</v>
      </c>
      <c r="J39" s="10" t="s">
        <v>100</v>
      </c>
      <c r="K39" s="8" t="s">
        <v>83</v>
      </c>
      <c r="L39" s="9" t="s">
        <v>85</v>
      </c>
      <c r="M39" s="9"/>
      <c r="N39" s="9"/>
      <c r="P39" s="43"/>
      <c r="Q39" s="43"/>
      <c r="R39" s="47"/>
      <c r="S39" s="43"/>
    </row>
    <row r="40" spans="2:19" x14ac:dyDescent="0.25">
      <c r="B40" s="15"/>
      <c r="C40" s="16"/>
      <c r="D40" s="16"/>
      <c r="E40" s="16"/>
      <c r="F40" s="17"/>
      <c r="G40" s="10"/>
      <c r="H40" s="8"/>
      <c r="I40" s="17"/>
      <c r="J40" s="10"/>
      <c r="K40" s="8"/>
      <c r="L40" s="9"/>
      <c r="M40" s="9"/>
      <c r="N40" s="9"/>
    </row>
    <row r="41" spans="2:19" x14ac:dyDescent="0.25">
      <c r="B41" s="15"/>
      <c r="C41" s="16"/>
      <c r="D41" s="16"/>
      <c r="E41" s="16"/>
      <c r="F41" s="17"/>
      <c r="G41" s="10"/>
      <c r="H41" s="8"/>
      <c r="I41" s="17"/>
      <c r="J41" s="10"/>
      <c r="K41" s="8"/>
      <c r="L41" s="9"/>
      <c r="M41" s="9"/>
      <c r="N41" s="9"/>
      <c r="P41" s="40" t="s">
        <v>133</v>
      </c>
      <c r="Q41" s="40"/>
      <c r="R41" s="47" t="s">
        <v>71</v>
      </c>
      <c r="S41" s="15">
        <f>COUNTIF($L$14:$N$106,"Sangat Baik")</f>
        <v>2</v>
      </c>
    </row>
    <row r="42" spans="2:19" x14ac:dyDescent="0.25">
      <c r="B42" s="3" t="s">
        <v>101</v>
      </c>
      <c r="C42" s="11" t="s">
        <v>38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P42" s="40"/>
      <c r="Q42" s="40"/>
      <c r="R42" s="47"/>
      <c r="S42" s="15"/>
    </row>
    <row r="43" spans="2:19" x14ac:dyDescent="0.25">
      <c r="B43" s="3"/>
      <c r="C43" s="11" t="s">
        <v>102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3"/>
      <c r="P43" s="40"/>
      <c r="Q43" s="40"/>
      <c r="R43" s="47"/>
      <c r="S43" s="15"/>
    </row>
    <row r="44" spans="2:19" ht="18" customHeight="1" x14ac:dyDescent="0.25">
      <c r="B44" s="15">
        <v>1</v>
      </c>
      <c r="C44" s="16" t="s">
        <v>40</v>
      </c>
      <c r="D44" s="16"/>
      <c r="E44" s="16"/>
      <c r="F44" s="17">
        <v>3.09</v>
      </c>
      <c r="G44" s="19" t="s">
        <v>103</v>
      </c>
      <c r="H44" s="8" t="s">
        <v>104</v>
      </c>
      <c r="I44" s="17">
        <v>3.05</v>
      </c>
      <c r="J44" s="19" t="s">
        <v>105</v>
      </c>
      <c r="K44" s="8" t="s">
        <v>104</v>
      </c>
      <c r="L44" s="9" t="s">
        <v>85</v>
      </c>
      <c r="M44" s="9"/>
      <c r="N44" s="9"/>
      <c r="P44" s="43" t="s">
        <v>134</v>
      </c>
      <c r="Q44" s="43"/>
      <c r="R44" s="47" t="s">
        <v>71</v>
      </c>
      <c r="S44" s="86">
        <f>COUNTIF($L$14:$N$106,"Baik")</f>
        <v>16</v>
      </c>
    </row>
    <row r="45" spans="2:19" x14ac:dyDescent="0.25">
      <c r="B45" s="15"/>
      <c r="C45" s="16"/>
      <c r="D45" s="16"/>
      <c r="E45" s="16"/>
      <c r="F45" s="17"/>
      <c r="G45" s="20"/>
      <c r="H45" s="8"/>
      <c r="I45" s="17"/>
      <c r="J45" s="20"/>
      <c r="K45" s="8"/>
      <c r="L45" s="9"/>
      <c r="M45" s="9"/>
      <c r="N45" s="9"/>
      <c r="P45" s="43"/>
      <c r="Q45" s="43"/>
      <c r="R45" s="47"/>
      <c r="S45" s="86"/>
    </row>
    <row r="46" spans="2:19" x14ac:dyDescent="0.25">
      <c r="B46" s="15"/>
      <c r="C46" s="16"/>
      <c r="D46" s="16"/>
      <c r="E46" s="16"/>
      <c r="F46" s="17"/>
      <c r="G46" s="21"/>
      <c r="H46" s="8"/>
      <c r="I46" s="17"/>
      <c r="J46" s="21"/>
      <c r="K46" s="8"/>
      <c r="L46" s="9"/>
      <c r="M46" s="9"/>
      <c r="N46" s="9"/>
      <c r="P46" s="43"/>
      <c r="Q46" s="43"/>
      <c r="R46" s="47"/>
      <c r="S46" s="86"/>
    </row>
    <row r="47" spans="2:19" ht="18" customHeight="1" x14ac:dyDescent="0.25">
      <c r="B47" s="15">
        <v>2</v>
      </c>
      <c r="C47" s="16" t="s">
        <v>41</v>
      </c>
      <c r="D47" s="16"/>
      <c r="E47" s="16"/>
      <c r="F47" s="17">
        <v>3.2</v>
      </c>
      <c r="G47" s="19" t="s">
        <v>106</v>
      </c>
      <c r="H47" s="8" t="s">
        <v>83</v>
      </c>
      <c r="I47" s="17">
        <v>3.33</v>
      </c>
      <c r="J47" s="19" t="s">
        <v>107</v>
      </c>
      <c r="K47" s="8" t="s">
        <v>83</v>
      </c>
      <c r="L47" s="9" t="s">
        <v>85</v>
      </c>
      <c r="M47" s="9"/>
      <c r="N47" s="9"/>
      <c r="P47" s="40" t="s">
        <v>135</v>
      </c>
      <c r="Q47" s="40"/>
      <c r="R47" s="47" t="s">
        <v>71</v>
      </c>
      <c r="S47" s="15">
        <f>COUNTIF($L$14:$N$106,"Cukup")</f>
        <v>0</v>
      </c>
    </row>
    <row r="48" spans="2:19" x14ac:dyDescent="0.25">
      <c r="B48" s="15"/>
      <c r="C48" s="16"/>
      <c r="D48" s="16"/>
      <c r="E48" s="16"/>
      <c r="F48" s="17"/>
      <c r="G48" s="20"/>
      <c r="H48" s="8"/>
      <c r="I48" s="17"/>
      <c r="J48" s="20"/>
      <c r="K48" s="8"/>
      <c r="L48" s="9"/>
      <c r="M48" s="9"/>
      <c r="N48" s="9"/>
      <c r="P48" s="40"/>
      <c r="Q48" s="40"/>
      <c r="R48" s="47"/>
      <c r="S48" s="15"/>
    </row>
    <row r="49" spans="2:19" x14ac:dyDescent="0.25">
      <c r="B49" s="15"/>
      <c r="C49" s="16"/>
      <c r="D49" s="16"/>
      <c r="E49" s="16"/>
      <c r="F49" s="17"/>
      <c r="G49" s="21"/>
      <c r="H49" s="8"/>
      <c r="I49" s="17"/>
      <c r="J49" s="21"/>
      <c r="K49" s="8"/>
      <c r="L49" s="9"/>
      <c r="M49" s="9"/>
      <c r="N49" s="9"/>
      <c r="P49" s="40"/>
      <c r="Q49" s="40"/>
      <c r="R49" s="47"/>
      <c r="S49" s="15"/>
    </row>
    <row r="50" spans="2:19" ht="18" customHeight="1" x14ac:dyDescent="0.25">
      <c r="B50" s="15">
        <v>3</v>
      </c>
      <c r="C50" s="16" t="s">
        <v>42</v>
      </c>
      <c r="D50" s="16"/>
      <c r="E50" s="16"/>
      <c r="F50" s="17">
        <v>3.3</v>
      </c>
      <c r="G50" s="19" t="s">
        <v>87</v>
      </c>
      <c r="H50" s="8" t="s">
        <v>83</v>
      </c>
      <c r="I50" s="17">
        <v>3.3</v>
      </c>
      <c r="J50" s="19" t="s">
        <v>87</v>
      </c>
      <c r="K50" s="8" t="s">
        <v>83</v>
      </c>
      <c r="L50" s="9" t="s">
        <v>85</v>
      </c>
      <c r="M50" s="9"/>
      <c r="N50" s="9"/>
      <c r="P50" s="43" t="s">
        <v>136</v>
      </c>
      <c r="Q50" s="43"/>
      <c r="R50" s="47" t="s">
        <v>71</v>
      </c>
      <c r="S50" s="86">
        <f>COUNTIF($L$14:$N$106,"Kurang")</f>
        <v>0</v>
      </c>
    </row>
    <row r="51" spans="2:19" x14ac:dyDescent="0.25">
      <c r="B51" s="15"/>
      <c r="C51" s="16"/>
      <c r="D51" s="16"/>
      <c r="E51" s="16"/>
      <c r="F51" s="17"/>
      <c r="G51" s="20"/>
      <c r="H51" s="8"/>
      <c r="I51" s="17"/>
      <c r="J51" s="20"/>
      <c r="K51" s="8"/>
      <c r="L51" s="9"/>
      <c r="M51" s="9"/>
      <c r="N51" s="9"/>
      <c r="P51" s="43"/>
      <c r="Q51" s="43"/>
      <c r="R51" s="47"/>
      <c r="S51" s="86"/>
    </row>
    <row r="52" spans="2:19" x14ac:dyDescent="0.25">
      <c r="B52" s="15"/>
      <c r="C52" s="16"/>
      <c r="D52" s="16"/>
      <c r="E52" s="16"/>
      <c r="F52" s="17"/>
      <c r="G52" s="21"/>
      <c r="H52" s="8"/>
      <c r="I52" s="17"/>
      <c r="J52" s="21"/>
      <c r="K52" s="8"/>
      <c r="L52" s="9"/>
      <c r="M52" s="9"/>
      <c r="N52" s="9"/>
      <c r="P52" s="43"/>
      <c r="Q52" s="43"/>
      <c r="R52" s="47"/>
      <c r="S52" s="86"/>
    </row>
    <row r="53" spans="2:19" x14ac:dyDescent="0.25">
      <c r="B53" s="3"/>
      <c r="C53" s="11" t="s">
        <v>108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3"/>
      <c r="P53" s="40" t="s">
        <v>137</v>
      </c>
      <c r="Q53" s="40"/>
      <c r="R53" s="16" t="s">
        <v>71</v>
      </c>
      <c r="S53" s="15">
        <f>SUM($S$41:$S$52)</f>
        <v>18</v>
      </c>
    </row>
    <row r="54" spans="2:19" ht="18" customHeight="1" x14ac:dyDescent="0.25">
      <c r="B54" s="15">
        <v>1</v>
      </c>
      <c r="C54" s="16" t="s">
        <v>44</v>
      </c>
      <c r="D54" s="16"/>
      <c r="E54" s="16"/>
      <c r="F54" s="17" t="s">
        <v>109</v>
      </c>
      <c r="G54" s="19" t="s">
        <v>109</v>
      </c>
      <c r="H54" s="8" t="s">
        <v>109</v>
      </c>
      <c r="I54" s="17" t="s">
        <v>109</v>
      </c>
      <c r="J54" s="19" t="s">
        <v>109</v>
      </c>
      <c r="K54" s="8" t="s">
        <v>109</v>
      </c>
      <c r="L54" s="9" t="s">
        <v>109</v>
      </c>
      <c r="M54" s="9"/>
      <c r="N54" s="9"/>
      <c r="P54" s="40"/>
      <c r="Q54" s="40"/>
      <c r="R54" s="16"/>
      <c r="S54" s="15"/>
    </row>
    <row r="55" spans="2:19" x14ac:dyDescent="0.25">
      <c r="B55" s="15"/>
      <c r="C55" s="16"/>
      <c r="D55" s="16"/>
      <c r="E55" s="16"/>
      <c r="F55" s="17"/>
      <c r="G55" s="20"/>
      <c r="H55" s="8"/>
      <c r="I55" s="17"/>
      <c r="J55" s="20"/>
      <c r="K55" s="8"/>
      <c r="L55" s="9"/>
      <c r="M55" s="9"/>
      <c r="N55" s="9"/>
      <c r="P55" s="40"/>
      <c r="Q55" s="40"/>
      <c r="R55" s="16"/>
      <c r="S55" s="15"/>
    </row>
    <row r="56" spans="2:19" x14ac:dyDescent="0.25">
      <c r="B56" s="15"/>
      <c r="C56" s="16"/>
      <c r="D56" s="16"/>
      <c r="E56" s="16"/>
      <c r="F56" s="17"/>
      <c r="G56" s="21"/>
      <c r="H56" s="8"/>
      <c r="I56" s="17"/>
      <c r="J56" s="21"/>
      <c r="K56" s="8"/>
      <c r="L56" s="9"/>
      <c r="M56" s="9"/>
      <c r="N56" s="9"/>
    </row>
    <row r="57" spans="2:19" ht="18" customHeight="1" x14ac:dyDescent="0.25">
      <c r="B57" s="15">
        <v>2</v>
      </c>
      <c r="C57" s="16" t="s">
        <v>45</v>
      </c>
      <c r="D57" s="16"/>
      <c r="E57" s="16"/>
      <c r="F57" s="17" t="s">
        <v>109</v>
      </c>
      <c r="G57" s="19" t="s">
        <v>109</v>
      </c>
      <c r="H57" s="8" t="s">
        <v>109</v>
      </c>
      <c r="I57" s="17" t="s">
        <v>109</v>
      </c>
      <c r="J57" s="19" t="s">
        <v>109</v>
      </c>
      <c r="K57" s="8" t="s">
        <v>109</v>
      </c>
      <c r="L57" s="9" t="s">
        <v>109</v>
      </c>
      <c r="M57" s="9"/>
      <c r="N57" s="9"/>
    </row>
    <row r="58" spans="2:19" x14ac:dyDescent="0.25">
      <c r="B58" s="15"/>
      <c r="C58" s="16"/>
      <c r="D58" s="16"/>
      <c r="E58" s="16"/>
      <c r="F58" s="17"/>
      <c r="G58" s="20"/>
      <c r="H58" s="8"/>
      <c r="I58" s="17"/>
      <c r="J58" s="20"/>
      <c r="K58" s="8"/>
      <c r="L58" s="9"/>
      <c r="M58" s="9"/>
      <c r="N58" s="9"/>
    </row>
    <row r="59" spans="2:19" x14ac:dyDescent="0.25">
      <c r="B59" s="15"/>
      <c r="C59" s="16"/>
      <c r="D59" s="16"/>
      <c r="E59" s="16"/>
      <c r="F59" s="17"/>
      <c r="G59" s="21"/>
      <c r="H59" s="8"/>
      <c r="I59" s="17"/>
      <c r="J59" s="21"/>
      <c r="K59" s="8"/>
      <c r="L59" s="9"/>
      <c r="M59" s="9"/>
      <c r="N59" s="9"/>
    </row>
    <row r="60" spans="2:19" ht="18" customHeight="1" x14ac:dyDescent="0.25">
      <c r="B60" s="15">
        <v>3</v>
      </c>
      <c r="C60" s="16" t="s">
        <v>46</v>
      </c>
      <c r="D60" s="16"/>
      <c r="E60" s="16"/>
      <c r="F60" s="17" t="s">
        <v>109</v>
      </c>
      <c r="G60" s="19" t="s">
        <v>109</v>
      </c>
      <c r="H60" s="8" t="s">
        <v>109</v>
      </c>
      <c r="I60" s="17" t="s">
        <v>109</v>
      </c>
      <c r="J60" s="19" t="s">
        <v>109</v>
      </c>
      <c r="K60" s="8" t="s">
        <v>109</v>
      </c>
      <c r="L60" s="9" t="s">
        <v>109</v>
      </c>
      <c r="M60" s="9"/>
      <c r="N60" s="9"/>
    </row>
    <row r="61" spans="2:19" x14ac:dyDescent="0.25">
      <c r="B61" s="15"/>
      <c r="C61" s="16"/>
      <c r="D61" s="16"/>
      <c r="E61" s="16"/>
      <c r="F61" s="17"/>
      <c r="G61" s="20"/>
      <c r="H61" s="8"/>
      <c r="I61" s="17"/>
      <c r="J61" s="20"/>
      <c r="K61" s="8"/>
      <c r="L61" s="9"/>
      <c r="M61" s="9"/>
      <c r="N61" s="9"/>
    </row>
    <row r="62" spans="2:19" x14ac:dyDescent="0.25">
      <c r="B62" s="15"/>
      <c r="C62" s="16"/>
      <c r="D62" s="16"/>
      <c r="E62" s="16"/>
      <c r="F62" s="17"/>
      <c r="G62" s="21"/>
      <c r="H62" s="8"/>
      <c r="I62" s="17"/>
      <c r="J62" s="21"/>
      <c r="K62" s="8"/>
      <c r="L62" s="9"/>
      <c r="M62" s="9"/>
      <c r="N62" s="9"/>
    </row>
    <row r="63" spans="2:19" ht="18" customHeight="1" x14ac:dyDescent="0.25">
      <c r="B63" s="15">
        <v>4</v>
      </c>
      <c r="C63" s="16" t="s">
        <v>47</v>
      </c>
      <c r="D63" s="16"/>
      <c r="E63" s="16"/>
      <c r="F63" s="17" t="s">
        <v>109</v>
      </c>
      <c r="G63" s="19" t="s">
        <v>109</v>
      </c>
      <c r="H63" s="8" t="s">
        <v>109</v>
      </c>
      <c r="I63" s="17" t="s">
        <v>109</v>
      </c>
      <c r="J63" s="19" t="s">
        <v>109</v>
      </c>
      <c r="K63" s="8" t="s">
        <v>109</v>
      </c>
      <c r="L63" s="9" t="s">
        <v>109</v>
      </c>
      <c r="M63" s="9"/>
      <c r="N63" s="9"/>
    </row>
    <row r="64" spans="2:19" x14ac:dyDescent="0.25">
      <c r="B64" s="15"/>
      <c r="C64" s="16"/>
      <c r="D64" s="16"/>
      <c r="E64" s="16"/>
      <c r="F64" s="17"/>
      <c r="G64" s="20"/>
      <c r="H64" s="8"/>
      <c r="I64" s="17"/>
      <c r="J64" s="20"/>
      <c r="K64" s="8"/>
      <c r="L64" s="9"/>
      <c r="M64" s="9"/>
      <c r="N64" s="9"/>
    </row>
    <row r="65" spans="2:14" x14ac:dyDescent="0.25">
      <c r="B65" s="15"/>
      <c r="C65" s="16"/>
      <c r="D65" s="16"/>
      <c r="E65" s="16"/>
      <c r="F65" s="17"/>
      <c r="G65" s="21"/>
      <c r="H65" s="8"/>
      <c r="I65" s="17"/>
      <c r="J65" s="21"/>
      <c r="K65" s="8"/>
      <c r="L65" s="9"/>
      <c r="M65" s="9"/>
      <c r="N65" s="9"/>
    </row>
    <row r="66" spans="2:14" x14ac:dyDescent="0.25">
      <c r="B66" s="3"/>
      <c r="C66" s="11" t="s">
        <v>110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3"/>
    </row>
    <row r="67" spans="2:14" ht="18" customHeight="1" x14ac:dyDescent="0.25">
      <c r="B67" s="15">
        <v>1</v>
      </c>
      <c r="C67" s="16" t="s">
        <v>49</v>
      </c>
      <c r="D67" s="16"/>
      <c r="E67" s="16"/>
      <c r="F67" s="17" t="s">
        <v>109</v>
      </c>
      <c r="G67" s="19" t="s">
        <v>109</v>
      </c>
      <c r="H67" s="8" t="s">
        <v>109</v>
      </c>
      <c r="I67" s="17" t="s">
        <v>109</v>
      </c>
      <c r="J67" s="19" t="s">
        <v>109</v>
      </c>
      <c r="K67" s="8" t="s">
        <v>109</v>
      </c>
      <c r="L67" s="9" t="s">
        <v>109</v>
      </c>
      <c r="M67" s="9"/>
      <c r="N67" s="9"/>
    </row>
    <row r="68" spans="2:14" x14ac:dyDescent="0.25">
      <c r="B68" s="15"/>
      <c r="C68" s="16"/>
      <c r="D68" s="16"/>
      <c r="E68" s="16"/>
      <c r="F68" s="17"/>
      <c r="G68" s="20"/>
      <c r="H68" s="8"/>
      <c r="I68" s="17"/>
      <c r="J68" s="20"/>
      <c r="K68" s="8"/>
      <c r="L68" s="9"/>
      <c r="M68" s="9"/>
      <c r="N68" s="9"/>
    </row>
    <row r="69" spans="2:14" x14ac:dyDescent="0.25">
      <c r="B69" s="15"/>
      <c r="C69" s="16"/>
      <c r="D69" s="16"/>
      <c r="E69" s="16"/>
      <c r="F69" s="17"/>
      <c r="G69" s="21"/>
      <c r="H69" s="8"/>
      <c r="I69" s="17"/>
      <c r="J69" s="21"/>
      <c r="K69" s="8"/>
      <c r="L69" s="9"/>
      <c r="M69" s="9"/>
      <c r="N69" s="9"/>
    </row>
    <row r="70" spans="2:14" ht="18" customHeight="1" x14ac:dyDescent="0.25">
      <c r="B70" s="15">
        <v>2</v>
      </c>
      <c r="C70" s="16" t="s">
        <v>50</v>
      </c>
      <c r="D70" s="16"/>
      <c r="E70" s="16"/>
      <c r="F70" s="22">
        <v>3.14</v>
      </c>
      <c r="G70" s="19" t="s">
        <v>86</v>
      </c>
      <c r="H70" s="78" t="s">
        <v>104</v>
      </c>
      <c r="I70" s="22">
        <v>3.3</v>
      </c>
      <c r="J70" s="19" t="s">
        <v>87</v>
      </c>
      <c r="K70" s="78" t="s">
        <v>104</v>
      </c>
      <c r="L70" s="69" t="s">
        <v>85</v>
      </c>
      <c r="M70" s="70"/>
      <c r="N70" s="71"/>
    </row>
    <row r="71" spans="2:14" x14ac:dyDescent="0.25">
      <c r="B71" s="15"/>
      <c r="C71" s="16"/>
      <c r="D71" s="16"/>
      <c r="E71" s="16"/>
      <c r="F71" s="23"/>
      <c r="G71" s="20"/>
      <c r="H71" s="79"/>
      <c r="I71" s="23"/>
      <c r="J71" s="20"/>
      <c r="K71" s="79"/>
      <c r="L71" s="72"/>
      <c r="M71" s="73"/>
      <c r="N71" s="74"/>
    </row>
    <row r="72" spans="2:14" x14ac:dyDescent="0.25">
      <c r="B72" s="15"/>
      <c r="C72" s="16"/>
      <c r="D72" s="16"/>
      <c r="E72" s="16"/>
      <c r="F72" s="24"/>
      <c r="G72" s="21"/>
      <c r="H72" s="80"/>
      <c r="I72" s="24"/>
      <c r="J72" s="21"/>
      <c r="K72" s="80"/>
      <c r="L72" s="75"/>
      <c r="M72" s="76"/>
      <c r="N72" s="77"/>
    </row>
    <row r="73" spans="2:14" ht="18" customHeight="1" x14ac:dyDescent="0.25">
      <c r="B73" s="15">
        <v>3</v>
      </c>
      <c r="C73" s="16" t="s">
        <v>51</v>
      </c>
      <c r="D73" s="16"/>
      <c r="E73" s="16"/>
      <c r="F73" s="17">
        <v>3.2</v>
      </c>
      <c r="G73" s="10" t="s">
        <v>106</v>
      </c>
      <c r="H73" s="8" t="s">
        <v>104</v>
      </c>
      <c r="I73" s="17">
        <v>3.39</v>
      </c>
      <c r="J73" s="10" t="s">
        <v>111</v>
      </c>
      <c r="K73" s="8" t="s">
        <v>83</v>
      </c>
      <c r="L73" s="9" t="s">
        <v>85</v>
      </c>
      <c r="M73" s="9"/>
      <c r="N73" s="9"/>
    </row>
    <row r="74" spans="2:14" x14ac:dyDescent="0.25">
      <c r="B74" s="15"/>
      <c r="C74" s="16"/>
      <c r="D74" s="16"/>
      <c r="E74" s="16"/>
      <c r="F74" s="17"/>
      <c r="G74" s="10"/>
      <c r="H74" s="8"/>
      <c r="I74" s="17"/>
      <c r="J74" s="10"/>
      <c r="K74" s="8"/>
      <c r="L74" s="9"/>
      <c r="M74" s="9"/>
      <c r="N74" s="9"/>
    </row>
    <row r="75" spans="2:14" x14ac:dyDescent="0.25">
      <c r="B75" s="15"/>
      <c r="C75" s="16"/>
      <c r="D75" s="16"/>
      <c r="E75" s="16"/>
      <c r="F75" s="17"/>
      <c r="G75" s="10"/>
      <c r="H75" s="8"/>
      <c r="I75" s="17"/>
      <c r="J75" s="10"/>
      <c r="K75" s="8"/>
      <c r="L75" s="9"/>
      <c r="M75" s="9"/>
      <c r="N75" s="9"/>
    </row>
    <row r="76" spans="2:14" ht="18" customHeight="1" x14ac:dyDescent="0.25">
      <c r="B76" s="15">
        <v>4</v>
      </c>
      <c r="C76" s="16" t="s">
        <v>52</v>
      </c>
      <c r="D76" s="16"/>
      <c r="E76" s="16"/>
      <c r="F76" s="17">
        <v>3.39</v>
      </c>
      <c r="G76" s="10" t="s">
        <v>111</v>
      </c>
      <c r="H76" s="8" t="s">
        <v>83</v>
      </c>
      <c r="I76" s="17">
        <v>3.4</v>
      </c>
      <c r="J76" s="10" t="s">
        <v>112</v>
      </c>
      <c r="K76" s="8" t="s">
        <v>83</v>
      </c>
      <c r="L76" s="9" t="s">
        <v>85</v>
      </c>
      <c r="M76" s="9"/>
      <c r="N76" s="9"/>
    </row>
    <row r="77" spans="2:14" x14ac:dyDescent="0.25">
      <c r="B77" s="15"/>
      <c r="C77" s="16"/>
      <c r="D77" s="16"/>
      <c r="E77" s="16"/>
      <c r="F77" s="17"/>
      <c r="G77" s="10"/>
      <c r="H77" s="8"/>
      <c r="I77" s="17"/>
      <c r="J77" s="10"/>
      <c r="K77" s="8"/>
      <c r="L77" s="9"/>
      <c r="M77" s="9"/>
      <c r="N77" s="9"/>
    </row>
    <row r="78" spans="2:14" x14ac:dyDescent="0.25">
      <c r="B78" s="15"/>
      <c r="C78" s="16"/>
      <c r="D78" s="16"/>
      <c r="E78" s="16"/>
      <c r="F78" s="17"/>
      <c r="G78" s="10"/>
      <c r="H78" s="8"/>
      <c r="I78" s="17"/>
      <c r="J78" s="10"/>
      <c r="K78" s="8"/>
      <c r="L78" s="9"/>
      <c r="M78" s="9"/>
      <c r="N78" s="9"/>
    </row>
    <row r="79" spans="2:14" ht="18" customHeight="1" x14ac:dyDescent="0.25">
      <c r="B79" s="15">
        <v>5</v>
      </c>
      <c r="C79" s="16" t="s">
        <v>53</v>
      </c>
      <c r="D79" s="16"/>
      <c r="E79" s="16"/>
      <c r="F79" s="17">
        <v>3.32</v>
      </c>
      <c r="G79" s="10" t="s">
        <v>113</v>
      </c>
      <c r="H79" s="8" t="s">
        <v>104</v>
      </c>
      <c r="I79" s="17">
        <v>3.6</v>
      </c>
      <c r="J79" s="10" t="s">
        <v>114</v>
      </c>
      <c r="K79" s="8" t="s">
        <v>83</v>
      </c>
      <c r="L79" s="9" t="s">
        <v>85</v>
      </c>
      <c r="M79" s="9"/>
      <c r="N79" s="9"/>
    </row>
    <row r="80" spans="2:14" x14ac:dyDescent="0.25">
      <c r="B80" s="15"/>
      <c r="C80" s="16"/>
      <c r="D80" s="16"/>
      <c r="E80" s="16"/>
      <c r="F80" s="17"/>
      <c r="G80" s="10"/>
      <c r="H80" s="8"/>
      <c r="I80" s="17"/>
      <c r="J80" s="10"/>
      <c r="K80" s="8"/>
      <c r="L80" s="9"/>
      <c r="M80" s="9"/>
      <c r="N80" s="9"/>
    </row>
    <row r="81" spans="2:14" x14ac:dyDescent="0.25">
      <c r="B81" s="15"/>
      <c r="C81" s="16"/>
      <c r="D81" s="16"/>
      <c r="E81" s="16"/>
      <c r="F81" s="17"/>
      <c r="G81" s="10"/>
      <c r="H81" s="8"/>
      <c r="I81" s="17"/>
      <c r="J81" s="10"/>
      <c r="K81" s="8"/>
      <c r="L81" s="9"/>
      <c r="M81" s="9"/>
      <c r="N81" s="9"/>
    </row>
    <row r="82" spans="2:14" ht="18" customHeight="1" x14ac:dyDescent="0.25">
      <c r="B82" s="15">
        <v>6</v>
      </c>
      <c r="C82" s="16" t="s">
        <v>54</v>
      </c>
      <c r="D82" s="16"/>
      <c r="E82" s="16"/>
      <c r="F82" s="17">
        <v>3.29</v>
      </c>
      <c r="G82" s="10" t="s">
        <v>82</v>
      </c>
      <c r="H82" s="8" t="s">
        <v>104</v>
      </c>
      <c r="I82" s="17">
        <v>3.33</v>
      </c>
      <c r="J82" s="10" t="s">
        <v>107</v>
      </c>
      <c r="K82" s="8" t="s">
        <v>104</v>
      </c>
      <c r="L82" s="9" t="s">
        <v>85</v>
      </c>
      <c r="M82" s="9"/>
      <c r="N82" s="9"/>
    </row>
    <row r="83" spans="2:14" x14ac:dyDescent="0.25">
      <c r="B83" s="15"/>
      <c r="C83" s="16"/>
      <c r="D83" s="16"/>
      <c r="E83" s="16"/>
      <c r="F83" s="17"/>
      <c r="G83" s="10"/>
      <c r="H83" s="8"/>
      <c r="I83" s="17"/>
      <c r="J83" s="10"/>
      <c r="K83" s="8"/>
      <c r="L83" s="9"/>
      <c r="M83" s="9"/>
      <c r="N83" s="9"/>
    </row>
    <row r="84" spans="2:14" x14ac:dyDescent="0.25">
      <c r="B84" s="15"/>
      <c r="C84" s="16"/>
      <c r="D84" s="16"/>
      <c r="E84" s="16"/>
      <c r="F84" s="17"/>
      <c r="G84" s="10"/>
      <c r="H84" s="8"/>
      <c r="I84" s="17"/>
      <c r="J84" s="10"/>
      <c r="K84" s="8"/>
      <c r="L84" s="9"/>
      <c r="M84" s="9"/>
      <c r="N84" s="9"/>
    </row>
    <row r="85" spans="2:14" x14ac:dyDescent="0.25">
      <c r="B85" s="15">
        <v>7</v>
      </c>
      <c r="C85" s="16"/>
      <c r="D85" s="16"/>
      <c r="E85" s="16"/>
      <c r="F85" s="17" t="s">
        <v>109</v>
      </c>
      <c r="G85" s="19" t="s">
        <v>109</v>
      </c>
      <c r="H85" s="8" t="s">
        <v>109</v>
      </c>
      <c r="I85" s="17" t="s">
        <v>109</v>
      </c>
      <c r="J85" s="19" t="s">
        <v>109</v>
      </c>
      <c r="K85" s="8" t="s">
        <v>109</v>
      </c>
      <c r="L85" s="9" t="s">
        <v>109</v>
      </c>
      <c r="M85" s="9"/>
      <c r="N85" s="9"/>
    </row>
    <row r="86" spans="2:14" x14ac:dyDescent="0.25">
      <c r="B86" s="15"/>
      <c r="C86" s="16"/>
      <c r="D86" s="16"/>
      <c r="E86" s="16"/>
      <c r="F86" s="17"/>
      <c r="G86" s="20"/>
      <c r="H86" s="8"/>
      <c r="I86" s="17"/>
      <c r="J86" s="20"/>
      <c r="K86" s="8"/>
      <c r="L86" s="9"/>
      <c r="M86" s="9"/>
      <c r="N86" s="9"/>
    </row>
    <row r="87" spans="2:14" x14ac:dyDescent="0.25">
      <c r="B87" s="15"/>
      <c r="C87" s="16"/>
      <c r="D87" s="16"/>
      <c r="E87" s="16"/>
      <c r="F87" s="17"/>
      <c r="G87" s="21"/>
      <c r="H87" s="8"/>
      <c r="I87" s="17"/>
      <c r="J87" s="21"/>
      <c r="K87" s="8"/>
      <c r="L87" s="9"/>
      <c r="M87" s="9"/>
      <c r="N87" s="9"/>
    </row>
    <row r="88" spans="2:14" x14ac:dyDescent="0.25">
      <c r="B88" s="15">
        <v>8</v>
      </c>
      <c r="C88" s="16"/>
      <c r="D88" s="16"/>
      <c r="E88" s="16"/>
      <c r="F88" s="17" t="s">
        <v>109</v>
      </c>
      <c r="G88" s="19" t="s">
        <v>109</v>
      </c>
      <c r="H88" s="8" t="s">
        <v>109</v>
      </c>
      <c r="I88" s="17" t="s">
        <v>109</v>
      </c>
      <c r="J88" s="19" t="s">
        <v>109</v>
      </c>
      <c r="K88" s="8" t="s">
        <v>109</v>
      </c>
      <c r="L88" s="9" t="s">
        <v>109</v>
      </c>
      <c r="M88" s="9"/>
      <c r="N88" s="9"/>
    </row>
    <row r="89" spans="2:14" x14ac:dyDescent="0.25">
      <c r="B89" s="15"/>
      <c r="C89" s="16"/>
      <c r="D89" s="16"/>
      <c r="E89" s="16"/>
      <c r="F89" s="17"/>
      <c r="G89" s="20"/>
      <c r="H89" s="8"/>
      <c r="I89" s="17"/>
      <c r="J89" s="20"/>
      <c r="K89" s="8"/>
      <c r="L89" s="9"/>
      <c r="M89" s="9"/>
      <c r="N89" s="9"/>
    </row>
    <row r="90" spans="2:14" x14ac:dyDescent="0.25">
      <c r="B90" s="15"/>
      <c r="C90" s="16"/>
      <c r="D90" s="16"/>
      <c r="E90" s="16"/>
      <c r="F90" s="17"/>
      <c r="G90" s="21"/>
      <c r="H90" s="8"/>
      <c r="I90" s="17"/>
      <c r="J90" s="21"/>
      <c r="K90" s="8"/>
      <c r="L90" s="9"/>
      <c r="M90" s="9"/>
      <c r="N90" s="9"/>
    </row>
    <row r="91" spans="2:14" x14ac:dyDescent="0.25">
      <c r="B91" s="15">
        <v>9</v>
      </c>
      <c r="C91" s="16"/>
      <c r="D91" s="16"/>
      <c r="E91" s="16"/>
      <c r="F91" s="17" t="s">
        <v>109</v>
      </c>
      <c r="G91" s="19" t="s">
        <v>109</v>
      </c>
      <c r="H91" s="8" t="s">
        <v>109</v>
      </c>
      <c r="I91" s="17" t="s">
        <v>109</v>
      </c>
      <c r="J91" s="19" t="s">
        <v>109</v>
      </c>
      <c r="K91" s="8" t="s">
        <v>109</v>
      </c>
      <c r="L91" s="9" t="s">
        <v>109</v>
      </c>
      <c r="M91" s="9"/>
      <c r="N91" s="9"/>
    </row>
    <row r="92" spans="2:14" x14ac:dyDescent="0.25">
      <c r="B92" s="15"/>
      <c r="C92" s="16"/>
      <c r="D92" s="16"/>
      <c r="E92" s="16"/>
      <c r="F92" s="17"/>
      <c r="G92" s="20"/>
      <c r="H92" s="8"/>
      <c r="I92" s="17"/>
      <c r="J92" s="20"/>
      <c r="K92" s="8"/>
      <c r="L92" s="9"/>
      <c r="M92" s="9"/>
      <c r="N92" s="9"/>
    </row>
    <row r="93" spans="2:14" x14ac:dyDescent="0.25">
      <c r="B93" s="15"/>
      <c r="C93" s="16"/>
      <c r="D93" s="16"/>
      <c r="E93" s="16"/>
      <c r="F93" s="17"/>
      <c r="G93" s="21"/>
      <c r="H93" s="8"/>
      <c r="I93" s="17"/>
      <c r="J93" s="21"/>
      <c r="K93" s="8"/>
      <c r="L93" s="9"/>
      <c r="M93" s="9"/>
      <c r="N93" s="9"/>
    </row>
    <row r="94" spans="2:14" x14ac:dyDescent="0.25">
      <c r="B94" s="15">
        <v>10</v>
      </c>
      <c r="C94" s="16"/>
      <c r="D94" s="16"/>
      <c r="E94" s="16"/>
      <c r="F94" s="17" t="s">
        <v>109</v>
      </c>
      <c r="G94" s="19" t="s">
        <v>109</v>
      </c>
      <c r="H94" s="8" t="s">
        <v>109</v>
      </c>
      <c r="I94" s="17" t="s">
        <v>109</v>
      </c>
      <c r="J94" s="19" t="s">
        <v>109</v>
      </c>
      <c r="K94" s="8" t="s">
        <v>109</v>
      </c>
      <c r="L94" s="9" t="s">
        <v>109</v>
      </c>
      <c r="M94" s="9"/>
      <c r="N94" s="9"/>
    </row>
    <row r="95" spans="2:14" x14ac:dyDescent="0.25">
      <c r="B95" s="15"/>
      <c r="C95" s="16"/>
      <c r="D95" s="16"/>
      <c r="E95" s="16"/>
      <c r="F95" s="17"/>
      <c r="G95" s="20"/>
      <c r="H95" s="8"/>
      <c r="I95" s="17"/>
      <c r="J95" s="20"/>
      <c r="K95" s="8"/>
      <c r="L95" s="9"/>
      <c r="M95" s="9"/>
      <c r="N95" s="9"/>
    </row>
    <row r="96" spans="2:14" x14ac:dyDescent="0.25">
      <c r="B96" s="15"/>
      <c r="C96" s="16"/>
      <c r="D96" s="16"/>
      <c r="E96" s="16"/>
      <c r="F96" s="17"/>
      <c r="G96" s="21"/>
      <c r="H96" s="8"/>
      <c r="I96" s="17"/>
      <c r="J96" s="21"/>
      <c r="K96" s="8"/>
      <c r="L96" s="9"/>
      <c r="M96" s="9"/>
      <c r="N96" s="9"/>
    </row>
    <row r="97" spans="2:14" x14ac:dyDescent="0.25">
      <c r="B97" s="3" t="s">
        <v>115</v>
      </c>
      <c r="C97" s="11" t="s">
        <v>60</v>
      </c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3"/>
    </row>
    <row r="98" spans="2:14" ht="18" customHeight="1" x14ac:dyDescent="0.25">
      <c r="B98" s="15">
        <v>1</v>
      </c>
      <c r="C98" s="16" t="s">
        <v>61</v>
      </c>
      <c r="D98" s="16"/>
      <c r="E98" s="16"/>
      <c r="F98" s="17" t="s">
        <v>109</v>
      </c>
      <c r="G98" s="19" t="s">
        <v>109</v>
      </c>
      <c r="H98" s="8" t="s">
        <v>109</v>
      </c>
      <c r="I98" s="17" t="s">
        <v>109</v>
      </c>
      <c r="J98" s="19" t="s">
        <v>109</v>
      </c>
      <c r="K98" s="8" t="s">
        <v>109</v>
      </c>
      <c r="L98" s="9" t="s">
        <v>109</v>
      </c>
      <c r="M98" s="9"/>
      <c r="N98" s="9"/>
    </row>
    <row r="99" spans="2:14" x14ac:dyDescent="0.25">
      <c r="B99" s="15"/>
      <c r="C99" s="16"/>
      <c r="D99" s="16"/>
      <c r="E99" s="16"/>
      <c r="F99" s="17"/>
      <c r="G99" s="20"/>
      <c r="H99" s="8"/>
      <c r="I99" s="17"/>
      <c r="J99" s="20"/>
      <c r="K99" s="8"/>
      <c r="L99" s="9"/>
      <c r="M99" s="9"/>
      <c r="N99" s="9"/>
    </row>
    <row r="100" spans="2:14" x14ac:dyDescent="0.25">
      <c r="B100" s="15"/>
      <c r="C100" s="16"/>
      <c r="D100" s="16"/>
      <c r="E100" s="16"/>
      <c r="F100" s="17"/>
      <c r="G100" s="21"/>
      <c r="H100" s="8"/>
      <c r="I100" s="17"/>
      <c r="J100" s="21"/>
      <c r="K100" s="8"/>
      <c r="L100" s="9"/>
      <c r="M100" s="9"/>
      <c r="N100" s="9"/>
    </row>
    <row r="101" spans="2:14" ht="18" customHeight="1" x14ac:dyDescent="0.25">
      <c r="B101" s="15">
        <v>2</v>
      </c>
      <c r="C101" s="16" t="s">
        <v>62</v>
      </c>
      <c r="D101" s="16"/>
      <c r="E101" s="16"/>
      <c r="F101" s="17">
        <v>3.41</v>
      </c>
      <c r="G101" s="10" t="s">
        <v>116</v>
      </c>
      <c r="H101" s="8" t="s">
        <v>83</v>
      </c>
      <c r="I101" s="17">
        <v>3.7</v>
      </c>
      <c r="J101" s="10" t="s">
        <v>117</v>
      </c>
      <c r="K101" s="8" t="s">
        <v>118</v>
      </c>
      <c r="L101" s="9" t="s">
        <v>85</v>
      </c>
      <c r="M101" s="9"/>
      <c r="N101" s="9"/>
    </row>
    <row r="102" spans="2:14" x14ac:dyDescent="0.25">
      <c r="B102" s="15"/>
      <c r="C102" s="16"/>
      <c r="D102" s="16"/>
      <c r="E102" s="16"/>
      <c r="F102" s="17"/>
      <c r="G102" s="10"/>
      <c r="H102" s="8"/>
      <c r="I102" s="17"/>
      <c r="J102" s="10"/>
      <c r="K102" s="8"/>
      <c r="L102" s="9"/>
      <c r="M102" s="9"/>
      <c r="N102" s="9"/>
    </row>
    <row r="103" spans="2:14" x14ac:dyDescent="0.25">
      <c r="B103" s="15"/>
      <c r="C103" s="16"/>
      <c r="D103" s="16"/>
      <c r="E103" s="16"/>
      <c r="F103" s="17"/>
      <c r="G103" s="10"/>
      <c r="H103" s="8"/>
      <c r="I103" s="17"/>
      <c r="J103" s="10"/>
      <c r="K103" s="8"/>
      <c r="L103" s="9"/>
      <c r="M103" s="9"/>
      <c r="N103" s="9"/>
    </row>
    <row r="104" spans="2:14" ht="18" customHeight="1" x14ac:dyDescent="0.25">
      <c r="B104" s="15">
        <v>3</v>
      </c>
      <c r="C104" s="16" t="s">
        <v>63</v>
      </c>
      <c r="D104" s="16"/>
      <c r="E104" s="16"/>
      <c r="F104" s="17" t="s">
        <v>109</v>
      </c>
      <c r="G104" s="19" t="s">
        <v>109</v>
      </c>
      <c r="H104" s="8" t="s">
        <v>109</v>
      </c>
      <c r="I104" s="17" t="s">
        <v>109</v>
      </c>
      <c r="J104" s="19" t="s">
        <v>109</v>
      </c>
      <c r="K104" s="8" t="s">
        <v>109</v>
      </c>
      <c r="L104" s="9" t="s">
        <v>109</v>
      </c>
      <c r="M104" s="9"/>
      <c r="N104" s="9"/>
    </row>
    <row r="105" spans="2:14" x14ac:dyDescent="0.25">
      <c r="B105" s="15"/>
      <c r="C105" s="16"/>
      <c r="D105" s="16"/>
      <c r="E105" s="16"/>
      <c r="F105" s="17"/>
      <c r="G105" s="20"/>
      <c r="H105" s="8"/>
      <c r="I105" s="17"/>
      <c r="J105" s="20"/>
      <c r="K105" s="8"/>
      <c r="L105" s="9"/>
      <c r="M105" s="9"/>
      <c r="N105" s="9"/>
    </row>
    <row r="106" spans="2:14" x14ac:dyDescent="0.25">
      <c r="B106" s="15"/>
      <c r="C106" s="16"/>
      <c r="D106" s="16"/>
      <c r="E106" s="16"/>
      <c r="F106" s="17"/>
      <c r="G106" s="21"/>
      <c r="H106" s="8"/>
      <c r="I106" s="17"/>
      <c r="J106" s="21"/>
      <c r="K106" s="8"/>
      <c r="L106" s="9"/>
      <c r="M106" s="9"/>
      <c r="N106" s="9"/>
    </row>
  </sheetData>
  <mergeCells count="341">
    <mergeCell ref="P53:Q55"/>
    <mergeCell ref="R53:R55"/>
    <mergeCell ref="S53:S55"/>
    <mergeCell ref="P44:Q46"/>
    <mergeCell ref="R44:R46"/>
    <mergeCell ref="S44:S46"/>
    <mergeCell ref="P47:Q49"/>
    <mergeCell ref="R47:R49"/>
    <mergeCell ref="S47:S49"/>
    <mergeCell ref="P50:Q52"/>
    <mergeCell ref="R50:R52"/>
    <mergeCell ref="S50:S52"/>
    <mergeCell ref="K5:M5"/>
    <mergeCell ref="N5:Q5"/>
    <mergeCell ref="K6:M6"/>
    <mergeCell ref="N6:Q6"/>
    <mergeCell ref="K7:M7"/>
    <mergeCell ref="N7:Q7"/>
    <mergeCell ref="P41:Q43"/>
    <mergeCell ref="R41:R43"/>
    <mergeCell ref="S41:S43"/>
    <mergeCell ref="T17:T19"/>
    <mergeCell ref="U17:U19"/>
    <mergeCell ref="T23:T25"/>
    <mergeCell ref="U23:U25"/>
    <mergeCell ref="P34:Q36"/>
    <mergeCell ref="R34:R36"/>
    <mergeCell ref="S34:S36"/>
    <mergeCell ref="P37:Q39"/>
    <mergeCell ref="R37:R39"/>
    <mergeCell ref="S37:S39"/>
    <mergeCell ref="P27:Q29"/>
    <mergeCell ref="R27:R29"/>
    <mergeCell ref="S27:S29"/>
    <mergeCell ref="P30:Q32"/>
    <mergeCell ref="R30:R32"/>
    <mergeCell ref="S30:S32"/>
    <mergeCell ref="P23:Q25"/>
    <mergeCell ref="R23:R25"/>
    <mergeCell ref="S23:S25"/>
    <mergeCell ref="B2:D2"/>
    <mergeCell ref="E2:G2"/>
    <mergeCell ref="B3:D3"/>
    <mergeCell ref="E3:G3"/>
    <mergeCell ref="B4:D4"/>
    <mergeCell ref="E4:G4"/>
    <mergeCell ref="B10:B12"/>
    <mergeCell ref="C10:E12"/>
    <mergeCell ref="F10:N10"/>
    <mergeCell ref="F11:H11"/>
    <mergeCell ref="I11:K11"/>
    <mergeCell ref="L11:N12"/>
    <mergeCell ref="B5:D5"/>
    <mergeCell ref="E5:G5"/>
    <mergeCell ref="B6:D6"/>
    <mergeCell ref="E6:G6"/>
    <mergeCell ref="B7:D7"/>
    <mergeCell ref="E7:G7"/>
    <mergeCell ref="K2:M2"/>
    <mergeCell ref="N2:Q2"/>
    <mergeCell ref="K3:M3"/>
    <mergeCell ref="N3:Q3"/>
    <mergeCell ref="K4:M4"/>
    <mergeCell ref="N4:Q4"/>
    <mergeCell ref="C13:N13"/>
    <mergeCell ref="B14:B16"/>
    <mergeCell ref="C14:E16"/>
    <mergeCell ref="F14:F16"/>
    <mergeCell ref="G14:G16"/>
    <mergeCell ref="H14:H16"/>
    <mergeCell ref="I14:I16"/>
    <mergeCell ref="J14:J16"/>
    <mergeCell ref="K14:K16"/>
    <mergeCell ref="L14:N16"/>
    <mergeCell ref="J17:J19"/>
    <mergeCell ref="K17:K19"/>
    <mergeCell ref="L17:N19"/>
    <mergeCell ref="B20:B22"/>
    <mergeCell ref="C20:E22"/>
    <mergeCell ref="F20:F22"/>
    <mergeCell ref="G20:G22"/>
    <mergeCell ref="H20:H22"/>
    <mergeCell ref="I20:I22"/>
    <mergeCell ref="J20:J22"/>
    <mergeCell ref="B17:B19"/>
    <mergeCell ref="C17:E19"/>
    <mergeCell ref="F17:F19"/>
    <mergeCell ref="G17:G19"/>
    <mergeCell ref="H17:H19"/>
    <mergeCell ref="I17:I19"/>
    <mergeCell ref="K20:K22"/>
    <mergeCell ref="L20:N22"/>
    <mergeCell ref="B23:B25"/>
    <mergeCell ref="C23:E25"/>
    <mergeCell ref="F23:F25"/>
    <mergeCell ref="G23:G25"/>
    <mergeCell ref="H23:H25"/>
    <mergeCell ref="I23:I25"/>
    <mergeCell ref="J23:J25"/>
    <mergeCell ref="K23:K25"/>
    <mergeCell ref="L23:N25"/>
    <mergeCell ref="B26:B28"/>
    <mergeCell ref="C26:E28"/>
    <mergeCell ref="F26:F28"/>
    <mergeCell ref="G26:G28"/>
    <mergeCell ref="H26:H28"/>
    <mergeCell ref="I26:I28"/>
    <mergeCell ref="J26:J28"/>
    <mergeCell ref="K26:K28"/>
    <mergeCell ref="L26:N28"/>
    <mergeCell ref="J29:J31"/>
    <mergeCell ref="K29:K31"/>
    <mergeCell ref="L29:N31"/>
    <mergeCell ref="C32:N32"/>
    <mergeCell ref="B33:B35"/>
    <mergeCell ref="C33:E35"/>
    <mergeCell ref="F33:F35"/>
    <mergeCell ref="G33:G35"/>
    <mergeCell ref="H33:H35"/>
    <mergeCell ref="I33:I35"/>
    <mergeCell ref="B29:B31"/>
    <mergeCell ref="C29:E31"/>
    <mergeCell ref="F29:F31"/>
    <mergeCell ref="G29:G31"/>
    <mergeCell ref="H29:H31"/>
    <mergeCell ref="I29:I31"/>
    <mergeCell ref="J33:J35"/>
    <mergeCell ref="K33:K35"/>
    <mergeCell ref="L33:N35"/>
    <mergeCell ref="B36:B38"/>
    <mergeCell ref="C36:E38"/>
    <mergeCell ref="F39:F41"/>
    <mergeCell ref="G39:G41"/>
    <mergeCell ref="H39:H41"/>
    <mergeCell ref="I39:I41"/>
    <mergeCell ref="J39:J41"/>
    <mergeCell ref="K39:K41"/>
    <mergeCell ref="L39:N41"/>
    <mergeCell ref="B39:B41"/>
    <mergeCell ref="C39:E41"/>
    <mergeCell ref="F36:F38"/>
    <mergeCell ref="G36:G38"/>
    <mergeCell ref="H36:H38"/>
    <mergeCell ref="I36:I38"/>
    <mergeCell ref="J36:J38"/>
    <mergeCell ref="K36:K38"/>
    <mergeCell ref="L36:N38"/>
    <mergeCell ref="C42:N42"/>
    <mergeCell ref="C43:N43"/>
    <mergeCell ref="B44:B46"/>
    <mergeCell ref="C44:E46"/>
    <mergeCell ref="F44:F46"/>
    <mergeCell ref="G44:G46"/>
    <mergeCell ref="H44:H46"/>
    <mergeCell ref="I44:I46"/>
    <mergeCell ref="J44:J46"/>
    <mergeCell ref="K44:K46"/>
    <mergeCell ref="L44:N46"/>
    <mergeCell ref="B47:B49"/>
    <mergeCell ref="C47:E49"/>
    <mergeCell ref="F47:F49"/>
    <mergeCell ref="G47:G49"/>
    <mergeCell ref="H47:H49"/>
    <mergeCell ref="I47:I49"/>
    <mergeCell ref="J47:J49"/>
    <mergeCell ref="K47:K49"/>
    <mergeCell ref="L47:N49"/>
    <mergeCell ref="B50:B52"/>
    <mergeCell ref="C50:E52"/>
    <mergeCell ref="F50:F52"/>
    <mergeCell ref="G50:G52"/>
    <mergeCell ref="H50:H52"/>
    <mergeCell ref="I50:I52"/>
    <mergeCell ref="J50:J52"/>
    <mergeCell ref="K50:K52"/>
    <mergeCell ref="L50:N52"/>
    <mergeCell ref="C53:N53"/>
    <mergeCell ref="B54:B56"/>
    <mergeCell ref="C54:E56"/>
    <mergeCell ref="F54:F56"/>
    <mergeCell ref="G54:G56"/>
    <mergeCell ref="H54:H56"/>
    <mergeCell ref="I54:I56"/>
    <mergeCell ref="J54:J56"/>
    <mergeCell ref="K54:K56"/>
    <mergeCell ref="L54:N56"/>
    <mergeCell ref="K57:K59"/>
    <mergeCell ref="L57:N59"/>
    <mergeCell ref="B60:B62"/>
    <mergeCell ref="C60:E62"/>
    <mergeCell ref="F60:F62"/>
    <mergeCell ref="G60:G62"/>
    <mergeCell ref="H60:H62"/>
    <mergeCell ref="I60:I62"/>
    <mergeCell ref="J60:J62"/>
    <mergeCell ref="B57:B59"/>
    <mergeCell ref="C57:E59"/>
    <mergeCell ref="F57:F59"/>
    <mergeCell ref="G57:G59"/>
    <mergeCell ref="H57:H59"/>
    <mergeCell ref="I57:I59"/>
    <mergeCell ref="K60:K62"/>
    <mergeCell ref="L60:N62"/>
    <mergeCell ref="B63:B65"/>
    <mergeCell ref="C63:E65"/>
    <mergeCell ref="F63:F65"/>
    <mergeCell ref="G63:G65"/>
    <mergeCell ref="H63:H65"/>
    <mergeCell ref="I63:I65"/>
    <mergeCell ref="J63:J65"/>
    <mergeCell ref="K63:K65"/>
    <mergeCell ref="L63:N65"/>
    <mergeCell ref="B67:B69"/>
    <mergeCell ref="C67:E69"/>
    <mergeCell ref="F67:F69"/>
    <mergeCell ref="G67:G69"/>
    <mergeCell ref="H67:H69"/>
    <mergeCell ref="I67:I69"/>
    <mergeCell ref="J67:J69"/>
    <mergeCell ref="K67:K69"/>
    <mergeCell ref="L67:N69"/>
    <mergeCell ref="B70:B72"/>
    <mergeCell ref="C70:E72"/>
    <mergeCell ref="F70:F72"/>
    <mergeCell ref="G70:G72"/>
    <mergeCell ref="H70:H72"/>
    <mergeCell ref="I70:I72"/>
    <mergeCell ref="J70:J72"/>
    <mergeCell ref="K70:K72"/>
    <mergeCell ref="L70:N72"/>
    <mergeCell ref="B76:B78"/>
    <mergeCell ref="C76:E78"/>
    <mergeCell ref="F76:F78"/>
    <mergeCell ref="G76:G78"/>
    <mergeCell ref="H76:H78"/>
    <mergeCell ref="I76:I78"/>
    <mergeCell ref="J76:J78"/>
    <mergeCell ref="B73:B75"/>
    <mergeCell ref="C73:E75"/>
    <mergeCell ref="F73:F75"/>
    <mergeCell ref="G73:G75"/>
    <mergeCell ref="H73:H75"/>
    <mergeCell ref="I73:I75"/>
    <mergeCell ref="J73:J75"/>
    <mergeCell ref="B79:B81"/>
    <mergeCell ref="C79:E81"/>
    <mergeCell ref="F79:F81"/>
    <mergeCell ref="G79:G81"/>
    <mergeCell ref="H79:H81"/>
    <mergeCell ref="I79:I81"/>
    <mergeCell ref="J79:J81"/>
    <mergeCell ref="K79:K81"/>
    <mergeCell ref="L79:N81"/>
    <mergeCell ref="B82:B84"/>
    <mergeCell ref="C82:E84"/>
    <mergeCell ref="F82:F84"/>
    <mergeCell ref="G82:G84"/>
    <mergeCell ref="H82:H84"/>
    <mergeCell ref="I82:I84"/>
    <mergeCell ref="J82:J84"/>
    <mergeCell ref="K82:K84"/>
    <mergeCell ref="L82:N84"/>
    <mergeCell ref="B88:B90"/>
    <mergeCell ref="C88:E90"/>
    <mergeCell ref="F88:F90"/>
    <mergeCell ref="G88:G90"/>
    <mergeCell ref="H88:H90"/>
    <mergeCell ref="I88:I90"/>
    <mergeCell ref="J88:J90"/>
    <mergeCell ref="B85:B87"/>
    <mergeCell ref="C85:E87"/>
    <mergeCell ref="F85:F87"/>
    <mergeCell ref="G85:G87"/>
    <mergeCell ref="H85:H87"/>
    <mergeCell ref="I85:I87"/>
    <mergeCell ref="B91:B93"/>
    <mergeCell ref="C91:E93"/>
    <mergeCell ref="F91:F93"/>
    <mergeCell ref="G91:G93"/>
    <mergeCell ref="H91:H93"/>
    <mergeCell ref="I91:I93"/>
    <mergeCell ref="J91:J93"/>
    <mergeCell ref="K91:K93"/>
    <mergeCell ref="L91:N93"/>
    <mergeCell ref="B94:B96"/>
    <mergeCell ref="C94:E96"/>
    <mergeCell ref="F94:F96"/>
    <mergeCell ref="G94:G96"/>
    <mergeCell ref="H94:H96"/>
    <mergeCell ref="I94:I96"/>
    <mergeCell ref="J94:J96"/>
    <mergeCell ref="K94:K96"/>
    <mergeCell ref="L94:N96"/>
    <mergeCell ref="K73:K75"/>
    <mergeCell ref="L73:N75"/>
    <mergeCell ref="K76:K78"/>
    <mergeCell ref="L76:N78"/>
    <mergeCell ref="C66:N66"/>
    <mergeCell ref="J57:J59"/>
    <mergeCell ref="B104:B106"/>
    <mergeCell ref="C104:E106"/>
    <mergeCell ref="F104:F106"/>
    <mergeCell ref="G104:G106"/>
    <mergeCell ref="H104:H106"/>
    <mergeCell ref="I104:I106"/>
    <mergeCell ref="J104:J106"/>
    <mergeCell ref="B101:B103"/>
    <mergeCell ref="C101:E103"/>
    <mergeCell ref="F101:F103"/>
    <mergeCell ref="G101:G103"/>
    <mergeCell ref="H101:H103"/>
    <mergeCell ref="I101:I103"/>
    <mergeCell ref="B98:B100"/>
    <mergeCell ref="C98:E100"/>
    <mergeCell ref="F98:F100"/>
    <mergeCell ref="G98:G100"/>
    <mergeCell ref="K104:K106"/>
    <mergeCell ref="L104:N106"/>
    <mergeCell ref="J101:J103"/>
    <mergeCell ref="K101:K103"/>
    <mergeCell ref="L101:N103"/>
    <mergeCell ref="C97:N97"/>
    <mergeCell ref="J85:J87"/>
    <mergeCell ref="K85:K87"/>
    <mergeCell ref="L85:N87"/>
    <mergeCell ref="K88:K90"/>
    <mergeCell ref="L88:N90"/>
    <mergeCell ref="H98:H100"/>
    <mergeCell ref="I98:I100"/>
    <mergeCell ref="J98:J100"/>
    <mergeCell ref="K98:K100"/>
    <mergeCell ref="L98:N100"/>
    <mergeCell ref="P14:Q16"/>
    <mergeCell ref="R14:R16"/>
    <mergeCell ref="S14:S16"/>
    <mergeCell ref="P17:Q19"/>
    <mergeCell ref="R17:R19"/>
    <mergeCell ref="S17:S19"/>
    <mergeCell ref="P20:Q22"/>
    <mergeCell ref="R20:R22"/>
    <mergeCell ref="S20:S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U106"/>
  <sheetViews>
    <sheetView workbookViewId="0">
      <selection activeCell="P14" sqref="P14:U55"/>
    </sheetView>
  </sheetViews>
  <sheetFormatPr defaultRowHeight="18" x14ac:dyDescent="0.25"/>
  <cols>
    <col min="1" max="6" width="9.140625" style="1"/>
    <col min="7" max="7" width="18.28515625" style="1" customWidth="1"/>
    <col min="8" max="8" width="9.140625" style="1"/>
    <col min="9" max="9" width="9.140625" style="1" customWidth="1"/>
    <col min="10" max="10" width="18.28515625" style="1" customWidth="1"/>
    <col min="11" max="15" width="9.140625" style="1"/>
    <col min="16" max="16" width="9.140625" style="1" customWidth="1"/>
    <col min="17" max="18" width="9.140625" style="1"/>
    <col min="19" max="19" width="10.85546875" style="1" bestFit="1" customWidth="1"/>
    <col min="20" max="16384" width="9.140625" style="1"/>
  </cols>
  <sheetData>
    <row r="2" spans="2:19" x14ac:dyDescent="0.25">
      <c r="B2" s="34" t="s">
        <v>0</v>
      </c>
      <c r="C2" s="34"/>
      <c r="D2" s="34"/>
      <c r="E2" s="35" t="s">
        <v>78</v>
      </c>
      <c r="F2" s="35"/>
      <c r="G2" s="35"/>
      <c r="K2" s="34" t="s">
        <v>123</v>
      </c>
      <c r="L2" s="34"/>
      <c r="M2" s="34"/>
      <c r="N2" s="35"/>
      <c r="O2" s="35"/>
      <c r="P2" s="35"/>
      <c r="Q2" s="35"/>
    </row>
    <row r="3" spans="2:19" x14ac:dyDescent="0.25">
      <c r="B3" s="34" t="s">
        <v>1</v>
      </c>
      <c r="C3" s="34"/>
      <c r="D3" s="34"/>
      <c r="E3" s="35" t="s">
        <v>79</v>
      </c>
      <c r="F3" s="35"/>
      <c r="G3" s="35"/>
      <c r="K3" s="34" t="s">
        <v>125</v>
      </c>
      <c r="L3" s="34"/>
      <c r="M3" s="34"/>
      <c r="N3" s="35"/>
      <c r="O3" s="35"/>
      <c r="P3" s="35"/>
      <c r="Q3" s="35"/>
    </row>
    <row r="4" spans="2:19" x14ac:dyDescent="0.25">
      <c r="B4" s="34" t="s">
        <v>2</v>
      </c>
      <c r="C4" s="34"/>
      <c r="D4" s="34"/>
      <c r="E4" s="35">
        <v>9981710435</v>
      </c>
      <c r="F4" s="35"/>
      <c r="G4" s="35"/>
      <c r="K4" s="34"/>
      <c r="L4" s="34"/>
      <c r="M4" s="34"/>
      <c r="N4" s="35"/>
      <c r="O4" s="35"/>
      <c r="P4" s="35"/>
      <c r="Q4" s="35"/>
    </row>
    <row r="5" spans="2:19" x14ac:dyDescent="0.25">
      <c r="B5" s="34" t="s">
        <v>3</v>
      </c>
      <c r="C5" s="34"/>
      <c r="D5" s="34"/>
      <c r="E5" s="35" t="s">
        <v>4</v>
      </c>
      <c r="F5" s="35"/>
      <c r="G5" s="35"/>
      <c r="K5" s="34" t="s">
        <v>127</v>
      </c>
      <c r="L5" s="34"/>
      <c r="M5" s="34"/>
      <c r="N5" s="35" t="s">
        <v>143</v>
      </c>
      <c r="O5" s="35"/>
      <c r="P5" s="35"/>
      <c r="Q5" s="35"/>
    </row>
    <row r="6" spans="2:19" x14ac:dyDescent="0.25">
      <c r="B6" s="34" t="s">
        <v>5</v>
      </c>
      <c r="C6" s="34"/>
      <c r="D6" s="34"/>
      <c r="E6" s="35" t="s">
        <v>6</v>
      </c>
      <c r="F6" s="35"/>
      <c r="G6" s="35"/>
      <c r="K6" s="34" t="s">
        <v>129</v>
      </c>
      <c r="L6" s="34"/>
      <c r="M6" s="34"/>
      <c r="N6" s="35" t="s">
        <v>130</v>
      </c>
      <c r="O6" s="35"/>
      <c r="P6" s="35"/>
      <c r="Q6" s="35"/>
    </row>
    <row r="7" spans="2:19" x14ac:dyDescent="0.25">
      <c r="B7" s="34" t="s">
        <v>7</v>
      </c>
      <c r="C7" s="34"/>
      <c r="D7" s="34"/>
      <c r="E7" s="35" t="s">
        <v>8</v>
      </c>
      <c r="F7" s="35"/>
      <c r="G7" s="35"/>
      <c r="K7" s="34" t="s">
        <v>131</v>
      </c>
      <c r="L7" s="34"/>
      <c r="M7" s="34"/>
      <c r="N7" s="35" t="s">
        <v>144</v>
      </c>
      <c r="O7" s="35"/>
      <c r="P7" s="35"/>
      <c r="Q7" s="35"/>
    </row>
    <row r="10" spans="2:19" x14ac:dyDescent="0.25">
      <c r="B10" s="15" t="s">
        <v>9</v>
      </c>
      <c r="C10" s="15" t="s">
        <v>10</v>
      </c>
      <c r="D10" s="15"/>
      <c r="E10" s="15"/>
      <c r="F10" s="36" t="s">
        <v>65</v>
      </c>
      <c r="G10" s="37"/>
      <c r="H10" s="37"/>
      <c r="I10" s="37"/>
      <c r="J10" s="37"/>
      <c r="K10" s="37"/>
      <c r="L10" s="37"/>
      <c r="M10" s="37"/>
      <c r="N10" s="38"/>
    </row>
    <row r="11" spans="2:19" ht="18" customHeight="1" x14ac:dyDescent="0.25">
      <c r="B11" s="15"/>
      <c r="C11" s="15"/>
      <c r="D11" s="15"/>
      <c r="E11" s="15"/>
      <c r="F11" s="39" t="s">
        <v>12</v>
      </c>
      <c r="G11" s="39"/>
      <c r="H11" s="39"/>
      <c r="I11" s="39" t="s">
        <v>13</v>
      </c>
      <c r="J11" s="39"/>
      <c r="K11" s="39"/>
      <c r="L11" s="40" t="s">
        <v>14</v>
      </c>
      <c r="M11" s="40"/>
      <c r="N11" s="40"/>
    </row>
    <row r="12" spans="2:19" x14ac:dyDescent="0.25">
      <c r="B12" s="15"/>
      <c r="C12" s="15"/>
      <c r="D12" s="15"/>
      <c r="E12" s="15"/>
      <c r="F12" s="4" t="s">
        <v>15</v>
      </c>
      <c r="G12" s="4" t="s">
        <v>16</v>
      </c>
      <c r="H12" s="4" t="s">
        <v>17</v>
      </c>
      <c r="I12" s="4" t="s">
        <v>15</v>
      </c>
      <c r="J12" s="4" t="s">
        <v>16</v>
      </c>
      <c r="K12" s="4" t="s">
        <v>17</v>
      </c>
      <c r="L12" s="40"/>
      <c r="M12" s="40"/>
      <c r="N12" s="40"/>
    </row>
    <row r="13" spans="2:19" x14ac:dyDescent="0.25">
      <c r="B13" s="3" t="s">
        <v>18</v>
      </c>
      <c r="C13" s="11" t="s">
        <v>19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</row>
    <row r="14" spans="2:19" ht="18" customHeight="1" x14ac:dyDescent="0.25">
      <c r="B14" s="15" t="s">
        <v>20</v>
      </c>
      <c r="C14" s="16" t="s">
        <v>21</v>
      </c>
      <c r="D14" s="16"/>
      <c r="E14" s="16"/>
      <c r="F14" s="17"/>
      <c r="G14" s="10"/>
      <c r="H14" s="8" t="str">
        <f>IF(F14=4,"A",IF(F14&gt;=3.66,"A-",IF(F14&gt;=3.33,"B+",IF(F14&gt;=3,"B",IF(F14&gt;=2.66,"B-",IF(F14&gt;=2.33,"C+",IF(F14&gt;=2,"C",IF(F14&gt;=1.66,"C-",IF(F14&gt;=1.33,"D+",IF(F14&gt;=1,"D",""))))))))))</f>
        <v/>
      </c>
      <c r="I14" s="17"/>
      <c r="J14" s="10"/>
      <c r="K14" s="8" t="str">
        <f>IF(I14=4,"A",IF(I14&gt;=3.66,"A-",IF(I14&gt;=3.33,"B+",IF(I14&gt;=3,"B",IF(I14&gt;=2.66,"B-",IF(I14&gt;=2.33,"C+",IF(I14&gt;=2,"C",IF(I14&gt;=1.66,"C-",IF(I14&gt;=1.33,"D+",IF(I14&gt;=1,"D",""))))))))))</f>
        <v/>
      </c>
      <c r="L14" s="9"/>
      <c r="M14" s="9"/>
      <c r="N14" s="9"/>
      <c r="P14" s="40" t="s">
        <v>69</v>
      </c>
      <c r="Q14" s="40"/>
      <c r="R14" s="41" t="s">
        <v>71</v>
      </c>
      <c r="S14" s="42">
        <f>SUM($F$14:$F$106)</f>
        <v>0</v>
      </c>
    </row>
    <row r="15" spans="2:19" x14ac:dyDescent="0.25">
      <c r="B15" s="15"/>
      <c r="C15" s="16"/>
      <c r="D15" s="16"/>
      <c r="E15" s="16"/>
      <c r="F15" s="17"/>
      <c r="G15" s="10"/>
      <c r="H15" s="8"/>
      <c r="I15" s="17"/>
      <c r="J15" s="10"/>
      <c r="K15" s="8"/>
      <c r="L15" s="9"/>
      <c r="M15" s="9"/>
      <c r="N15" s="9"/>
      <c r="P15" s="40"/>
      <c r="Q15" s="40"/>
      <c r="R15" s="41"/>
      <c r="S15" s="42"/>
    </row>
    <row r="16" spans="2:19" x14ac:dyDescent="0.25">
      <c r="B16" s="15"/>
      <c r="C16" s="16"/>
      <c r="D16" s="16"/>
      <c r="E16" s="16"/>
      <c r="F16" s="17"/>
      <c r="G16" s="10"/>
      <c r="H16" s="8"/>
      <c r="I16" s="17"/>
      <c r="J16" s="10"/>
      <c r="K16" s="8"/>
      <c r="L16" s="9"/>
      <c r="M16" s="9"/>
      <c r="N16" s="9"/>
      <c r="P16" s="40"/>
      <c r="Q16" s="40"/>
      <c r="R16" s="41"/>
      <c r="S16" s="42"/>
    </row>
    <row r="17" spans="2:21" ht="18" customHeight="1" x14ac:dyDescent="0.25">
      <c r="B17" s="15" t="s">
        <v>22</v>
      </c>
      <c r="C17" s="16" t="s">
        <v>23</v>
      </c>
      <c r="D17" s="16"/>
      <c r="E17" s="16"/>
      <c r="F17" s="17"/>
      <c r="G17" s="10"/>
      <c r="H17" s="8" t="str">
        <f t="shared" ref="H17" si="0">IF(F17=4,"A",IF(F17&gt;=3.66,"A-",IF(F17&gt;=3.33,"B+",IF(F17&gt;=3,"B",IF(F17&gt;=2.66,"B-",IF(F17&gt;=2.33,"C+",IF(F17&gt;=2,"C",IF(F17&gt;=1.66,"C-",IF(F17&gt;=1.33,"D+",IF(F17&gt;=1,"D",""))))))))))</f>
        <v/>
      </c>
      <c r="I17" s="17"/>
      <c r="J17" s="10"/>
      <c r="K17" s="8" t="str">
        <f t="shared" ref="K17" si="1">IF(I17=4,"A",IF(I17&gt;=3.66,"A-",IF(I17&gt;=3.33,"B+",IF(I17&gt;=3,"B",IF(I17&gt;=2.66,"B-",IF(I17&gt;=2.33,"C+",IF(I17&gt;=2,"C",IF(I17&gt;=1.66,"C-",IF(I17&gt;=1.33,"D+",IF(I17&gt;=1,"D",""))))))))))</f>
        <v/>
      </c>
      <c r="L17" s="9"/>
      <c r="M17" s="9"/>
      <c r="N17" s="9"/>
      <c r="P17" s="43" t="s">
        <v>72</v>
      </c>
      <c r="Q17" s="43"/>
      <c r="R17" s="41" t="s">
        <v>71</v>
      </c>
      <c r="S17" s="44" t="e">
        <f>AVERAGE($F$14:$F$106)</f>
        <v>#DIV/0!</v>
      </c>
      <c r="T17" s="16" t="s">
        <v>71</v>
      </c>
      <c r="U17" s="46" t="e">
        <f>S17*25</f>
        <v>#DIV/0!</v>
      </c>
    </row>
    <row r="18" spans="2:21" x14ac:dyDescent="0.25">
      <c r="B18" s="15"/>
      <c r="C18" s="16"/>
      <c r="D18" s="16"/>
      <c r="E18" s="16"/>
      <c r="F18" s="17"/>
      <c r="G18" s="10"/>
      <c r="H18" s="8"/>
      <c r="I18" s="17"/>
      <c r="J18" s="10"/>
      <c r="K18" s="8"/>
      <c r="L18" s="9"/>
      <c r="M18" s="9"/>
      <c r="N18" s="9"/>
      <c r="P18" s="43"/>
      <c r="Q18" s="43"/>
      <c r="R18" s="41"/>
      <c r="S18" s="44"/>
      <c r="T18" s="16"/>
      <c r="U18" s="46"/>
    </row>
    <row r="19" spans="2:21" x14ac:dyDescent="0.25">
      <c r="B19" s="15"/>
      <c r="C19" s="16"/>
      <c r="D19" s="16"/>
      <c r="E19" s="16"/>
      <c r="F19" s="17"/>
      <c r="G19" s="10"/>
      <c r="H19" s="8"/>
      <c r="I19" s="17"/>
      <c r="J19" s="10"/>
      <c r="K19" s="8"/>
      <c r="L19" s="9"/>
      <c r="M19" s="9"/>
      <c r="N19" s="9"/>
      <c r="P19" s="43"/>
      <c r="Q19" s="43"/>
      <c r="R19" s="41"/>
      <c r="S19" s="44"/>
      <c r="T19" s="16"/>
      <c r="U19" s="46"/>
    </row>
    <row r="20" spans="2:21" ht="18" customHeight="1" x14ac:dyDescent="0.25">
      <c r="B20" s="15" t="s">
        <v>24</v>
      </c>
      <c r="C20" s="16" t="s">
        <v>25</v>
      </c>
      <c r="D20" s="16"/>
      <c r="E20" s="16"/>
      <c r="F20" s="17"/>
      <c r="G20" s="10"/>
      <c r="H20" s="8" t="str">
        <f t="shared" ref="H20" si="2">IF(F20=4,"A",IF(F20&gt;=3.66,"A-",IF(F20&gt;=3.33,"B+",IF(F20&gt;=3,"B",IF(F20&gt;=2.66,"B-",IF(F20&gt;=2.33,"C+",IF(F20&gt;=2,"C",IF(F20&gt;=1.66,"C-",IF(F20&gt;=1.33,"D+",IF(F20&gt;=1,"D",""))))))))))</f>
        <v/>
      </c>
      <c r="I20" s="17"/>
      <c r="J20" s="10"/>
      <c r="K20" s="8" t="str">
        <f t="shared" ref="K20" si="3">IF(I20=4,"A",IF(I20&gt;=3.66,"A-",IF(I20&gt;=3.33,"B+",IF(I20&gt;=3,"B",IF(I20&gt;=2.66,"B-",IF(I20&gt;=2.33,"C+",IF(I20&gt;=2,"C",IF(I20&gt;=1.66,"C-",IF(I20&gt;=1.33,"D+",IF(I20&gt;=1,"D",""))))))))))</f>
        <v/>
      </c>
      <c r="L20" s="9"/>
      <c r="M20" s="9"/>
      <c r="N20" s="9"/>
      <c r="P20" s="40" t="s">
        <v>70</v>
      </c>
      <c r="Q20" s="40"/>
      <c r="R20" s="45" t="s">
        <v>71</v>
      </c>
      <c r="S20" s="42">
        <f>SUM($I$14:$I$106)</f>
        <v>0</v>
      </c>
    </row>
    <row r="21" spans="2:21" x14ac:dyDescent="0.25">
      <c r="B21" s="15"/>
      <c r="C21" s="16"/>
      <c r="D21" s="16"/>
      <c r="E21" s="16"/>
      <c r="F21" s="17"/>
      <c r="G21" s="10"/>
      <c r="H21" s="8"/>
      <c r="I21" s="17"/>
      <c r="J21" s="10"/>
      <c r="K21" s="8"/>
      <c r="L21" s="9"/>
      <c r="M21" s="9"/>
      <c r="N21" s="9"/>
      <c r="P21" s="40"/>
      <c r="Q21" s="40"/>
      <c r="R21" s="45"/>
      <c r="S21" s="42"/>
    </row>
    <row r="22" spans="2:21" x14ac:dyDescent="0.25">
      <c r="B22" s="15"/>
      <c r="C22" s="16"/>
      <c r="D22" s="16"/>
      <c r="E22" s="16"/>
      <c r="F22" s="17"/>
      <c r="G22" s="10"/>
      <c r="H22" s="8"/>
      <c r="I22" s="17"/>
      <c r="J22" s="10"/>
      <c r="K22" s="8"/>
      <c r="L22" s="9"/>
      <c r="M22" s="9"/>
      <c r="N22" s="9"/>
      <c r="P22" s="40"/>
      <c r="Q22" s="40"/>
      <c r="R22" s="45"/>
      <c r="S22" s="42"/>
    </row>
    <row r="23" spans="2:21" ht="18" customHeight="1" x14ac:dyDescent="0.25">
      <c r="B23" s="15" t="s">
        <v>26</v>
      </c>
      <c r="C23" s="16" t="s">
        <v>27</v>
      </c>
      <c r="D23" s="16"/>
      <c r="E23" s="16"/>
      <c r="F23" s="17"/>
      <c r="G23" s="10"/>
      <c r="H23" s="8" t="str">
        <f t="shared" ref="H23" si="4">IF(F23=4,"A",IF(F23&gt;=3.66,"A-",IF(F23&gt;=3.33,"B+",IF(F23&gt;=3,"B",IF(F23&gt;=2.66,"B-",IF(F23&gt;=2.33,"C+",IF(F23&gt;=2,"C",IF(F23&gt;=1.66,"C-",IF(F23&gt;=1.33,"D+",IF(F23&gt;=1,"D",""))))))))))</f>
        <v/>
      </c>
      <c r="I23" s="17"/>
      <c r="J23" s="10"/>
      <c r="K23" s="8" t="str">
        <f t="shared" ref="K23" si="5">IF(I23=4,"A",IF(I23&gt;=3.66,"A-",IF(I23&gt;=3.33,"B+",IF(I23&gt;=3,"B",IF(I23&gt;=2.66,"B-",IF(I23&gt;=2.33,"C+",IF(I23&gt;=2,"C",IF(I23&gt;=1.66,"C-",IF(I23&gt;=1.33,"D+",IF(I23&gt;=1,"D",""))))))))))</f>
        <v/>
      </c>
      <c r="L23" s="9"/>
      <c r="M23" s="9"/>
      <c r="N23" s="9"/>
      <c r="P23" s="48" t="s">
        <v>73</v>
      </c>
      <c r="Q23" s="49"/>
      <c r="R23" s="54" t="s">
        <v>71</v>
      </c>
      <c r="S23" s="57" t="e">
        <f>AVERAGE($I$14:$I$106)</f>
        <v>#DIV/0!</v>
      </c>
      <c r="T23" s="16" t="s">
        <v>71</v>
      </c>
      <c r="U23" s="46" t="e">
        <f>S23*25</f>
        <v>#DIV/0!</v>
      </c>
    </row>
    <row r="24" spans="2:21" x14ac:dyDescent="0.25">
      <c r="B24" s="15"/>
      <c r="C24" s="16"/>
      <c r="D24" s="16"/>
      <c r="E24" s="16"/>
      <c r="F24" s="17"/>
      <c r="G24" s="10"/>
      <c r="H24" s="8"/>
      <c r="I24" s="17"/>
      <c r="J24" s="10"/>
      <c r="K24" s="8"/>
      <c r="L24" s="9"/>
      <c r="M24" s="9"/>
      <c r="N24" s="9"/>
      <c r="P24" s="50"/>
      <c r="Q24" s="51"/>
      <c r="R24" s="55"/>
      <c r="S24" s="58"/>
      <c r="T24" s="16"/>
      <c r="U24" s="46"/>
    </row>
    <row r="25" spans="2:21" x14ac:dyDescent="0.25">
      <c r="B25" s="15"/>
      <c r="C25" s="16"/>
      <c r="D25" s="16"/>
      <c r="E25" s="16"/>
      <c r="F25" s="17"/>
      <c r="G25" s="10"/>
      <c r="H25" s="8"/>
      <c r="I25" s="17"/>
      <c r="J25" s="10"/>
      <c r="K25" s="8"/>
      <c r="L25" s="9"/>
      <c r="M25" s="9"/>
      <c r="N25" s="9"/>
      <c r="P25" s="52"/>
      <c r="Q25" s="53"/>
      <c r="R25" s="56"/>
      <c r="S25" s="59"/>
      <c r="T25" s="16"/>
      <c r="U25" s="46"/>
    </row>
    <row r="26" spans="2:21" ht="18" customHeight="1" x14ac:dyDescent="0.25">
      <c r="B26" s="15" t="s">
        <v>28</v>
      </c>
      <c r="C26" s="16" t="s">
        <v>29</v>
      </c>
      <c r="D26" s="16"/>
      <c r="E26" s="16"/>
      <c r="F26" s="17"/>
      <c r="G26" s="10"/>
      <c r="H26" s="8" t="str">
        <f t="shared" ref="H26" si="6">IF(F26=4,"A",IF(F26&gt;=3.66,"A-",IF(F26&gt;=3.33,"B+",IF(F26&gt;=3,"B",IF(F26&gt;=2.66,"B-",IF(F26&gt;=2.33,"C+",IF(F26&gt;=2,"C",IF(F26&gt;=1.66,"C-",IF(F26&gt;=1.33,"D+",IF(F26&gt;=1,"D",""))))))))))</f>
        <v/>
      </c>
      <c r="I26" s="17"/>
      <c r="J26" s="10"/>
      <c r="K26" s="8" t="str">
        <f t="shared" ref="K26" si="7">IF(I26=4,"A",IF(I26&gt;=3.66,"A-",IF(I26&gt;=3.33,"B+",IF(I26&gt;=3,"B",IF(I26&gt;=2.66,"B-",IF(I26&gt;=2.33,"C+",IF(I26&gt;=2,"C",IF(I26&gt;=1.66,"C-",IF(I26&gt;=1.33,"D+",IF(I26&gt;=1,"D",""))))))))))</f>
        <v/>
      </c>
      <c r="L26" s="9"/>
      <c r="M26" s="9"/>
      <c r="N26" s="9"/>
    </row>
    <row r="27" spans="2:21" ht="18" customHeight="1" x14ac:dyDescent="0.25">
      <c r="B27" s="15"/>
      <c r="C27" s="16"/>
      <c r="D27" s="16"/>
      <c r="E27" s="16"/>
      <c r="F27" s="17"/>
      <c r="G27" s="10"/>
      <c r="H27" s="8"/>
      <c r="I27" s="17"/>
      <c r="J27" s="10"/>
      <c r="K27" s="8"/>
      <c r="L27" s="9"/>
      <c r="M27" s="9"/>
      <c r="N27" s="9"/>
      <c r="P27" s="60" t="s">
        <v>74</v>
      </c>
      <c r="Q27" s="61"/>
      <c r="R27" s="54" t="s">
        <v>71</v>
      </c>
      <c r="S27" s="66">
        <f>MAX($F$14:$F$106,$I$14:$I$106)</f>
        <v>0</v>
      </c>
    </row>
    <row r="28" spans="2:21" x14ac:dyDescent="0.25">
      <c r="B28" s="15"/>
      <c r="C28" s="16"/>
      <c r="D28" s="16"/>
      <c r="E28" s="16"/>
      <c r="F28" s="17"/>
      <c r="G28" s="10"/>
      <c r="H28" s="8"/>
      <c r="I28" s="17"/>
      <c r="J28" s="10"/>
      <c r="K28" s="8"/>
      <c r="L28" s="9"/>
      <c r="M28" s="9"/>
      <c r="N28" s="9"/>
      <c r="P28" s="62"/>
      <c r="Q28" s="63"/>
      <c r="R28" s="55"/>
      <c r="S28" s="67"/>
    </row>
    <row r="29" spans="2:21" x14ac:dyDescent="0.25">
      <c r="B29" s="15" t="s">
        <v>30</v>
      </c>
      <c r="C29" s="16" t="s">
        <v>31</v>
      </c>
      <c r="D29" s="16"/>
      <c r="E29" s="16"/>
      <c r="F29" s="17"/>
      <c r="G29" s="10"/>
      <c r="H29" s="8" t="str">
        <f>IF(F29=4,"A",IF(F29&gt;=3.66,"A-",IF(F29&gt;=3.33,"B+",IF(F29&gt;=3,"B",IF(F29&gt;=2.66,"B-",IF(F29&gt;=2.33,"C+",IF(F29&gt;=2,"C",IF(F29&gt;=1.66,"C-",IF(F29&gt;=1.33,"D+",IF(F29&gt;=1,"D",""))))))))))</f>
        <v/>
      </c>
      <c r="I29" s="17"/>
      <c r="J29" s="10"/>
      <c r="K29" s="8" t="str">
        <f t="shared" ref="K29" si="8">IF(I29=4,"A",IF(I29&gt;=3.66,"A-",IF(I29&gt;=3.33,"B+",IF(I29&gt;=3,"B",IF(I29&gt;=2.66,"B-",IF(I29&gt;=2.33,"C+",IF(I29&gt;=2,"C",IF(I29&gt;=1.66,"C-",IF(I29&gt;=1.33,"D+",IF(I29&gt;=1,"D",""))))))))))</f>
        <v/>
      </c>
      <c r="L29" s="9"/>
      <c r="M29" s="9"/>
      <c r="N29" s="9"/>
      <c r="P29" s="64"/>
      <c r="Q29" s="65"/>
      <c r="R29" s="56"/>
      <c r="S29" s="68"/>
    </row>
    <row r="30" spans="2:21" ht="18" customHeight="1" x14ac:dyDescent="0.25">
      <c r="B30" s="15"/>
      <c r="C30" s="16"/>
      <c r="D30" s="16"/>
      <c r="E30" s="16"/>
      <c r="F30" s="17"/>
      <c r="G30" s="10"/>
      <c r="H30" s="8"/>
      <c r="I30" s="17"/>
      <c r="J30" s="10"/>
      <c r="K30" s="8"/>
      <c r="L30" s="9"/>
      <c r="M30" s="9"/>
      <c r="N30" s="9"/>
      <c r="P30" s="48" t="s">
        <v>75</v>
      </c>
      <c r="Q30" s="49"/>
      <c r="R30" s="54" t="s">
        <v>71</v>
      </c>
      <c r="S30" s="57">
        <f>MIN($F$14:$F$106,$I$14:$I$106)</f>
        <v>0</v>
      </c>
    </row>
    <row r="31" spans="2:21" x14ac:dyDescent="0.25">
      <c r="B31" s="15"/>
      <c r="C31" s="16"/>
      <c r="D31" s="16"/>
      <c r="E31" s="16"/>
      <c r="F31" s="17"/>
      <c r="G31" s="10"/>
      <c r="H31" s="8"/>
      <c r="I31" s="17"/>
      <c r="J31" s="10"/>
      <c r="K31" s="8"/>
      <c r="L31" s="9"/>
      <c r="M31" s="9"/>
      <c r="N31" s="9"/>
      <c r="P31" s="50"/>
      <c r="Q31" s="51"/>
      <c r="R31" s="55"/>
      <c r="S31" s="58"/>
    </row>
    <row r="32" spans="2:21" x14ac:dyDescent="0.25">
      <c r="B32" s="3" t="s">
        <v>32</v>
      </c>
      <c r="C32" s="11" t="s">
        <v>33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3"/>
      <c r="P32" s="52"/>
      <c r="Q32" s="53"/>
      <c r="R32" s="56"/>
      <c r="S32" s="59"/>
    </row>
    <row r="33" spans="2:19" ht="18" customHeight="1" x14ac:dyDescent="0.25">
      <c r="B33" s="15" t="s">
        <v>20</v>
      </c>
      <c r="C33" s="16" t="s">
        <v>34</v>
      </c>
      <c r="D33" s="16"/>
      <c r="E33" s="16"/>
      <c r="F33" s="17"/>
      <c r="G33" s="10"/>
      <c r="H33" s="8" t="str">
        <f>IF(F33=4,"A",IF(F33&gt;=3.66,"A-",IF(F33&gt;=3.33,"B+",IF(F33&gt;=3,"B",IF(F33&gt;=2.66,"B-",IF(F33&gt;=2.33,"C+",IF(F33&gt;=2,"C",IF(F33&gt;=1.66,"C-",IF(F33&gt;=1.33,"D+",IF(F33&gt;=1,"D",""))))))))))</f>
        <v/>
      </c>
      <c r="I33" s="22"/>
      <c r="J33" s="10"/>
      <c r="K33" s="8" t="str">
        <f>IF(I33=4,"A",IF(I33&gt;=3.66,"A-",IF(I33&gt;=3.33,"B+",IF(I33&gt;=3,"B",IF(I33&gt;=2.66,"B-",IF(I33&gt;=2.33,"C+",IF(I33&gt;=2,"C",IF(I33&gt;=1.66,"C-",IF(I33&gt;=1.33,"D+",IF(I33&gt;=1,"D",""))))))))))</f>
        <v/>
      </c>
      <c r="L33" s="9"/>
      <c r="M33" s="9"/>
      <c r="N33" s="9"/>
    </row>
    <row r="34" spans="2:19" ht="18" customHeight="1" x14ac:dyDescent="0.25">
      <c r="B34" s="15"/>
      <c r="C34" s="16"/>
      <c r="D34" s="16"/>
      <c r="E34" s="16"/>
      <c r="F34" s="17"/>
      <c r="G34" s="10"/>
      <c r="H34" s="8"/>
      <c r="I34" s="23"/>
      <c r="J34" s="10"/>
      <c r="K34" s="8"/>
      <c r="L34" s="9"/>
      <c r="M34" s="9"/>
      <c r="N34" s="9"/>
      <c r="P34" s="40" t="s">
        <v>76</v>
      </c>
      <c r="Q34" s="40"/>
      <c r="R34" s="16" t="s">
        <v>71</v>
      </c>
      <c r="S34" s="40" t="e">
        <f>IF(S17=4,"A",IF(S17&gt;=3.66,"A-",IF(S17&gt;=3.33,"B+",IF(S17&gt;=3,"B",IF(S17&gt;=2.66,"B-",IF(S17&gt;=2.33,"C+",IF(S17&gt;=2,"C",IF(S17&gt;=1.66,"C-",IF(S17&gt;=1.33,"D+",IF(S17&gt;=1,"D",""))))))))))</f>
        <v>#DIV/0!</v>
      </c>
    </row>
    <row r="35" spans="2:19" x14ac:dyDescent="0.25">
      <c r="B35" s="15"/>
      <c r="C35" s="16"/>
      <c r="D35" s="16"/>
      <c r="E35" s="16"/>
      <c r="F35" s="17"/>
      <c r="G35" s="10"/>
      <c r="H35" s="8"/>
      <c r="I35" s="24"/>
      <c r="J35" s="10"/>
      <c r="K35" s="8"/>
      <c r="L35" s="9"/>
      <c r="M35" s="9"/>
      <c r="N35" s="9"/>
      <c r="P35" s="40"/>
      <c r="Q35" s="40"/>
      <c r="R35" s="16"/>
      <c r="S35" s="40"/>
    </row>
    <row r="36" spans="2:19" ht="18" customHeight="1" x14ac:dyDescent="0.25">
      <c r="B36" s="15" t="s">
        <v>22</v>
      </c>
      <c r="C36" s="25" t="s">
        <v>35</v>
      </c>
      <c r="D36" s="26"/>
      <c r="E36" s="27"/>
      <c r="F36" s="17"/>
      <c r="G36" s="10"/>
      <c r="H36" s="8" t="str">
        <f>IF(F36=4,"A",IF(F36&gt;=3.66,"A-",IF(F36&gt;=3.33,"B+",IF(F36&gt;=3,"B",IF(F36&gt;=2.66,"B-",IF(F36&gt;=2.33,"C+",IF(F36&gt;=2,"C",IF(F36&gt;=1.66,"C-",IF(F36&gt;=1.33,"D+",IF(F36&gt;=1,"D",""))))))))))</f>
        <v/>
      </c>
      <c r="I36" s="22"/>
      <c r="J36" s="10"/>
      <c r="K36" s="8" t="str">
        <f t="shared" ref="K36" si="9">IF(I36=4,"A",IF(I36&gt;=3.66,"A-",IF(I36&gt;=3.33,"B+",IF(I36&gt;=3,"B",IF(I36&gt;=2.66,"B-",IF(I36&gt;=2.33,"C+",IF(I36&gt;=2,"C",IF(I36&gt;=1.66,"C-",IF(I36&gt;=1.33,"D+",IF(I36&gt;=1,"D",""))))))))))</f>
        <v/>
      </c>
      <c r="L36" s="9"/>
      <c r="M36" s="9"/>
      <c r="N36" s="9"/>
      <c r="P36" s="40"/>
      <c r="Q36" s="40"/>
      <c r="R36" s="16"/>
      <c r="S36" s="40"/>
    </row>
    <row r="37" spans="2:19" ht="18" customHeight="1" x14ac:dyDescent="0.25">
      <c r="B37" s="15"/>
      <c r="C37" s="28"/>
      <c r="D37" s="29"/>
      <c r="E37" s="30"/>
      <c r="F37" s="17"/>
      <c r="G37" s="10"/>
      <c r="H37" s="8"/>
      <c r="I37" s="23"/>
      <c r="J37" s="10"/>
      <c r="K37" s="8"/>
      <c r="L37" s="9"/>
      <c r="M37" s="9"/>
      <c r="N37" s="9"/>
      <c r="P37" s="43" t="s">
        <v>77</v>
      </c>
      <c r="Q37" s="43"/>
      <c r="R37" s="47" t="s">
        <v>71</v>
      </c>
      <c r="S37" s="43" t="e">
        <f>IF(S23=4,"A",IF(S23&gt;=3.66,"A-",IF(S23&gt;=3.33,"B+",IF(S23&gt;=3,"B",IF(S23&gt;=2.66,"B-",IF(S23&gt;=2.33,"C+",IF(S23&gt;=2,"C",IF(S23&gt;=1.66,"C-",IF(S23&gt;=1.33,"D+",IF(S23&gt;=1,"D",""))))))))))</f>
        <v>#DIV/0!</v>
      </c>
    </row>
    <row r="38" spans="2:19" x14ac:dyDescent="0.25">
      <c r="B38" s="15"/>
      <c r="C38" s="31"/>
      <c r="D38" s="32"/>
      <c r="E38" s="33"/>
      <c r="F38" s="17"/>
      <c r="G38" s="10"/>
      <c r="H38" s="8"/>
      <c r="I38" s="24"/>
      <c r="J38" s="10"/>
      <c r="K38" s="8"/>
      <c r="L38" s="9"/>
      <c r="M38" s="9"/>
      <c r="N38" s="9"/>
      <c r="P38" s="43"/>
      <c r="Q38" s="43"/>
      <c r="R38" s="47"/>
      <c r="S38" s="43"/>
    </row>
    <row r="39" spans="2:19" ht="18" customHeight="1" x14ac:dyDescent="0.25">
      <c r="B39" s="15" t="s">
        <v>24</v>
      </c>
      <c r="C39" s="16" t="s">
        <v>36</v>
      </c>
      <c r="D39" s="16"/>
      <c r="E39" s="16"/>
      <c r="F39" s="17"/>
      <c r="G39" s="10"/>
      <c r="H39" s="8" t="str">
        <f>IF(F39=4,"A",IF(F39&gt;=3.66,"A-",IF(F39&gt;=3.33,"B+",IF(F39&gt;=3,"B",IF(F39&gt;=2.66,"B-",IF(F39&gt;=2.33,"C+",IF(F39&gt;=2,"C",IF(F39&gt;=1.66,"C-",IF(F39&gt;=1.33,"D+",IF(F39&gt;=1,"D",""))))))))))</f>
        <v/>
      </c>
      <c r="I39" s="22"/>
      <c r="J39" s="10"/>
      <c r="K39" s="8" t="str">
        <f t="shared" ref="K39" si="10">IF(I39=4,"A",IF(I39&gt;=3.66,"A-",IF(I39&gt;=3.33,"B+",IF(I39&gt;=3,"B",IF(I39&gt;=2.66,"B-",IF(I39&gt;=2.33,"C+",IF(I39&gt;=2,"C",IF(I39&gt;=1.66,"C-",IF(I39&gt;=1.33,"D+",IF(I39&gt;=1,"D",""))))))))))</f>
        <v/>
      </c>
      <c r="L39" s="9"/>
      <c r="M39" s="9"/>
      <c r="N39" s="9"/>
      <c r="P39" s="43"/>
      <c r="Q39" s="43"/>
      <c r="R39" s="47"/>
      <c r="S39" s="43"/>
    </row>
    <row r="40" spans="2:19" x14ac:dyDescent="0.25">
      <c r="B40" s="15"/>
      <c r="C40" s="16"/>
      <c r="D40" s="16"/>
      <c r="E40" s="16"/>
      <c r="F40" s="17"/>
      <c r="G40" s="10"/>
      <c r="H40" s="8"/>
      <c r="I40" s="23"/>
      <c r="J40" s="10"/>
      <c r="K40" s="8"/>
      <c r="L40" s="9"/>
      <c r="M40" s="9"/>
      <c r="N40" s="9"/>
    </row>
    <row r="41" spans="2:19" x14ac:dyDescent="0.25">
      <c r="B41" s="15"/>
      <c r="C41" s="16"/>
      <c r="D41" s="16"/>
      <c r="E41" s="16"/>
      <c r="F41" s="17"/>
      <c r="G41" s="10"/>
      <c r="H41" s="8"/>
      <c r="I41" s="24"/>
      <c r="J41" s="10"/>
      <c r="K41" s="8"/>
      <c r="L41" s="9"/>
      <c r="M41" s="9"/>
      <c r="N41" s="9"/>
      <c r="P41" s="40" t="s">
        <v>133</v>
      </c>
      <c r="Q41" s="40"/>
      <c r="R41" s="47" t="s">
        <v>71</v>
      </c>
      <c r="S41" s="15">
        <f>COUNTIF($L$14:$N$106,"Sangat Baik")</f>
        <v>0</v>
      </c>
    </row>
    <row r="42" spans="2:19" x14ac:dyDescent="0.25">
      <c r="B42" s="3" t="s">
        <v>37</v>
      </c>
      <c r="C42" s="11" t="s">
        <v>38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P42" s="40"/>
      <c r="Q42" s="40"/>
      <c r="R42" s="47"/>
      <c r="S42" s="15"/>
    </row>
    <row r="43" spans="2:19" x14ac:dyDescent="0.25">
      <c r="B43" s="3"/>
      <c r="C43" s="11" t="s">
        <v>39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3"/>
      <c r="P43" s="40"/>
      <c r="Q43" s="40"/>
      <c r="R43" s="47"/>
      <c r="S43" s="15"/>
    </row>
    <row r="44" spans="2:19" x14ac:dyDescent="0.25">
      <c r="B44" s="15" t="s">
        <v>20</v>
      </c>
      <c r="C44" s="16" t="s">
        <v>40</v>
      </c>
      <c r="D44" s="16"/>
      <c r="E44" s="16"/>
      <c r="F44" s="17"/>
      <c r="G44" s="19"/>
      <c r="H44" s="8" t="str">
        <f>IF(F44=4,"A",IF(F44&gt;=3.66,"A-",IF(F44&gt;=3.33,"B+",IF(F44&gt;=3,"B",IF(F44&gt;=2.66,"B-",IF(F44&gt;=2.33,"C+",IF(F44&gt;=2,"C",IF(F44&gt;=1.66,"C-",IF(F44&gt;=1.33,"D+",IF(F44&gt;=1,"D",""))))))))))</f>
        <v/>
      </c>
      <c r="I44" s="17"/>
      <c r="J44" s="19"/>
      <c r="K44" s="8" t="str">
        <f>IF(I44=4,"A",IF(I44&gt;=3.66,"A-",IF(I44&gt;=3.33,"B+",IF(I44&gt;=3,"B",IF(I44&gt;=2.66,"B-",IF(I44&gt;=2.33,"C+",IF(I44&gt;=2,"C",IF(I44&gt;=1.66,"C-",IF(I44&gt;=1.33,"D+",IF(I44&gt;=1,"D",""))))))))))</f>
        <v/>
      </c>
      <c r="L44" s="9"/>
      <c r="M44" s="9"/>
      <c r="N44" s="9"/>
      <c r="P44" s="43" t="s">
        <v>134</v>
      </c>
      <c r="Q44" s="43"/>
      <c r="R44" s="47" t="s">
        <v>71</v>
      </c>
      <c r="S44" s="86">
        <f>COUNTIF($L$14:$N$106,"Baik")</f>
        <v>0</v>
      </c>
    </row>
    <row r="45" spans="2:19" x14ac:dyDescent="0.25">
      <c r="B45" s="15"/>
      <c r="C45" s="16"/>
      <c r="D45" s="16"/>
      <c r="E45" s="16"/>
      <c r="F45" s="17"/>
      <c r="G45" s="20"/>
      <c r="H45" s="8"/>
      <c r="I45" s="17"/>
      <c r="J45" s="20"/>
      <c r="K45" s="8"/>
      <c r="L45" s="9"/>
      <c r="M45" s="9"/>
      <c r="N45" s="9"/>
      <c r="P45" s="43"/>
      <c r="Q45" s="43"/>
      <c r="R45" s="47"/>
      <c r="S45" s="86"/>
    </row>
    <row r="46" spans="2:19" x14ac:dyDescent="0.25">
      <c r="B46" s="15"/>
      <c r="C46" s="16"/>
      <c r="D46" s="16"/>
      <c r="E46" s="16"/>
      <c r="F46" s="17"/>
      <c r="G46" s="21"/>
      <c r="H46" s="8"/>
      <c r="I46" s="17"/>
      <c r="J46" s="21"/>
      <c r="K46" s="8"/>
      <c r="L46" s="9"/>
      <c r="M46" s="9"/>
      <c r="N46" s="9"/>
      <c r="P46" s="43"/>
      <c r="Q46" s="43"/>
      <c r="R46" s="47"/>
      <c r="S46" s="86"/>
    </row>
    <row r="47" spans="2:19" ht="18" customHeight="1" x14ac:dyDescent="0.25">
      <c r="B47" s="15" t="s">
        <v>22</v>
      </c>
      <c r="C47" s="16" t="s">
        <v>41</v>
      </c>
      <c r="D47" s="16"/>
      <c r="E47" s="16"/>
      <c r="F47" s="17"/>
      <c r="G47" s="19"/>
      <c r="H47" s="8" t="str">
        <f t="shared" ref="H47" si="11">IF(F47=4,"A",IF(F47&gt;=3.66,"A-",IF(F47&gt;=3.33,"B+",IF(F47&gt;=3,"B",IF(F47&gt;=2.66,"B-",IF(F47&gt;=2.33,"C+",IF(F47&gt;=2,"C",IF(F47&gt;=1.66,"C-",IF(F47&gt;=1.33,"D+",IF(F47&gt;=1,"D",""))))))))))</f>
        <v/>
      </c>
      <c r="I47" s="17"/>
      <c r="J47" s="19"/>
      <c r="K47" s="8" t="str">
        <f t="shared" ref="K47" si="12">IF(I47=4,"A",IF(I47&gt;=3.66,"A-",IF(I47&gt;=3.33,"B+",IF(I47&gt;=3,"B",IF(I47&gt;=2.66,"B-",IF(I47&gt;=2.33,"C+",IF(I47&gt;=2,"C",IF(I47&gt;=1.66,"C-",IF(I47&gt;=1.33,"D+",IF(I47&gt;=1,"D",""))))))))))</f>
        <v/>
      </c>
      <c r="L47" s="9"/>
      <c r="M47" s="9"/>
      <c r="N47" s="9"/>
      <c r="P47" s="40" t="s">
        <v>135</v>
      </c>
      <c r="Q47" s="40"/>
      <c r="R47" s="47" t="s">
        <v>71</v>
      </c>
      <c r="S47" s="15">
        <f>COUNTIF($L$14:$N$106,"Cukup")</f>
        <v>0</v>
      </c>
    </row>
    <row r="48" spans="2:19" x14ac:dyDescent="0.25">
      <c r="B48" s="15"/>
      <c r="C48" s="16"/>
      <c r="D48" s="16"/>
      <c r="E48" s="16"/>
      <c r="F48" s="17"/>
      <c r="G48" s="20"/>
      <c r="H48" s="8"/>
      <c r="I48" s="17"/>
      <c r="J48" s="20"/>
      <c r="K48" s="8"/>
      <c r="L48" s="9"/>
      <c r="M48" s="9"/>
      <c r="N48" s="9"/>
      <c r="P48" s="40"/>
      <c r="Q48" s="40"/>
      <c r="R48" s="47"/>
      <c r="S48" s="15"/>
    </row>
    <row r="49" spans="2:19" x14ac:dyDescent="0.25">
      <c r="B49" s="15"/>
      <c r="C49" s="16"/>
      <c r="D49" s="16"/>
      <c r="E49" s="16"/>
      <c r="F49" s="17"/>
      <c r="G49" s="21"/>
      <c r="H49" s="8"/>
      <c r="I49" s="17"/>
      <c r="J49" s="21"/>
      <c r="K49" s="8"/>
      <c r="L49" s="9"/>
      <c r="M49" s="9"/>
      <c r="N49" s="9"/>
      <c r="P49" s="40"/>
      <c r="Q49" s="40"/>
      <c r="R49" s="47"/>
      <c r="S49" s="15"/>
    </row>
    <row r="50" spans="2:19" ht="18" customHeight="1" x14ac:dyDescent="0.25">
      <c r="B50" s="15" t="s">
        <v>24</v>
      </c>
      <c r="C50" s="16" t="s">
        <v>42</v>
      </c>
      <c r="D50" s="16"/>
      <c r="E50" s="16"/>
      <c r="F50" s="17"/>
      <c r="G50" s="19"/>
      <c r="H50" s="8" t="str">
        <f>IF(F50=4,"A",IF(F50&gt;=3.66,"A-",IF(F50&gt;=3.33,"B+",IF(F50&gt;=3,"B",IF(F50&gt;=2.66,"B-",IF(F50&gt;=2.33,"C+",IF(F50&gt;=2,"C",IF(F50&gt;=1.66,"C-",IF(F50&gt;=1.33,"D+",IF(F50&gt;=1,"D",""))))))))))</f>
        <v/>
      </c>
      <c r="I50" s="17"/>
      <c r="J50" s="19"/>
      <c r="K50" s="8" t="str">
        <f t="shared" ref="K50" si="13">IF(I50=4,"A",IF(I50&gt;=3.66,"A-",IF(I50&gt;=3.33,"B+",IF(I50&gt;=3,"B",IF(I50&gt;=2.66,"B-",IF(I50&gt;=2.33,"C+",IF(I50&gt;=2,"C",IF(I50&gt;=1.66,"C-",IF(I50&gt;=1.33,"D+",IF(I50&gt;=1,"D",""))))))))))</f>
        <v/>
      </c>
      <c r="L50" s="9"/>
      <c r="M50" s="9"/>
      <c r="N50" s="9"/>
      <c r="P50" s="43" t="s">
        <v>136</v>
      </c>
      <c r="Q50" s="43"/>
      <c r="R50" s="47" t="s">
        <v>71</v>
      </c>
      <c r="S50" s="86">
        <f>COUNTIF($L$14:$N$106,"Kurang")</f>
        <v>0</v>
      </c>
    </row>
    <row r="51" spans="2:19" x14ac:dyDescent="0.25">
      <c r="B51" s="15"/>
      <c r="C51" s="16"/>
      <c r="D51" s="16"/>
      <c r="E51" s="16"/>
      <c r="F51" s="17"/>
      <c r="G51" s="20"/>
      <c r="H51" s="8"/>
      <c r="I51" s="17"/>
      <c r="J51" s="20"/>
      <c r="K51" s="8"/>
      <c r="L51" s="9"/>
      <c r="M51" s="9"/>
      <c r="N51" s="9"/>
      <c r="P51" s="43"/>
      <c r="Q51" s="43"/>
      <c r="R51" s="47"/>
      <c r="S51" s="86"/>
    </row>
    <row r="52" spans="2:19" x14ac:dyDescent="0.25">
      <c r="B52" s="15"/>
      <c r="C52" s="16"/>
      <c r="D52" s="16"/>
      <c r="E52" s="16"/>
      <c r="F52" s="17"/>
      <c r="G52" s="21"/>
      <c r="H52" s="8"/>
      <c r="I52" s="17"/>
      <c r="J52" s="21"/>
      <c r="K52" s="8"/>
      <c r="L52" s="9"/>
      <c r="M52" s="9"/>
      <c r="N52" s="9"/>
      <c r="P52" s="43"/>
      <c r="Q52" s="43"/>
      <c r="R52" s="47"/>
      <c r="S52" s="86"/>
    </row>
    <row r="53" spans="2:19" x14ac:dyDescent="0.25">
      <c r="B53" s="3"/>
      <c r="C53" s="11" t="s">
        <v>43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3"/>
      <c r="P53" s="40" t="s">
        <v>137</v>
      </c>
      <c r="Q53" s="40"/>
      <c r="R53" s="16" t="s">
        <v>71</v>
      </c>
      <c r="S53" s="15">
        <f>SUM($S$41:$S$52)</f>
        <v>0</v>
      </c>
    </row>
    <row r="54" spans="2:19" ht="18" customHeight="1" x14ac:dyDescent="0.25">
      <c r="B54" s="15" t="s">
        <v>20</v>
      </c>
      <c r="C54" s="16" t="s">
        <v>44</v>
      </c>
      <c r="D54" s="16"/>
      <c r="E54" s="16"/>
      <c r="F54" s="17"/>
      <c r="G54" s="10"/>
      <c r="H54" s="8" t="str">
        <f>IF(F54=4,"A",IF(F54&gt;=3.66,"A-",IF(F54&gt;=3.33,"B+",IF(F54&gt;=3,"B",IF(F54&gt;=2.66,"B-",IF(F54&gt;=2.33,"C+",IF(F54&gt;=2,"C",IF(F54&gt;=1.66,"C-",IF(F54&gt;=1.33,"D+",IF(F54&gt;=1,"D",""))))))))))</f>
        <v/>
      </c>
      <c r="I54" s="17"/>
      <c r="J54" s="10"/>
      <c r="K54" s="8" t="str">
        <f>IF(I54=4,"A",IF(I54&gt;=3.66,"A-",IF(I54&gt;=3.33,"B+",IF(I54&gt;=3,"B",IF(I54&gt;=2.66,"B-",IF(I54&gt;=2.33,"C+",IF(I54&gt;=2,"C",IF(I54&gt;=1.66,"C-",IF(I54&gt;=1.33,"D+",IF(I54&gt;=1,"D",""))))))))))</f>
        <v/>
      </c>
      <c r="L54" s="9"/>
      <c r="M54" s="9"/>
      <c r="N54" s="9"/>
      <c r="P54" s="40"/>
      <c r="Q54" s="40"/>
      <c r="R54" s="16"/>
      <c r="S54" s="15"/>
    </row>
    <row r="55" spans="2:19" x14ac:dyDescent="0.25">
      <c r="B55" s="15"/>
      <c r="C55" s="16"/>
      <c r="D55" s="16"/>
      <c r="E55" s="16"/>
      <c r="F55" s="17"/>
      <c r="G55" s="10"/>
      <c r="H55" s="8"/>
      <c r="I55" s="17"/>
      <c r="J55" s="10"/>
      <c r="K55" s="8"/>
      <c r="L55" s="9"/>
      <c r="M55" s="9"/>
      <c r="N55" s="9"/>
      <c r="P55" s="40"/>
      <c r="Q55" s="40"/>
      <c r="R55" s="16"/>
      <c r="S55" s="15"/>
    </row>
    <row r="56" spans="2:19" x14ac:dyDescent="0.25">
      <c r="B56" s="15"/>
      <c r="C56" s="16"/>
      <c r="D56" s="16"/>
      <c r="E56" s="16"/>
      <c r="F56" s="17"/>
      <c r="G56" s="10"/>
      <c r="H56" s="8"/>
      <c r="I56" s="17"/>
      <c r="J56" s="10"/>
      <c r="K56" s="8"/>
      <c r="L56" s="9"/>
      <c r="M56" s="9"/>
      <c r="N56" s="9"/>
    </row>
    <row r="57" spans="2:19" ht="18" customHeight="1" x14ac:dyDescent="0.25">
      <c r="B57" s="15" t="s">
        <v>22</v>
      </c>
      <c r="C57" s="16" t="s">
        <v>45</v>
      </c>
      <c r="D57" s="16"/>
      <c r="E57" s="16"/>
      <c r="F57" s="17"/>
      <c r="G57" s="10"/>
      <c r="H57" s="8" t="str">
        <f t="shared" ref="H57" si="14">IF(F57=4,"A",IF(F57&gt;=3.66,"A-",IF(F57&gt;=3.33,"B+",IF(F57&gt;=3,"B",IF(F57&gt;=2.66,"B-",IF(F57&gt;=2.33,"C+",IF(F57&gt;=2,"C",IF(F57&gt;=1.66,"C-",IF(F57&gt;=1.33,"D+",IF(F57&gt;=1,"D",""))))))))))</f>
        <v/>
      </c>
      <c r="I57" s="17"/>
      <c r="J57" s="10"/>
      <c r="K57" s="8" t="str">
        <f t="shared" ref="K57" si="15">IF(I57=4,"A",IF(I57&gt;=3.66,"A-",IF(I57&gt;=3.33,"B+",IF(I57&gt;=3,"B",IF(I57&gt;=2.66,"B-",IF(I57&gt;=2.33,"C+",IF(I57&gt;=2,"C",IF(I57&gt;=1.66,"C-",IF(I57&gt;=1.33,"D+",IF(I57&gt;=1,"D",""))))))))))</f>
        <v/>
      </c>
      <c r="L57" s="9"/>
      <c r="M57" s="9"/>
      <c r="N57" s="9"/>
    </row>
    <row r="58" spans="2:19" x14ac:dyDescent="0.25">
      <c r="B58" s="15"/>
      <c r="C58" s="16"/>
      <c r="D58" s="16"/>
      <c r="E58" s="16"/>
      <c r="F58" s="17"/>
      <c r="G58" s="10"/>
      <c r="H58" s="8"/>
      <c r="I58" s="17"/>
      <c r="J58" s="10"/>
      <c r="K58" s="8"/>
      <c r="L58" s="9"/>
      <c r="M58" s="9"/>
      <c r="N58" s="9"/>
    </row>
    <row r="59" spans="2:19" x14ac:dyDescent="0.25">
      <c r="B59" s="15"/>
      <c r="C59" s="16"/>
      <c r="D59" s="16"/>
      <c r="E59" s="16"/>
      <c r="F59" s="17"/>
      <c r="G59" s="10"/>
      <c r="H59" s="8"/>
      <c r="I59" s="17"/>
      <c r="J59" s="10"/>
      <c r="K59" s="8"/>
      <c r="L59" s="9"/>
      <c r="M59" s="9"/>
      <c r="N59" s="9"/>
    </row>
    <row r="60" spans="2:19" ht="18" customHeight="1" x14ac:dyDescent="0.25">
      <c r="B60" s="15" t="s">
        <v>24</v>
      </c>
      <c r="C60" s="16" t="s">
        <v>46</v>
      </c>
      <c r="D60" s="16"/>
      <c r="E60" s="16"/>
      <c r="F60" s="17"/>
      <c r="G60" s="10"/>
      <c r="H60" s="8" t="str">
        <f t="shared" ref="H60" si="16">IF(F60=4,"A",IF(F60&gt;=3.66,"A-",IF(F60&gt;=3.33,"B+",IF(F60&gt;=3,"B",IF(F60&gt;=2.66,"B-",IF(F60&gt;=2.33,"C+",IF(F60&gt;=2,"C",IF(F60&gt;=1.66,"C-",IF(F60&gt;=1.33,"D+",IF(F60&gt;=1,"D",""))))))))))</f>
        <v/>
      </c>
      <c r="I60" s="17"/>
      <c r="J60" s="10"/>
      <c r="K60" s="8" t="str">
        <f t="shared" ref="K60" si="17">IF(I60=4,"A",IF(I60&gt;=3.66,"A-",IF(I60&gt;=3.33,"B+",IF(I60&gt;=3,"B",IF(I60&gt;=2.66,"B-",IF(I60&gt;=2.33,"C+",IF(I60&gt;=2,"C",IF(I60&gt;=1.66,"C-",IF(I60&gt;=1.33,"D+",IF(I60&gt;=1,"D",""))))))))))</f>
        <v/>
      </c>
      <c r="L60" s="9"/>
      <c r="M60" s="9"/>
      <c r="N60" s="9"/>
    </row>
    <row r="61" spans="2:19" x14ac:dyDescent="0.25">
      <c r="B61" s="15"/>
      <c r="C61" s="16"/>
      <c r="D61" s="16"/>
      <c r="E61" s="16"/>
      <c r="F61" s="17"/>
      <c r="G61" s="10"/>
      <c r="H61" s="8"/>
      <c r="I61" s="17"/>
      <c r="J61" s="10"/>
      <c r="K61" s="8"/>
      <c r="L61" s="9"/>
      <c r="M61" s="9"/>
      <c r="N61" s="9"/>
    </row>
    <row r="62" spans="2:19" x14ac:dyDescent="0.25">
      <c r="B62" s="15"/>
      <c r="C62" s="16"/>
      <c r="D62" s="16"/>
      <c r="E62" s="16"/>
      <c r="F62" s="17"/>
      <c r="G62" s="10"/>
      <c r="H62" s="8"/>
      <c r="I62" s="17"/>
      <c r="J62" s="10"/>
      <c r="K62" s="8"/>
      <c r="L62" s="9"/>
      <c r="M62" s="9"/>
      <c r="N62" s="9"/>
    </row>
    <row r="63" spans="2:19" ht="18" customHeight="1" x14ac:dyDescent="0.25">
      <c r="B63" s="15" t="s">
        <v>26</v>
      </c>
      <c r="C63" s="16" t="s">
        <v>47</v>
      </c>
      <c r="D63" s="16"/>
      <c r="E63" s="16"/>
      <c r="F63" s="17"/>
      <c r="G63" s="10"/>
      <c r="H63" s="8" t="str">
        <f>IF(F63=4,"A",IF(F63&gt;=3.66,"A-",IF(F63&gt;=3.33,"B+",IF(F63&gt;=3,"B",IF(F63&gt;=2.66,"B-",IF(F63&gt;=2.33,"C+",IF(F63&gt;=2,"C",IF(F63&gt;=1.66,"C-",IF(F63&gt;=1.33,"D+",IF(F63&gt;=1,"D",""))))))))))</f>
        <v/>
      </c>
      <c r="I63" s="17"/>
      <c r="J63" s="10"/>
      <c r="K63" s="8" t="str">
        <f t="shared" ref="K63" si="18">IF(I63=4,"A",IF(I63&gt;=3.66,"A-",IF(I63&gt;=3.33,"B+",IF(I63&gt;=3,"B",IF(I63&gt;=2.66,"B-",IF(I63&gt;=2.33,"C+",IF(I63&gt;=2,"C",IF(I63&gt;=1.66,"C-",IF(I63&gt;=1.33,"D+",IF(I63&gt;=1,"D",""))))))))))</f>
        <v/>
      </c>
      <c r="L63" s="9"/>
      <c r="M63" s="9"/>
      <c r="N63" s="9"/>
    </row>
    <row r="64" spans="2:19" x14ac:dyDescent="0.25">
      <c r="B64" s="15"/>
      <c r="C64" s="16"/>
      <c r="D64" s="16"/>
      <c r="E64" s="16"/>
      <c r="F64" s="17"/>
      <c r="G64" s="10"/>
      <c r="H64" s="8"/>
      <c r="I64" s="17"/>
      <c r="J64" s="10"/>
      <c r="K64" s="8"/>
      <c r="L64" s="9"/>
      <c r="M64" s="9"/>
      <c r="N64" s="9"/>
    </row>
    <row r="65" spans="2:14" x14ac:dyDescent="0.25">
      <c r="B65" s="15"/>
      <c r="C65" s="16"/>
      <c r="D65" s="16"/>
      <c r="E65" s="16"/>
      <c r="F65" s="17"/>
      <c r="G65" s="10"/>
      <c r="H65" s="8"/>
      <c r="I65" s="17"/>
      <c r="J65" s="10"/>
      <c r="K65" s="8"/>
      <c r="L65" s="9"/>
      <c r="M65" s="9"/>
      <c r="N65" s="9"/>
    </row>
    <row r="66" spans="2:14" x14ac:dyDescent="0.25">
      <c r="B66" s="3"/>
      <c r="C66" s="11" t="s">
        <v>48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3"/>
    </row>
    <row r="67" spans="2:14" ht="18" customHeight="1" x14ac:dyDescent="0.25">
      <c r="B67" s="15" t="s">
        <v>20</v>
      </c>
      <c r="C67" s="16" t="s">
        <v>49</v>
      </c>
      <c r="D67" s="16"/>
      <c r="E67" s="16"/>
      <c r="F67" s="17"/>
      <c r="G67" s="10"/>
      <c r="H67" s="8" t="str">
        <f>IF(F67=4,"A",IF(F67&gt;=3.66,"A-",IF(F67&gt;=3.33,"B+",IF(F67&gt;=3,"B",IF(F67&gt;=2.66,"B-",IF(F67&gt;=2.33,"C+",IF(F67&gt;=2,"C",IF(F67&gt;=1.66,"C-",IF(F67&gt;=1.33,"D+",IF(F67&gt;=1,"D",""))))))))))</f>
        <v/>
      </c>
      <c r="I67" s="17"/>
      <c r="J67" s="10"/>
      <c r="K67" s="8" t="str">
        <f>IF(I67=4,"A",IF(I67&gt;=3.66,"A-",IF(I67&gt;=3.33,"B+",IF(I67&gt;=3,"B",IF(I67&gt;=2.66,"B-",IF(I67&gt;=2.33,"C+",IF(I67&gt;=2,"C",IF(I67&gt;=1.66,"C-",IF(I67&gt;=1.33,"D+",IF(I67&gt;=1,"D",""))))))))))</f>
        <v/>
      </c>
      <c r="L67" s="9"/>
      <c r="M67" s="9"/>
      <c r="N67" s="9"/>
    </row>
    <row r="68" spans="2:14" x14ac:dyDescent="0.25">
      <c r="B68" s="15"/>
      <c r="C68" s="16"/>
      <c r="D68" s="16"/>
      <c r="E68" s="16"/>
      <c r="F68" s="17"/>
      <c r="G68" s="10"/>
      <c r="H68" s="8"/>
      <c r="I68" s="17"/>
      <c r="J68" s="10"/>
      <c r="K68" s="8"/>
      <c r="L68" s="9"/>
      <c r="M68" s="9"/>
      <c r="N68" s="9"/>
    </row>
    <row r="69" spans="2:14" x14ac:dyDescent="0.25">
      <c r="B69" s="15"/>
      <c r="C69" s="16"/>
      <c r="D69" s="16"/>
      <c r="E69" s="16"/>
      <c r="F69" s="17"/>
      <c r="G69" s="10"/>
      <c r="H69" s="8"/>
      <c r="I69" s="17"/>
      <c r="J69" s="10"/>
      <c r="K69" s="8"/>
      <c r="L69" s="9"/>
      <c r="M69" s="9"/>
      <c r="N69" s="9"/>
    </row>
    <row r="70" spans="2:14" ht="18" customHeight="1" x14ac:dyDescent="0.25">
      <c r="B70" s="15" t="s">
        <v>22</v>
      </c>
      <c r="C70" s="16" t="s">
        <v>50</v>
      </c>
      <c r="D70" s="16"/>
      <c r="E70" s="16"/>
      <c r="F70" s="17"/>
      <c r="G70" s="10"/>
      <c r="H70" s="8" t="str">
        <f t="shared" ref="H70" si="19">IF(F70=4,"A",IF(F70&gt;=3.66,"A-",IF(F70&gt;=3.33,"B+",IF(F70&gt;=3,"B",IF(F70&gt;=2.66,"B-",IF(F70&gt;=2.33,"C+",IF(F70&gt;=2,"C",IF(F70&gt;=1.66,"C-",IF(F70&gt;=1.33,"D+",IF(F70&gt;=1,"D",""))))))))))</f>
        <v/>
      </c>
      <c r="I70" s="17"/>
      <c r="J70" s="10"/>
      <c r="K70" s="8" t="str">
        <f t="shared" ref="K70" si="20">IF(I70=4,"A",IF(I70&gt;=3.66,"A-",IF(I70&gt;=3.33,"B+",IF(I70&gt;=3,"B",IF(I70&gt;=2.66,"B-",IF(I70&gt;=2.33,"C+",IF(I70&gt;=2,"C",IF(I70&gt;=1.66,"C-",IF(I70&gt;=1.33,"D+",IF(I70&gt;=1,"D",""))))))))))</f>
        <v/>
      </c>
      <c r="L70" s="9"/>
      <c r="M70" s="9"/>
      <c r="N70" s="9"/>
    </row>
    <row r="71" spans="2:14" x14ac:dyDescent="0.25">
      <c r="B71" s="15"/>
      <c r="C71" s="16"/>
      <c r="D71" s="16"/>
      <c r="E71" s="16"/>
      <c r="F71" s="17"/>
      <c r="G71" s="10"/>
      <c r="H71" s="8"/>
      <c r="I71" s="17"/>
      <c r="J71" s="10"/>
      <c r="K71" s="8"/>
      <c r="L71" s="9"/>
      <c r="M71" s="9"/>
      <c r="N71" s="9"/>
    </row>
    <row r="72" spans="2:14" x14ac:dyDescent="0.25">
      <c r="B72" s="15"/>
      <c r="C72" s="16"/>
      <c r="D72" s="16"/>
      <c r="E72" s="16"/>
      <c r="F72" s="17"/>
      <c r="G72" s="10"/>
      <c r="H72" s="8"/>
      <c r="I72" s="17"/>
      <c r="J72" s="10"/>
      <c r="K72" s="8"/>
      <c r="L72" s="9"/>
      <c r="M72" s="9"/>
      <c r="N72" s="9"/>
    </row>
    <row r="73" spans="2:14" ht="18" customHeight="1" x14ac:dyDescent="0.25">
      <c r="B73" s="15" t="s">
        <v>24</v>
      </c>
      <c r="C73" s="16" t="s">
        <v>51</v>
      </c>
      <c r="D73" s="16"/>
      <c r="E73" s="16"/>
      <c r="F73" s="17"/>
      <c r="G73" s="10"/>
      <c r="H73" s="8" t="str">
        <f t="shared" ref="H73" si="21">IF(F73=4,"A",IF(F73&gt;=3.66,"A-",IF(F73&gt;=3.33,"B+",IF(F73&gt;=3,"B",IF(F73&gt;=2.66,"B-",IF(F73&gt;=2.33,"C+",IF(F73&gt;=2,"C",IF(F73&gt;=1.66,"C-",IF(F73&gt;=1.33,"D+",IF(F73&gt;=1,"D",""))))))))))</f>
        <v/>
      </c>
      <c r="I73" s="17"/>
      <c r="J73" s="10"/>
      <c r="K73" s="8" t="str">
        <f t="shared" ref="K73" si="22">IF(I73=4,"A",IF(I73&gt;=3.66,"A-",IF(I73&gt;=3.33,"B+",IF(I73&gt;=3,"B",IF(I73&gt;=2.66,"B-",IF(I73&gt;=2.33,"C+",IF(I73&gt;=2,"C",IF(I73&gt;=1.66,"C-",IF(I73&gt;=1.33,"D+",IF(I73&gt;=1,"D",""))))))))))</f>
        <v/>
      </c>
      <c r="L73" s="9"/>
      <c r="M73" s="9"/>
      <c r="N73" s="9"/>
    </row>
    <row r="74" spans="2:14" x14ac:dyDescent="0.25">
      <c r="B74" s="15"/>
      <c r="C74" s="16"/>
      <c r="D74" s="16"/>
      <c r="E74" s="16"/>
      <c r="F74" s="17"/>
      <c r="G74" s="10"/>
      <c r="H74" s="8"/>
      <c r="I74" s="17"/>
      <c r="J74" s="10"/>
      <c r="K74" s="8"/>
      <c r="L74" s="9"/>
      <c r="M74" s="9"/>
      <c r="N74" s="9"/>
    </row>
    <row r="75" spans="2:14" x14ac:dyDescent="0.25">
      <c r="B75" s="15"/>
      <c r="C75" s="16"/>
      <c r="D75" s="16"/>
      <c r="E75" s="16"/>
      <c r="F75" s="17"/>
      <c r="G75" s="10"/>
      <c r="H75" s="8"/>
      <c r="I75" s="17"/>
      <c r="J75" s="10"/>
      <c r="K75" s="8"/>
      <c r="L75" s="9"/>
      <c r="M75" s="9"/>
      <c r="N75" s="9"/>
    </row>
    <row r="76" spans="2:14" ht="18" customHeight="1" x14ac:dyDescent="0.25">
      <c r="B76" s="15" t="s">
        <v>26</v>
      </c>
      <c r="C76" s="16" t="s">
        <v>52</v>
      </c>
      <c r="D76" s="16"/>
      <c r="E76" s="16"/>
      <c r="F76" s="17"/>
      <c r="G76" s="10"/>
      <c r="H76" s="8" t="str">
        <f t="shared" ref="H76" si="23">IF(F76=4,"A",IF(F76&gt;=3.66,"A-",IF(F76&gt;=3.33,"B+",IF(F76&gt;=3,"B",IF(F76&gt;=2.66,"B-",IF(F76&gt;=2.33,"C+",IF(F76&gt;=2,"C",IF(F76&gt;=1.66,"C-",IF(F76&gt;=1.33,"D+",IF(F76&gt;=1,"D",""))))))))))</f>
        <v/>
      </c>
      <c r="I76" s="17"/>
      <c r="J76" s="10"/>
      <c r="K76" s="8" t="str">
        <f t="shared" ref="K76" si="24">IF(I76=4,"A",IF(I76&gt;=3.66,"A-",IF(I76&gt;=3.33,"B+",IF(I76&gt;=3,"B",IF(I76&gt;=2.66,"B-",IF(I76&gt;=2.33,"C+",IF(I76&gt;=2,"C",IF(I76&gt;=1.66,"C-",IF(I76&gt;=1.33,"D+",IF(I76&gt;=1,"D",""))))))))))</f>
        <v/>
      </c>
      <c r="L76" s="9"/>
      <c r="M76" s="9"/>
      <c r="N76" s="9"/>
    </row>
    <row r="77" spans="2:14" x14ac:dyDescent="0.25">
      <c r="B77" s="15"/>
      <c r="C77" s="16"/>
      <c r="D77" s="16"/>
      <c r="E77" s="16"/>
      <c r="F77" s="17"/>
      <c r="G77" s="10"/>
      <c r="H77" s="8"/>
      <c r="I77" s="17"/>
      <c r="J77" s="10"/>
      <c r="K77" s="8"/>
      <c r="L77" s="9"/>
      <c r="M77" s="9"/>
      <c r="N77" s="9"/>
    </row>
    <row r="78" spans="2:14" x14ac:dyDescent="0.25">
      <c r="B78" s="15"/>
      <c r="C78" s="16"/>
      <c r="D78" s="16"/>
      <c r="E78" s="16"/>
      <c r="F78" s="17"/>
      <c r="G78" s="10"/>
      <c r="H78" s="8"/>
      <c r="I78" s="17"/>
      <c r="J78" s="10"/>
      <c r="K78" s="8"/>
      <c r="L78" s="9"/>
      <c r="M78" s="9"/>
      <c r="N78" s="9"/>
    </row>
    <row r="79" spans="2:14" ht="18" customHeight="1" x14ac:dyDescent="0.25">
      <c r="B79" s="15" t="s">
        <v>28</v>
      </c>
      <c r="C79" s="16" t="s">
        <v>53</v>
      </c>
      <c r="D79" s="16"/>
      <c r="E79" s="16"/>
      <c r="F79" s="17"/>
      <c r="G79" s="10"/>
      <c r="H79" s="8" t="str">
        <f t="shared" ref="H79" si="25">IF(F79=4,"A",IF(F79&gt;=3.66,"A-",IF(F79&gt;=3.33,"B+",IF(F79&gt;=3,"B",IF(F79&gt;=2.66,"B-",IF(F79&gt;=2.33,"C+",IF(F79&gt;=2,"C",IF(F79&gt;=1.66,"C-",IF(F79&gt;=1.33,"D+",IF(F79&gt;=1,"D",""))))))))))</f>
        <v/>
      </c>
      <c r="I79" s="17"/>
      <c r="J79" s="10"/>
      <c r="K79" s="8" t="str">
        <f t="shared" ref="K79" si="26">IF(I79=4,"A",IF(I79&gt;=3.66,"A-",IF(I79&gt;=3.33,"B+",IF(I79&gt;=3,"B",IF(I79&gt;=2.66,"B-",IF(I79&gt;=2.33,"C+",IF(I79&gt;=2,"C",IF(I79&gt;=1.66,"C-",IF(I79&gt;=1.33,"D+",IF(I79&gt;=1,"D",""))))))))))</f>
        <v/>
      </c>
      <c r="L79" s="9"/>
      <c r="M79" s="9"/>
      <c r="N79" s="9"/>
    </row>
    <row r="80" spans="2:14" x14ac:dyDescent="0.25">
      <c r="B80" s="15"/>
      <c r="C80" s="16"/>
      <c r="D80" s="16"/>
      <c r="E80" s="16"/>
      <c r="F80" s="17"/>
      <c r="G80" s="10"/>
      <c r="H80" s="8"/>
      <c r="I80" s="17"/>
      <c r="J80" s="10"/>
      <c r="K80" s="8"/>
      <c r="L80" s="9"/>
      <c r="M80" s="9"/>
      <c r="N80" s="9"/>
    </row>
    <row r="81" spans="2:14" x14ac:dyDescent="0.25">
      <c r="B81" s="15"/>
      <c r="C81" s="16"/>
      <c r="D81" s="16"/>
      <c r="E81" s="16"/>
      <c r="F81" s="17"/>
      <c r="G81" s="10"/>
      <c r="H81" s="8"/>
      <c r="I81" s="17"/>
      <c r="J81" s="10"/>
      <c r="K81" s="8"/>
      <c r="L81" s="9"/>
      <c r="M81" s="9"/>
      <c r="N81" s="9"/>
    </row>
    <row r="82" spans="2:14" ht="18" customHeight="1" x14ac:dyDescent="0.25">
      <c r="B82" s="15" t="s">
        <v>30</v>
      </c>
      <c r="C82" s="16" t="s">
        <v>54</v>
      </c>
      <c r="D82" s="16"/>
      <c r="E82" s="16"/>
      <c r="F82" s="17"/>
      <c r="G82" s="10"/>
      <c r="H82" s="8" t="str">
        <f t="shared" ref="H82" si="27">IF(F82=4,"A",IF(F82&gt;=3.66,"A-",IF(F82&gt;=3.33,"B+",IF(F82&gt;=3,"B",IF(F82&gt;=2.66,"B-",IF(F82&gt;=2.33,"C+",IF(F82&gt;=2,"C",IF(F82&gt;=1.66,"C-",IF(F82&gt;=1.33,"D+",IF(F82&gt;=1,"D",""))))))))))</f>
        <v/>
      </c>
      <c r="I82" s="17"/>
      <c r="J82" s="10"/>
      <c r="K82" s="8" t="str">
        <f t="shared" ref="K82" si="28">IF(I82=4,"A",IF(I82&gt;=3.66,"A-",IF(I82&gt;=3.33,"B+",IF(I82&gt;=3,"B",IF(I82&gt;=2.66,"B-",IF(I82&gt;=2.33,"C+",IF(I82&gt;=2,"C",IF(I82&gt;=1.66,"C-",IF(I82&gt;=1.33,"D+",IF(I82&gt;=1,"D",""))))))))))</f>
        <v/>
      </c>
      <c r="L82" s="9"/>
      <c r="M82" s="9"/>
      <c r="N82" s="9"/>
    </row>
    <row r="83" spans="2:14" x14ac:dyDescent="0.25">
      <c r="B83" s="15"/>
      <c r="C83" s="16"/>
      <c r="D83" s="16"/>
      <c r="E83" s="16"/>
      <c r="F83" s="17"/>
      <c r="G83" s="10"/>
      <c r="H83" s="8"/>
      <c r="I83" s="17"/>
      <c r="J83" s="10"/>
      <c r="K83" s="8"/>
      <c r="L83" s="9"/>
      <c r="M83" s="9"/>
      <c r="N83" s="9"/>
    </row>
    <row r="84" spans="2:14" x14ac:dyDescent="0.25">
      <c r="B84" s="15"/>
      <c r="C84" s="16"/>
      <c r="D84" s="16"/>
      <c r="E84" s="16"/>
      <c r="F84" s="17"/>
      <c r="G84" s="10"/>
      <c r="H84" s="8"/>
      <c r="I84" s="17"/>
      <c r="J84" s="10"/>
      <c r="K84" s="8"/>
      <c r="L84" s="9"/>
      <c r="M84" s="9"/>
      <c r="N84" s="9"/>
    </row>
    <row r="85" spans="2:14" x14ac:dyDescent="0.25">
      <c r="B85" s="15" t="s">
        <v>55</v>
      </c>
      <c r="C85" s="16"/>
      <c r="D85" s="16"/>
      <c r="E85" s="16"/>
      <c r="F85" s="18"/>
      <c r="G85" s="14"/>
      <c r="H85" s="8" t="str">
        <f t="shared" ref="H85" si="29">IF(F85=4,"A",IF(F85&gt;=3.66,"A-",IF(F85&gt;=3.33,"B+",IF(F85&gt;=3,"B",IF(F85&gt;=2.66,"B-",IF(F85&gt;=2.33,"C+",IF(F85&gt;=2,"C",IF(F85&gt;=1.66,"C-",IF(F85&gt;=1.33,"D+",IF(F85&gt;=1,"D",""))))))))))</f>
        <v/>
      </c>
      <c r="I85" s="18"/>
      <c r="J85" s="14"/>
      <c r="K85" s="8" t="str">
        <f t="shared" ref="K85" si="30">IF(I85=4,"A",IF(I85&gt;=3.66,"A-",IF(I85&gt;=3.33,"B+",IF(I85&gt;=3,"B",IF(I85&gt;=2.66,"B-",IF(I85&gt;=2.33,"C+",IF(I85&gt;=2,"C",IF(I85&gt;=1.66,"C-",IF(I85&gt;=1.33,"D+",IF(I85&gt;=1,"D",""))))))))))</f>
        <v/>
      </c>
      <c r="L85" s="9"/>
      <c r="M85" s="9"/>
      <c r="N85" s="9"/>
    </row>
    <row r="86" spans="2:14" x14ac:dyDescent="0.25">
      <c r="B86" s="15"/>
      <c r="C86" s="16"/>
      <c r="D86" s="16"/>
      <c r="E86" s="16"/>
      <c r="F86" s="18"/>
      <c r="G86" s="14"/>
      <c r="H86" s="8"/>
      <c r="I86" s="18"/>
      <c r="J86" s="14"/>
      <c r="K86" s="8"/>
      <c r="L86" s="9"/>
      <c r="M86" s="9"/>
      <c r="N86" s="9"/>
    </row>
    <row r="87" spans="2:14" x14ac:dyDescent="0.25">
      <c r="B87" s="15"/>
      <c r="C87" s="16"/>
      <c r="D87" s="16"/>
      <c r="E87" s="16"/>
      <c r="F87" s="18"/>
      <c r="G87" s="14"/>
      <c r="H87" s="8"/>
      <c r="I87" s="18"/>
      <c r="J87" s="14"/>
      <c r="K87" s="8"/>
      <c r="L87" s="9"/>
      <c r="M87" s="9"/>
      <c r="N87" s="9"/>
    </row>
    <row r="88" spans="2:14" x14ac:dyDescent="0.25">
      <c r="B88" s="15" t="s">
        <v>56</v>
      </c>
      <c r="C88" s="16"/>
      <c r="D88" s="16"/>
      <c r="E88" s="16"/>
      <c r="F88" s="18"/>
      <c r="G88" s="14"/>
      <c r="H88" s="8" t="str">
        <f t="shared" ref="H88" si="31">IF(F88=4,"A",IF(F88&gt;=3.66,"A-",IF(F88&gt;=3.33,"B+",IF(F88&gt;=3,"B",IF(F88&gt;=2.66,"B-",IF(F88&gt;=2.33,"C+",IF(F88&gt;=2,"C",IF(F88&gt;=1.66,"C-",IF(F88&gt;=1.33,"D+",IF(F88&gt;=1,"D",""))))))))))</f>
        <v/>
      </c>
      <c r="I88" s="18"/>
      <c r="J88" s="14"/>
      <c r="K88" s="8" t="str">
        <f t="shared" ref="K88" si="32">IF(I88=4,"A",IF(I88&gt;=3.66,"A-",IF(I88&gt;=3.33,"B+",IF(I88&gt;=3,"B",IF(I88&gt;=2.66,"B-",IF(I88&gt;=2.33,"C+",IF(I88&gt;=2,"C",IF(I88&gt;=1.66,"C-",IF(I88&gt;=1.33,"D+",IF(I88&gt;=1,"D",""))))))))))</f>
        <v/>
      </c>
      <c r="L88" s="9"/>
      <c r="M88" s="9"/>
      <c r="N88" s="9"/>
    </row>
    <row r="89" spans="2:14" x14ac:dyDescent="0.25">
      <c r="B89" s="15"/>
      <c r="C89" s="16"/>
      <c r="D89" s="16"/>
      <c r="E89" s="16"/>
      <c r="F89" s="18"/>
      <c r="G89" s="14"/>
      <c r="H89" s="8"/>
      <c r="I89" s="18"/>
      <c r="J89" s="14"/>
      <c r="K89" s="8"/>
      <c r="L89" s="9"/>
      <c r="M89" s="9"/>
      <c r="N89" s="9"/>
    </row>
    <row r="90" spans="2:14" x14ac:dyDescent="0.25">
      <c r="B90" s="15"/>
      <c r="C90" s="16"/>
      <c r="D90" s="16"/>
      <c r="E90" s="16"/>
      <c r="F90" s="18"/>
      <c r="G90" s="14"/>
      <c r="H90" s="8"/>
      <c r="I90" s="18"/>
      <c r="J90" s="14"/>
      <c r="K90" s="8"/>
      <c r="L90" s="9"/>
      <c r="M90" s="9"/>
      <c r="N90" s="9"/>
    </row>
    <row r="91" spans="2:14" x14ac:dyDescent="0.25">
      <c r="B91" s="15" t="s">
        <v>57</v>
      </c>
      <c r="C91" s="16"/>
      <c r="D91" s="16"/>
      <c r="E91" s="16"/>
      <c r="F91" s="18"/>
      <c r="G91" s="14"/>
      <c r="H91" s="8" t="str">
        <f t="shared" ref="H91" si="33">IF(F91=4,"A",IF(F91&gt;=3.66,"A-",IF(F91&gt;=3.33,"B+",IF(F91&gt;=3,"B",IF(F91&gt;=2.66,"B-",IF(F91&gt;=2.33,"C+",IF(F91&gt;=2,"C",IF(F91&gt;=1.66,"C-",IF(F91&gt;=1.33,"D+",IF(F91&gt;=1,"D",""))))))))))</f>
        <v/>
      </c>
      <c r="I91" s="18"/>
      <c r="J91" s="14"/>
      <c r="K91" s="8" t="str">
        <f t="shared" ref="K91" si="34">IF(I91=4,"A",IF(I91&gt;=3.66,"A-",IF(I91&gt;=3.33,"B+",IF(I91&gt;=3,"B",IF(I91&gt;=2.66,"B-",IF(I91&gt;=2.33,"C+",IF(I91&gt;=2,"C",IF(I91&gt;=1.66,"C-",IF(I91&gt;=1.33,"D+",IF(I91&gt;=1,"D",""))))))))))</f>
        <v/>
      </c>
      <c r="L91" s="9"/>
      <c r="M91" s="9"/>
      <c r="N91" s="9"/>
    </row>
    <row r="92" spans="2:14" x14ac:dyDescent="0.25">
      <c r="B92" s="15"/>
      <c r="C92" s="16"/>
      <c r="D92" s="16"/>
      <c r="E92" s="16"/>
      <c r="F92" s="18"/>
      <c r="G92" s="14"/>
      <c r="H92" s="8"/>
      <c r="I92" s="18"/>
      <c r="J92" s="14"/>
      <c r="K92" s="8"/>
      <c r="L92" s="9"/>
      <c r="M92" s="9"/>
      <c r="N92" s="9"/>
    </row>
    <row r="93" spans="2:14" x14ac:dyDescent="0.25">
      <c r="B93" s="15"/>
      <c r="C93" s="16"/>
      <c r="D93" s="16"/>
      <c r="E93" s="16"/>
      <c r="F93" s="18"/>
      <c r="G93" s="14"/>
      <c r="H93" s="8"/>
      <c r="I93" s="18"/>
      <c r="J93" s="14"/>
      <c r="K93" s="8"/>
      <c r="L93" s="9"/>
      <c r="M93" s="9"/>
      <c r="N93" s="9"/>
    </row>
    <row r="94" spans="2:14" x14ac:dyDescent="0.25">
      <c r="B94" s="15" t="s">
        <v>58</v>
      </c>
      <c r="C94" s="16"/>
      <c r="D94" s="16"/>
      <c r="E94" s="16"/>
      <c r="F94" s="18"/>
      <c r="G94" s="14"/>
      <c r="H94" s="8" t="str">
        <f>IF(F94=4,"A",IF(F94&gt;=3.66,"A-",IF(F94&gt;=3.33,"B+",IF(F94&gt;=3,"B",IF(F94&gt;=2.66,"B-",IF(F94&gt;=2.33,"C+",IF(F94&gt;=2,"C",IF(F94&gt;=1.66,"C-",IF(F94&gt;=1.33,"D+",IF(F94&gt;=1,"D",""))))))))))</f>
        <v/>
      </c>
      <c r="I94" s="18"/>
      <c r="J94" s="14"/>
      <c r="K94" s="8" t="str">
        <f t="shared" ref="K94" si="35">IF(I94=4,"A",IF(I94&gt;=3.66,"A-",IF(I94&gt;=3.33,"B+",IF(I94&gt;=3,"B",IF(I94&gt;=2.66,"B-",IF(I94&gt;=2.33,"C+",IF(I94&gt;=2,"C",IF(I94&gt;=1.66,"C-",IF(I94&gt;=1.33,"D+",IF(I94&gt;=1,"D",""))))))))))</f>
        <v/>
      </c>
      <c r="L94" s="9"/>
      <c r="M94" s="9"/>
      <c r="N94" s="9"/>
    </row>
    <row r="95" spans="2:14" x14ac:dyDescent="0.25">
      <c r="B95" s="15"/>
      <c r="C95" s="16"/>
      <c r="D95" s="16"/>
      <c r="E95" s="16"/>
      <c r="F95" s="18"/>
      <c r="G95" s="14"/>
      <c r="H95" s="8"/>
      <c r="I95" s="18"/>
      <c r="J95" s="14"/>
      <c r="K95" s="8"/>
      <c r="L95" s="9"/>
      <c r="M95" s="9"/>
      <c r="N95" s="9"/>
    </row>
    <row r="96" spans="2:14" x14ac:dyDescent="0.25">
      <c r="B96" s="15"/>
      <c r="C96" s="16"/>
      <c r="D96" s="16"/>
      <c r="E96" s="16"/>
      <c r="F96" s="18"/>
      <c r="G96" s="14"/>
      <c r="H96" s="8"/>
      <c r="I96" s="18"/>
      <c r="J96" s="14"/>
      <c r="K96" s="8"/>
      <c r="L96" s="9"/>
      <c r="M96" s="9"/>
      <c r="N96" s="9"/>
    </row>
    <row r="97" spans="2:14" x14ac:dyDescent="0.25">
      <c r="B97" s="3" t="s">
        <v>59</v>
      </c>
      <c r="C97" s="11" t="s">
        <v>60</v>
      </c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3"/>
    </row>
    <row r="98" spans="2:14" ht="18" customHeight="1" x14ac:dyDescent="0.25">
      <c r="B98" s="15" t="s">
        <v>20</v>
      </c>
      <c r="C98" s="16" t="s">
        <v>61</v>
      </c>
      <c r="D98" s="16"/>
      <c r="E98" s="16"/>
      <c r="F98" s="17"/>
      <c r="G98" s="10"/>
      <c r="H98" s="8" t="str">
        <f>IF(F98=4,"A",IF(F98&gt;=3.66,"A-",IF(F98&gt;=3.33,"B+",IF(F98&gt;=3,"B",IF(F98&gt;=2.66,"B-",IF(F98&gt;=2.33,"C+",IF(F98&gt;=2,"C",IF(F98&gt;=1.66,"C-",IF(F98&gt;=1.33,"D+",IF(F98&gt;=1,"D",""))))))))))</f>
        <v/>
      </c>
      <c r="I98" s="17"/>
      <c r="J98" s="10"/>
      <c r="K98" s="8" t="str">
        <f>IF(I98=4,"A",IF(I98&gt;=3.66,"A-",IF(I98&gt;=3.33,"B+",IF(I98&gt;=3,"B",IF(I98&gt;=2.66,"B-",IF(I98&gt;=2.33,"C+",IF(I98&gt;=2,"C",IF(I98&gt;=1.66,"C-",IF(I98&gt;=1.33,"D+",IF(I98&gt;=1,"D",""))))))))))</f>
        <v/>
      </c>
      <c r="L98" s="9"/>
      <c r="M98" s="9"/>
      <c r="N98" s="9"/>
    </row>
    <row r="99" spans="2:14" x14ac:dyDescent="0.25">
      <c r="B99" s="15"/>
      <c r="C99" s="16"/>
      <c r="D99" s="16"/>
      <c r="E99" s="16"/>
      <c r="F99" s="17"/>
      <c r="G99" s="10"/>
      <c r="H99" s="8"/>
      <c r="I99" s="17"/>
      <c r="J99" s="10"/>
      <c r="K99" s="8"/>
      <c r="L99" s="9"/>
      <c r="M99" s="9"/>
      <c r="N99" s="9"/>
    </row>
    <row r="100" spans="2:14" x14ac:dyDescent="0.25">
      <c r="B100" s="15"/>
      <c r="C100" s="16"/>
      <c r="D100" s="16"/>
      <c r="E100" s="16"/>
      <c r="F100" s="17"/>
      <c r="G100" s="10"/>
      <c r="H100" s="8"/>
      <c r="I100" s="17"/>
      <c r="J100" s="10"/>
      <c r="K100" s="8"/>
      <c r="L100" s="9"/>
      <c r="M100" s="9"/>
      <c r="N100" s="9"/>
    </row>
    <row r="101" spans="2:14" ht="18" customHeight="1" x14ac:dyDescent="0.25">
      <c r="B101" s="15" t="s">
        <v>22</v>
      </c>
      <c r="C101" s="16" t="s">
        <v>62</v>
      </c>
      <c r="D101" s="16"/>
      <c r="E101" s="16"/>
      <c r="F101" s="17"/>
      <c r="G101" s="10"/>
      <c r="H101" s="8" t="str">
        <f t="shared" ref="H101" si="36">IF(F101=4,"A",IF(F101&gt;=3.66,"A-",IF(F101&gt;=3.33,"B+",IF(F101&gt;=3,"B",IF(F101&gt;=2.66,"B-",IF(F101&gt;=2.33,"C+",IF(F101&gt;=2,"C",IF(F101&gt;=1.66,"C-",IF(F101&gt;=1.33,"D+",IF(F101&gt;=1,"D",""))))))))))</f>
        <v/>
      </c>
      <c r="I101" s="17"/>
      <c r="J101" s="10"/>
      <c r="K101" s="8" t="str">
        <f t="shared" ref="K101" si="37">IF(I101=4,"A",IF(I101&gt;=3.66,"A-",IF(I101&gt;=3.33,"B+",IF(I101&gt;=3,"B",IF(I101&gt;=2.66,"B-",IF(I101&gt;=2.33,"C+",IF(I101&gt;=2,"C",IF(I101&gt;=1.66,"C-",IF(I101&gt;=1.33,"D+",IF(I101&gt;=1,"D",""))))))))))</f>
        <v/>
      </c>
      <c r="L101" s="9"/>
      <c r="M101" s="9"/>
      <c r="N101" s="9"/>
    </row>
    <row r="102" spans="2:14" x14ac:dyDescent="0.25">
      <c r="B102" s="15"/>
      <c r="C102" s="16"/>
      <c r="D102" s="16"/>
      <c r="E102" s="16"/>
      <c r="F102" s="17"/>
      <c r="G102" s="10"/>
      <c r="H102" s="8"/>
      <c r="I102" s="17"/>
      <c r="J102" s="10"/>
      <c r="K102" s="8"/>
      <c r="L102" s="9"/>
      <c r="M102" s="9"/>
      <c r="N102" s="9"/>
    </row>
    <row r="103" spans="2:14" x14ac:dyDescent="0.25">
      <c r="B103" s="15"/>
      <c r="C103" s="16"/>
      <c r="D103" s="16"/>
      <c r="E103" s="16"/>
      <c r="F103" s="17"/>
      <c r="G103" s="10"/>
      <c r="H103" s="8"/>
      <c r="I103" s="17"/>
      <c r="J103" s="10"/>
      <c r="K103" s="8"/>
      <c r="L103" s="9"/>
      <c r="M103" s="9"/>
      <c r="N103" s="9"/>
    </row>
    <row r="104" spans="2:14" ht="18" customHeight="1" x14ac:dyDescent="0.25">
      <c r="B104" s="15" t="s">
        <v>24</v>
      </c>
      <c r="C104" s="16" t="s">
        <v>63</v>
      </c>
      <c r="D104" s="16"/>
      <c r="E104" s="16"/>
      <c r="F104" s="17"/>
      <c r="G104" s="10"/>
      <c r="H104" s="8" t="str">
        <f t="shared" ref="H104" si="38">IF(F104=4,"A",IF(F104&gt;=3.66,"A-",IF(F104&gt;=3.33,"B+",IF(F104&gt;=3,"B",IF(F104&gt;=2.66,"B-",IF(F104&gt;=2.33,"C+",IF(F104&gt;=2,"C",IF(F104&gt;=1.66,"C-",IF(F104&gt;=1.33,"D+",IF(F104&gt;=1,"D",""))))))))))</f>
        <v/>
      </c>
      <c r="I104" s="17"/>
      <c r="J104" s="10"/>
      <c r="K104" s="8" t="str">
        <f t="shared" ref="K104" si="39">IF(I104=4,"A",IF(I104&gt;=3.66,"A-",IF(I104&gt;=3.33,"B+",IF(I104&gt;=3,"B",IF(I104&gt;=2.66,"B-",IF(I104&gt;=2.33,"C+",IF(I104&gt;=2,"C",IF(I104&gt;=1.66,"C-",IF(I104&gt;=1.33,"D+",IF(I104&gt;=1,"D",""))))))))))</f>
        <v/>
      </c>
      <c r="L104" s="9"/>
      <c r="M104" s="9"/>
      <c r="N104" s="9"/>
    </row>
    <row r="105" spans="2:14" x14ac:dyDescent="0.25">
      <c r="B105" s="15"/>
      <c r="C105" s="16"/>
      <c r="D105" s="16"/>
      <c r="E105" s="16"/>
      <c r="F105" s="17"/>
      <c r="G105" s="10"/>
      <c r="H105" s="8"/>
      <c r="I105" s="17"/>
      <c r="J105" s="10"/>
      <c r="K105" s="8"/>
      <c r="L105" s="9"/>
      <c r="M105" s="9"/>
      <c r="N105" s="9"/>
    </row>
    <row r="106" spans="2:14" x14ac:dyDescent="0.25">
      <c r="B106" s="15"/>
      <c r="C106" s="16"/>
      <c r="D106" s="16"/>
      <c r="E106" s="16"/>
      <c r="F106" s="17"/>
      <c r="G106" s="10"/>
      <c r="H106" s="8"/>
      <c r="I106" s="17"/>
      <c r="J106" s="10"/>
      <c r="K106" s="8"/>
      <c r="L106" s="9"/>
      <c r="M106" s="9"/>
      <c r="N106" s="9"/>
    </row>
  </sheetData>
  <mergeCells count="341">
    <mergeCell ref="P53:Q55"/>
    <mergeCell ref="R53:R55"/>
    <mergeCell ref="S53:S55"/>
    <mergeCell ref="P44:Q46"/>
    <mergeCell ref="R44:R46"/>
    <mergeCell ref="S44:S46"/>
    <mergeCell ref="P47:Q49"/>
    <mergeCell ref="R47:R49"/>
    <mergeCell ref="S47:S49"/>
    <mergeCell ref="P50:Q52"/>
    <mergeCell ref="R50:R52"/>
    <mergeCell ref="S50:S52"/>
    <mergeCell ref="K5:M5"/>
    <mergeCell ref="N5:Q5"/>
    <mergeCell ref="K6:M6"/>
    <mergeCell ref="N6:Q6"/>
    <mergeCell ref="K7:M7"/>
    <mergeCell ref="N7:Q7"/>
    <mergeCell ref="P41:Q43"/>
    <mergeCell ref="R41:R43"/>
    <mergeCell ref="S41:S43"/>
    <mergeCell ref="T17:T19"/>
    <mergeCell ref="U17:U19"/>
    <mergeCell ref="T23:T25"/>
    <mergeCell ref="U23:U25"/>
    <mergeCell ref="P34:Q36"/>
    <mergeCell ref="R34:R36"/>
    <mergeCell ref="S34:S36"/>
    <mergeCell ref="P37:Q39"/>
    <mergeCell ref="R37:R39"/>
    <mergeCell ref="S37:S39"/>
    <mergeCell ref="P23:Q25"/>
    <mergeCell ref="R23:R25"/>
    <mergeCell ref="S23:S25"/>
    <mergeCell ref="P27:Q29"/>
    <mergeCell ref="R27:R29"/>
    <mergeCell ref="S27:S29"/>
    <mergeCell ref="P30:Q32"/>
    <mergeCell ref="R30:R32"/>
    <mergeCell ref="S30:S32"/>
    <mergeCell ref="P14:Q16"/>
    <mergeCell ref="R14:R16"/>
    <mergeCell ref="S14:S16"/>
    <mergeCell ref="P17:Q19"/>
    <mergeCell ref="R17:R19"/>
    <mergeCell ref="S17:S19"/>
    <mergeCell ref="P20:Q22"/>
    <mergeCell ref="R20:R22"/>
    <mergeCell ref="S20:S22"/>
    <mergeCell ref="B2:D2"/>
    <mergeCell ref="E2:G2"/>
    <mergeCell ref="B3:D3"/>
    <mergeCell ref="E3:G3"/>
    <mergeCell ref="B4:D4"/>
    <mergeCell ref="E4:G4"/>
    <mergeCell ref="B10:B12"/>
    <mergeCell ref="C10:E12"/>
    <mergeCell ref="F10:N10"/>
    <mergeCell ref="F11:H11"/>
    <mergeCell ref="I11:K11"/>
    <mergeCell ref="L11:N12"/>
    <mergeCell ref="B5:D5"/>
    <mergeCell ref="E5:G5"/>
    <mergeCell ref="B6:D6"/>
    <mergeCell ref="E6:G6"/>
    <mergeCell ref="B7:D7"/>
    <mergeCell ref="E7:G7"/>
    <mergeCell ref="K2:M2"/>
    <mergeCell ref="N2:Q2"/>
    <mergeCell ref="K3:M3"/>
    <mergeCell ref="N3:Q3"/>
    <mergeCell ref="K4:M4"/>
    <mergeCell ref="N4:Q4"/>
    <mergeCell ref="C13:N13"/>
    <mergeCell ref="B14:B16"/>
    <mergeCell ref="C14:E16"/>
    <mergeCell ref="F14:F16"/>
    <mergeCell ref="G14:G16"/>
    <mergeCell ref="H14:H16"/>
    <mergeCell ref="I14:I16"/>
    <mergeCell ref="J14:J16"/>
    <mergeCell ref="K14:K16"/>
    <mergeCell ref="L14:N16"/>
    <mergeCell ref="J17:J19"/>
    <mergeCell ref="K17:K19"/>
    <mergeCell ref="L17:N19"/>
    <mergeCell ref="B20:B22"/>
    <mergeCell ref="C20:E22"/>
    <mergeCell ref="F20:F22"/>
    <mergeCell ref="G20:G22"/>
    <mergeCell ref="H20:H22"/>
    <mergeCell ref="I20:I22"/>
    <mergeCell ref="J20:J22"/>
    <mergeCell ref="B17:B19"/>
    <mergeCell ref="C17:E19"/>
    <mergeCell ref="F17:F19"/>
    <mergeCell ref="G17:G19"/>
    <mergeCell ref="H17:H19"/>
    <mergeCell ref="I17:I19"/>
    <mergeCell ref="K20:K22"/>
    <mergeCell ref="L20:N22"/>
    <mergeCell ref="B23:B25"/>
    <mergeCell ref="C23:E25"/>
    <mergeCell ref="F23:F25"/>
    <mergeCell ref="G23:G25"/>
    <mergeCell ref="H23:H25"/>
    <mergeCell ref="I23:I25"/>
    <mergeCell ref="J23:J25"/>
    <mergeCell ref="K23:K25"/>
    <mergeCell ref="L23:N25"/>
    <mergeCell ref="B26:B28"/>
    <mergeCell ref="C26:E28"/>
    <mergeCell ref="F26:F28"/>
    <mergeCell ref="G26:G28"/>
    <mergeCell ref="H26:H28"/>
    <mergeCell ref="I26:I28"/>
    <mergeCell ref="J26:J28"/>
    <mergeCell ref="K26:K28"/>
    <mergeCell ref="L26:N28"/>
    <mergeCell ref="J29:J31"/>
    <mergeCell ref="K29:K31"/>
    <mergeCell ref="L29:N31"/>
    <mergeCell ref="C32:N32"/>
    <mergeCell ref="B33:B35"/>
    <mergeCell ref="C33:E35"/>
    <mergeCell ref="F33:F35"/>
    <mergeCell ref="G33:G35"/>
    <mergeCell ref="H33:H35"/>
    <mergeCell ref="I33:I35"/>
    <mergeCell ref="B29:B31"/>
    <mergeCell ref="C29:E31"/>
    <mergeCell ref="F29:F31"/>
    <mergeCell ref="G29:G31"/>
    <mergeCell ref="H29:H31"/>
    <mergeCell ref="I29:I31"/>
    <mergeCell ref="J33:J35"/>
    <mergeCell ref="K33:K35"/>
    <mergeCell ref="L33:N35"/>
    <mergeCell ref="B36:B38"/>
    <mergeCell ref="C36:E38"/>
    <mergeCell ref="F36:F38"/>
    <mergeCell ref="G36:G38"/>
    <mergeCell ref="H36:H38"/>
    <mergeCell ref="I36:I38"/>
    <mergeCell ref="J36:J38"/>
    <mergeCell ref="K36:K38"/>
    <mergeCell ref="L36:N38"/>
    <mergeCell ref="B39:B41"/>
    <mergeCell ref="C39:E41"/>
    <mergeCell ref="F39:F41"/>
    <mergeCell ref="G39:G41"/>
    <mergeCell ref="H39:H41"/>
    <mergeCell ref="I39:I41"/>
    <mergeCell ref="J39:J41"/>
    <mergeCell ref="K39:K41"/>
    <mergeCell ref="L39:N41"/>
    <mergeCell ref="C42:N42"/>
    <mergeCell ref="C43:N43"/>
    <mergeCell ref="B44:B46"/>
    <mergeCell ref="C44:E46"/>
    <mergeCell ref="F44:F46"/>
    <mergeCell ref="G44:G46"/>
    <mergeCell ref="H44:H46"/>
    <mergeCell ref="I44:I46"/>
    <mergeCell ref="J44:J46"/>
    <mergeCell ref="K44:K46"/>
    <mergeCell ref="L44:N46"/>
    <mergeCell ref="B47:B49"/>
    <mergeCell ref="C47:E49"/>
    <mergeCell ref="F47:F49"/>
    <mergeCell ref="G47:G49"/>
    <mergeCell ref="H47:H49"/>
    <mergeCell ref="I47:I49"/>
    <mergeCell ref="J47:J49"/>
    <mergeCell ref="K47:K49"/>
    <mergeCell ref="L47:N49"/>
    <mergeCell ref="B50:B52"/>
    <mergeCell ref="C50:E52"/>
    <mergeCell ref="F50:F52"/>
    <mergeCell ref="G50:G52"/>
    <mergeCell ref="H50:H52"/>
    <mergeCell ref="I50:I52"/>
    <mergeCell ref="J50:J52"/>
    <mergeCell ref="K50:K52"/>
    <mergeCell ref="L50:N52"/>
    <mergeCell ref="C53:N53"/>
    <mergeCell ref="B54:B56"/>
    <mergeCell ref="C54:E56"/>
    <mergeCell ref="F54:F56"/>
    <mergeCell ref="G54:G56"/>
    <mergeCell ref="H54:H56"/>
    <mergeCell ref="I54:I56"/>
    <mergeCell ref="J54:J56"/>
    <mergeCell ref="K54:K56"/>
    <mergeCell ref="L54:N56"/>
    <mergeCell ref="B60:B62"/>
    <mergeCell ref="C60:E62"/>
    <mergeCell ref="F60:F62"/>
    <mergeCell ref="G60:G62"/>
    <mergeCell ref="H60:H62"/>
    <mergeCell ref="I60:I62"/>
    <mergeCell ref="J60:J62"/>
    <mergeCell ref="B57:B59"/>
    <mergeCell ref="C57:E59"/>
    <mergeCell ref="F57:F59"/>
    <mergeCell ref="G57:G59"/>
    <mergeCell ref="H57:H59"/>
    <mergeCell ref="I57:I59"/>
    <mergeCell ref="B63:B65"/>
    <mergeCell ref="C63:E65"/>
    <mergeCell ref="F63:F65"/>
    <mergeCell ref="G63:G65"/>
    <mergeCell ref="H63:H65"/>
    <mergeCell ref="I63:I65"/>
    <mergeCell ref="J63:J65"/>
    <mergeCell ref="K63:K65"/>
    <mergeCell ref="L63:N65"/>
    <mergeCell ref="B67:B69"/>
    <mergeCell ref="C67:E69"/>
    <mergeCell ref="F67:F69"/>
    <mergeCell ref="G67:G69"/>
    <mergeCell ref="H67:H69"/>
    <mergeCell ref="I67:I69"/>
    <mergeCell ref="J67:J69"/>
    <mergeCell ref="K67:K69"/>
    <mergeCell ref="L67:N69"/>
    <mergeCell ref="B70:B72"/>
    <mergeCell ref="C70:E72"/>
    <mergeCell ref="F70:F72"/>
    <mergeCell ref="G70:G72"/>
    <mergeCell ref="H70:H72"/>
    <mergeCell ref="I70:I72"/>
    <mergeCell ref="J70:J72"/>
    <mergeCell ref="K70:K72"/>
    <mergeCell ref="L70:N72"/>
    <mergeCell ref="B76:B78"/>
    <mergeCell ref="C76:E78"/>
    <mergeCell ref="F76:F78"/>
    <mergeCell ref="G76:G78"/>
    <mergeCell ref="H76:H78"/>
    <mergeCell ref="I76:I78"/>
    <mergeCell ref="J76:J78"/>
    <mergeCell ref="B73:B75"/>
    <mergeCell ref="C73:E75"/>
    <mergeCell ref="F73:F75"/>
    <mergeCell ref="G73:G75"/>
    <mergeCell ref="H73:H75"/>
    <mergeCell ref="I73:I75"/>
    <mergeCell ref="J73:J75"/>
    <mergeCell ref="B79:B81"/>
    <mergeCell ref="C79:E81"/>
    <mergeCell ref="F79:F81"/>
    <mergeCell ref="G79:G81"/>
    <mergeCell ref="H79:H81"/>
    <mergeCell ref="I79:I81"/>
    <mergeCell ref="J79:J81"/>
    <mergeCell ref="K79:K81"/>
    <mergeCell ref="L79:N81"/>
    <mergeCell ref="B82:B84"/>
    <mergeCell ref="C82:E84"/>
    <mergeCell ref="F82:F84"/>
    <mergeCell ref="G82:G84"/>
    <mergeCell ref="H82:H84"/>
    <mergeCell ref="I82:I84"/>
    <mergeCell ref="J82:J84"/>
    <mergeCell ref="K82:K84"/>
    <mergeCell ref="L82:N84"/>
    <mergeCell ref="B88:B90"/>
    <mergeCell ref="C88:E90"/>
    <mergeCell ref="F88:F90"/>
    <mergeCell ref="G88:G90"/>
    <mergeCell ref="H88:H90"/>
    <mergeCell ref="I88:I90"/>
    <mergeCell ref="J88:J90"/>
    <mergeCell ref="B85:B87"/>
    <mergeCell ref="C85:E87"/>
    <mergeCell ref="F85:F87"/>
    <mergeCell ref="G85:G87"/>
    <mergeCell ref="H85:H87"/>
    <mergeCell ref="I85:I87"/>
    <mergeCell ref="B91:B93"/>
    <mergeCell ref="C91:E93"/>
    <mergeCell ref="F91:F93"/>
    <mergeCell ref="G91:G93"/>
    <mergeCell ref="H91:H93"/>
    <mergeCell ref="I91:I93"/>
    <mergeCell ref="J91:J93"/>
    <mergeCell ref="K91:K93"/>
    <mergeCell ref="L91:N93"/>
    <mergeCell ref="B94:B96"/>
    <mergeCell ref="C94:E96"/>
    <mergeCell ref="F94:F96"/>
    <mergeCell ref="G94:G96"/>
    <mergeCell ref="H94:H96"/>
    <mergeCell ref="I94:I96"/>
    <mergeCell ref="J94:J96"/>
    <mergeCell ref="K94:K96"/>
    <mergeCell ref="L94:N96"/>
    <mergeCell ref="B98:B100"/>
    <mergeCell ref="C98:E100"/>
    <mergeCell ref="F98:F100"/>
    <mergeCell ref="G98:G100"/>
    <mergeCell ref="H98:H100"/>
    <mergeCell ref="I98:I100"/>
    <mergeCell ref="J98:J100"/>
    <mergeCell ref="K98:K100"/>
    <mergeCell ref="L98:N100"/>
    <mergeCell ref="B104:B106"/>
    <mergeCell ref="C104:E106"/>
    <mergeCell ref="F104:F106"/>
    <mergeCell ref="G104:G106"/>
    <mergeCell ref="H104:H106"/>
    <mergeCell ref="I104:I106"/>
    <mergeCell ref="J104:J106"/>
    <mergeCell ref="B101:B103"/>
    <mergeCell ref="C101:E103"/>
    <mergeCell ref="F101:F103"/>
    <mergeCell ref="G101:G103"/>
    <mergeCell ref="H101:H103"/>
    <mergeCell ref="I101:I103"/>
    <mergeCell ref="K73:K75"/>
    <mergeCell ref="L73:N75"/>
    <mergeCell ref="K76:K78"/>
    <mergeCell ref="L76:N78"/>
    <mergeCell ref="C66:N66"/>
    <mergeCell ref="J57:J59"/>
    <mergeCell ref="K104:K106"/>
    <mergeCell ref="L104:N106"/>
    <mergeCell ref="J101:J103"/>
    <mergeCell ref="K101:K103"/>
    <mergeCell ref="L101:N103"/>
    <mergeCell ref="C97:N97"/>
    <mergeCell ref="J85:J87"/>
    <mergeCell ref="K85:K87"/>
    <mergeCell ref="L85:N87"/>
    <mergeCell ref="K88:K90"/>
    <mergeCell ref="L88:N90"/>
    <mergeCell ref="K57:K59"/>
    <mergeCell ref="L57:N59"/>
    <mergeCell ref="K60:K62"/>
    <mergeCell ref="L60:N6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U106"/>
  <sheetViews>
    <sheetView tabSelected="1" workbookViewId="0">
      <selection activeCell="P14" sqref="P14:U55"/>
    </sheetView>
  </sheetViews>
  <sheetFormatPr defaultRowHeight="18" x14ac:dyDescent="0.25"/>
  <cols>
    <col min="1" max="6" width="9.140625" style="1"/>
    <col min="7" max="7" width="18.28515625" style="1" customWidth="1"/>
    <col min="8" max="8" width="9.140625" style="1"/>
    <col min="9" max="9" width="9.140625" style="1" customWidth="1"/>
    <col min="10" max="10" width="18.28515625" style="1" customWidth="1"/>
    <col min="11" max="15" width="9.140625" style="1"/>
    <col min="16" max="16" width="9.140625" style="1" customWidth="1"/>
    <col min="17" max="18" width="9.140625" style="1"/>
    <col min="19" max="19" width="10.85546875" style="1" bestFit="1" customWidth="1"/>
    <col min="20" max="16384" width="9.140625" style="1"/>
  </cols>
  <sheetData>
    <row r="2" spans="2:19" x14ac:dyDescent="0.25">
      <c r="B2" s="34" t="s">
        <v>0</v>
      </c>
      <c r="C2" s="34"/>
      <c r="D2" s="34"/>
      <c r="E2" s="35" t="s">
        <v>78</v>
      </c>
      <c r="F2" s="35"/>
      <c r="G2" s="35"/>
      <c r="K2" s="34" t="s">
        <v>123</v>
      </c>
      <c r="L2" s="34"/>
      <c r="M2" s="34"/>
      <c r="N2" s="35"/>
      <c r="O2" s="35"/>
      <c r="P2" s="35"/>
      <c r="Q2" s="35"/>
    </row>
    <row r="3" spans="2:19" x14ac:dyDescent="0.25">
      <c r="B3" s="34" t="s">
        <v>1</v>
      </c>
      <c r="C3" s="34"/>
      <c r="D3" s="34"/>
      <c r="E3" s="35" t="s">
        <v>79</v>
      </c>
      <c r="F3" s="35"/>
      <c r="G3" s="35"/>
      <c r="K3" s="34" t="s">
        <v>125</v>
      </c>
      <c r="L3" s="34"/>
      <c r="M3" s="34"/>
      <c r="N3" s="35"/>
      <c r="O3" s="35"/>
      <c r="P3" s="35"/>
      <c r="Q3" s="35"/>
    </row>
    <row r="4" spans="2:19" x14ac:dyDescent="0.25">
      <c r="B4" s="34" t="s">
        <v>2</v>
      </c>
      <c r="C4" s="34"/>
      <c r="D4" s="34"/>
      <c r="E4" s="35">
        <v>9981710435</v>
      </c>
      <c r="F4" s="35"/>
      <c r="G4" s="35"/>
      <c r="K4" s="34"/>
      <c r="L4" s="34"/>
      <c r="M4" s="34"/>
      <c r="N4" s="35"/>
      <c r="O4" s="35"/>
      <c r="P4" s="35"/>
      <c r="Q4" s="35"/>
    </row>
    <row r="5" spans="2:19" x14ac:dyDescent="0.25">
      <c r="B5" s="34" t="s">
        <v>3</v>
      </c>
      <c r="C5" s="34"/>
      <c r="D5" s="34"/>
      <c r="E5" s="35" t="s">
        <v>4</v>
      </c>
      <c r="F5" s="35"/>
      <c r="G5" s="35"/>
      <c r="K5" s="34" t="s">
        <v>127</v>
      </c>
      <c r="L5" s="34"/>
      <c r="M5" s="34"/>
      <c r="N5" s="35" t="s">
        <v>143</v>
      </c>
      <c r="O5" s="35"/>
      <c r="P5" s="35"/>
      <c r="Q5" s="35"/>
    </row>
    <row r="6" spans="2:19" x14ac:dyDescent="0.25">
      <c r="B6" s="34" t="s">
        <v>5</v>
      </c>
      <c r="C6" s="34"/>
      <c r="D6" s="34"/>
      <c r="E6" s="35" t="s">
        <v>6</v>
      </c>
      <c r="F6" s="35"/>
      <c r="G6" s="35"/>
      <c r="K6" s="34" t="s">
        <v>129</v>
      </c>
      <c r="L6" s="34"/>
      <c r="M6" s="34"/>
      <c r="N6" s="35" t="s">
        <v>138</v>
      </c>
      <c r="O6" s="35"/>
      <c r="P6" s="35"/>
      <c r="Q6" s="35"/>
    </row>
    <row r="7" spans="2:19" x14ac:dyDescent="0.25">
      <c r="B7" s="34" t="s">
        <v>7</v>
      </c>
      <c r="C7" s="34"/>
      <c r="D7" s="34"/>
      <c r="E7" s="35" t="s">
        <v>8</v>
      </c>
      <c r="F7" s="35"/>
      <c r="G7" s="35"/>
      <c r="K7" s="34" t="s">
        <v>131</v>
      </c>
      <c r="L7" s="34"/>
      <c r="M7" s="34"/>
      <c r="N7" s="35" t="s">
        <v>144</v>
      </c>
      <c r="O7" s="35"/>
      <c r="P7" s="35"/>
      <c r="Q7" s="35"/>
    </row>
    <row r="10" spans="2:19" x14ac:dyDescent="0.25">
      <c r="B10" s="15" t="s">
        <v>9</v>
      </c>
      <c r="C10" s="15" t="s">
        <v>10</v>
      </c>
      <c r="D10" s="15"/>
      <c r="E10" s="15"/>
      <c r="F10" s="36" t="s">
        <v>64</v>
      </c>
      <c r="G10" s="37"/>
      <c r="H10" s="37"/>
      <c r="I10" s="37"/>
      <c r="J10" s="37"/>
      <c r="K10" s="37"/>
      <c r="L10" s="37"/>
      <c r="M10" s="37"/>
      <c r="N10" s="38"/>
    </row>
    <row r="11" spans="2:19" ht="18" customHeight="1" x14ac:dyDescent="0.25">
      <c r="B11" s="15"/>
      <c r="C11" s="15"/>
      <c r="D11" s="15"/>
      <c r="E11" s="15"/>
      <c r="F11" s="39" t="s">
        <v>12</v>
      </c>
      <c r="G11" s="39"/>
      <c r="H11" s="39"/>
      <c r="I11" s="39" t="s">
        <v>13</v>
      </c>
      <c r="J11" s="39"/>
      <c r="K11" s="39"/>
      <c r="L11" s="40" t="s">
        <v>14</v>
      </c>
      <c r="M11" s="40"/>
      <c r="N11" s="40"/>
    </row>
    <row r="12" spans="2:19" x14ac:dyDescent="0.25">
      <c r="B12" s="15"/>
      <c r="C12" s="15"/>
      <c r="D12" s="15"/>
      <c r="E12" s="15"/>
      <c r="F12" s="4" t="s">
        <v>15</v>
      </c>
      <c r="G12" s="4" t="s">
        <v>16</v>
      </c>
      <c r="H12" s="4" t="s">
        <v>17</v>
      </c>
      <c r="I12" s="4" t="s">
        <v>15</v>
      </c>
      <c r="J12" s="4" t="s">
        <v>16</v>
      </c>
      <c r="K12" s="4" t="s">
        <v>17</v>
      </c>
      <c r="L12" s="40"/>
      <c r="M12" s="40"/>
      <c r="N12" s="40"/>
    </row>
    <row r="13" spans="2:19" x14ac:dyDescent="0.25">
      <c r="B13" s="3" t="s">
        <v>18</v>
      </c>
      <c r="C13" s="11" t="s">
        <v>19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</row>
    <row r="14" spans="2:19" ht="18" customHeight="1" x14ac:dyDescent="0.25">
      <c r="B14" s="15" t="s">
        <v>20</v>
      </c>
      <c r="C14" s="16" t="s">
        <v>21</v>
      </c>
      <c r="D14" s="16"/>
      <c r="E14" s="16"/>
      <c r="F14" s="17"/>
      <c r="G14" s="10"/>
      <c r="H14" s="8" t="str">
        <f>IF(F14=4,"A",IF(F14&gt;=3.66,"A-",IF(F14&gt;=3.33,"B+",IF(F14&gt;=3,"B",IF(F14&gt;=2.66,"B-",IF(F14&gt;=2.33,"C+",IF(F14&gt;=2,"C",IF(F14&gt;=1.66,"C-",IF(F14&gt;=1.33,"D+",IF(F14&gt;=1,"D",""))))))))))</f>
        <v/>
      </c>
      <c r="I14" s="17"/>
      <c r="J14" s="10"/>
      <c r="K14" s="8" t="str">
        <f>IF(I14=4,"A",IF(I14&gt;=3.66,"A-",IF(I14&gt;=3.33,"B+",IF(I14&gt;=3,"B",IF(I14&gt;=2.66,"B-",IF(I14&gt;=2.33,"C+",IF(I14&gt;=2,"C",IF(I14&gt;=1.66,"C-",IF(I14&gt;=1.33,"D+",IF(I14&gt;=1,"D",""))))))))))</f>
        <v/>
      </c>
      <c r="L14" s="9"/>
      <c r="M14" s="9"/>
      <c r="N14" s="9"/>
      <c r="P14" s="40" t="s">
        <v>69</v>
      </c>
      <c r="Q14" s="40"/>
      <c r="R14" s="41" t="s">
        <v>71</v>
      </c>
      <c r="S14" s="42">
        <f>SUM($F$14:$F$106)</f>
        <v>0</v>
      </c>
    </row>
    <row r="15" spans="2:19" x14ac:dyDescent="0.25">
      <c r="B15" s="15"/>
      <c r="C15" s="16"/>
      <c r="D15" s="16"/>
      <c r="E15" s="16"/>
      <c r="F15" s="17"/>
      <c r="G15" s="10"/>
      <c r="H15" s="8"/>
      <c r="I15" s="17"/>
      <c r="J15" s="10"/>
      <c r="K15" s="8"/>
      <c r="L15" s="9"/>
      <c r="M15" s="9"/>
      <c r="N15" s="9"/>
      <c r="P15" s="40"/>
      <c r="Q15" s="40"/>
      <c r="R15" s="41"/>
      <c r="S15" s="42"/>
    </row>
    <row r="16" spans="2:19" x14ac:dyDescent="0.25">
      <c r="B16" s="15"/>
      <c r="C16" s="16"/>
      <c r="D16" s="16"/>
      <c r="E16" s="16"/>
      <c r="F16" s="17"/>
      <c r="G16" s="10"/>
      <c r="H16" s="8"/>
      <c r="I16" s="17"/>
      <c r="J16" s="10"/>
      <c r="K16" s="8"/>
      <c r="L16" s="9"/>
      <c r="M16" s="9"/>
      <c r="N16" s="9"/>
      <c r="P16" s="40"/>
      <c r="Q16" s="40"/>
      <c r="R16" s="41"/>
      <c r="S16" s="42"/>
    </row>
    <row r="17" spans="2:21" ht="18" customHeight="1" x14ac:dyDescent="0.25">
      <c r="B17" s="15" t="s">
        <v>22</v>
      </c>
      <c r="C17" s="16" t="s">
        <v>23</v>
      </c>
      <c r="D17" s="16"/>
      <c r="E17" s="16"/>
      <c r="F17" s="17"/>
      <c r="G17" s="10"/>
      <c r="H17" s="8" t="str">
        <f t="shared" ref="H17" si="0">IF(F17=4,"A",IF(F17&gt;=3.66,"A-",IF(F17&gt;=3.33,"B+",IF(F17&gt;=3,"B",IF(F17&gt;=2.66,"B-",IF(F17&gt;=2.33,"C+",IF(F17&gt;=2,"C",IF(F17&gt;=1.66,"C-",IF(F17&gt;=1.33,"D+",IF(F17&gt;=1,"D",""))))))))))</f>
        <v/>
      </c>
      <c r="I17" s="17"/>
      <c r="J17" s="10"/>
      <c r="K17" s="8" t="str">
        <f t="shared" ref="K17" si="1">IF(I17=4,"A",IF(I17&gt;=3.66,"A-",IF(I17&gt;=3.33,"B+",IF(I17&gt;=3,"B",IF(I17&gt;=2.66,"B-",IF(I17&gt;=2.33,"C+",IF(I17&gt;=2,"C",IF(I17&gt;=1.66,"C-",IF(I17&gt;=1.33,"D+",IF(I17&gt;=1,"D",""))))))))))</f>
        <v/>
      </c>
      <c r="L17" s="9"/>
      <c r="M17" s="9"/>
      <c r="N17" s="9"/>
      <c r="P17" s="43" t="s">
        <v>72</v>
      </c>
      <c r="Q17" s="43"/>
      <c r="R17" s="41" t="s">
        <v>71</v>
      </c>
      <c r="S17" s="44" t="e">
        <f>AVERAGE($F$14:$F$106)</f>
        <v>#DIV/0!</v>
      </c>
      <c r="T17" s="16" t="s">
        <v>71</v>
      </c>
      <c r="U17" s="46" t="e">
        <f>S17*25</f>
        <v>#DIV/0!</v>
      </c>
    </row>
    <row r="18" spans="2:21" x14ac:dyDescent="0.25">
      <c r="B18" s="15"/>
      <c r="C18" s="16"/>
      <c r="D18" s="16"/>
      <c r="E18" s="16"/>
      <c r="F18" s="17"/>
      <c r="G18" s="10"/>
      <c r="H18" s="8"/>
      <c r="I18" s="17"/>
      <c r="J18" s="10"/>
      <c r="K18" s="8"/>
      <c r="L18" s="9"/>
      <c r="M18" s="9"/>
      <c r="N18" s="9"/>
      <c r="P18" s="43"/>
      <c r="Q18" s="43"/>
      <c r="R18" s="41"/>
      <c r="S18" s="44"/>
      <c r="T18" s="16"/>
      <c r="U18" s="46"/>
    </row>
    <row r="19" spans="2:21" x14ac:dyDescent="0.25">
      <c r="B19" s="15"/>
      <c r="C19" s="16"/>
      <c r="D19" s="16"/>
      <c r="E19" s="16"/>
      <c r="F19" s="17"/>
      <c r="G19" s="10"/>
      <c r="H19" s="8"/>
      <c r="I19" s="17"/>
      <c r="J19" s="10"/>
      <c r="K19" s="8"/>
      <c r="L19" s="9"/>
      <c r="M19" s="9"/>
      <c r="N19" s="9"/>
      <c r="P19" s="43"/>
      <c r="Q19" s="43"/>
      <c r="R19" s="41"/>
      <c r="S19" s="44"/>
      <c r="T19" s="16"/>
      <c r="U19" s="46"/>
    </row>
    <row r="20" spans="2:21" ht="18" customHeight="1" x14ac:dyDescent="0.25">
      <c r="B20" s="15" t="s">
        <v>24</v>
      </c>
      <c r="C20" s="16" t="s">
        <v>25</v>
      </c>
      <c r="D20" s="16"/>
      <c r="E20" s="16"/>
      <c r="F20" s="17"/>
      <c r="G20" s="10"/>
      <c r="H20" s="8" t="str">
        <f t="shared" ref="H20" si="2">IF(F20=4,"A",IF(F20&gt;=3.66,"A-",IF(F20&gt;=3.33,"B+",IF(F20&gt;=3,"B",IF(F20&gt;=2.66,"B-",IF(F20&gt;=2.33,"C+",IF(F20&gt;=2,"C",IF(F20&gt;=1.66,"C-",IF(F20&gt;=1.33,"D+",IF(F20&gt;=1,"D",""))))))))))</f>
        <v/>
      </c>
      <c r="I20" s="17"/>
      <c r="J20" s="10"/>
      <c r="K20" s="8" t="str">
        <f t="shared" ref="K20" si="3">IF(I20=4,"A",IF(I20&gt;=3.66,"A-",IF(I20&gt;=3.33,"B+",IF(I20&gt;=3,"B",IF(I20&gt;=2.66,"B-",IF(I20&gt;=2.33,"C+",IF(I20&gt;=2,"C",IF(I20&gt;=1.66,"C-",IF(I20&gt;=1.33,"D+",IF(I20&gt;=1,"D",""))))))))))</f>
        <v/>
      </c>
      <c r="L20" s="9"/>
      <c r="M20" s="9"/>
      <c r="N20" s="9"/>
      <c r="P20" s="40" t="s">
        <v>70</v>
      </c>
      <c r="Q20" s="40"/>
      <c r="R20" s="45" t="s">
        <v>71</v>
      </c>
      <c r="S20" s="42">
        <f>SUM($I$14:$I$106)</f>
        <v>0</v>
      </c>
    </row>
    <row r="21" spans="2:21" x14ac:dyDescent="0.25">
      <c r="B21" s="15"/>
      <c r="C21" s="16"/>
      <c r="D21" s="16"/>
      <c r="E21" s="16"/>
      <c r="F21" s="17"/>
      <c r="G21" s="10"/>
      <c r="H21" s="8"/>
      <c r="I21" s="17"/>
      <c r="J21" s="10"/>
      <c r="K21" s="8"/>
      <c r="L21" s="9"/>
      <c r="M21" s="9"/>
      <c r="N21" s="9"/>
      <c r="P21" s="40"/>
      <c r="Q21" s="40"/>
      <c r="R21" s="45"/>
      <c r="S21" s="42"/>
    </row>
    <row r="22" spans="2:21" x14ac:dyDescent="0.25">
      <c r="B22" s="15"/>
      <c r="C22" s="16"/>
      <c r="D22" s="16"/>
      <c r="E22" s="16"/>
      <c r="F22" s="17"/>
      <c r="G22" s="10"/>
      <c r="H22" s="8"/>
      <c r="I22" s="17"/>
      <c r="J22" s="10"/>
      <c r="K22" s="8"/>
      <c r="L22" s="9"/>
      <c r="M22" s="9"/>
      <c r="N22" s="9"/>
      <c r="P22" s="40"/>
      <c r="Q22" s="40"/>
      <c r="R22" s="45"/>
      <c r="S22" s="42"/>
    </row>
    <row r="23" spans="2:21" ht="18" customHeight="1" x14ac:dyDescent="0.25">
      <c r="B23" s="15" t="s">
        <v>26</v>
      </c>
      <c r="C23" s="16" t="s">
        <v>27</v>
      </c>
      <c r="D23" s="16"/>
      <c r="E23" s="16"/>
      <c r="F23" s="17"/>
      <c r="G23" s="10"/>
      <c r="H23" s="8" t="str">
        <f t="shared" ref="H23" si="4">IF(F23=4,"A",IF(F23&gt;=3.66,"A-",IF(F23&gt;=3.33,"B+",IF(F23&gt;=3,"B",IF(F23&gt;=2.66,"B-",IF(F23&gt;=2.33,"C+",IF(F23&gt;=2,"C",IF(F23&gt;=1.66,"C-",IF(F23&gt;=1.33,"D+",IF(F23&gt;=1,"D",""))))))))))</f>
        <v/>
      </c>
      <c r="I23" s="17"/>
      <c r="J23" s="10"/>
      <c r="K23" s="8" t="str">
        <f t="shared" ref="K23" si="5">IF(I23=4,"A",IF(I23&gt;=3.66,"A-",IF(I23&gt;=3.33,"B+",IF(I23&gt;=3,"B",IF(I23&gt;=2.66,"B-",IF(I23&gt;=2.33,"C+",IF(I23&gt;=2,"C",IF(I23&gt;=1.66,"C-",IF(I23&gt;=1.33,"D+",IF(I23&gt;=1,"D",""))))))))))</f>
        <v/>
      </c>
      <c r="L23" s="9"/>
      <c r="M23" s="9"/>
      <c r="N23" s="9"/>
      <c r="P23" s="48" t="s">
        <v>73</v>
      </c>
      <c r="Q23" s="49"/>
      <c r="R23" s="54" t="s">
        <v>71</v>
      </c>
      <c r="S23" s="57" t="e">
        <f>AVERAGE($I$14:$I$106)</f>
        <v>#DIV/0!</v>
      </c>
      <c r="T23" s="16" t="s">
        <v>71</v>
      </c>
      <c r="U23" s="46" t="e">
        <f>S23*25</f>
        <v>#DIV/0!</v>
      </c>
    </row>
    <row r="24" spans="2:21" x14ac:dyDescent="0.25">
      <c r="B24" s="15"/>
      <c r="C24" s="16"/>
      <c r="D24" s="16"/>
      <c r="E24" s="16"/>
      <c r="F24" s="17"/>
      <c r="G24" s="10"/>
      <c r="H24" s="8"/>
      <c r="I24" s="17"/>
      <c r="J24" s="10"/>
      <c r="K24" s="8"/>
      <c r="L24" s="9"/>
      <c r="M24" s="9"/>
      <c r="N24" s="9"/>
      <c r="P24" s="50"/>
      <c r="Q24" s="51"/>
      <c r="R24" s="55"/>
      <c r="S24" s="58"/>
      <c r="T24" s="16"/>
      <c r="U24" s="46"/>
    </row>
    <row r="25" spans="2:21" x14ac:dyDescent="0.25">
      <c r="B25" s="15"/>
      <c r="C25" s="16"/>
      <c r="D25" s="16"/>
      <c r="E25" s="16"/>
      <c r="F25" s="17"/>
      <c r="G25" s="10"/>
      <c r="H25" s="8"/>
      <c r="I25" s="17"/>
      <c r="J25" s="10"/>
      <c r="K25" s="8"/>
      <c r="L25" s="9"/>
      <c r="M25" s="9"/>
      <c r="N25" s="9"/>
      <c r="P25" s="52"/>
      <c r="Q25" s="53"/>
      <c r="R25" s="56"/>
      <c r="S25" s="59"/>
      <c r="T25" s="16"/>
      <c r="U25" s="46"/>
    </row>
    <row r="26" spans="2:21" ht="18" customHeight="1" x14ac:dyDescent="0.25">
      <c r="B26" s="15" t="s">
        <v>28</v>
      </c>
      <c r="C26" s="16" t="s">
        <v>29</v>
      </c>
      <c r="D26" s="16"/>
      <c r="E26" s="16"/>
      <c r="F26" s="17"/>
      <c r="G26" s="10"/>
      <c r="H26" s="8" t="str">
        <f t="shared" ref="H26" si="6">IF(F26=4,"A",IF(F26&gt;=3.66,"A-",IF(F26&gt;=3.33,"B+",IF(F26&gt;=3,"B",IF(F26&gt;=2.66,"B-",IF(F26&gt;=2.33,"C+",IF(F26&gt;=2,"C",IF(F26&gt;=1.66,"C-",IF(F26&gt;=1.33,"D+",IF(F26&gt;=1,"D",""))))))))))</f>
        <v/>
      </c>
      <c r="I26" s="17"/>
      <c r="J26" s="10"/>
      <c r="K26" s="8" t="str">
        <f t="shared" ref="K26" si="7">IF(I26=4,"A",IF(I26&gt;=3.66,"A-",IF(I26&gt;=3.33,"B+",IF(I26&gt;=3,"B",IF(I26&gt;=2.66,"B-",IF(I26&gt;=2.33,"C+",IF(I26&gt;=2,"C",IF(I26&gt;=1.66,"C-",IF(I26&gt;=1.33,"D+",IF(I26&gt;=1,"D",""))))))))))</f>
        <v/>
      </c>
      <c r="L26" s="9"/>
      <c r="M26" s="9"/>
      <c r="N26" s="9"/>
    </row>
    <row r="27" spans="2:21" ht="18" customHeight="1" x14ac:dyDescent="0.25">
      <c r="B27" s="15"/>
      <c r="C27" s="16"/>
      <c r="D27" s="16"/>
      <c r="E27" s="16"/>
      <c r="F27" s="17"/>
      <c r="G27" s="10"/>
      <c r="H27" s="8"/>
      <c r="I27" s="17"/>
      <c r="J27" s="10"/>
      <c r="K27" s="8"/>
      <c r="L27" s="9"/>
      <c r="M27" s="9"/>
      <c r="N27" s="9"/>
      <c r="P27" s="60" t="s">
        <v>74</v>
      </c>
      <c r="Q27" s="61"/>
      <c r="R27" s="54" t="s">
        <v>71</v>
      </c>
      <c r="S27" s="66">
        <f>MAX($F$14:$F$106,$I$14:$I$106)</f>
        <v>0</v>
      </c>
    </row>
    <row r="28" spans="2:21" x14ac:dyDescent="0.25">
      <c r="B28" s="15"/>
      <c r="C28" s="16"/>
      <c r="D28" s="16"/>
      <c r="E28" s="16"/>
      <c r="F28" s="17"/>
      <c r="G28" s="10"/>
      <c r="H28" s="8"/>
      <c r="I28" s="17"/>
      <c r="J28" s="10"/>
      <c r="K28" s="8"/>
      <c r="L28" s="9"/>
      <c r="M28" s="9"/>
      <c r="N28" s="9"/>
      <c r="P28" s="62"/>
      <c r="Q28" s="63"/>
      <c r="R28" s="55"/>
      <c r="S28" s="67"/>
    </row>
    <row r="29" spans="2:21" x14ac:dyDescent="0.25">
      <c r="B29" s="15" t="s">
        <v>30</v>
      </c>
      <c r="C29" s="16" t="s">
        <v>31</v>
      </c>
      <c r="D29" s="16"/>
      <c r="E29" s="16"/>
      <c r="F29" s="17"/>
      <c r="G29" s="10"/>
      <c r="H29" s="8" t="str">
        <f>IF(F29=4,"A",IF(F29&gt;=3.66,"A-",IF(F29&gt;=3.33,"B+",IF(F29&gt;=3,"B",IF(F29&gt;=2.66,"B-",IF(F29&gt;=2.33,"C+",IF(F29&gt;=2,"C",IF(F29&gt;=1.66,"C-",IF(F29&gt;=1.33,"D+",IF(F29&gt;=1,"D",""))))))))))</f>
        <v/>
      </c>
      <c r="I29" s="17"/>
      <c r="J29" s="10"/>
      <c r="K29" s="8" t="str">
        <f t="shared" ref="K29" si="8">IF(I29=4,"A",IF(I29&gt;=3.66,"A-",IF(I29&gt;=3.33,"B+",IF(I29&gt;=3,"B",IF(I29&gt;=2.66,"B-",IF(I29&gt;=2.33,"C+",IF(I29&gt;=2,"C",IF(I29&gt;=1.66,"C-",IF(I29&gt;=1.33,"D+",IF(I29&gt;=1,"D",""))))))))))</f>
        <v/>
      </c>
      <c r="L29" s="9"/>
      <c r="M29" s="9"/>
      <c r="N29" s="9"/>
      <c r="P29" s="64"/>
      <c r="Q29" s="65"/>
      <c r="R29" s="56"/>
      <c r="S29" s="68"/>
    </row>
    <row r="30" spans="2:21" ht="18" customHeight="1" x14ac:dyDescent="0.25">
      <c r="B30" s="15"/>
      <c r="C30" s="16"/>
      <c r="D30" s="16"/>
      <c r="E30" s="16"/>
      <c r="F30" s="17"/>
      <c r="G30" s="10"/>
      <c r="H30" s="8"/>
      <c r="I30" s="17"/>
      <c r="J30" s="10"/>
      <c r="K30" s="8"/>
      <c r="L30" s="9"/>
      <c r="M30" s="9"/>
      <c r="N30" s="9"/>
      <c r="P30" s="48" t="s">
        <v>75</v>
      </c>
      <c r="Q30" s="49"/>
      <c r="R30" s="54" t="s">
        <v>71</v>
      </c>
      <c r="S30" s="57">
        <f>MIN($F$14:$F$106,$I$14:$I$106)</f>
        <v>0</v>
      </c>
    </row>
    <row r="31" spans="2:21" x14ac:dyDescent="0.25">
      <c r="B31" s="15"/>
      <c r="C31" s="16"/>
      <c r="D31" s="16"/>
      <c r="E31" s="16"/>
      <c r="F31" s="17"/>
      <c r="G31" s="10"/>
      <c r="H31" s="8"/>
      <c r="I31" s="17"/>
      <c r="J31" s="10"/>
      <c r="K31" s="8"/>
      <c r="L31" s="9"/>
      <c r="M31" s="9"/>
      <c r="N31" s="9"/>
      <c r="P31" s="50"/>
      <c r="Q31" s="51"/>
      <c r="R31" s="55"/>
      <c r="S31" s="58"/>
    </row>
    <row r="32" spans="2:21" x14ac:dyDescent="0.25">
      <c r="B32" s="3" t="s">
        <v>32</v>
      </c>
      <c r="C32" s="11" t="s">
        <v>33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3"/>
      <c r="P32" s="52"/>
      <c r="Q32" s="53"/>
      <c r="R32" s="56"/>
      <c r="S32" s="59"/>
    </row>
    <row r="33" spans="2:19" ht="18" customHeight="1" x14ac:dyDescent="0.25">
      <c r="B33" s="15" t="s">
        <v>20</v>
      </c>
      <c r="C33" s="16" t="s">
        <v>34</v>
      </c>
      <c r="D33" s="16"/>
      <c r="E33" s="16"/>
      <c r="F33" s="17"/>
      <c r="G33" s="10"/>
      <c r="H33" s="8" t="str">
        <f>IF(F33=4,"A",IF(F33&gt;=3.66,"A-",IF(F33&gt;=3.33,"B+",IF(F33&gt;=3,"B",IF(F33&gt;=2.66,"B-",IF(F33&gt;=2.33,"C+",IF(F33&gt;=2,"C",IF(F33&gt;=1.66,"C-",IF(F33&gt;=1.33,"D+",IF(F33&gt;=1,"D",""))))))))))</f>
        <v/>
      </c>
      <c r="I33" s="22"/>
      <c r="J33" s="10"/>
      <c r="K33" s="8" t="str">
        <f>IF(I33=4,"A",IF(I33&gt;=3.66,"A-",IF(I33&gt;=3.33,"B+",IF(I33&gt;=3,"B",IF(I33&gt;=2.66,"B-",IF(I33&gt;=2.33,"C+",IF(I33&gt;=2,"C",IF(I33&gt;=1.66,"C-",IF(I33&gt;=1.33,"D+",IF(I33&gt;=1,"D",""))))))))))</f>
        <v/>
      </c>
      <c r="L33" s="9"/>
      <c r="M33" s="9"/>
      <c r="N33" s="9"/>
    </row>
    <row r="34" spans="2:19" ht="18" customHeight="1" x14ac:dyDescent="0.25">
      <c r="B34" s="15"/>
      <c r="C34" s="16"/>
      <c r="D34" s="16"/>
      <c r="E34" s="16"/>
      <c r="F34" s="17"/>
      <c r="G34" s="10"/>
      <c r="H34" s="8"/>
      <c r="I34" s="23"/>
      <c r="J34" s="10"/>
      <c r="K34" s="8"/>
      <c r="L34" s="9"/>
      <c r="M34" s="9"/>
      <c r="N34" s="9"/>
      <c r="P34" s="40" t="s">
        <v>76</v>
      </c>
      <c r="Q34" s="40"/>
      <c r="R34" s="16" t="s">
        <v>71</v>
      </c>
      <c r="S34" s="40" t="e">
        <f>IF(S17=4,"A",IF(S17&gt;=3.66,"A-",IF(S17&gt;=3.33,"B+",IF(S17&gt;=3,"B",IF(S17&gt;=2.66,"B-",IF(S17&gt;=2.33,"C+",IF(S17&gt;=2,"C",IF(S17&gt;=1.66,"C-",IF(S17&gt;=1.33,"D+",IF(S17&gt;=1,"D",""))))))))))</f>
        <v>#DIV/0!</v>
      </c>
    </row>
    <row r="35" spans="2:19" x14ac:dyDescent="0.25">
      <c r="B35" s="15"/>
      <c r="C35" s="16"/>
      <c r="D35" s="16"/>
      <c r="E35" s="16"/>
      <c r="F35" s="17"/>
      <c r="G35" s="10"/>
      <c r="H35" s="8"/>
      <c r="I35" s="24"/>
      <c r="J35" s="10"/>
      <c r="K35" s="8"/>
      <c r="L35" s="9"/>
      <c r="M35" s="9"/>
      <c r="N35" s="9"/>
      <c r="P35" s="40"/>
      <c r="Q35" s="40"/>
      <c r="R35" s="16"/>
      <c r="S35" s="40"/>
    </row>
    <row r="36" spans="2:19" ht="18" customHeight="1" x14ac:dyDescent="0.25">
      <c r="B36" s="15" t="s">
        <v>22</v>
      </c>
      <c r="C36" s="25" t="s">
        <v>35</v>
      </c>
      <c r="D36" s="26"/>
      <c r="E36" s="27"/>
      <c r="F36" s="17"/>
      <c r="G36" s="10"/>
      <c r="H36" s="8" t="str">
        <f>IF(F36=4,"A",IF(F36&gt;=3.66,"A-",IF(F36&gt;=3.33,"B+",IF(F36&gt;=3,"B",IF(F36&gt;=2.66,"B-",IF(F36&gt;=2.33,"C+",IF(F36&gt;=2,"C",IF(F36&gt;=1.66,"C-",IF(F36&gt;=1.33,"D+",IF(F36&gt;=1,"D",""))))))))))</f>
        <v/>
      </c>
      <c r="I36" s="22"/>
      <c r="J36" s="10"/>
      <c r="K36" s="8" t="str">
        <f t="shared" ref="K36" si="9">IF(I36=4,"A",IF(I36&gt;=3.66,"A-",IF(I36&gt;=3.33,"B+",IF(I36&gt;=3,"B",IF(I36&gt;=2.66,"B-",IF(I36&gt;=2.33,"C+",IF(I36&gt;=2,"C",IF(I36&gt;=1.66,"C-",IF(I36&gt;=1.33,"D+",IF(I36&gt;=1,"D",""))))))))))</f>
        <v/>
      </c>
      <c r="L36" s="9"/>
      <c r="M36" s="9"/>
      <c r="N36" s="9"/>
      <c r="P36" s="40"/>
      <c r="Q36" s="40"/>
      <c r="R36" s="16"/>
      <c r="S36" s="40"/>
    </row>
    <row r="37" spans="2:19" ht="18" customHeight="1" x14ac:dyDescent="0.25">
      <c r="B37" s="15"/>
      <c r="C37" s="28"/>
      <c r="D37" s="29"/>
      <c r="E37" s="30"/>
      <c r="F37" s="17"/>
      <c r="G37" s="10"/>
      <c r="H37" s="8"/>
      <c r="I37" s="23"/>
      <c r="J37" s="10"/>
      <c r="K37" s="8"/>
      <c r="L37" s="9"/>
      <c r="M37" s="9"/>
      <c r="N37" s="9"/>
      <c r="P37" s="43" t="s">
        <v>77</v>
      </c>
      <c r="Q37" s="43"/>
      <c r="R37" s="47" t="s">
        <v>71</v>
      </c>
      <c r="S37" s="43" t="e">
        <f>IF(S23=4,"A",IF(S23&gt;=3.66,"A-",IF(S23&gt;=3.33,"B+",IF(S23&gt;=3,"B",IF(S23&gt;=2.66,"B-",IF(S23&gt;=2.33,"C+",IF(S23&gt;=2,"C",IF(S23&gt;=1.66,"C-",IF(S23&gt;=1.33,"D+",IF(S23&gt;=1,"D",""))))))))))</f>
        <v>#DIV/0!</v>
      </c>
    </row>
    <row r="38" spans="2:19" x14ac:dyDescent="0.25">
      <c r="B38" s="15"/>
      <c r="C38" s="31"/>
      <c r="D38" s="32"/>
      <c r="E38" s="33"/>
      <c r="F38" s="17"/>
      <c r="G38" s="10"/>
      <c r="H38" s="8"/>
      <c r="I38" s="24"/>
      <c r="J38" s="10"/>
      <c r="K38" s="8"/>
      <c r="L38" s="9"/>
      <c r="M38" s="9"/>
      <c r="N38" s="9"/>
      <c r="P38" s="43"/>
      <c r="Q38" s="43"/>
      <c r="R38" s="47"/>
      <c r="S38" s="43"/>
    </row>
    <row r="39" spans="2:19" ht="18" customHeight="1" x14ac:dyDescent="0.25">
      <c r="B39" s="15" t="s">
        <v>24</v>
      </c>
      <c r="C39" s="16" t="s">
        <v>36</v>
      </c>
      <c r="D39" s="16"/>
      <c r="E39" s="16"/>
      <c r="F39" s="17"/>
      <c r="G39" s="10"/>
      <c r="H39" s="8" t="str">
        <f>IF(F39=4,"A",IF(F39&gt;=3.66,"A-",IF(F39&gt;=3.33,"B+",IF(F39&gt;=3,"B",IF(F39&gt;=2.66,"B-",IF(F39&gt;=2.33,"C+",IF(F39&gt;=2,"C",IF(F39&gt;=1.66,"C-",IF(F39&gt;=1.33,"D+",IF(F39&gt;=1,"D",""))))))))))</f>
        <v/>
      </c>
      <c r="I39" s="22"/>
      <c r="J39" s="10"/>
      <c r="K39" s="8" t="str">
        <f t="shared" ref="K39" si="10">IF(I39=4,"A",IF(I39&gt;=3.66,"A-",IF(I39&gt;=3.33,"B+",IF(I39&gt;=3,"B",IF(I39&gt;=2.66,"B-",IF(I39&gt;=2.33,"C+",IF(I39&gt;=2,"C",IF(I39&gt;=1.66,"C-",IF(I39&gt;=1.33,"D+",IF(I39&gt;=1,"D",""))))))))))</f>
        <v/>
      </c>
      <c r="L39" s="9"/>
      <c r="M39" s="9"/>
      <c r="N39" s="9"/>
      <c r="P39" s="43"/>
      <c r="Q39" s="43"/>
      <c r="R39" s="47"/>
      <c r="S39" s="43"/>
    </row>
    <row r="40" spans="2:19" x14ac:dyDescent="0.25">
      <c r="B40" s="15"/>
      <c r="C40" s="16"/>
      <c r="D40" s="16"/>
      <c r="E40" s="16"/>
      <c r="F40" s="17"/>
      <c r="G40" s="10"/>
      <c r="H40" s="8"/>
      <c r="I40" s="23"/>
      <c r="J40" s="10"/>
      <c r="K40" s="8"/>
      <c r="L40" s="9"/>
      <c r="M40" s="9"/>
      <c r="N40" s="9"/>
    </row>
    <row r="41" spans="2:19" x14ac:dyDescent="0.25">
      <c r="B41" s="15"/>
      <c r="C41" s="16"/>
      <c r="D41" s="16"/>
      <c r="E41" s="16"/>
      <c r="F41" s="17"/>
      <c r="G41" s="10"/>
      <c r="H41" s="8"/>
      <c r="I41" s="24"/>
      <c r="J41" s="10"/>
      <c r="K41" s="8"/>
      <c r="L41" s="9"/>
      <c r="M41" s="9"/>
      <c r="N41" s="9"/>
      <c r="P41" s="40" t="s">
        <v>133</v>
      </c>
      <c r="Q41" s="40"/>
      <c r="R41" s="47" t="s">
        <v>71</v>
      </c>
      <c r="S41" s="15">
        <f>COUNTIF($L$14:$N$106,"Sangat Baik")</f>
        <v>0</v>
      </c>
    </row>
    <row r="42" spans="2:19" x14ac:dyDescent="0.25">
      <c r="B42" s="3" t="s">
        <v>37</v>
      </c>
      <c r="C42" s="11" t="s">
        <v>38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P42" s="40"/>
      <c r="Q42" s="40"/>
      <c r="R42" s="47"/>
      <c r="S42" s="15"/>
    </row>
    <row r="43" spans="2:19" x14ac:dyDescent="0.25">
      <c r="B43" s="3"/>
      <c r="C43" s="11" t="s">
        <v>39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3"/>
      <c r="P43" s="40"/>
      <c r="Q43" s="40"/>
      <c r="R43" s="47"/>
      <c r="S43" s="15"/>
    </row>
    <row r="44" spans="2:19" x14ac:dyDescent="0.25">
      <c r="B44" s="15" t="s">
        <v>20</v>
      </c>
      <c r="C44" s="16" t="s">
        <v>40</v>
      </c>
      <c r="D44" s="16"/>
      <c r="E44" s="16"/>
      <c r="F44" s="17"/>
      <c r="G44" s="19"/>
      <c r="H44" s="8" t="str">
        <f>IF(F44=4,"A",IF(F44&gt;=3.66,"A-",IF(F44&gt;=3.33,"B+",IF(F44&gt;=3,"B",IF(F44&gt;=2.66,"B-",IF(F44&gt;=2.33,"C+",IF(F44&gt;=2,"C",IF(F44&gt;=1.66,"C-",IF(F44&gt;=1.33,"D+",IF(F44&gt;=1,"D",""))))))))))</f>
        <v/>
      </c>
      <c r="I44" s="17"/>
      <c r="J44" s="19"/>
      <c r="K44" s="8" t="str">
        <f>IF(I44=4,"A",IF(I44&gt;=3.66,"A-",IF(I44&gt;=3.33,"B+",IF(I44&gt;=3,"B",IF(I44&gt;=2.66,"B-",IF(I44&gt;=2.33,"C+",IF(I44&gt;=2,"C",IF(I44&gt;=1.66,"C-",IF(I44&gt;=1.33,"D+",IF(I44&gt;=1,"D",""))))))))))</f>
        <v/>
      </c>
      <c r="L44" s="9"/>
      <c r="M44" s="9"/>
      <c r="N44" s="9"/>
      <c r="P44" s="43" t="s">
        <v>134</v>
      </c>
      <c r="Q44" s="43"/>
      <c r="R44" s="47" t="s">
        <v>71</v>
      </c>
      <c r="S44" s="86">
        <f>COUNTIF($L$14:$N$106,"Baik")</f>
        <v>0</v>
      </c>
    </row>
    <row r="45" spans="2:19" x14ac:dyDescent="0.25">
      <c r="B45" s="15"/>
      <c r="C45" s="16"/>
      <c r="D45" s="16"/>
      <c r="E45" s="16"/>
      <c r="F45" s="17"/>
      <c r="G45" s="20"/>
      <c r="H45" s="8"/>
      <c r="I45" s="17"/>
      <c r="J45" s="20"/>
      <c r="K45" s="8"/>
      <c r="L45" s="9"/>
      <c r="M45" s="9"/>
      <c r="N45" s="9"/>
      <c r="P45" s="43"/>
      <c r="Q45" s="43"/>
      <c r="R45" s="47"/>
      <c r="S45" s="86"/>
    </row>
    <row r="46" spans="2:19" x14ac:dyDescent="0.25">
      <c r="B46" s="15"/>
      <c r="C46" s="16"/>
      <c r="D46" s="16"/>
      <c r="E46" s="16"/>
      <c r="F46" s="17"/>
      <c r="G46" s="21"/>
      <c r="H46" s="8"/>
      <c r="I46" s="17"/>
      <c r="J46" s="21"/>
      <c r="K46" s="8"/>
      <c r="L46" s="9"/>
      <c r="M46" s="9"/>
      <c r="N46" s="9"/>
      <c r="P46" s="43"/>
      <c r="Q46" s="43"/>
      <c r="R46" s="47"/>
      <c r="S46" s="86"/>
    </row>
    <row r="47" spans="2:19" ht="18" customHeight="1" x14ac:dyDescent="0.25">
      <c r="B47" s="15" t="s">
        <v>22</v>
      </c>
      <c r="C47" s="16" t="s">
        <v>41</v>
      </c>
      <c r="D47" s="16"/>
      <c r="E47" s="16"/>
      <c r="F47" s="17"/>
      <c r="G47" s="19"/>
      <c r="H47" s="8" t="str">
        <f t="shared" ref="H47" si="11">IF(F47=4,"A",IF(F47&gt;=3.66,"A-",IF(F47&gt;=3.33,"B+",IF(F47&gt;=3,"B",IF(F47&gt;=2.66,"B-",IF(F47&gt;=2.33,"C+",IF(F47&gt;=2,"C",IF(F47&gt;=1.66,"C-",IF(F47&gt;=1.33,"D+",IF(F47&gt;=1,"D",""))))))))))</f>
        <v/>
      </c>
      <c r="I47" s="17"/>
      <c r="J47" s="19"/>
      <c r="K47" s="8" t="str">
        <f t="shared" ref="K47" si="12">IF(I47=4,"A",IF(I47&gt;=3.66,"A-",IF(I47&gt;=3.33,"B+",IF(I47&gt;=3,"B",IF(I47&gt;=2.66,"B-",IF(I47&gt;=2.33,"C+",IF(I47&gt;=2,"C",IF(I47&gt;=1.66,"C-",IF(I47&gt;=1.33,"D+",IF(I47&gt;=1,"D",""))))))))))</f>
        <v/>
      </c>
      <c r="L47" s="9"/>
      <c r="M47" s="9"/>
      <c r="N47" s="9"/>
      <c r="P47" s="40" t="s">
        <v>135</v>
      </c>
      <c r="Q47" s="40"/>
      <c r="R47" s="47" t="s">
        <v>71</v>
      </c>
      <c r="S47" s="15">
        <f>COUNTIF($L$14:$N$106,"Cukup")</f>
        <v>0</v>
      </c>
    </row>
    <row r="48" spans="2:19" x14ac:dyDescent="0.25">
      <c r="B48" s="15"/>
      <c r="C48" s="16"/>
      <c r="D48" s="16"/>
      <c r="E48" s="16"/>
      <c r="F48" s="17"/>
      <c r="G48" s="20"/>
      <c r="H48" s="8"/>
      <c r="I48" s="17"/>
      <c r="J48" s="20"/>
      <c r="K48" s="8"/>
      <c r="L48" s="9"/>
      <c r="M48" s="9"/>
      <c r="N48" s="9"/>
      <c r="P48" s="40"/>
      <c r="Q48" s="40"/>
      <c r="R48" s="47"/>
      <c r="S48" s="15"/>
    </row>
    <row r="49" spans="2:19" x14ac:dyDescent="0.25">
      <c r="B49" s="15"/>
      <c r="C49" s="16"/>
      <c r="D49" s="16"/>
      <c r="E49" s="16"/>
      <c r="F49" s="17"/>
      <c r="G49" s="21"/>
      <c r="H49" s="8"/>
      <c r="I49" s="17"/>
      <c r="J49" s="21"/>
      <c r="K49" s="8"/>
      <c r="L49" s="9"/>
      <c r="M49" s="9"/>
      <c r="N49" s="9"/>
      <c r="P49" s="40"/>
      <c r="Q49" s="40"/>
      <c r="R49" s="47"/>
      <c r="S49" s="15"/>
    </row>
    <row r="50" spans="2:19" ht="18" customHeight="1" x14ac:dyDescent="0.25">
      <c r="B50" s="15" t="s">
        <v>24</v>
      </c>
      <c r="C50" s="16" t="s">
        <v>42</v>
      </c>
      <c r="D50" s="16"/>
      <c r="E50" s="16"/>
      <c r="F50" s="17"/>
      <c r="G50" s="19"/>
      <c r="H50" s="8" t="str">
        <f>IF(F50=4,"A",IF(F50&gt;=3.66,"A-",IF(F50&gt;=3.33,"B+",IF(F50&gt;=3,"B",IF(F50&gt;=2.66,"B-",IF(F50&gt;=2.33,"C+",IF(F50&gt;=2,"C",IF(F50&gt;=1.66,"C-",IF(F50&gt;=1.33,"D+",IF(F50&gt;=1,"D",""))))))))))</f>
        <v/>
      </c>
      <c r="I50" s="17"/>
      <c r="J50" s="19"/>
      <c r="K50" s="8" t="str">
        <f t="shared" ref="K50" si="13">IF(I50=4,"A",IF(I50&gt;=3.66,"A-",IF(I50&gt;=3.33,"B+",IF(I50&gt;=3,"B",IF(I50&gt;=2.66,"B-",IF(I50&gt;=2.33,"C+",IF(I50&gt;=2,"C",IF(I50&gt;=1.66,"C-",IF(I50&gt;=1.33,"D+",IF(I50&gt;=1,"D",""))))))))))</f>
        <v/>
      </c>
      <c r="L50" s="9"/>
      <c r="M50" s="9"/>
      <c r="N50" s="9"/>
      <c r="P50" s="43" t="s">
        <v>136</v>
      </c>
      <c r="Q50" s="43"/>
      <c r="R50" s="47" t="s">
        <v>71</v>
      </c>
      <c r="S50" s="86">
        <f>COUNTIF($L$14:$N$106,"Kurang")</f>
        <v>0</v>
      </c>
    </row>
    <row r="51" spans="2:19" x14ac:dyDescent="0.25">
      <c r="B51" s="15"/>
      <c r="C51" s="16"/>
      <c r="D51" s="16"/>
      <c r="E51" s="16"/>
      <c r="F51" s="17"/>
      <c r="G51" s="20"/>
      <c r="H51" s="8"/>
      <c r="I51" s="17"/>
      <c r="J51" s="20"/>
      <c r="K51" s="8"/>
      <c r="L51" s="9"/>
      <c r="M51" s="9"/>
      <c r="N51" s="9"/>
      <c r="P51" s="43"/>
      <c r="Q51" s="43"/>
      <c r="R51" s="47"/>
      <c r="S51" s="86"/>
    </row>
    <row r="52" spans="2:19" x14ac:dyDescent="0.25">
      <c r="B52" s="15"/>
      <c r="C52" s="16"/>
      <c r="D52" s="16"/>
      <c r="E52" s="16"/>
      <c r="F52" s="17"/>
      <c r="G52" s="21"/>
      <c r="H52" s="8"/>
      <c r="I52" s="17"/>
      <c r="J52" s="21"/>
      <c r="K52" s="8"/>
      <c r="L52" s="9"/>
      <c r="M52" s="9"/>
      <c r="N52" s="9"/>
      <c r="P52" s="43"/>
      <c r="Q52" s="43"/>
      <c r="R52" s="47"/>
      <c r="S52" s="86"/>
    </row>
    <row r="53" spans="2:19" x14ac:dyDescent="0.25">
      <c r="B53" s="3"/>
      <c r="C53" s="11" t="s">
        <v>43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3"/>
      <c r="P53" s="40" t="s">
        <v>137</v>
      </c>
      <c r="Q53" s="40"/>
      <c r="R53" s="16" t="s">
        <v>71</v>
      </c>
      <c r="S53" s="15">
        <f>SUM($S$41:$S$52)</f>
        <v>0</v>
      </c>
    </row>
    <row r="54" spans="2:19" ht="18" customHeight="1" x14ac:dyDescent="0.25">
      <c r="B54" s="15" t="s">
        <v>20</v>
      </c>
      <c r="C54" s="16" t="s">
        <v>44</v>
      </c>
      <c r="D54" s="16"/>
      <c r="E54" s="16"/>
      <c r="F54" s="17"/>
      <c r="G54" s="10"/>
      <c r="H54" s="8" t="str">
        <f>IF(F54=4,"A",IF(F54&gt;=3.66,"A-",IF(F54&gt;=3.33,"B+",IF(F54&gt;=3,"B",IF(F54&gt;=2.66,"B-",IF(F54&gt;=2.33,"C+",IF(F54&gt;=2,"C",IF(F54&gt;=1.66,"C-",IF(F54&gt;=1.33,"D+",IF(F54&gt;=1,"D",""))))))))))</f>
        <v/>
      </c>
      <c r="I54" s="17"/>
      <c r="J54" s="10"/>
      <c r="K54" s="8" t="str">
        <f>IF(I54=4,"A",IF(I54&gt;=3.66,"A-",IF(I54&gt;=3.33,"B+",IF(I54&gt;=3,"B",IF(I54&gt;=2.66,"B-",IF(I54&gt;=2.33,"C+",IF(I54&gt;=2,"C",IF(I54&gt;=1.66,"C-",IF(I54&gt;=1.33,"D+",IF(I54&gt;=1,"D",""))))))))))</f>
        <v/>
      </c>
      <c r="L54" s="9"/>
      <c r="M54" s="9"/>
      <c r="N54" s="9"/>
      <c r="P54" s="40"/>
      <c r="Q54" s="40"/>
      <c r="R54" s="16"/>
      <c r="S54" s="15"/>
    </row>
    <row r="55" spans="2:19" x14ac:dyDescent="0.25">
      <c r="B55" s="15"/>
      <c r="C55" s="16"/>
      <c r="D55" s="16"/>
      <c r="E55" s="16"/>
      <c r="F55" s="17"/>
      <c r="G55" s="10"/>
      <c r="H55" s="8"/>
      <c r="I55" s="17"/>
      <c r="J55" s="10"/>
      <c r="K55" s="8"/>
      <c r="L55" s="9"/>
      <c r="M55" s="9"/>
      <c r="N55" s="9"/>
      <c r="P55" s="40"/>
      <c r="Q55" s="40"/>
      <c r="R55" s="16"/>
      <c r="S55" s="15"/>
    </row>
    <row r="56" spans="2:19" x14ac:dyDescent="0.25">
      <c r="B56" s="15"/>
      <c r="C56" s="16"/>
      <c r="D56" s="16"/>
      <c r="E56" s="16"/>
      <c r="F56" s="17"/>
      <c r="G56" s="10"/>
      <c r="H56" s="8"/>
      <c r="I56" s="17"/>
      <c r="J56" s="10"/>
      <c r="K56" s="8"/>
      <c r="L56" s="9"/>
      <c r="M56" s="9"/>
      <c r="N56" s="9"/>
    </row>
    <row r="57" spans="2:19" ht="18" customHeight="1" x14ac:dyDescent="0.25">
      <c r="B57" s="15" t="s">
        <v>22</v>
      </c>
      <c r="C57" s="16" t="s">
        <v>45</v>
      </c>
      <c r="D57" s="16"/>
      <c r="E57" s="16"/>
      <c r="F57" s="17"/>
      <c r="G57" s="10"/>
      <c r="H57" s="8" t="str">
        <f t="shared" ref="H57" si="14">IF(F57=4,"A",IF(F57&gt;=3.66,"A-",IF(F57&gt;=3.33,"B+",IF(F57&gt;=3,"B",IF(F57&gt;=2.66,"B-",IF(F57&gt;=2.33,"C+",IF(F57&gt;=2,"C",IF(F57&gt;=1.66,"C-",IF(F57&gt;=1.33,"D+",IF(F57&gt;=1,"D",""))))))))))</f>
        <v/>
      </c>
      <c r="I57" s="17"/>
      <c r="J57" s="10"/>
      <c r="K57" s="8" t="str">
        <f t="shared" ref="K57" si="15">IF(I57=4,"A",IF(I57&gt;=3.66,"A-",IF(I57&gt;=3.33,"B+",IF(I57&gt;=3,"B",IF(I57&gt;=2.66,"B-",IF(I57&gt;=2.33,"C+",IF(I57&gt;=2,"C",IF(I57&gt;=1.66,"C-",IF(I57&gt;=1.33,"D+",IF(I57&gt;=1,"D",""))))))))))</f>
        <v/>
      </c>
      <c r="L57" s="9"/>
      <c r="M57" s="9"/>
      <c r="N57" s="9"/>
    </row>
    <row r="58" spans="2:19" x14ac:dyDescent="0.25">
      <c r="B58" s="15"/>
      <c r="C58" s="16"/>
      <c r="D58" s="16"/>
      <c r="E58" s="16"/>
      <c r="F58" s="17"/>
      <c r="G58" s="10"/>
      <c r="H58" s="8"/>
      <c r="I58" s="17"/>
      <c r="J58" s="10"/>
      <c r="K58" s="8"/>
      <c r="L58" s="9"/>
      <c r="M58" s="9"/>
      <c r="N58" s="9"/>
    </row>
    <row r="59" spans="2:19" x14ac:dyDescent="0.25">
      <c r="B59" s="15"/>
      <c r="C59" s="16"/>
      <c r="D59" s="16"/>
      <c r="E59" s="16"/>
      <c r="F59" s="17"/>
      <c r="G59" s="10"/>
      <c r="H59" s="8"/>
      <c r="I59" s="17"/>
      <c r="J59" s="10"/>
      <c r="K59" s="8"/>
      <c r="L59" s="9"/>
      <c r="M59" s="9"/>
      <c r="N59" s="9"/>
    </row>
    <row r="60" spans="2:19" ht="18" customHeight="1" x14ac:dyDescent="0.25">
      <c r="B60" s="15" t="s">
        <v>24</v>
      </c>
      <c r="C60" s="16" t="s">
        <v>46</v>
      </c>
      <c r="D60" s="16"/>
      <c r="E60" s="16"/>
      <c r="F60" s="17"/>
      <c r="G60" s="10"/>
      <c r="H60" s="8" t="str">
        <f t="shared" ref="H60" si="16">IF(F60=4,"A",IF(F60&gt;=3.66,"A-",IF(F60&gt;=3.33,"B+",IF(F60&gt;=3,"B",IF(F60&gt;=2.66,"B-",IF(F60&gt;=2.33,"C+",IF(F60&gt;=2,"C",IF(F60&gt;=1.66,"C-",IF(F60&gt;=1.33,"D+",IF(F60&gt;=1,"D",""))))))))))</f>
        <v/>
      </c>
      <c r="I60" s="17"/>
      <c r="J60" s="10"/>
      <c r="K60" s="8" t="str">
        <f t="shared" ref="K60" si="17">IF(I60=4,"A",IF(I60&gt;=3.66,"A-",IF(I60&gt;=3.33,"B+",IF(I60&gt;=3,"B",IF(I60&gt;=2.66,"B-",IF(I60&gt;=2.33,"C+",IF(I60&gt;=2,"C",IF(I60&gt;=1.66,"C-",IF(I60&gt;=1.33,"D+",IF(I60&gt;=1,"D",""))))))))))</f>
        <v/>
      </c>
      <c r="L60" s="9"/>
      <c r="M60" s="9"/>
      <c r="N60" s="9"/>
    </row>
    <row r="61" spans="2:19" x14ac:dyDescent="0.25">
      <c r="B61" s="15"/>
      <c r="C61" s="16"/>
      <c r="D61" s="16"/>
      <c r="E61" s="16"/>
      <c r="F61" s="17"/>
      <c r="G61" s="10"/>
      <c r="H61" s="8"/>
      <c r="I61" s="17"/>
      <c r="J61" s="10"/>
      <c r="K61" s="8"/>
      <c r="L61" s="9"/>
      <c r="M61" s="9"/>
      <c r="N61" s="9"/>
    </row>
    <row r="62" spans="2:19" x14ac:dyDescent="0.25">
      <c r="B62" s="15"/>
      <c r="C62" s="16"/>
      <c r="D62" s="16"/>
      <c r="E62" s="16"/>
      <c r="F62" s="17"/>
      <c r="G62" s="10"/>
      <c r="H62" s="8"/>
      <c r="I62" s="17"/>
      <c r="J62" s="10"/>
      <c r="K62" s="8"/>
      <c r="L62" s="9"/>
      <c r="M62" s="9"/>
      <c r="N62" s="9"/>
    </row>
    <row r="63" spans="2:19" ht="18" customHeight="1" x14ac:dyDescent="0.25">
      <c r="B63" s="15" t="s">
        <v>26</v>
      </c>
      <c r="C63" s="16" t="s">
        <v>47</v>
      </c>
      <c r="D63" s="16"/>
      <c r="E63" s="16"/>
      <c r="F63" s="17"/>
      <c r="G63" s="10"/>
      <c r="H63" s="8" t="str">
        <f>IF(F63=4,"A",IF(F63&gt;=3.66,"A-",IF(F63&gt;=3.33,"B+",IF(F63&gt;=3,"B",IF(F63&gt;=2.66,"B-",IF(F63&gt;=2.33,"C+",IF(F63&gt;=2,"C",IF(F63&gt;=1.66,"C-",IF(F63&gt;=1.33,"D+",IF(F63&gt;=1,"D",""))))))))))</f>
        <v/>
      </c>
      <c r="I63" s="17"/>
      <c r="J63" s="10"/>
      <c r="K63" s="8" t="str">
        <f t="shared" ref="K63" si="18">IF(I63=4,"A",IF(I63&gt;=3.66,"A-",IF(I63&gt;=3.33,"B+",IF(I63&gt;=3,"B",IF(I63&gt;=2.66,"B-",IF(I63&gt;=2.33,"C+",IF(I63&gt;=2,"C",IF(I63&gt;=1.66,"C-",IF(I63&gt;=1.33,"D+",IF(I63&gt;=1,"D",""))))))))))</f>
        <v/>
      </c>
      <c r="L63" s="9"/>
      <c r="M63" s="9"/>
      <c r="N63" s="9"/>
    </row>
    <row r="64" spans="2:19" x14ac:dyDescent="0.25">
      <c r="B64" s="15"/>
      <c r="C64" s="16"/>
      <c r="D64" s="16"/>
      <c r="E64" s="16"/>
      <c r="F64" s="17"/>
      <c r="G64" s="10"/>
      <c r="H64" s="8"/>
      <c r="I64" s="17"/>
      <c r="J64" s="10"/>
      <c r="K64" s="8"/>
      <c r="L64" s="9"/>
      <c r="M64" s="9"/>
      <c r="N64" s="9"/>
    </row>
    <row r="65" spans="2:14" x14ac:dyDescent="0.25">
      <c r="B65" s="15"/>
      <c r="C65" s="16"/>
      <c r="D65" s="16"/>
      <c r="E65" s="16"/>
      <c r="F65" s="17"/>
      <c r="G65" s="10"/>
      <c r="H65" s="8"/>
      <c r="I65" s="17"/>
      <c r="J65" s="10"/>
      <c r="K65" s="8"/>
      <c r="L65" s="9"/>
      <c r="M65" s="9"/>
      <c r="N65" s="9"/>
    </row>
    <row r="66" spans="2:14" x14ac:dyDescent="0.25">
      <c r="B66" s="3"/>
      <c r="C66" s="11" t="s">
        <v>48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3"/>
    </row>
    <row r="67" spans="2:14" ht="18" customHeight="1" x14ac:dyDescent="0.25">
      <c r="B67" s="15" t="s">
        <v>20</v>
      </c>
      <c r="C67" s="16" t="s">
        <v>49</v>
      </c>
      <c r="D67" s="16"/>
      <c r="E67" s="16"/>
      <c r="F67" s="17"/>
      <c r="G67" s="10"/>
      <c r="H67" s="8" t="str">
        <f>IF(F67=4,"A",IF(F67&gt;=3.66,"A-",IF(F67&gt;=3.33,"B+",IF(F67&gt;=3,"B",IF(F67&gt;=2.66,"B-",IF(F67&gt;=2.33,"C+",IF(F67&gt;=2,"C",IF(F67&gt;=1.66,"C-",IF(F67&gt;=1.33,"D+",IF(F67&gt;=1,"D",""))))))))))</f>
        <v/>
      </c>
      <c r="I67" s="17"/>
      <c r="J67" s="10"/>
      <c r="K67" s="8" t="str">
        <f>IF(I67=4,"A",IF(I67&gt;=3.66,"A-",IF(I67&gt;=3.33,"B+",IF(I67&gt;=3,"B",IF(I67&gt;=2.66,"B-",IF(I67&gt;=2.33,"C+",IF(I67&gt;=2,"C",IF(I67&gt;=1.66,"C-",IF(I67&gt;=1.33,"D+",IF(I67&gt;=1,"D",""))))))))))</f>
        <v/>
      </c>
      <c r="L67" s="9"/>
      <c r="M67" s="9"/>
      <c r="N67" s="9"/>
    </row>
    <row r="68" spans="2:14" x14ac:dyDescent="0.25">
      <c r="B68" s="15"/>
      <c r="C68" s="16"/>
      <c r="D68" s="16"/>
      <c r="E68" s="16"/>
      <c r="F68" s="17"/>
      <c r="G68" s="10"/>
      <c r="H68" s="8"/>
      <c r="I68" s="17"/>
      <c r="J68" s="10"/>
      <c r="K68" s="8"/>
      <c r="L68" s="9"/>
      <c r="M68" s="9"/>
      <c r="N68" s="9"/>
    </row>
    <row r="69" spans="2:14" x14ac:dyDescent="0.25">
      <c r="B69" s="15"/>
      <c r="C69" s="16"/>
      <c r="D69" s="16"/>
      <c r="E69" s="16"/>
      <c r="F69" s="17"/>
      <c r="G69" s="10"/>
      <c r="H69" s="8"/>
      <c r="I69" s="17"/>
      <c r="J69" s="10"/>
      <c r="K69" s="8"/>
      <c r="L69" s="9"/>
      <c r="M69" s="9"/>
      <c r="N69" s="9"/>
    </row>
    <row r="70" spans="2:14" ht="18" customHeight="1" x14ac:dyDescent="0.25">
      <c r="B70" s="15" t="s">
        <v>22</v>
      </c>
      <c r="C70" s="16" t="s">
        <v>50</v>
      </c>
      <c r="D70" s="16"/>
      <c r="E70" s="16"/>
      <c r="F70" s="17"/>
      <c r="G70" s="10"/>
      <c r="H70" s="8" t="str">
        <f t="shared" ref="H70" si="19">IF(F70=4,"A",IF(F70&gt;=3.66,"A-",IF(F70&gt;=3.33,"B+",IF(F70&gt;=3,"B",IF(F70&gt;=2.66,"B-",IF(F70&gt;=2.33,"C+",IF(F70&gt;=2,"C",IF(F70&gt;=1.66,"C-",IF(F70&gt;=1.33,"D+",IF(F70&gt;=1,"D",""))))))))))</f>
        <v/>
      </c>
      <c r="I70" s="17"/>
      <c r="J70" s="10"/>
      <c r="K70" s="8" t="str">
        <f t="shared" ref="K70" si="20">IF(I70=4,"A",IF(I70&gt;=3.66,"A-",IF(I70&gt;=3.33,"B+",IF(I70&gt;=3,"B",IF(I70&gt;=2.66,"B-",IF(I70&gt;=2.33,"C+",IF(I70&gt;=2,"C",IF(I70&gt;=1.66,"C-",IF(I70&gt;=1.33,"D+",IF(I70&gt;=1,"D",""))))))))))</f>
        <v/>
      </c>
      <c r="L70" s="9"/>
      <c r="M70" s="9"/>
      <c r="N70" s="9"/>
    </row>
    <row r="71" spans="2:14" x14ac:dyDescent="0.25">
      <c r="B71" s="15"/>
      <c r="C71" s="16"/>
      <c r="D71" s="16"/>
      <c r="E71" s="16"/>
      <c r="F71" s="17"/>
      <c r="G71" s="10"/>
      <c r="H71" s="8"/>
      <c r="I71" s="17"/>
      <c r="J71" s="10"/>
      <c r="K71" s="8"/>
      <c r="L71" s="9"/>
      <c r="M71" s="9"/>
      <c r="N71" s="9"/>
    </row>
    <row r="72" spans="2:14" x14ac:dyDescent="0.25">
      <c r="B72" s="15"/>
      <c r="C72" s="16"/>
      <c r="D72" s="16"/>
      <c r="E72" s="16"/>
      <c r="F72" s="17"/>
      <c r="G72" s="10"/>
      <c r="H72" s="8"/>
      <c r="I72" s="17"/>
      <c r="J72" s="10"/>
      <c r="K72" s="8"/>
      <c r="L72" s="9"/>
      <c r="M72" s="9"/>
      <c r="N72" s="9"/>
    </row>
    <row r="73" spans="2:14" ht="18" customHeight="1" x14ac:dyDescent="0.25">
      <c r="B73" s="15" t="s">
        <v>24</v>
      </c>
      <c r="C73" s="16" t="s">
        <v>51</v>
      </c>
      <c r="D73" s="16"/>
      <c r="E73" s="16"/>
      <c r="F73" s="17"/>
      <c r="G73" s="10"/>
      <c r="H73" s="8" t="str">
        <f t="shared" ref="H73" si="21">IF(F73=4,"A",IF(F73&gt;=3.66,"A-",IF(F73&gt;=3.33,"B+",IF(F73&gt;=3,"B",IF(F73&gt;=2.66,"B-",IF(F73&gt;=2.33,"C+",IF(F73&gt;=2,"C",IF(F73&gt;=1.66,"C-",IF(F73&gt;=1.33,"D+",IF(F73&gt;=1,"D",""))))))))))</f>
        <v/>
      </c>
      <c r="I73" s="17"/>
      <c r="J73" s="10"/>
      <c r="K73" s="8" t="str">
        <f t="shared" ref="K73" si="22">IF(I73=4,"A",IF(I73&gt;=3.66,"A-",IF(I73&gt;=3.33,"B+",IF(I73&gt;=3,"B",IF(I73&gt;=2.66,"B-",IF(I73&gt;=2.33,"C+",IF(I73&gt;=2,"C",IF(I73&gt;=1.66,"C-",IF(I73&gt;=1.33,"D+",IF(I73&gt;=1,"D",""))))))))))</f>
        <v/>
      </c>
      <c r="L73" s="9"/>
      <c r="M73" s="9"/>
      <c r="N73" s="9"/>
    </row>
    <row r="74" spans="2:14" x14ac:dyDescent="0.25">
      <c r="B74" s="15"/>
      <c r="C74" s="16"/>
      <c r="D74" s="16"/>
      <c r="E74" s="16"/>
      <c r="F74" s="17"/>
      <c r="G74" s="10"/>
      <c r="H74" s="8"/>
      <c r="I74" s="17"/>
      <c r="J74" s="10"/>
      <c r="K74" s="8"/>
      <c r="L74" s="9"/>
      <c r="M74" s="9"/>
      <c r="N74" s="9"/>
    </row>
    <row r="75" spans="2:14" x14ac:dyDescent="0.25">
      <c r="B75" s="15"/>
      <c r="C75" s="16"/>
      <c r="D75" s="16"/>
      <c r="E75" s="16"/>
      <c r="F75" s="17"/>
      <c r="G75" s="10"/>
      <c r="H75" s="8"/>
      <c r="I75" s="17"/>
      <c r="J75" s="10"/>
      <c r="K75" s="8"/>
      <c r="L75" s="9"/>
      <c r="M75" s="9"/>
      <c r="N75" s="9"/>
    </row>
    <row r="76" spans="2:14" ht="18" customHeight="1" x14ac:dyDescent="0.25">
      <c r="B76" s="15" t="s">
        <v>26</v>
      </c>
      <c r="C76" s="16" t="s">
        <v>52</v>
      </c>
      <c r="D76" s="16"/>
      <c r="E76" s="16"/>
      <c r="F76" s="17"/>
      <c r="G76" s="10"/>
      <c r="H76" s="8" t="str">
        <f t="shared" ref="H76" si="23">IF(F76=4,"A",IF(F76&gt;=3.66,"A-",IF(F76&gt;=3.33,"B+",IF(F76&gt;=3,"B",IF(F76&gt;=2.66,"B-",IF(F76&gt;=2.33,"C+",IF(F76&gt;=2,"C",IF(F76&gt;=1.66,"C-",IF(F76&gt;=1.33,"D+",IF(F76&gt;=1,"D",""))))))))))</f>
        <v/>
      </c>
      <c r="I76" s="17"/>
      <c r="J76" s="10"/>
      <c r="K76" s="8" t="str">
        <f t="shared" ref="K76" si="24">IF(I76=4,"A",IF(I76&gt;=3.66,"A-",IF(I76&gt;=3.33,"B+",IF(I76&gt;=3,"B",IF(I76&gt;=2.66,"B-",IF(I76&gt;=2.33,"C+",IF(I76&gt;=2,"C",IF(I76&gt;=1.66,"C-",IF(I76&gt;=1.33,"D+",IF(I76&gt;=1,"D",""))))))))))</f>
        <v/>
      </c>
      <c r="L76" s="9"/>
      <c r="M76" s="9"/>
      <c r="N76" s="9"/>
    </row>
    <row r="77" spans="2:14" x14ac:dyDescent="0.25">
      <c r="B77" s="15"/>
      <c r="C77" s="16"/>
      <c r="D77" s="16"/>
      <c r="E77" s="16"/>
      <c r="F77" s="17"/>
      <c r="G77" s="10"/>
      <c r="H77" s="8"/>
      <c r="I77" s="17"/>
      <c r="J77" s="10"/>
      <c r="K77" s="8"/>
      <c r="L77" s="9"/>
      <c r="M77" s="9"/>
      <c r="N77" s="9"/>
    </row>
    <row r="78" spans="2:14" x14ac:dyDescent="0.25">
      <c r="B78" s="15"/>
      <c r="C78" s="16"/>
      <c r="D78" s="16"/>
      <c r="E78" s="16"/>
      <c r="F78" s="17"/>
      <c r="G78" s="10"/>
      <c r="H78" s="8"/>
      <c r="I78" s="17"/>
      <c r="J78" s="10"/>
      <c r="K78" s="8"/>
      <c r="L78" s="9"/>
      <c r="M78" s="9"/>
      <c r="N78" s="9"/>
    </row>
    <row r="79" spans="2:14" ht="18" customHeight="1" x14ac:dyDescent="0.25">
      <c r="B79" s="15" t="s">
        <v>28</v>
      </c>
      <c r="C79" s="16" t="s">
        <v>53</v>
      </c>
      <c r="D79" s="16"/>
      <c r="E79" s="16"/>
      <c r="F79" s="17"/>
      <c r="G79" s="10"/>
      <c r="H79" s="8" t="str">
        <f t="shared" ref="H79" si="25">IF(F79=4,"A",IF(F79&gt;=3.66,"A-",IF(F79&gt;=3.33,"B+",IF(F79&gt;=3,"B",IF(F79&gt;=2.66,"B-",IF(F79&gt;=2.33,"C+",IF(F79&gt;=2,"C",IF(F79&gt;=1.66,"C-",IF(F79&gt;=1.33,"D+",IF(F79&gt;=1,"D",""))))))))))</f>
        <v/>
      </c>
      <c r="I79" s="17"/>
      <c r="J79" s="10"/>
      <c r="K79" s="8" t="str">
        <f t="shared" ref="K79" si="26">IF(I79=4,"A",IF(I79&gt;=3.66,"A-",IF(I79&gt;=3.33,"B+",IF(I79&gt;=3,"B",IF(I79&gt;=2.66,"B-",IF(I79&gt;=2.33,"C+",IF(I79&gt;=2,"C",IF(I79&gt;=1.66,"C-",IF(I79&gt;=1.33,"D+",IF(I79&gt;=1,"D",""))))))))))</f>
        <v/>
      </c>
      <c r="L79" s="9"/>
      <c r="M79" s="9"/>
      <c r="N79" s="9"/>
    </row>
    <row r="80" spans="2:14" x14ac:dyDescent="0.25">
      <c r="B80" s="15"/>
      <c r="C80" s="16"/>
      <c r="D80" s="16"/>
      <c r="E80" s="16"/>
      <c r="F80" s="17"/>
      <c r="G80" s="10"/>
      <c r="H80" s="8"/>
      <c r="I80" s="17"/>
      <c r="J80" s="10"/>
      <c r="K80" s="8"/>
      <c r="L80" s="9"/>
      <c r="M80" s="9"/>
      <c r="N80" s="9"/>
    </row>
    <row r="81" spans="2:14" x14ac:dyDescent="0.25">
      <c r="B81" s="15"/>
      <c r="C81" s="16"/>
      <c r="D81" s="16"/>
      <c r="E81" s="16"/>
      <c r="F81" s="17"/>
      <c r="G81" s="10"/>
      <c r="H81" s="8"/>
      <c r="I81" s="17"/>
      <c r="J81" s="10"/>
      <c r="K81" s="8"/>
      <c r="L81" s="9"/>
      <c r="M81" s="9"/>
      <c r="N81" s="9"/>
    </row>
    <row r="82" spans="2:14" ht="18" customHeight="1" x14ac:dyDescent="0.25">
      <c r="B82" s="15" t="s">
        <v>30</v>
      </c>
      <c r="C82" s="16" t="s">
        <v>54</v>
      </c>
      <c r="D82" s="16"/>
      <c r="E82" s="16"/>
      <c r="F82" s="17"/>
      <c r="G82" s="10"/>
      <c r="H82" s="8" t="str">
        <f t="shared" ref="H82" si="27">IF(F82=4,"A",IF(F82&gt;=3.66,"A-",IF(F82&gt;=3.33,"B+",IF(F82&gt;=3,"B",IF(F82&gt;=2.66,"B-",IF(F82&gt;=2.33,"C+",IF(F82&gt;=2,"C",IF(F82&gt;=1.66,"C-",IF(F82&gt;=1.33,"D+",IF(F82&gt;=1,"D",""))))))))))</f>
        <v/>
      </c>
      <c r="I82" s="17"/>
      <c r="J82" s="10"/>
      <c r="K82" s="8" t="str">
        <f t="shared" ref="K82" si="28">IF(I82=4,"A",IF(I82&gt;=3.66,"A-",IF(I82&gt;=3.33,"B+",IF(I82&gt;=3,"B",IF(I82&gt;=2.66,"B-",IF(I82&gt;=2.33,"C+",IF(I82&gt;=2,"C",IF(I82&gt;=1.66,"C-",IF(I82&gt;=1.33,"D+",IF(I82&gt;=1,"D",""))))))))))</f>
        <v/>
      </c>
      <c r="L82" s="9"/>
      <c r="M82" s="9"/>
      <c r="N82" s="9"/>
    </row>
    <row r="83" spans="2:14" x14ac:dyDescent="0.25">
      <c r="B83" s="15"/>
      <c r="C83" s="16"/>
      <c r="D83" s="16"/>
      <c r="E83" s="16"/>
      <c r="F83" s="17"/>
      <c r="G83" s="10"/>
      <c r="H83" s="8"/>
      <c r="I83" s="17"/>
      <c r="J83" s="10"/>
      <c r="K83" s="8"/>
      <c r="L83" s="9"/>
      <c r="M83" s="9"/>
      <c r="N83" s="9"/>
    </row>
    <row r="84" spans="2:14" x14ac:dyDescent="0.25">
      <c r="B84" s="15"/>
      <c r="C84" s="16"/>
      <c r="D84" s="16"/>
      <c r="E84" s="16"/>
      <c r="F84" s="17"/>
      <c r="G84" s="10"/>
      <c r="H84" s="8"/>
      <c r="I84" s="17"/>
      <c r="J84" s="10"/>
      <c r="K84" s="8"/>
      <c r="L84" s="9"/>
      <c r="M84" s="9"/>
      <c r="N84" s="9"/>
    </row>
    <row r="85" spans="2:14" x14ac:dyDescent="0.25">
      <c r="B85" s="15" t="s">
        <v>55</v>
      </c>
      <c r="C85" s="16"/>
      <c r="D85" s="16"/>
      <c r="E85" s="16"/>
      <c r="F85" s="18"/>
      <c r="G85" s="14"/>
      <c r="H85" s="8" t="str">
        <f t="shared" ref="H85" si="29">IF(F85=4,"A",IF(F85&gt;=3.66,"A-",IF(F85&gt;=3.33,"B+",IF(F85&gt;=3,"B",IF(F85&gt;=2.66,"B-",IF(F85&gt;=2.33,"C+",IF(F85&gt;=2,"C",IF(F85&gt;=1.66,"C-",IF(F85&gt;=1.33,"D+",IF(F85&gt;=1,"D",""))))))))))</f>
        <v/>
      </c>
      <c r="I85" s="18"/>
      <c r="J85" s="14"/>
      <c r="K85" s="8" t="str">
        <f t="shared" ref="K85" si="30">IF(I85=4,"A",IF(I85&gt;=3.66,"A-",IF(I85&gt;=3.33,"B+",IF(I85&gt;=3,"B",IF(I85&gt;=2.66,"B-",IF(I85&gt;=2.33,"C+",IF(I85&gt;=2,"C",IF(I85&gt;=1.66,"C-",IF(I85&gt;=1.33,"D+",IF(I85&gt;=1,"D",""))))))))))</f>
        <v/>
      </c>
      <c r="L85" s="9"/>
      <c r="M85" s="9"/>
      <c r="N85" s="9"/>
    </row>
    <row r="86" spans="2:14" x14ac:dyDescent="0.25">
      <c r="B86" s="15"/>
      <c r="C86" s="16"/>
      <c r="D86" s="16"/>
      <c r="E86" s="16"/>
      <c r="F86" s="18"/>
      <c r="G86" s="14"/>
      <c r="H86" s="8"/>
      <c r="I86" s="18"/>
      <c r="J86" s="14"/>
      <c r="K86" s="8"/>
      <c r="L86" s="9"/>
      <c r="M86" s="9"/>
      <c r="N86" s="9"/>
    </row>
    <row r="87" spans="2:14" x14ac:dyDescent="0.25">
      <c r="B87" s="15"/>
      <c r="C87" s="16"/>
      <c r="D87" s="16"/>
      <c r="E87" s="16"/>
      <c r="F87" s="18"/>
      <c r="G87" s="14"/>
      <c r="H87" s="8"/>
      <c r="I87" s="18"/>
      <c r="J87" s="14"/>
      <c r="K87" s="8"/>
      <c r="L87" s="9"/>
      <c r="M87" s="9"/>
      <c r="N87" s="9"/>
    </row>
    <row r="88" spans="2:14" x14ac:dyDescent="0.25">
      <c r="B88" s="15" t="s">
        <v>56</v>
      </c>
      <c r="C88" s="16"/>
      <c r="D88" s="16"/>
      <c r="E88" s="16"/>
      <c r="F88" s="18"/>
      <c r="G88" s="14"/>
      <c r="H88" s="8" t="str">
        <f t="shared" ref="H88" si="31">IF(F88=4,"A",IF(F88&gt;=3.66,"A-",IF(F88&gt;=3.33,"B+",IF(F88&gt;=3,"B",IF(F88&gt;=2.66,"B-",IF(F88&gt;=2.33,"C+",IF(F88&gt;=2,"C",IF(F88&gt;=1.66,"C-",IF(F88&gt;=1.33,"D+",IF(F88&gt;=1,"D",""))))))))))</f>
        <v/>
      </c>
      <c r="I88" s="18"/>
      <c r="J88" s="14"/>
      <c r="K88" s="8" t="str">
        <f t="shared" ref="K88" si="32">IF(I88=4,"A",IF(I88&gt;=3.66,"A-",IF(I88&gt;=3.33,"B+",IF(I88&gt;=3,"B",IF(I88&gt;=2.66,"B-",IF(I88&gt;=2.33,"C+",IF(I88&gt;=2,"C",IF(I88&gt;=1.66,"C-",IF(I88&gt;=1.33,"D+",IF(I88&gt;=1,"D",""))))))))))</f>
        <v/>
      </c>
      <c r="L88" s="9"/>
      <c r="M88" s="9"/>
      <c r="N88" s="9"/>
    </row>
    <row r="89" spans="2:14" x14ac:dyDescent="0.25">
      <c r="B89" s="15"/>
      <c r="C89" s="16"/>
      <c r="D89" s="16"/>
      <c r="E89" s="16"/>
      <c r="F89" s="18"/>
      <c r="G89" s="14"/>
      <c r="H89" s="8"/>
      <c r="I89" s="18"/>
      <c r="J89" s="14"/>
      <c r="K89" s="8"/>
      <c r="L89" s="9"/>
      <c r="M89" s="9"/>
      <c r="N89" s="9"/>
    </row>
    <row r="90" spans="2:14" x14ac:dyDescent="0.25">
      <c r="B90" s="15"/>
      <c r="C90" s="16"/>
      <c r="D90" s="16"/>
      <c r="E90" s="16"/>
      <c r="F90" s="18"/>
      <c r="G90" s="14"/>
      <c r="H90" s="8"/>
      <c r="I90" s="18"/>
      <c r="J90" s="14"/>
      <c r="K90" s="8"/>
      <c r="L90" s="9"/>
      <c r="M90" s="9"/>
      <c r="N90" s="9"/>
    </row>
    <row r="91" spans="2:14" x14ac:dyDescent="0.25">
      <c r="B91" s="15" t="s">
        <v>57</v>
      </c>
      <c r="C91" s="16"/>
      <c r="D91" s="16"/>
      <c r="E91" s="16"/>
      <c r="F91" s="18"/>
      <c r="G91" s="14"/>
      <c r="H91" s="8" t="str">
        <f t="shared" ref="H91" si="33">IF(F91=4,"A",IF(F91&gt;=3.66,"A-",IF(F91&gt;=3.33,"B+",IF(F91&gt;=3,"B",IF(F91&gt;=2.66,"B-",IF(F91&gt;=2.33,"C+",IF(F91&gt;=2,"C",IF(F91&gt;=1.66,"C-",IF(F91&gt;=1.33,"D+",IF(F91&gt;=1,"D",""))))))))))</f>
        <v/>
      </c>
      <c r="I91" s="18"/>
      <c r="J91" s="14"/>
      <c r="K91" s="8" t="str">
        <f t="shared" ref="K91" si="34">IF(I91=4,"A",IF(I91&gt;=3.66,"A-",IF(I91&gt;=3.33,"B+",IF(I91&gt;=3,"B",IF(I91&gt;=2.66,"B-",IF(I91&gt;=2.33,"C+",IF(I91&gt;=2,"C",IF(I91&gt;=1.66,"C-",IF(I91&gt;=1.33,"D+",IF(I91&gt;=1,"D",""))))))))))</f>
        <v/>
      </c>
      <c r="L91" s="9"/>
      <c r="M91" s="9"/>
      <c r="N91" s="9"/>
    </row>
    <row r="92" spans="2:14" x14ac:dyDescent="0.25">
      <c r="B92" s="15"/>
      <c r="C92" s="16"/>
      <c r="D92" s="16"/>
      <c r="E92" s="16"/>
      <c r="F92" s="18"/>
      <c r="G92" s="14"/>
      <c r="H92" s="8"/>
      <c r="I92" s="18"/>
      <c r="J92" s="14"/>
      <c r="K92" s="8"/>
      <c r="L92" s="9"/>
      <c r="M92" s="9"/>
      <c r="N92" s="9"/>
    </row>
    <row r="93" spans="2:14" x14ac:dyDescent="0.25">
      <c r="B93" s="15"/>
      <c r="C93" s="16"/>
      <c r="D93" s="16"/>
      <c r="E93" s="16"/>
      <c r="F93" s="18"/>
      <c r="G93" s="14"/>
      <c r="H93" s="8"/>
      <c r="I93" s="18"/>
      <c r="J93" s="14"/>
      <c r="K93" s="8"/>
      <c r="L93" s="9"/>
      <c r="M93" s="9"/>
      <c r="N93" s="9"/>
    </row>
    <row r="94" spans="2:14" x14ac:dyDescent="0.25">
      <c r="B94" s="15" t="s">
        <v>58</v>
      </c>
      <c r="C94" s="16"/>
      <c r="D94" s="16"/>
      <c r="E94" s="16"/>
      <c r="F94" s="18"/>
      <c r="G94" s="14"/>
      <c r="H94" s="8" t="str">
        <f>IF(F94=4,"A",IF(F94&gt;=3.66,"A-",IF(F94&gt;=3.33,"B+",IF(F94&gt;=3,"B",IF(F94&gt;=2.66,"B-",IF(F94&gt;=2.33,"C+",IF(F94&gt;=2,"C",IF(F94&gt;=1.66,"C-",IF(F94&gt;=1.33,"D+",IF(F94&gt;=1,"D",""))))))))))</f>
        <v/>
      </c>
      <c r="I94" s="18"/>
      <c r="J94" s="14"/>
      <c r="K94" s="8" t="str">
        <f t="shared" ref="K94" si="35">IF(I94=4,"A",IF(I94&gt;=3.66,"A-",IF(I94&gt;=3.33,"B+",IF(I94&gt;=3,"B",IF(I94&gt;=2.66,"B-",IF(I94&gt;=2.33,"C+",IF(I94&gt;=2,"C",IF(I94&gt;=1.66,"C-",IF(I94&gt;=1.33,"D+",IF(I94&gt;=1,"D",""))))))))))</f>
        <v/>
      </c>
      <c r="L94" s="9"/>
      <c r="M94" s="9"/>
      <c r="N94" s="9"/>
    </row>
    <row r="95" spans="2:14" x14ac:dyDescent="0.25">
      <c r="B95" s="15"/>
      <c r="C95" s="16"/>
      <c r="D95" s="16"/>
      <c r="E95" s="16"/>
      <c r="F95" s="18"/>
      <c r="G95" s="14"/>
      <c r="H95" s="8"/>
      <c r="I95" s="18"/>
      <c r="J95" s="14"/>
      <c r="K95" s="8"/>
      <c r="L95" s="9"/>
      <c r="M95" s="9"/>
      <c r="N95" s="9"/>
    </row>
    <row r="96" spans="2:14" x14ac:dyDescent="0.25">
      <c r="B96" s="15"/>
      <c r="C96" s="16"/>
      <c r="D96" s="16"/>
      <c r="E96" s="16"/>
      <c r="F96" s="18"/>
      <c r="G96" s="14"/>
      <c r="H96" s="8"/>
      <c r="I96" s="18"/>
      <c r="J96" s="14"/>
      <c r="K96" s="8"/>
      <c r="L96" s="9"/>
      <c r="M96" s="9"/>
      <c r="N96" s="9"/>
    </row>
    <row r="97" spans="2:14" x14ac:dyDescent="0.25">
      <c r="B97" s="3" t="s">
        <v>59</v>
      </c>
      <c r="C97" s="11" t="s">
        <v>60</v>
      </c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3"/>
    </row>
    <row r="98" spans="2:14" ht="18" customHeight="1" x14ac:dyDescent="0.25">
      <c r="B98" s="15" t="s">
        <v>20</v>
      </c>
      <c r="C98" s="16" t="s">
        <v>61</v>
      </c>
      <c r="D98" s="16"/>
      <c r="E98" s="16"/>
      <c r="F98" s="17"/>
      <c r="G98" s="10"/>
      <c r="H98" s="8" t="str">
        <f>IF(F98=4,"A",IF(F98&gt;=3.66,"A-",IF(F98&gt;=3.33,"B+",IF(F98&gt;=3,"B",IF(F98&gt;=2.66,"B-",IF(F98&gt;=2.33,"C+",IF(F98&gt;=2,"C",IF(F98&gt;=1.66,"C-",IF(F98&gt;=1.33,"D+",IF(F98&gt;=1,"D",""))))))))))</f>
        <v/>
      </c>
      <c r="I98" s="17"/>
      <c r="J98" s="10"/>
      <c r="K98" s="8" t="str">
        <f>IF(I98=4,"A",IF(I98&gt;=3.66,"A-",IF(I98&gt;=3.33,"B+",IF(I98&gt;=3,"B",IF(I98&gt;=2.66,"B-",IF(I98&gt;=2.33,"C+",IF(I98&gt;=2,"C",IF(I98&gt;=1.66,"C-",IF(I98&gt;=1.33,"D+",IF(I98&gt;=1,"D",""))))))))))</f>
        <v/>
      </c>
      <c r="L98" s="9"/>
      <c r="M98" s="9"/>
      <c r="N98" s="9"/>
    </row>
    <row r="99" spans="2:14" x14ac:dyDescent="0.25">
      <c r="B99" s="15"/>
      <c r="C99" s="16"/>
      <c r="D99" s="16"/>
      <c r="E99" s="16"/>
      <c r="F99" s="17"/>
      <c r="G99" s="10"/>
      <c r="H99" s="8"/>
      <c r="I99" s="17"/>
      <c r="J99" s="10"/>
      <c r="K99" s="8"/>
      <c r="L99" s="9"/>
      <c r="M99" s="9"/>
      <c r="N99" s="9"/>
    </row>
    <row r="100" spans="2:14" x14ac:dyDescent="0.25">
      <c r="B100" s="15"/>
      <c r="C100" s="16"/>
      <c r="D100" s="16"/>
      <c r="E100" s="16"/>
      <c r="F100" s="17"/>
      <c r="G100" s="10"/>
      <c r="H100" s="8"/>
      <c r="I100" s="17"/>
      <c r="J100" s="10"/>
      <c r="K100" s="8"/>
      <c r="L100" s="9"/>
      <c r="M100" s="9"/>
      <c r="N100" s="9"/>
    </row>
    <row r="101" spans="2:14" ht="18" customHeight="1" x14ac:dyDescent="0.25">
      <c r="B101" s="15" t="s">
        <v>22</v>
      </c>
      <c r="C101" s="16" t="s">
        <v>62</v>
      </c>
      <c r="D101" s="16"/>
      <c r="E101" s="16"/>
      <c r="F101" s="17"/>
      <c r="G101" s="10"/>
      <c r="H101" s="8" t="str">
        <f t="shared" ref="H101" si="36">IF(F101=4,"A",IF(F101&gt;=3.66,"A-",IF(F101&gt;=3.33,"B+",IF(F101&gt;=3,"B",IF(F101&gt;=2.66,"B-",IF(F101&gt;=2.33,"C+",IF(F101&gt;=2,"C",IF(F101&gt;=1.66,"C-",IF(F101&gt;=1.33,"D+",IF(F101&gt;=1,"D",""))))))))))</f>
        <v/>
      </c>
      <c r="I101" s="17"/>
      <c r="J101" s="10"/>
      <c r="K101" s="8" t="str">
        <f t="shared" ref="K101" si="37">IF(I101=4,"A",IF(I101&gt;=3.66,"A-",IF(I101&gt;=3.33,"B+",IF(I101&gt;=3,"B",IF(I101&gt;=2.66,"B-",IF(I101&gt;=2.33,"C+",IF(I101&gt;=2,"C",IF(I101&gt;=1.66,"C-",IF(I101&gt;=1.33,"D+",IF(I101&gt;=1,"D",""))))))))))</f>
        <v/>
      </c>
      <c r="L101" s="9"/>
      <c r="M101" s="9"/>
      <c r="N101" s="9"/>
    </row>
    <row r="102" spans="2:14" x14ac:dyDescent="0.25">
      <c r="B102" s="15"/>
      <c r="C102" s="16"/>
      <c r="D102" s="16"/>
      <c r="E102" s="16"/>
      <c r="F102" s="17"/>
      <c r="G102" s="10"/>
      <c r="H102" s="8"/>
      <c r="I102" s="17"/>
      <c r="J102" s="10"/>
      <c r="K102" s="8"/>
      <c r="L102" s="9"/>
      <c r="M102" s="9"/>
      <c r="N102" s="9"/>
    </row>
    <row r="103" spans="2:14" x14ac:dyDescent="0.25">
      <c r="B103" s="15"/>
      <c r="C103" s="16"/>
      <c r="D103" s="16"/>
      <c r="E103" s="16"/>
      <c r="F103" s="17"/>
      <c r="G103" s="10"/>
      <c r="H103" s="8"/>
      <c r="I103" s="17"/>
      <c r="J103" s="10"/>
      <c r="K103" s="8"/>
      <c r="L103" s="9"/>
      <c r="M103" s="9"/>
      <c r="N103" s="9"/>
    </row>
    <row r="104" spans="2:14" ht="18" customHeight="1" x14ac:dyDescent="0.25">
      <c r="B104" s="15" t="s">
        <v>24</v>
      </c>
      <c r="C104" s="16" t="s">
        <v>63</v>
      </c>
      <c r="D104" s="16"/>
      <c r="E104" s="16"/>
      <c r="F104" s="17"/>
      <c r="G104" s="10"/>
      <c r="H104" s="8" t="str">
        <f t="shared" ref="H104" si="38">IF(F104=4,"A",IF(F104&gt;=3.66,"A-",IF(F104&gt;=3.33,"B+",IF(F104&gt;=3,"B",IF(F104&gt;=2.66,"B-",IF(F104&gt;=2.33,"C+",IF(F104&gt;=2,"C",IF(F104&gt;=1.66,"C-",IF(F104&gt;=1.33,"D+",IF(F104&gt;=1,"D",""))))))))))</f>
        <v/>
      </c>
      <c r="I104" s="17"/>
      <c r="J104" s="10"/>
      <c r="K104" s="8" t="str">
        <f t="shared" ref="K104" si="39">IF(I104=4,"A",IF(I104&gt;=3.66,"A-",IF(I104&gt;=3.33,"B+",IF(I104&gt;=3,"B",IF(I104&gt;=2.66,"B-",IF(I104&gt;=2.33,"C+",IF(I104&gt;=2,"C",IF(I104&gt;=1.66,"C-",IF(I104&gt;=1.33,"D+",IF(I104&gt;=1,"D",""))))))))))</f>
        <v/>
      </c>
      <c r="L104" s="9"/>
      <c r="M104" s="9"/>
      <c r="N104" s="9"/>
    </row>
    <row r="105" spans="2:14" x14ac:dyDescent="0.25">
      <c r="B105" s="15"/>
      <c r="C105" s="16"/>
      <c r="D105" s="16"/>
      <c r="E105" s="16"/>
      <c r="F105" s="17"/>
      <c r="G105" s="10"/>
      <c r="H105" s="8"/>
      <c r="I105" s="17"/>
      <c r="J105" s="10"/>
      <c r="K105" s="8"/>
      <c r="L105" s="9"/>
      <c r="M105" s="9"/>
      <c r="N105" s="9"/>
    </row>
    <row r="106" spans="2:14" x14ac:dyDescent="0.25">
      <c r="B106" s="15"/>
      <c r="C106" s="16"/>
      <c r="D106" s="16"/>
      <c r="E106" s="16"/>
      <c r="F106" s="17"/>
      <c r="G106" s="10"/>
      <c r="H106" s="8"/>
      <c r="I106" s="17"/>
      <c r="J106" s="10"/>
      <c r="K106" s="8"/>
      <c r="L106" s="9"/>
      <c r="M106" s="9"/>
      <c r="N106" s="9"/>
    </row>
  </sheetData>
  <mergeCells count="341">
    <mergeCell ref="P53:Q55"/>
    <mergeCell ref="R53:R55"/>
    <mergeCell ref="S53:S55"/>
    <mergeCell ref="P44:Q46"/>
    <mergeCell ref="R44:R46"/>
    <mergeCell ref="S44:S46"/>
    <mergeCell ref="P47:Q49"/>
    <mergeCell ref="R47:R49"/>
    <mergeCell ref="S47:S49"/>
    <mergeCell ref="P50:Q52"/>
    <mergeCell ref="R50:R52"/>
    <mergeCell ref="S50:S52"/>
    <mergeCell ref="K5:M5"/>
    <mergeCell ref="N5:Q5"/>
    <mergeCell ref="K6:M6"/>
    <mergeCell ref="N6:Q6"/>
    <mergeCell ref="K7:M7"/>
    <mergeCell ref="N7:Q7"/>
    <mergeCell ref="P41:Q43"/>
    <mergeCell ref="R41:R43"/>
    <mergeCell ref="S41:S43"/>
    <mergeCell ref="T17:T19"/>
    <mergeCell ref="U17:U19"/>
    <mergeCell ref="T23:T25"/>
    <mergeCell ref="U23:U25"/>
    <mergeCell ref="P34:Q36"/>
    <mergeCell ref="R34:R36"/>
    <mergeCell ref="S34:S36"/>
    <mergeCell ref="P37:Q39"/>
    <mergeCell ref="R37:R39"/>
    <mergeCell ref="S37:S39"/>
    <mergeCell ref="P23:Q25"/>
    <mergeCell ref="R23:R25"/>
    <mergeCell ref="S23:S25"/>
    <mergeCell ref="P27:Q29"/>
    <mergeCell ref="R27:R29"/>
    <mergeCell ref="S27:S29"/>
    <mergeCell ref="P30:Q32"/>
    <mergeCell ref="R30:R32"/>
    <mergeCell ref="S30:S32"/>
    <mergeCell ref="P14:Q16"/>
    <mergeCell ref="R14:R16"/>
    <mergeCell ref="S14:S16"/>
    <mergeCell ref="P17:Q19"/>
    <mergeCell ref="R17:R19"/>
    <mergeCell ref="S17:S19"/>
    <mergeCell ref="P20:Q22"/>
    <mergeCell ref="R20:R22"/>
    <mergeCell ref="S20:S22"/>
    <mergeCell ref="B2:D2"/>
    <mergeCell ref="E2:G2"/>
    <mergeCell ref="B3:D3"/>
    <mergeCell ref="E3:G3"/>
    <mergeCell ref="B4:D4"/>
    <mergeCell ref="E4:G4"/>
    <mergeCell ref="B10:B12"/>
    <mergeCell ref="C10:E12"/>
    <mergeCell ref="F10:N10"/>
    <mergeCell ref="F11:H11"/>
    <mergeCell ref="I11:K11"/>
    <mergeCell ref="L11:N12"/>
    <mergeCell ref="B5:D5"/>
    <mergeCell ref="E5:G5"/>
    <mergeCell ref="B6:D6"/>
    <mergeCell ref="E6:G6"/>
    <mergeCell ref="B7:D7"/>
    <mergeCell ref="E7:G7"/>
    <mergeCell ref="K2:M2"/>
    <mergeCell ref="N2:Q2"/>
    <mergeCell ref="K3:M3"/>
    <mergeCell ref="N3:Q3"/>
    <mergeCell ref="K4:M4"/>
    <mergeCell ref="N4:Q4"/>
    <mergeCell ref="C13:N13"/>
    <mergeCell ref="B14:B16"/>
    <mergeCell ref="C14:E16"/>
    <mergeCell ref="F14:F16"/>
    <mergeCell ref="G14:G16"/>
    <mergeCell ref="H14:H16"/>
    <mergeCell ref="I14:I16"/>
    <mergeCell ref="J14:J16"/>
    <mergeCell ref="K14:K16"/>
    <mergeCell ref="L14:N16"/>
    <mergeCell ref="J17:J19"/>
    <mergeCell ref="K17:K19"/>
    <mergeCell ref="L17:N19"/>
    <mergeCell ref="B20:B22"/>
    <mergeCell ref="C20:E22"/>
    <mergeCell ref="F20:F22"/>
    <mergeCell ref="G20:G22"/>
    <mergeCell ref="H20:H22"/>
    <mergeCell ref="I20:I22"/>
    <mergeCell ref="J20:J22"/>
    <mergeCell ref="B17:B19"/>
    <mergeCell ref="C17:E19"/>
    <mergeCell ref="F17:F19"/>
    <mergeCell ref="G17:G19"/>
    <mergeCell ref="H17:H19"/>
    <mergeCell ref="I17:I19"/>
    <mergeCell ref="K20:K22"/>
    <mergeCell ref="L20:N22"/>
    <mergeCell ref="B23:B25"/>
    <mergeCell ref="C23:E25"/>
    <mergeCell ref="F23:F25"/>
    <mergeCell ref="G23:G25"/>
    <mergeCell ref="H23:H25"/>
    <mergeCell ref="I23:I25"/>
    <mergeCell ref="J23:J25"/>
    <mergeCell ref="K23:K25"/>
    <mergeCell ref="L23:N25"/>
    <mergeCell ref="B26:B28"/>
    <mergeCell ref="C26:E28"/>
    <mergeCell ref="F26:F28"/>
    <mergeCell ref="G26:G28"/>
    <mergeCell ref="H26:H28"/>
    <mergeCell ref="I26:I28"/>
    <mergeCell ref="J26:J28"/>
    <mergeCell ref="K26:K28"/>
    <mergeCell ref="L26:N28"/>
    <mergeCell ref="J29:J31"/>
    <mergeCell ref="K29:K31"/>
    <mergeCell ref="L29:N31"/>
    <mergeCell ref="C32:N32"/>
    <mergeCell ref="B33:B35"/>
    <mergeCell ref="C33:E35"/>
    <mergeCell ref="F33:F35"/>
    <mergeCell ref="G33:G35"/>
    <mergeCell ref="H33:H35"/>
    <mergeCell ref="I33:I35"/>
    <mergeCell ref="B29:B31"/>
    <mergeCell ref="C29:E31"/>
    <mergeCell ref="F29:F31"/>
    <mergeCell ref="G29:G31"/>
    <mergeCell ref="H29:H31"/>
    <mergeCell ref="I29:I31"/>
    <mergeCell ref="J33:J35"/>
    <mergeCell ref="K33:K35"/>
    <mergeCell ref="L33:N35"/>
    <mergeCell ref="B36:B38"/>
    <mergeCell ref="C36:E38"/>
    <mergeCell ref="F36:F38"/>
    <mergeCell ref="G36:G38"/>
    <mergeCell ref="H36:H38"/>
    <mergeCell ref="I36:I38"/>
    <mergeCell ref="J36:J38"/>
    <mergeCell ref="K36:K38"/>
    <mergeCell ref="L36:N38"/>
    <mergeCell ref="B39:B41"/>
    <mergeCell ref="C39:E41"/>
    <mergeCell ref="F39:F41"/>
    <mergeCell ref="G39:G41"/>
    <mergeCell ref="H39:H41"/>
    <mergeCell ref="I39:I41"/>
    <mergeCell ref="J39:J41"/>
    <mergeCell ref="K39:K41"/>
    <mergeCell ref="L39:N41"/>
    <mergeCell ref="C42:N42"/>
    <mergeCell ref="C43:N43"/>
    <mergeCell ref="B44:B46"/>
    <mergeCell ref="C44:E46"/>
    <mergeCell ref="F44:F46"/>
    <mergeCell ref="G44:G46"/>
    <mergeCell ref="H44:H46"/>
    <mergeCell ref="I44:I46"/>
    <mergeCell ref="J44:J46"/>
    <mergeCell ref="K44:K46"/>
    <mergeCell ref="L44:N46"/>
    <mergeCell ref="B47:B49"/>
    <mergeCell ref="C47:E49"/>
    <mergeCell ref="F47:F49"/>
    <mergeCell ref="G47:G49"/>
    <mergeCell ref="H47:H49"/>
    <mergeCell ref="I47:I49"/>
    <mergeCell ref="J47:J49"/>
    <mergeCell ref="K47:K49"/>
    <mergeCell ref="L47:N49"/>
    <mergeCell ref="B50:B52"/>
    <mergeCell ref="C50:E52"/>
    <mergeCell ref="F50:F52"/>
    <mergeCell ref="G50:G52"/>
    <mergeCell ref="H50:H52"/>
    <mergeCell ref="I50:I52"/>
    <mergeCell ref="J50:J52"/>
    <mergeCell ref="K50:K52"/>
    <mergeCell ref="L50:N52"/>
    <mergeCell ref="C53:N53"/>
    <mergeCell ref="B54:B56"/>
    <mergeCell ref="C54:E56"/>
    <mergeCell ref="F54:F56"/>
    <mergeCell ref="G54:G56"/>
    <mergeCell ref="H54:H56"/>
    <mergeCell ref="I54:I56"/>
    <mergeCell ref="J54:J56"/>
    <mergeCell ref="K54:K56"/>
    <mergeCell ref="L54:N56"/>
    <mergeCell ref="B60:B62"/>
    <mergeCell ref="C60:E62"/>
    <mergeCell ref="F60:F62"/>
    <mergeCell ref="G60:G62"/>
    <mergeCell ref="H60:H62"/>
    <mergeCell ref="I60:I62"/>
    <mergeCell ref="J60:J62"/>
    <mergeCell ref="B57:B59"/>
    <mergeCell ref="C57:E59"/>
    <mergeCell ref="F57:F59"/>
    <mergeCell ref="G57:G59"/>
    <mergeCell ref="H57:H59"/>
    <mergeCell ref="I57:I59"/>
    <mergeCell ref="B63:B65"/>
    <mergeCell ref="C63:E65"/>
    <mergeCell ref="F63:F65"/>
    <mergeCell ref="G63:G65"/>
    <mergeCell ref="H63:H65"/>
    <mergeCell ref="I63:I65"/>
    <mergeCell ref="J63:J65"/>
    <mergeCell ref="K63:K65"/>
    <mergeCell ref="L63:N65"/>
    <mergeCell ref="B67:B69"/>
    <mergeCell ref="C67:E69"/>
    <mergeCell ref="F67:F69"/>
    <mergeCell ref="G67:G69"/>
    <mergeCell ref="H67:H69"/>
    <mergeCell ref="I67:I69"/>
    <mergeCell ref="J67:J69"/>
    <mergeCell ref="K67:K69"/>
    <mergeCell ref="L67:N69"/>
    <mergeCell ref="B70:B72"/>
    <mergeCell ref="C70:E72"/>
    <mergeCell ref="F70:F72"/>
    <mergeCell ref="G70:G72"/>
    <mergeCell ref="H70:H72"/>
    <mergeCell ref="I70:I72"/>
    <mergeCell ref="J70:J72"/>
    <mergeCell ref="K70:K72"/>
    <mergeCell ref="L70:N72"/>
    <mergeCell ref="B76:B78"/>
    <mergeCell ref="C76:E78"/>
    <mergeCell ref="F76:F78"/>
    <mergeCell ref="G76:G78"/>
    <mergeCell ref="H76:H78"/>
    <mergeCell ref="I76:I78"/>
    <mergeCell ref="J76:J78"/>
    <mergeCell ref="B73:B75"/>
    <mergeCell ref="C73:E75"/>
    <mergeCell ref="F73:F75"/>
    <mergeCell ref="G73:G75"/>
    <mergeCell ref="H73:H75"/>
    <mergeCell ref="I73:I75"/>
    <mergeCell ref="J73:J75"/>
    <mergeCell ref="B79:B81"/>
    <mergeCell ref="C79:E81"/>
    <mergeCell ref="F79:F81"/>
    <mergeCell ref="G79:G81"/>
    <mergeCell ref="H79:H81"/>
    <mergeCell ref="I79:I81"/>
    <mergeCell ref="J79:J81"/>
    <mergeCell ref="K79:K81"/>
    <mergeCell ref="L79:N81"/>
    <mergeCell ref="B82:B84"/>
    <mergeCell ref="C82:E84"/>
    <mergeCell ref="F82:F84"/>
    <mergeCell ref="G82:G84"/>
    <mergeCell ref="H82:H84"/>
    <mergeCell ref="I82:I84"/>
    <mergeCell ref="J82:J84"/>
    <mergeCell ref="K82:K84"/>
    <mergeCell ref="L82:N84"/>
    <mergeCell ref="B88:B90"/>
    <mergeCell ref="C88:E90"/>
    <mergeCell ref="F88:F90"/>
    <mergeCell ref="G88:G90"/>
    <mergeCell ref="H88:H90"/>
    <mergeCell ref="I88:I90"/>
    <mergeCell ref="J88:J90"/>
    <mergeCell ref="B85:B87"/>
    <mergeCell ref="C85:E87"/>
    <mergeCell ref="F85:F87"/>
    <mergeCell ref="G85:G87"/>
    <mergeCell ref="H85:H87"/>
    <mergeCell ref="I85:I87"/>
    <mergeCell ref="B91:B93"/>
    <mergeCell ref="C91:E93"/>
    <mergeCell ref="F91:F93"/>
    <mergeCell ref="G91:G93"/>
    <mergeCell ref="H91:H93"/>
    <mergeCell ref="I91:I93"/>
    <mergeCell ref="J91:J93"/>
    <mergeCell ref="K91:K93"/>
    <mergeCell ref="L91:N93"/>
    <mergeCell ref="B94:B96"/>
    <mergeCell ref="C94:E96"/>
    <mergeCell ref="F94:F96"/>
    <mergeCell ref="G94:G96"/>
    <mergeCell ref="H94:H96"/>
    <mergeCell ref="I94:I96"/>
    <mergeCell ref="J94:J96"/>
    <mergeCell ref="K94:K96"/>
    <mergeCell ref="L94:N96"/>
    <mergeCell ref="B98:B100"/>
    <mergeCell ref="C98:E100"/>
    <mergeCell ref="F98:F100"/>
    <mergeCell ref="G98:G100"/>
    <mergeCell ref="H98:H100"/>
    <mergeCell ref="I98:I100"/>
    <mergeCell ref="J98:J100"/>
    <mergeCell ref="K98:K100"/>
    <mergeCell ref="L98:N100"/>
    <mergeCell ref="B104:B106"/>
    <mergeCell ref="C104:E106"/>
    <mergeCell ref="F104:F106"/>
    <mergeCell ref="G104:G106"/>
    <mergeCell ref="H104:H106"/>
    <mergeCell ref="I104:I106"/>
    <mergeCell ref="J104:J106"/>
    <mergeCell ref="B101:B103"/>
    <mergeCell ref="C101:E103"/>
    <mergeCell ref="F101:F103"/>
    <mergeCell ref="G101:G103"/>
    <mergeCell ref="H101:H103"/>
    <mergeCell ref="I101:I103"/>
    <mergeCell ref="K73:K75"/>
    <mergeCell ref="L73:N75"/>
    <mergeCell ref="K76:K78"/>
    <mergeCell ref="L76:N78"/>
    <mergeCell ref="C66:N66"/>
    <mergeCell ref="J57:J59"/>
    <mergeCell ref="K104:K106"/>
    <mergeCell ref="L104:N106"/>
    <mergeCell ref="J101:J103"/>
    <mergeCell ref="K101:K103"/>
    <mergeCell ref="L101:N103"/>
    <mergeCell ref="C97:N97"/>
    <mergeCell ref="J85:J87"/>
    <mergeCell ref="K85:K87"/>
    <mergeCell ref="L85:N87"/>
    <mergeCell ref="K88:K90"/>
    <mergeCell ref="L88:N90"/>
    <mergeCell ref="K57:K59"/>
    <mergeCell ref="L57:N59"/>
    <mergeCell ref="K60:K62"/>
    <mergeCell ref="L60:N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Smt1</vt:lpstr>
      <vt:lpstr>Smt2</vt:lpstr>
      <vt:lpstr>Smt3</vt:lpstr>
      <vt:lpstr>Smt4</vt:lpstr>
      <vt:lpstr>Smt5</vt:lpstr>
      <vt:lpstr>Smt6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 Setiawan</dc:creator>
  <cp:lastModifiedBy>Andi</cp:lastModifiedBy>
  <dcterms:created xsi:type="dcterms:W3CDTF">2015-06-20T01:15:33Z</dcterms:created>
  <dcterms:modified xsi:type="dcterms:W3CDTF">2015-07-28T03:39:47Z</dcterms:modified>
</cp:coreProperties>
</file>