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kyrusri/Development/code/kyrusri/winston/src/local/"/>
    </mc:Choice>
  </mc:AlternateContent>
  <bookViews>
    <workbookView xWindow="0" yWindow="440" windowWidth="25600" windowHeight="14240" tabRatio="500" activeTab="3"/>
  </bookViews>
  <sheets>
    <sheet name="Pivot" sheetId="2" r:id="rId1"/>
    <sheet name="Sheet1" sheetId="1" r:id="rId2"/>
    <sheet name="Sheet2" sheetId="3" r:id="rId3"/>
    <sheet name="Sheet3" sheetId="4" r:id="rId4"/>
  </sheets>
  <definedNames>
    <definedName name="_xlnm._FilterDatabase" localSheetId="1" hidden="1">Sheet1!$A$1:$M$28</definedName>
  </definedNames>
  <calcPr calcId="150001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4" i="3"/>
  <c r="N5" i="3"/>
  <c r="N6" i="3"/>
  <c r="N7" i="3"/>
  <c r="N8" i="3"/>
  <c r="N9" i="3"/>
  <c r="N10" i="3"/>
  <c r="N11" i="3"/>
  <c r="N3" i="3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<sst xmlns="http://schemas.openxmlformats.org/spreadsheetml/2006/main" count="185" uniqueCount="61">
  <si>
    <t>Date</t>
  </si>
  <si>
    <t>Area</t>
  </si>
  <si>
    <t>Customer Count</t>
  </si>
  <si>
    <t>Smoker Contacts</t>
  </si>
  <si>
    <t xml:space="preserve">Unique Trialist </t>
  </si>
  <si>
    <t>Red</t>
  </si>
  <si>
    <t>Blue</t>
  </si>
  <si>
    <t>Caster</t>
  </si>
  <si>
    <t>EM</t>
  </si>
  <si>
    <t>PM</t>
  </si>
  <si>
    <t>FM</t>
  </si>
  <si>
    <t>Total Packs Sold</t>
  </si>
  <si>
    <t>SC with Purchase</t>
  </si>
  <si>
    <t>Pasay/Manila/Sucat</t>
  </si>
  <si>
    <t>Las Pinas/BF</t>
  </si>
  <si>
    <t>Row Labels</t>
  </si>
  <si>
    <t>(blank)</t>
  </si>
  <si>
    <t>Grand Total</t>
  </si>
  <si>
    <t>Sum of Smoker Contacts</t>
  </si>
  <si>
    <t xml:space="preserve">Sum of Unique Trialist </t>
  </si>
  <si>
    <t>Sum of Customer Count</t>
  </si>
  <si>
    <t>Sum of Red</t>
  </si>
  <si>
    <t>Sum of SC with Purchase</t>
  </si>
  <si>
    <t>Sum of FM</t>
  </si>
  <si>
    <t>Sum of Blue</t>
  </si>
  <si>
    <t>Sum of PM</t>
  </si>
  <si>
    <t>Sum of Caster</t>
  </si>
  <si>
    <t>Sum of EM</t>
  </si>
  <si>
    <t>Sum of Total Packs Sold</t>
  </si>
  <si>
    <t>15-Jun</t>
  </si>
  <si>
    <t>16-Jun</t>
  </si>
  <si>
    <t>22-Jun</t>
  </si>
  <si>
    <t>23-Jun</t>
  </si>
  <si>
    <t>29-Jun</t>
  </si>
  <si>
    <t>30-Jun</t>
  </si>
  <si>
    <t>06-Jul</t>
  </si>
  <si>
    <t>07-Jul</t>
  </si>
  <si>
    <t>13-Jul</t>
  </si>
  <si>
    <t>14-Jul</t>
  </si>
  <si>
    <t>15-Jul</t>
  </si>
  <si>
    <t>26-Jul</t>
  </si>
  <si>
    <t>27-Jul</t>
  </si>
  <si>
    <t>02-Aug</t>
  </si>
  <si>
    <t>04-Aug</t>
  </si>
  <si>
    <t>10-Aug</t>
  </si>
  <si>
    <t>17-Aug</t>
  </si>
  <si>
    <t>18-Aug</t>
  </si>
  <si>
    <t>24-Aug</t>
  </si>
  <si>
    <t>25-Aug</t>
  </si>
  <si>
    <t>31-Aug</t>
  </si>
  <si>
    <t>01-Sep</t>
  </si>
  <si>
    <t>07-Sep</t>
  </si>
  <si>
    <t>08-Sep</t>
  </si>
  <si>
    <t>21-Sep</t>
  </si>
  <si>
    <t>22-Sep</t>
  </si>
  <si>
    <t>29-Sep</t>
  </si>
  <si>
    <t>Smoker Contact</t>
  </si>
  <si>
    <t>Unique Trialist</t>
  </si>
  <si>
    <t>Packs Sold per Sale</t>
  </si>
  <si>
    <t>Unique Trialist per Smoker Contact</t>
  </si>
  <si>
    <t>Smoker per Non-smoker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</si>
</sst>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" fontId="4" fillId="0" borderId="6" xfId="0" applyNumberFormat="1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4" borderId="9" xfId="0" applyFont="1" applyFill="1" applyBorder="1"/>
    <xf numFmtId="0" fontId="0" fillId="0" borderId="10" xfId="0" applyFont="1" applyBorder="1" applyAlignment="1">
      <alignment horizontal="left"/>
    </xf>
    <xf numFmtId="0" fontId="0" fillId="0" borderId="10" xfId="0" applyNumberFormat="1" applyFont="1" applyBorder="1"/>
    <xf numFmtId="0" fontId="5" fillId="4" borderId="8" xfId="0" applyFont="1" applyFill="1" applyBorder="1"/>
    <xf numFmtId="0" fontId="5" fillId="4" borderId="0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yleScouts" refreshedDate="43379.053691203706" createdVersion="4" refreshedVersion="4" minRefreshableVersion="3" recordCount="28">
  <cacheSource type="worksheet">
    <worksheetSource ref="A1:M1048576" sheet="Sheet1"/>
  </cacheSource>
  <cacheFields count="13">
    <cacheField name="Date" numFmtId="0">
      <sharedItems containsNonDate="0" containsDate="1" containsString="0" containsBlank="1" minDate="2018-06-15T00:00:00" maxDate="2018-09-30T00:00:00" count="28">
        <d v="2018-06-15T00:00:00"/>
        <d v="2018-06-16T00:00:00"/>
        <d v="2018-06-22T00:00:00"/>
        <d v="2018-06-23T00:00:00"/>
        <d v="2018-06-29T00:00:00"/>
        <d v="2018-06-30T00:00:00"/>
        <d v="2018-07-06T00:00:00"/>
        <d v="2018-07-07T00:00:00"/>
        <d v="2018-07-13T00:00:00"/>
        <d v="2018-07-14T00:00:00"/>
        <d v="2018-07-15T00:00:00"/>
        <d v="2018-07-26T00:00:00"/>
        <d v="2018-07-27T00:00:00"/>
        <d v="2018-08-02T00:00:00"/>
        <d v="2018-08-04T00:00:00"/>
        <d v="2018-08-10T00:00:00"/>
        <d v="2018-08-17T00:00:00"/>
        <d v="2018-08-18T00:00:00"/>
        <d v="2018-08-24T00:00:00"/>
        <d v="2018-08-25T00:00:00"/>
        <d v="2018-08-31T00:00:00"/>
        <d v="2018-09-01T00:00:00"/>
        <d v="2018-09-07T00:00:00"/>
        <d v="2018-09-08T00:00:00"/>
        <d v="2018-09-21T00:00:00"/>
        <d v="2018-09-22T00:00:00"/>
        <d v="2018-09-29T00:00:00"/>
        <m/>
      </sharedItems>
      <fieldGroup base="0">
        <rangePr autoEnd="0" groupBy="days" startDate="2018-06-15T00:00:00" endDate="2018-09-30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09/2018"/>
        </groupItems>
      </fieldGroup>
    </cacheField>
    <cacheField name="Area" numFmtId="0">
      <sharedItems containsBlank="1"/>
    </cacheField>
    <cacheField name="Customer Count" numFmtId="0">
      <sharedItems containsString="0" containsBlank="1" containsNumber="1" containsInteger="1" minValue="445" maxValue="782" count="26">
        <n v="683"/>
        <n v="524"/>
        <n v="445"/>
        <n v="450"/>
        <n v="782"/>
        <n v="542"/>
        <n v="571"/>
        <n v="548"/>
        <n v="608"/>
        <n v="675"/>
        <n v="512"/>
        <n v="523"/>
        <n v="498"/>
        <n v="659"/>
        <n v="598"/>
        <n v="516"/>
        <n v="720"/>
        <n v="630"/>
        <n v="535"/>
        <n v="597"/>
        <n v="628"/>
        <n v="487"/>
        <n v="587"/>
        <n v="507"/>
        <n v="534"/>
        <m/>
      </sharedItems>
    </cacheField>
    <cacheField name="Smoker Contacts" numFmtId="0">
      <sharedItems containsString="0" containsBlank="1" containsNumber="1" containsInteger="1" minValue="132" maxValue="454" count="27">
        <n v="132"/>
        <n v="188"/>
        <n v="161"/>
        <n v="231"/>
        <n v="337"/>
        <n v="181"/>
        <n v="274"/>
        <n v="276"/>
        <n v="243"/>
        <n v="278"/>
        <n v="282"/>
        <n v="313"/>
        <n v="299"/>
        <n v="419"/>
        <n v="339"/>
        <n v="343"/>
        <n v="367"/>
        <n v="424"/>
        <n v="415"/>
        <n v="454"/>
        <n v="359"/>
        <n v="403"/>
        <n v="342"/>
        <n v="336"/>
        <n v="295"/>
        <n v="346"/>
        <m/>
      </sharedItems>
    </cacheField>
    <cacheField name="Unique Trialist " numFmtId="0">
      <sharedItems containsString="0" containsBlank="1" containsNumber="1" containsInteger="1" minValue="90" maxValue="356" count="28">
        <n v="90"/>
        <n v="107"/>
        <n v="134"/>
        <n v="198"/>
        <n v="213"/>
        <n v="142"/>
        <n v="235"/>
        <n v="233"/>
        <n v="197"/>
        <n v="209"/>
        <n v="228"/>
        <n v="251"/>
        <n v="244"/>
        <n v="355"/>
        <n v="264"/>
        <n v="248"/>
        <n v="229"/>
        <n v="261"/>
        <n v="270"/>
        <n v="282"/>
        <n v="308"/>
        <n v="226"/>
        <n v="356"/>
        <n v="324"/>
        <n v="288"/>
        <n v="231"/>
        <n v="243"/>
        <m/>
      </sharedItems>
    </cacheField>
    <cacheField name="Red" numFmtId="0">
      <sharedItems containsString="0" containsBlank="1" containsNumber="1" containsInteger="1" minValue="0" maxValue="60" count="19">
        <n v="60"/>
        <n v="51"/>
        <n v="2"/>
        <n v="11"/>
        <n v="6"/>
        <n v="3"/>
        <n v="0"/>
        <n v="10"/>
        <n v="20"/>
        <n v="4"/>
        <n v="7"/>
        <n v="30"/>
        <n v="13"/>
        <n v="21"/>
        <n v="5"/>
        <n v="12"/>
        <n v="56"/>
        <n v="14"/>
        <m/>
      </sharedItems>
    </cacheField>
    <cacheField name="Blue" numFmtId="0">
      <sharedItems containsString="0" containsBlank="1" containsNumber="1" containsInteger="1" minValue="0" maxValue="50" count="12">
        <n v="0"/>
        <n v="10"/>
        <n v="16"/>
        <n v="3"/>
        <n v="12"/>
        <n v="8"/>
        <n v="1"/>
        <n v="11"/>
        <n v="30"/>
        <n v="14"/>
        <n v="50"/>
        <m/>
      </sharedItems>
    </cacheField>
    <cacheField name="Caster" numFmtId="0">
      <sharedItems containsString="0" containsBlank="1" containsNumber="1" containsInteger="1" minValue="38" maxValue="147"/>
    </cacheField>
    <cacheField name="EM" numFmtId="0">
      <sharedItems containsString="0" containsBlank="1" containsNumber="1" containsInteger="1" minValue="0" maxValue="19" count="14">
        <n v="14"/>
        <n v="6"/>
        <n v="0"/>
        <n v="5"/>
        <n v="10"/>
        <n v="8"/>
        <n v="12"/>
        <n v="3"/>
        <n v="7"/>
        <n v="1"/>
        <n v="4"/>
        <n v="19"/>
        <n v="2"/>
        <m/>
      </sharedItems>
    </cacheField>
    <cacheField name="PM" numFmtId="0">
      <sharedItems containsString="0" containsBlank="1" containsNumber="1" containsInteger="1" minValue="0" maxValue="25" count="13">
        <n v="12"/>
        <n v="8"/>
        <n v="3"/>
        <n v="1"/>
        <n v="2"/>
        <n v="6"/>
        <n v="11"/>
        <n v="0"/>
        <n v="25"/>
        <n v="10"/>
        <n v="4"/>
        <n v="5"/>
        <m/>
      </sharedItems>
    </cacheField>
    <cacheField name="FM" numFmtId="0">
      <sharedItems containsString="0" containsBlank="1" containsNumber="1" containsInteger="1" minValue="0" maxValue="17" count="7">
        <n v="1"/>
        <n v="17"/>
        <n v="0"/>
        <n v="2"/>
        <n v="5"/>
        <n v="4"/>
        <m/>
      </sharedItems>
    </cacheField>
    <cacheField name="Total Packs Sold" numFmtId="0">
      <sharedItems containsString="0" containsBlank="1" containsNumber="1" containsInteger="1" minValue="72" maxValue="234" count="23">
        <n v="234"/>
        <n v="120"/>
        <n v="130"/>
        <n v="139"/>
        <n v="112"/>
        <n v="149"/>
        <n v="80"/>
        <n v="129"/>
        <n v="107"/>
        <n v="101"/>
        <n v="124"/>
        <n v="81"/>
        <n v="105"/>
        <n v="92"/>
        <n v="172"/>
        <n v="78"/>
        <n v="94"/>
        <n v="98"/>
        <n v="215"/>
        <n v="138"/>
        <n v="171"/>
        <n v="72"/>
        <m/>
      </sharedItems>
    </cacheField>
    <cacheField name="SC with Purchase" numFmtId="0">
      <sharedItems containsString="0" containsBlank="1" containsNumber="1" containsInteger="1" minValue="36" maxValue="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s v="Pasay/Manila/Sucat"/>
    <x v="0"/>
    <x v="0"/>
    <x v="0"/>
    <x v="0"/>
    <x v="0"/>
    <n v="147"/>
    <x v="0"/>
    <x v="0"/>
    <x v="0"/>
    <x v="0"/>
    <n v="117"/>
  </r>
  <r>
    <x v="1"/>
    <s v="Las Pinas/BF"/>
    <x v="1"/>
    <x v="1"/>
    <x v="1"/>
    <x v="1"/>
    <x v="0"/>
    <n v="38"/>
    <x v="1"/>
    <x v="1"/>
    <x v="1"/>
    <x v="1"/>
    <n v="60"/>
  </r>
  <r>
    <x v="2"/>
    <s v="Pasay/Manila/Sucat"/>
    <x v="2"/>
    <x v="2"/>
    <x v="2"/>
    <x v="2"/>
    <x v="0"/>
    <n v="115"/>
    <x v="2"/>
    <x v="2"/>
    <x v="2"/>
    <x v="1"/>
    <n v="60"/>
  </r>
  <r>
    <x v="3"/>
    <s v="Las Pinas/BF"/>
    <x v="3"/>
    <x v="3"/>
    <x v="3"/>
    <x v="3"/>
    <x v="1"/>
    <n v="103"/>
    <x v="3"/>
    <x v="3"/>
    <x v="2"/>
    <x v="2"/>
    <n v="66"/>
  </r>
  <r>
    <x v="4"/>
    <s v="Pasay/Manila/Sucat"/>
    <x v="4"/>
    <x v="4"/>
    <x v="4"/>
    <x v="4"/>
    <x v="0"/>
    <n v="121"/>
    <x v="4"/>
    <x v="4"/>
    <x v="2"/>
    <x v="3"/>
    <n v="70"/>
  </r>
  <r>
    <x v="5"/>
    <s v="Las Pinas/BF"/>
    <x v="5"/>
    <x v="5"/>
    <x v="5"/>
    <x v="4"/>
    <x v="2"/>
    <n v="81"/>
    <x v="3"/>
    <x v="4"/>
    <x v="3"/>
    <x v="4"/>
    <n v="58"/>
  </r>
  <r>
    <x v="6"/>
    <s v="Pasay/Manila/Sucat"/>
    <x v="6"/>
    <x v="6"/>
    <x v="6"/>
    <x v="5"/>
    <x v="0"/>
    <n v="131"/>
    <x v="5"/>
    <x v="5"/>
    <x v="0"/>
    <x v="5"/>
    <n v="82"/>
  </r>
  <r>
    <x v="7"/>
    <s v="Las Pinas/BF"/>
    <x v="7"/>
    <x v="7"/>
    <x v="7"/>
    <x v="4"/>
    <x v="1"/>
    <n v="41"/>
    <x v="6"/>
    <x v="6"/>
    <x v="2"/>
    <x v="6"/>
    <n v="41"/>
  </r>
  <r>
    <x v="8"/>
    <s v="Pasay/Manila/Sucat"/>
    <x v="8"/>
    <x v="8"/>
    <x v="8"/>
    <x v="6"/>
    <x v="0"/>
    <n v="100"/>
    <x v="6"/>
    <x v="7"/>
    <x v="2"/>
    <x v="4"/>
    <n v="58"/>
  </r>
  <r>
    <x v="9"/>
    <s v="Las Pinas/BF"/>
    <x v="9"/>
    <x v="9"/>
    <x v="9"/>
    <x v="7"/>
    <x v="1"/>
    <n v="81"/>
    <x v="7"/>
    <x v="8"/>
    <x v="2"/>
    <x v="7"/>
    <n v="74"/>
  </r>
  <r>
    <x v="10"/>
    <s v="Pasay/Manila/Sucat"/>
    <x v="10"/>
    <x v="10"/>
    <x v="10"/>
    <x v="6"/>
    <x v="3"/>
    <n v="90"/>
    <x v="8"/>
    <x v="5"/>
    <x v="0"/>
    <x v="8"/>
    <n v="55"/>
  </r>
  <r>
    <x v="11"/>
    <s v="Las Pinas/BF"/>
    <x v="11"/>
    <x v="11"/>
    <x v="11"/>
    <x v="8"/>
    <x v="4"/>
    <n v="69"/>
    <x v="2"/>
    <x v="7"/>
    <x v="2"/>
    <x v="9"/>
    <n v="51"/>
  </r>
  <r>
    <x v="12"/>
    <s v="Pasay/Manila/Sucat"/>
    <x v="12"/>
    <x v="12"/>
    <x v="12"/>
    <x v="9"/>
    <x v="5"/>
    <n v="104"/>
    <x v="5"/>
    <x v="7"/>
    <x v="2"/>
    <x v="10"/>
    <n v="62"/>
  </r>
  <r>
    <x v="13"/>
    <s v="Pasay/Manila/Sucat"/>
    <x v="13"/>
    <x v="13"/>
    <x v="13"/>
    <x v="5"/>
    <x v="6"/>
    <n v="68"/>
    <x v="7"/>
    <x v="3"/>
    <x v="4"/>
    <x v="11"/>
    <n v="41"/>
  </r>
  <r>
    <x v="14"/>
    <s v="Las Pinas/BF"/>
    <x v="14"/>
    <x v="14"/>
    <x v="14"/>
    <x v="3"/>
    <x v="7"/>
    <n v="72"/>
    <x v="9"/>
    <x v="9"/>
    <x v="2"/>
    <x v="12"/>
    <n v="53"/>
  </r>
  <r>
    <x v="15"/>
    <s v="Pasay/Manila/Sucat"/>
    <x v="15"/>
    <x v="11"/>
    <x v="15"/>
    <x v="10"/>
    <x v="1"/>
    <n v="66"/>
    <x v="3"/>
    <x v="10"/>
    <x v="2"/>
    <x v="13"/>
    <n v="46"/>
  </r>
  <r>
    <x v="16"/>
    <s v="Las Pinas/BF"/>
    <x v="5"/>
    <x v="15"/>
    <x v="16"/>
    <x v="11"/>
    <x v="8"/>
    <n v="104"/>
    <x v="3"/>
    <x v="2"/>
    <x v="2"/>
    <x v="14"/>
    <n v="91"/>
  </r>
  <r>
    <x v="17"/>
    <s v="Pasay/Manila/Sucat"/>
    <x v="15"/>
    <x v="16"/>
    <x v="17"/>
    <x v="2"/>
    <x v="0"/>
    <n v="67"/>
    <x v="1"/>
    <x v="2"/>
    <x v="2"/>
    <x v="15"/>
    <n v="39"/>
  </r>
  <r>
    <x v="18"/>
    <s v="Las Pinas/BF"/>
    <x v="16"/>
    <x v="17"/>
    <x v="18"/>
    <x v="7"/>
    <x v="6"/>
    <n v="86"/>
    <x v="5"/>
    <x v="7"/>
    <x v="2"/>
    <x v="12"/>
    <n v="53"/>
  </r>
  <r>
    <x v="19"/>
    <s v="Pasay/Manila/Sucat"/>
    <x v="17"/>
    <x v="18"/>
    <x v="19"/>
    <x v="12"/>
    <x v="9"/>
    <n v="59"/>
    <x v="10"/>
    <x v="7"/>
    <x v="5"/>
    <x v="16"/>
    <n v="47"/>
  </r>
  <r>
    <x v="20"/>
    <s v="Las Pinas/BF"/>
    <x v="18"/>
    <x v="19"/>
    <x v="20"/>
    <x v="9"/>
    <x v="0"/>
    <n v="85"/>
    <x v="8"/>
    <x v="4"/>
    <x v="2"/>
    <x v="17"/>
    <n v="49"/>
  </r>
  <r>
    <x v="21"/>
    <s v="Pasay/Manila/Sucat"/>
    <x v="19"/>
    <x v="20"/>
    <x v="21"/>
    <x v="7"/>
    <x v="4"/>
    <n v="39"/>
    <x v="11"/>
    <x v="7"/>
    <x v="2"/>
    <x v="6"/>
    <n v="40"/>
  </r>
  <r>
    <x v="22"/>
    <s v="Las Pinas/BF"/>
    <x v="20"/>
    <x v="21"/>
    <x v="22"/>
    <x v="13"/>
    <x v="10"/>
    <n v="140"/>
    <x v="7"/>
    <x v="3"/>
    <x v="2"/>
    <x v="18"/>
    <n v="115"/>
  </r>
  <r>
    <x v="23"/>
    <s v="Pasay/Manila/Sucat"/>
    <x v="21"/>
    <x v="22"/>
    <x v="23"/>
    <x v="14"/>
    <x v="0"/>
    <n v="81"/>
    <x v="1"/>
    <x v="7"/>
    <x v="2"/>
    <x v="13"/>
    <n v="46"/>
  </r>
  <r>
    <x v="24"/>
    <s v="Pasay/Manila/Sucat"/>
    <x v="22"/>
    <x v="23"/>
    <x v="24"/>
    <x v="15"/>
    <x v="2"/>
    <n v="103"/>
    <x v="8"/>
    <x v="7"/>
    <x v="2"/>
    <x v="19"/>
    <n v="69"/>
  </r>
  <r>
    <x v="25"/>
    <s v="Las Pinas/BF"/>
    <x v="23"/>
    <x v="24"/>
    <x v="25"/>
    <x v="16"/>
    <x v="8"/>
    <n v="78"/>
    <x v="12"/>
    <x v="11"/>
    <x v="2"/>
    <x v="20"/>
    <n v="110"/>
  </r>
  <r>
    <x v="26"/>
    <s v="Las Pinas/BF"/>
    <x v="24"/>
    <x v="25"/>
    <x v="26"/>
    <x v="17"/>
    <x v="1"/>
    <n v="44"/>
    <x v="10"/>
    <x v="7"/>
    <x v="2"/>
    <x v="21"/>
    <n v="36"/>
  </r>
  <r>
    <x v="27"/>
    <m/>
    <x v="25"/>
    <x v="26"/>
    <x v="27"/>
    <x v="18"/>
    <x v="11"/>
    <m/>
    <x v="13"/>
    <x v="12"/>
    <x v="6"/>
    <x v="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L30" firstHeaderRow="0" firstDataRow="1" firstDataCol="1"/>
  <pivotFields count="13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>
      <items count="27">
        <item x="2"/>
        <item x="3"/>
        <item x="21"/>
        <item x="12"/>
        <item x="23"/>
        <item x="10"/>
        <item x="15"/>
        <item x="11"/>
        <item x="1"/>
        <item x="24"/>
        <item x="18"/>
        <item x="5"/>
        <item x="7"/>
        <item x="6"/>
        <item x="22"/>
        <item x="19"/>
        <item x="14"/>
        <item x="8"/>
        <item x="20"/>
        <item x="17"/>
        <item x="13"/>
        <item x="9"/>
        <item x="0"/>
        <item x="16"/>
        <item x="4"/>
        <item x="25"/>
        <item t="default"/>
      </items>
    </pivotField>
    <pivotField dataField="1" showAll="0">
      <items count="28">
        <item x="0"/>
        <item x="2"/>
        <item x="5"/>
        <item x="1"/>
        <item x="3"/>
        <item x="8"/>
        <item x="6"/>
        <item x="7"/>
        <item x="9"/>
        <item x="10"/>
        <item x="24"/>
        <item x="12"/>
        <item x="11"/>
        <item x="23"/>
        <item x="4"/>
        <item x="14"/>
        <item x="22"/>
        <item x="15"/>
        <item x="25"/>
        <item x="20"/>
        <item x="16"/>
        <item x="21"/>
        <item x="18"/>
        <item x="13"/>
        <item x="17"/>
        <item x="19"/>
        <item x="26"/>
        <item t="default"/>
      </items>
    </pivotField>
    <pivotField dataField="1" showAll="0">
      <items count="29">
        <item x="0"/>
        <item x="1"/>
        <item x="2"/>
        <item x="5"/>
        <item x="8"/>
        <item x="3"/>
        <item x="9"/>
        <item x="4"/>
        <item x="21"/>
        <item x="10"/>
        <item x="16"/>
        <item x="25"/>
        <item x="7"/>
        <item x="6"/>
        <item x="26"/>
        <item x="12"/>
        <item x="15"/>
        <item x="11"/>
        <item x="17"/>
        <item x="14"/>
        <item x="18"/>
        <item x="19"/>
        <item x="24"/>
        <item x="20"/>
        <item x="23"/>
        <item x="13"/>
        <item x="22"/>
        <item x="27"/>
        <item t="default"/>
      </items>
    </pivotField>
    <pivotField dataField="1" showAll="0">
      <items count="20">
        <item x="6"/>
        <item x="2"/>
        <item x="5"/>
        <item x="9"/>
        <item x="14"/>
        <item x="4"/>
        <item x="10"/>
        <item x="7"/>
        <item x="3"/>
        <item x="15"/>
        <item x="12"/>
        <item x="17"/>
        <item x="8"/>
        <item x="13"/>
        <item x="11"/>
        <item x="1"/>
        <item x="16"/>
        <item x="0"/>
        <item x="18"/>
        <item t="default"/>
      </items>
    </pivotField>
    <pivotField dataField="1" showAll="0">
      <items count="13">
        <item x="0"/>
        <item x="6"/>
        <item x="3"/>
        <item x="5"/>
        <item x="1"/>
        <item x="7"/>
        <item x="4"/>
        <item x="9"/>
        <item x="2"/>
        <item x="8"/>
        <item x="10"/>
        <item x="11"/>
        <item t="default"/>
      </items>
    </pivotField>
    <pivotField dataField="1" showAll="0"/>
    <pivotField dataField="1" showAll="0">
      <items count="15">
        <item x="2"/>
        <item x="9"/>
        <item x="12"/>
        <item x="7"/>
        <item x="10"/>
        <item x="3"/>
        <item x="1"/>
        <item x="8"/>
        <item x="5"/>
        <item x="4"/>
        <item x="6"/>
        <item x="0"/>
        <item x="11"/>
        <item x="13"/>
        <item t="default"/>
      </items>
    </pivotField>
    <pivotField dataField="1" showAll="0">
      <items count="14">
        <item x="7"/>
        <item x="3"/>
        <item x="4"/>
        <item x="2"/>
        <item x="10"/>
        <item x="11"/>
        <item x="5"/>
        <item x="1"/>
        <item x="9"/>
        <item x="6"/>
        <item x="0"/>
        <item x="8"/>
        <item x="12"/>
        <item t="default"/>
      </items>
    </pivotField>
    <pivotField dataField="1" showAll="0">
      <items count="8">
        <item x="2"/>
        <item x="0"/>
        <item x="3"/>
        <item x="5"/>
        <item x="4"/>
        <item x="1"/>
        <item x="6"/>
        <item t="default"/>
      </items>
    </pivotField>
    <pivotField dataField="1" showAll="0">
      <items count="24">
        <item x="21"/>
        <item x="15"/>
        <item x="6"/>
        <item x="11"/>
        <item x="13"/>
        <item x="16"/>
        <item x="17"/>
        <item x="9"/>
        <item x="12"/>
        <item x="8"/>
        <item x="4"/>
        <item x="1"/>
        <item x="10"/>
        <item x="7"/>
        <item x="2"/>
        <item x="19"/>
        <item x="3"/>
        <item x="5"/>
        <item x="20"/>
        <item x="14"/>
        <item x="18"/>
        <item x="0"/>
        <item x="22"/>
        <item t="default"/>
      </items>
    </pivotField>
    <pivotField dataField="1" showAll="0"/>
  </pivotFields>
  <rowFields count="1">
    <field x="0"/>
  </rowFields>
  <rowItems count="29">
    <i>
      <x/>
    </i>
    <i>
      <x v="167"/>
    </i>
    <i>
      <x v="168"/>
    </i>
    <i>
      <x v="174"/>
    </i>
    <i>
      <x v="175"/>
    </i>
    <i>
      <x v="181"/>
    </i>
    <i>
      <x v="182"/>
    </i>
    <i>
      <x v="188"/>
    </i>
    <i>
      <x v="189"/>
    </i>
    <i>
      <x v="195"/>
    </i>
    <i>
      <x v="196"/>
    </i>
    <i>
      <x v="197"/>
    </i>
    <i>
      <x v="208"/>
    </i>
    <i>
      <x v="209"/>
    </i>
    <i>
      <x v="215"/>
    </i>
    <i>
      <x v="217"/>
    </i>
    <i>
      <x v="223"/>
    </i>
    <i>
      <x v="230"/>
    </i>
    <i>
      <x v="231"/>
    </i>
    <i>
      <x v="237"/>
    </i>
    <i>
      <x v="238"/>
    </i>
    <i>
      <x v="244"/>
    </i>
    <i>
      <x v="245"/>
    </i>
    <i>
      <x v="251"/>
    </i>
    <i>
      <x v="252"/>
    </i>
    <i>
      <x v="265"/>
    </i>
    <i>
      <x v="266"/>
    </i>
    <i>
      <x v="27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Smoker Contacts" fld="3" baseField="0" baseItem="0"/>
    <dataField name="Sum of Unique Trialist " fld="4" baseField="0" baseItem="0"/>
    <dataField name="Sum of Customer Count" fld="2" baseField="0" baseItem="0"/>
    <dataField name="Sum of SC with Purchase" fld="12" baseField="0" baseItem="0"/>
    <dataField name="Sum of Red" fld="5" baseField="0" baseItem="0"/>
    <dataField name="Sum of FM" fld="10" baseField="0" baseItem="0"/>
    <dataField name="Sum of Blue" fld="6" baseField="0" baseItem="0"/>
    <dataField name="Sum of PM" fld="9" baseField="0" baseItem="0"/>
    <dataField name="Sum of Caster" fld="7" baseField="0" baseItem="0"/>
    <dataField name="Sum of EM" fld="8" baseField="0" baseItem="0"/>
    <dataField name="Sum of Total Packs Sold" fld="1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L29"/>
    </sheetView>
  </sheetViews>
  <sheetFormatPr baseColWidth="10" defaultRowHeight="16" x14ac:dyDescent="0.2"/>
  <cols>
    <col min="1" max="1" width="12.83203125" customWidth="1"/>
    <col min="2" max="2" width="21" customWidth="1"/>
    <col min="3" max="3" width="19.5" customWidth="1"/>
    <col min="4" max="4" width="20.5" customWidth="1"/>
    <col min="5" max="5" width="21.1640625" customWidth="1"/>
    <col min="6" max="6" width="10.33203125" customWidth="1"/>
    <col min="7" max="7" width="9.83203125" customWidth="1"/>
    <col min="8" max="8" width="10.83203125" customWidth="1"/>
    <col min="9" max="9" width="10" customWidth="1"/>
    <col min="10" max="10" width="12.33203125" customWidth="1"/>
    <col min="11" max="11" width="9.83203125" customWidth="1"/>
    <col min="12" max="12" width="20.33203125" customWidth="1"/>
    <col min="13" max="28" width="10.6640625" bestFit="1" customWidth="1"/>
    <col min="29" max="29" width="6.6640625" customWidth="1"/>
    <col min="30" max="30" width="10.6640625" customWidth="1"/>
  </cols>
  <sheetData>
    <row r="1" spans="1:12" x14ac:dyDescent="0.2">
      <c r="A1" s="16" t="s">
        <v>15</v>
      </c>
      <c r="B1" t="s">
        <v>18</v>
      </c>
      <c r="C1" t="s">
        <v>19</v>
      </c>
      <c r="D1" t="s">
        <v>20</v>
      </c>
      <c r="E1" t="s">
        <v>22</v>
      </c>
      <c r="F1" t="s">
        <v>21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">
      <c r="A2" s="17" t="s">
        <v>16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2">
      <c r="A3" s="17" t="s">
        <v>29</v>
      </c>
      <c r="B3" s="18">
        <v>132</v>
      </c>
      <c r="C3" s="18">
        <v>90</v>
      </c>
      <c r="D3" s="18">
        <v>683</v>
      </c>
      <c r="E3" s="18">
        <v>117</v>
      </c>
      <c r="F3" s="18">
        <v>60</v>
      </c>
      <c r="G3" s="18">
        <v>1</v>
      </c>
      <c r="H3" s="18">
        <v>0</v>
      </c>
      <c r="I3" s="18">
        <v>12</v>
      </c>
      <c r="J3" s="18">
        <v>147</v>
      </c>
      <c r="K3" s="18">
        <v>14</v>
      </c>
      <c r="L3" s="18">
        <v>234</v>
      </c>
    </row>
    <row r="4" spans="1:12" x14ac:dyDescent="0.2">
      <c r="A4" s="17" t="s">
        <v>30</v>
      </c>
      <c r="B4" s="18">
        <v>188</v>
      </c>
      <c r="C4" s="18">
        <v>107</v>
      </c>
      <c r="D4" s="18">
        <v>524</v>
      </c>
      <c r="E4" s="18">
        <v>60</v>
      </c>
      <c r="F4" s="18">
        <v>51</v>
      </c>
      <c r="G4" s="18">
        <v>17</v>
      </c>
      <c r="H4" s="18">
        <v>0</v>
      </c>
      <c r="I4" s="18">
        <v>8</v>
      </c>
      <c r="J4" s="18">
        <v>38</v>
      </c>
      <c r="K4" s="18">
        <v>6</v>
      </c>
      <c r="L4" s="18">
        <v>120</v>
      </c>
    </row>
    <row r="5" spans="1:12" x14ac:dyDescent="0.2">
      <c r="A5" s="17" t="s">
        <v>31</v>
      </c>
      <c r="B5" s="18">
        <v>161</v>
      </c>
      <c r="C5" s="18">
        <v>134</v>
      </c>
      <c r="D5" s="18">
        <v>445</v>
      </c>
      <c r="E5" s="18">
        <v>60</v>
      </c>
      <c r="F5" s="18">
        <v>2</v>
      </c>
      <c r="G5" s="18">
        <v>0</v>
      </c>
      <c r="H5" s="18">
        <v>0</v>
      </c>
      <c r="I5" s="18">
        <v>3</v>
      </c>
      <c r="J5" s="18">
        <v>115</v>
      </c>
      <c r="K5" s="18">
        <v>0</v>
      </c>
      <c r="L5" s="18">
        <v>120</v>
      </c>
    </row>
    <row r="6" spans="1:12" x14ac:dyDescent="0.2">
      <c r="A6" s="17" t="s">
        <v>32</v>
      </c>
      <c r="B6" s="18">
        <v>231</v>
      </c>
      <c r="C6" s="18">
        <v>198</v>
      </c>
      <c r="D6" s="18">
        <v>450</v>
      </c>
      <c r="E6" s="18">
        <v>66</v>
      </c>
      <c r="F6" s="18">
        <v>11</v>
      </c>
      <c r="G6" s="18">
        <v>0</v>
      </c>
      <c r="H6" s="18">
        <v>10</v>
      </c>
      <c r="I6" s="18">
        <v>1</v>
      </c>
      <c r="J6" s="18">
        <v>103</v>
      </c>
      <c r="K6" s="18">
        <v>5</v>
      </c>
      <c r="L6" s="18">
        <v>130</v>
      </c>
    </row>
    <row r="7" spans="1:12" x14ac:dyDescent="0.2">
      <c r="A7" s="17" t="s">
        <v>33</v>
      </c>
      <c r="B7" s="18">
        <v>337</v>
      </c>
      <c r="C7" s="18">
        <v>213</v>
      </c>
      <c r="D7" s="18">
        <v>782</v>
      </c>
      <c r="E7" s="18">
        <v>70</v>
      </c>
      <c r="F7" s="18">
        <v>6</v>
      </c>
      <c r="G7" s="18">
        <v>0</v>
      </c>
      <c r="H7" s="18">
        <v>0</v>
      </c>
      <c r="I7" s="18">
        <v>2</v>
      </c>
      <c r="J7" s="18">
        <v>121</v>
      </c>
      <c r="K7" s="18">
        <v>10</v>
      </c>
      <c r="L7" s="18">
        <v>139</v>
      </c>
    </row>
    <row r="8" spans="1:12" x14ac:dyDescent="0.2">
      <c r="A8" s="17" t="s">
        <v>34</v>
      </c>
      <c r="B8" s="18">
        <v>181</v>
      </c>
      <c r="C8" s="18">
        <v>142</v>
      </c>
      <c r="D8" s="18">
        <v>542</v>
      </c>
      <c r="E8" s="18">
        <v>58</v>
      </c>
      <c r="F8" s="18">
        <v>6</v>
      </c>
      <c r="G8" s="18">
        <v>2</v>
      </c>
      <c r="H8" s="18">
        <v>16</v>
      </c>
      <c r="I8" s="18">
        <v>2</v>
      </c>
      <c r="J8" s="18">
        <v>81</v>
      </c>
      <c r="K8" s="18">
        <v>5</v>
      </c>
      <c r="L8" s="18">
        <v>112</v>
      </c>
    </row>
    <row r="9" spans="1:12" x14ac:dyDescent="0.2">
      <c r="A9" s="17" t="s">
        <v>35</v>
      </c>
      <c r="B9" s="18">
        <v>274</v>
      </c>
      <c r="C9" s="18">
        <v>235</v>
      </c>
      <c r="D9" s="18">
        <v>571</v>
      </c>
      <c r="E9" s="18">
        <v>82</v>
      </c>
      <c r="F9" s="18">
        <v>3</v>
      </c>
      <c r="G9" s="18">
        <v>1</v>
      </c>
      <c r="H9" s="18">
        <v>0</v>
      </c>
      <c r="I9" s="18">
        <v>6</v>
      </c>
      <c r="J9" s="18">
        <v>131</v>
      </c>
      <c r="K9" s="18">
        <v>8</v>
      </c>
      <c r="L9" s="18">
        <v>149</v>
      </c>
    </row>
    <row r="10" spans="1:12" x14ac:dyDescent="0.2">
      <c r="A10" s="17" t="s">
        <v>36</v>
      </c>
      <c r="B10" s="18">
        <v>276</v>
      </c>
      <c r="C10" s="18">
        <v>233</v>
      </c>
      <c r="D10" s="18">
        <v>548</v>
      </c>
      <c r="E10" s="18">
        <v>41</v>
      </c>
      <c r="F10" s="18">
        <v>6</v>
      </c>
      <c r="G10" s="18">
        <v>0</v>
      </c>
      <c r="H10" s="18">
        <v>10</v>
      </c>
      <c r="I10" s="18">
        <v>11</v>
      </c>
      <c r="J10" s="18">
        <v>41</v>
      </c>
      <c r="K10" s="18">
        <v>12</v>
      </c>
      <c r="L10" s="18">
        <v>80</v>
      </c>
    </row>
    <row r="11" spans="1:12" x14ac:dyDescent="0.2">
      <c r="A11" s="17" t="s">
        <v>37</v>
      </c>
      <c r="B11" s="18">
        <v>243</v>
      </c>
      <c r="C11" s="18">
        <v>197</v>
      </c>
      <c r="D11" s="18">
        <v>608</v>
      </c>
      <c r="E11" s="18">
        <v>58</v>
      </c>
      <c r="F11" s="18">
        <v>0</v>
      </c>
      <c r="G11" s="18">
        <v>0</v>
      </c>
      <c r="H11" s="18">
        <v>0</v>
      </c>
      <c r="I11" s="18">
        <v>0</v>
      </c>
      <c r="J11" s="18">
        <v>100</v>
      </c>
      <c r="K11" s="18">
        <v>12</v>
      </c>
      <c r="L11" s="18">
        <v>112</v>
      </c>
    </row>
    <row r="12" spans="1:12" x14ac:dyDescent="0.2">
      <c r="A12" s="17" t="s">
        <v>38</v>
      </c>
      <c r="B12" s="18">
        <v>278</v>
      </c>
      <c r="C12" s="18">
        <v>209</v>
      </c>
      <c r="D12" s="18">
        <v>675</v>
      </c>
      <c r="E12" s="18">
        <v>74</v>
      </c>
      <c r="F12" s="18">
        <v>10</v>
      </c>
      <c r="G12" s="18">
        <v>0</v>
      </c>
      <c r="H12" s="18">
        <v>10</v>
      </c>
      <c r="I12" s="18">
        <v>25</v>
      </c>
      <c r="J12" s="18">
        <v>81</v>
      </c>
      <c r="K12" s="18">
        <v>3</v>
      </c>
      <c r="L12" s="18">
        <v>129</v>
      </c>
    </row>
    <row r="13" spans="1:12" x14ac:dyDescent="0.2">
      <c r="A13" s="17" t="s">
        <v>39</v>
      </c>
      <c r="B13" s="18">
        <v>282</v>
      </c>
      <c r="C13" s="18">
        <v>228</v>
      </c>
      <c r="D13" s="18">
        <v>512</v>
      </c>
      <c r="E13" s="18">
        <v>55</v>
      </c>
      <c r="F13" s="18">
        <v>0</v>
      </c>
      <c r="G13" s="18">
        <v>1</v>
      </c>
      <c r="H13" s="18">
        <v>3</v>
      </c>
      <c r="I13" s="18">
        <v>6</v>
      </c>
      <c r="J13" s="18">
        <v>90</v>
      </c>
      <c r="K13" s="18">
        <v>7</v>
      </c>
      <c r="L13" s="18">
        <v>107</v>
      </c>
    </row>
    <row r="14" spans="1:12" x14ac:dyDescent="0.2">
      <c r="A14" s="17" t="s">
        <v>40</v>
      </c>
      <c r="B14" s="18">
        <v>313</v>
      </c>
      <c r="C14" s="18">
        <v>251</v>
      </c>
      <c r="D14" s="18">
        <v>523</v>
      </c>
      <c r="E14" s="18">
        <v>51</v>
      </c>
      <c r="F14" s="18">
        <v>20</v>
      </c>
      <c r="G14" s="18">
        <v>0</v>
      </c>
      <c r="H14" s="18">
        <v>12</v>
      </c>
      <c r="I14" s="18">
        <v>0</v>
      </c>
      <c r="J14" s="18">
        <v>69</v>
      </c>
      <c r="K14" s="18">
        <v>0</v>
      </c>
      <c r="L14" s="18">
        <v>101</v>
      </c>
    </row>
    <row r="15" spans="1:12" x14ac:dyDescent="0.2">
      <c r="A15" s="17" t="s">
        <v>41</v>
      </c>
      <c r="B15" s="18">
        <v>299</v>
      </c>
      <c r="C15" s="18">
        <v>244</v>
      </c>
      <c r="D15" s="18">
        <v>498</v>
      </c>
      <c r="E15" s="18">
        <v>62</v>
      </c>
      <c r="F15" s="18">
        <v>4</v>
      </c>
      <c r="G15" s="18">
        <v>0</v>
      </c>
      <c r="H15" s="18">
        <v>8</v>
      </c>
      <c r="I15" s="18">
        <v>0</v>
      </c>
      <c r="J15" s="18">
        <v>104</v>
      </c>
      <c r="K15" s="18">
        <v>8</v>
      </c>
      <c r="L15" s="18">
        <v>124</v>
      </c>
    </row>
    <row r="16" spans="1:12" x14ac:dyDescent="0.2">
      <c r="A16" s="17" t="s">
        <v>42</v>
      </c>
      <c r="B16" s="18">
        <v>419</v>
      </c>
      <c r="C16" s="18">
        <v>355</v>
      </c>
      <c r="D16" s="18">
        <v>659</v>
      </c>
      <c r="E16" s="18">
        <v>41</v>
      </c>
      <c r="F16" s="18">
        <v>3</v>
      </c>
      <c r="G16" s="18">
        <v>5</v>
      </c>
      <c r="H16" s="18">
        <v>1</v>
      </c>
      <c r="I16" s="18">
        <v>1</v>
      </c>
      <c r="J16" s="18">
        <v>68</v>
      </c>
      <c r="K16" s="18">
        <v>3</v>
      </c>
      <c r="L16" s="18">
        <v>81</v>
      </c>
    </row>
    <row r="17" spans="1:12" x14ac:dyDescent="0.2">
      <c r="A17" s="17" t="s">
        <v>43</v>
      </c>
      <c r="B17" s="18">
        <v>339</v>
      </c>
      <c r="C17" s="18">
        <v>264</v>
      </c>
      <c r="D17" s="18">
        <v>598</v>
      </c>
      <c r="E17" s="18">
        <v>53</v>
      </c>
      <c r="F17" s="18">
        <v>11</v>
      </c>
      <c r="G17" s="18">
        <v>0</v>
      </c>
      <c r="H17" s="18">
        <v>11</v>
      </c>
      <c r="I17" s="18">
        <v>10</v>
      </c>
      <c r="J17" s="18">
        <v>72</v>
      </c>
      <c r="K17" s="18">
        <v>1</v>
      </c>
      <c r="L17" s="18">
        <v>105</v>
      </c>
    </row>
    <row r="18" spans="1:12" x14ac:dyDescent="0.2">
      <c r="A18" s="17" t="s">
        <v>44</v>
      </c>
      <c r="B18" s="18">
        <v>313</v>
      </c>
      <c r="C18" s="18">
        <v>248</v>
      </c>
      <c r="D18" s="18">
        <v>516</v>
      </c>
      <c r="E18" s="18">
        <v>46</v>
      </c>
      <c r="F18" s="18">
        <v>7</v>
      </c>
      <c r="G18" s="18">
        <v>0</v>
      </c>
      <c r="H18" s="18">
        <v>10</v>
      </c>
      <c r="I18" s="18">
        <v>4</v>
      </c>
      <c r="J18" s="18">
        <v>66</v>
      </c>
      <c r="K18" s="18">
        <v>5</v>
      </c>
      <c r="L18" s="18">
        <v>92</v>
      </c>
    </row>
    <row r="19" spans="1:12" x14ac:dyDescent="0.2">
      <c r="A19" s="17" t="s">
        <v>45</v>
      </c>
      <c r="B19" s="18">
        <v>343</v>
      </c>
      <c r="C19" s="18">
        <v>229</v>
      </c>
      <c r="D19" s="18">
        <v>542</v>
      </c>
      <c r="E19" s="18">
        <v>91</v>
      </c>
      <c r="F19" s="18">
        <v>30</v>
      </c>
      <c r="G19" s="18">
        <v>0</v>
      </c>
      <c r="H19" s="18">
        <v>30</v>
      </c>
      <c r="I19" s="18">
        <v>3</v>
      </c>
      <c r="J19" s="18">
        <v>104</v>
      </c>
      <c r="K19" s="18">
        <v>5</v>
      </c>
      <c r="L19" s="18">
        <v>172</v>
      </c>
    </row>
    <row r="20" spans="1:12" x14ac:dyDescent="0.2">
      <c r="A20" s="17" t="s">
        <v>46</v>
      </c>
      <c r="B20" s="18">
        <v>367</v>
      </c>
      <c r="C20" s="18">
        <v>261</v>
      </c>
      <c r="D20" s="18">
        <v>516</v>
      </c>
      <c r="E20" s="18">
        <v>39</v>
      </c>
      <c r="F20" s="18">
        <v>2</v>
      </c>
      <c r="G20" s="18">
        <v>0</v>
      </c>
      <c r="H20" s="18">
        <v>0</v>
      </c>
      <c r="I20" s="18">
        <v>3</v>
      </c>
      <c r="J20" s="18">
        <v>67</v>
      </c>
      <c r="K20" s="18">
        <v>6</v>
      </c>
      <c r="L20" s="18">
        <v>78</v>
      </c>
    </row>
    <row r="21" spans="1:12" x14ac:dyDescent="0.2">
      <c r="A21" s="17" t="s">
        <v>47</v>
      </c>
      <c r="B21" s="18">
        <v>424</v>
      </c>
      <c r="C21" s="18">
        <v>270</v>
      </c>
      <c r="D21" s="18">
        <v>720</v>
      </c>
      <c r="E21" s="18">
        <v>53</v>
      </c>
      <c r="F21" s="18">
        <v>10</v>
      </c>
      <c r="G21" s="18">
        <v>0</v>
      </c>
      <c r="H21" s="18">
        <v>1</v>
      </c>
      <c r="I21" s="18">
        <v>0</v>
      </c>
      <c r="J21" s="18">
        <v>86</v>
      </c>
      <c r="K21" s="18">
        <v>8</v>
      </c>
      <c r="L21" s="18">
        <v>105</v>
      </c>
    </row>
    <row r="22" spans="1:12" x14ac:dyDescent="0.2">
      <c r="A22" s="17" t="s">
        <v>48</v>
      </c>
      <c r="B22" s="18">
        <v>415</v>
      </c>
      <c r="C22" s="18">
        <v>282</v>
      </c>
      <c r="D22" s="18">
        <v>630</v>
      </c>
      <c r="E22" s="18">
        <v>47</v>
      </c>
      <c r="F22" s="18">
        <v>13</v>
      </c>
      <c r="G22" s="18">
        <v>4</v>
      </c>
      <c r="H22" s="18">
        <v>14</v>
      </c>
      <c r="I22" s="18">
        <v>0</v>
      </c>
      <c r="J22" s="18">
        <v>59</v>
      </c>
      <c r="K22" s="18">
        <v>4</v>
      </c>
      <c r="L22" s="18">
        <v>94</v>
      </c>
    </row>
    <row r="23" spans="1:12" x14ac:dyDescent="0.2">
      <c r="A23" s="17" t="s">
        <v>49</v>
      </c>
      <c r="B23" s="18">
        <v>454</v>
      </c>
      <c r="C23" s="18">
        <v>308</v>
      </c>
      <c r="D23" s="18">
        <v>535</v>
      </c>
      <c r="E23" s="18">
        <v>49</v>
      </c>
      <c r="F23" s="18">
        <v>4</v>
      </c>
      <c r="G23" s="18">
        <v>0</v>
      </c>
      <c r="H23" s="18">
        <v>0</v>
      </c>
      <c r="I23" s="18">
        <v>2</v>
      </c>
      <c r="J23" s="18">
        <v>85</v>
      </c>
      <c r="K23" s="18">
        <v>7</v>
      </c>
      <c r="L23" s="18">
        <v>98</v>
      </c>
    </row>
    <row r="24" spans="1:12" x14ac:dyDescent="0.2">
      <c r="A24" s="17" t="s">
        <v>50</v>
      </c>
      <c r="B24" s="18">
        <v>359</v>
      </c>
      <c r="C24" s="18">
        <v>226</v>
      </c>
      <c r="D24" s="18">
        <v>597</v>
      </c>
      <c r="E24" s="18">
        <v>40</v>
      </c>
      <c r="F24" s="18">
        <v>10</v>
      </c>
      <c r="G24" s="18">
        <v>0</v>
      </c>
      <c r="H24" s="18">
        <v>12</v>
      </c>
      <c r="I24" s="18">
        <v>0</v>
      </c>
      <c r="J24" s="18">
        <v>39</v>
      </c>
      <c r="K24" s="18">
        <v>19</v>
      </c>
      <c r="L24" s="18">
        <v>80</v>
      </c>
    </row>
    <row r="25" spans="1:12" x14ac:dyDescent="0.2">
      <c r="A25" s="17" t="s">
        <v>51</v>
      </c>
      <c r="B25" s="18">
        <v>403</v>
      </c>
      <c r="C25" s="18">
        <v>356</v>
      </c>
      <c r="D25" s="18">
        <v>628</v>
      </c>
      <c r="E25" s="18">
        <v>115</v>
      </c>
      <c r="F25" s="18">
        <v>21</v>
      </c>
      <c r="G25" s="18">
        <v>0</v>
      </c>
      <c r="H25" s="18">
        <v>50</v>
      </c>
      <c r="I25" s="18">
        <v>1</v>
      </c>
      <c r="J25" s="18">
        <v>140</v>
      </c>
      <c r="K25" s="18">
        <v>3</v>
      </c>
      <c r="L25" s="18">
        <v>215</v>
      </c>
    </row>
    <row r="26" spans="1:12" x14ac:dyDescent="0.2">
      <c r="A26" s="17" t="s">
        <v>52</v>
      </c>
      <c r="B26" s="18">
        <v>342</v>
      </c>
      <c r="C26" s="18">
        <v>324</v>
      </c>
      <c r="D26" s="18">
        <v>487</v>
      </c>
      <c r="E26" s="18">
        <v>46</v>
      </c>
      <c r="F26" s="18">
        <v>5</v>
      </c>
      <c r="G26" s="18">
        <v>0</v>
      </c>
      <c r="H26" s="18">
        <v>0</v>
      </c>
      <c r="I26" s="18">
        <v>0</v>
      </c>
      <c r="J26" s="18">
        <v>81</v>
      </c>
      <c r="K26" s="18">
        <v>6</v>
      </c>
      <c r="L26" s="18">
        <v>92</v>
      </c>
    </row>
    <row r="27" spans="1:12" x14ac:dyDescent="0.2">
      <c r="A27" s="17" t="s">
        <v>53</v>
      </c>
      <c r="B27" s="18">
        <v>336</v>
      </c>
      <c r="C27" s="18">
        <v>288</v>
      </c>
      <c r="D27" s="18">
        <v>587</v>
      </c>
      <c r="E27" s="18">
        <v>69</v>
      </c>
      <c r="F27" s="18">
        <v>12</v>
      </c>
      <c r="G27" s="18">
        <v>0</v>
      </c>
      <c r="H27" s="18">
        <v>16</v>
      </c>
      <c r="I27" s="18">
        <v>0</v>
      </c>
      <c r="J27" s="18">
        <v>103</v>
      </c>
      <c r="K27" s="18">
        <v>7</v>
      </c>
      <c r="L27" s="18">
        <v>138</v>
      </c>
    </row>
    <row r="28" spans="1:12" x14ac:dyDescent="0.2">
      <c r="A28" s="17" t="s">
        <v>54</v>
      </c>
      <c r="B28" s="18">
        <v>295</v>
      </c>
      <c r="C28" s="18">
        <v>231</v>
      </c>
      <c r="D28" s="18">
        <v>507</v>
      </c>
      <c r="E28" s="18">
        <v>110</v>
      </c>
      <c r="F28" s="18">
        <v>56</v>
      </c>
      <c r="G28" s="18">
        <v>0</v>
      </c>
      <c r="H28" s="18">
        <v>30</v>
      </c>
      <c r="I28" s="18">
        <v>5</v>
      </c>
      <c r="J28" s="18">
        <v>78</v>
      </c>
      <c r="K28" s="18">
        <v>2</v>
      </c>
      <c r="L28" s="18">
        <v>171</v>
      </c>
    </row>
    <row r="29" spans="1:12" x14ac:dyDescent="0.2">
      <c r="A29" s="17" t="s">
        <v>55</v>
      </c>
      <c r="B29" s="18">
        <v>346</v>
      </c>
      <c r="C29" s="18">
        <v>243</v>
      </c>
      <c r="D29" s="18">
        <v>534</v>
      </c>
      <c r="E29" s="18">
        <v>36</v>
      </c>
      <c r="F29" s="18">
        <v>14</v>
      </c>
      <c r="G29" s="18">
        <v>0</v>
      </c>
      <c r="H29" s="18">
        <v>10</v>
      </c>
      <c r="I29" s="18">
        <v>0</v>
      </c>
      <c r="J29" s="18">
        <v>44</v>
      </c>
      <c r="K29" s="18">
        <v>4</v>
      </c>
      <c r="L29" s="18">
        <v>72</v>
      </c>
    </row>
    <row r="30" spans="1:12" x14ac:dyDescent="0.2">
      <c r="A30" s="17" t="s">
        <v>17</v>
      </c>
      <c r="B30" s="18">
        <v>8350</v>
      </c>
      <c r="C30" s="18">
        <v>6366</v>
      </c>
      <c r="D30" s="18">
        <v>15417</v>
      </c>
      <c r="E30" s="18">
        <v>1689</v>
      </c>
      <c r="F30" s="18">
        <v>377</v>
      </c>
      <c r="G30" s="18">
        <v>31</v>
      </c>
      <c r="H30" s="18">
        <v>254</v>
      </c>
      <c r="I30" s="18">
        <v>105</v>
      </c>
      <c r="J30" s="18">
        <v>2313</v>
      </c>
      <c r="K30" s="18">
        <v>170</v>
      </c>
      <c r="L30" s="18">
        <v>3250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P16" sqref="P16"/>
    </sheetView>
  </sheetViews>
  <sheetFormatPr baseColWidth="10" defaultRowHeight="16" x14ac:dyDescent="0.2"/>
  <sheetData>
    <row r="1" spans="1:13" ht="28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</row>
    <row r="2" spans="1:13" x14ac:dyDescent="0.2">
      <c r="A2" s="8">
        <v>43266</v>
      </c>
      <c r="B2" s="9" t="s">
        <v>13</v>
      </c>
      <c r="C2" s="10">
        <v>683</v>
      </c>
      <c r="D2" s="10">
        <v>132</v>
      </c>
      <c r="E2" s="10">
        <v>90</v>
      </c>
      <c r="F2" s="11">
        <v>60</v>
      </c>
      <c r="G2" s="11">
        <v>0</v>
      </c>
      <c r="H2" s="11">
        <v>147</v>
      </c>
      <c r="I2" s="11">
        <v>14</v>
      </c>
      <c r="J2" s="11">
        <v>12</v>
      </c>
      <c r="K2" s="11">
        <v>1</v>
      </c>
      <c r="L2" s="11">
        <f t="shared" ref="L2:L26" si="0">SUM(F2:K2)</f>
        <v>234</v>
      </c>
      <c r="M2" s="11">
        <v>117</v>
      </c>
    </row>
    <row r="3" spans="1:13" x14ac:dyDescent="0.2">
      <c r="A3" s="8">
        <v>43267</v>
      </c>
      <c r="B3" s="9" t="s">
        <v>14</v>
      </c>
      <c r="C3" s="10">
        <v>524</v>
      </c>
      <c r="D3" s="10">
        <v>188</v>
      </c>
      <c r="E3" s="10">
        <v>107</v>
      </c>
      <c r="F3" s="11">
        <v>51</v>
      </c>
      <c r="G3" s="11">
        <v>0</v>
      </c>
      <c r="H3" s="11">
        <v>38</v>
      </c>
      <c r="I3" s="11">
        <v>6</v>
      </c>
      <c r="J3" s="11">
        <v>8</v>
      </c>
      <c r="K3" s="11">
        <v>17</v>
      </c>
      <c r="L3" s="11">
        <f t="shared" si="0"/>
        <v>120</v>
      </c>
      <c r="M3" s="11">
        <v>60</v>
      </c>
    </row>
    <row r="4" spans="1:13" x14ac:dyDescent="0.2">
      <c r="A4" s="8">
        <v>43273</v>
      </c>
      <c r="B4" s="9" t="s">
        <v>13</v>
      </c>
      <c r="C4" s="10">
        <v>445</v>
      </c>
      <c r="D4" s="10">
        <v>161</v>
      </c>
      <c r="E4" s="10">
        <v>134</v>
      </c>
      <c r="F4" s="11">
        <v>2</v>
      </c>
      <c r="G4" s="11">
        <v>0</v>
      </c>
      <c r="H4" s="11">
        <v>115</v>
      </c>
      <c r="I4" s="11">
        <v>0</v>
      </c>
      <c r="J4" s="11">
        <v>3</v>
      </c>
      <c r="K4" s="11">
        <v>0</v>
      </c>
      <c r="L4" s="11">
        <f t="shared" si="0"/>
        <v>120</v>
      </c>
      <c r="M4" s="11">
        <v>60</v>
      </c>
    </row>
    <row r="5" spans="1:13" x14ac:dyDescent="0.2">
      <c r="A5" s="12">
        <v>43274</v>
      </c>
      <c r="B5" s="13" t="s">
        <v>14</v>
      </c>
      <c r="C5" s="14">
        <v>450</v>
      </c>
      <c r="D5" s="14">
        <v>231</v>
      </c>
      <c r="E5" s="14">
        <v>198</v>
      </c>
      <c r="F5" s="15">
        <v>11</v>
      </c>
      <c r="G5" s="15">
        <v>10</v>
      </c>
      <c r="H5" s="15">
        <v>103</v>
      </c>
      <c r="I5" s="15">
        <v>5</v>
      </c>
      <c r="J5" s="15">
        <v>1</v>
      </c>
      <c r="K5" s="15">
        <v>0</v>
      </c>
      <c r="L5" s="15">
        <f t="shared" si="0"/>
        <v>130</v>
      </c>
      <c r="M5" s="15">
        <v>66</v>
      </c>
    </row>
    <row r="6" spans="1:13" x14ac:dyDescent="0.2">
      <c r="A6" s="8">
        <v>43280</v>
      </c>
      <c r="B6" s="9" t="s">
        <v>13</v>
      </c>
      <c r="C6" s="10">
        <v>782</v>
      </c>
      <c r="D6" s="10">
        <v>337</v>
      </c>
      <c r="E6" s="10">
        <v>213</v>
      </c>
      <c r="F6" s="11">
        <v>6</v>
      </c>
      <c r="G6" s="11">
        <v>0</v>
      </c>
      <c r="H6" s="11">
        <v>121</v>
      </c>
      <c r="I6" s="11">
        <v>10</v>
      </c>
      <c r="J6" s="11">
        <v>2</v>
      </c>
      <c r="K6" s="11">
        <v>0</v>
      </c>
      <c r="L6" s="11">
        <f t="shared" si="0"/>
        <v>139</v>
      </c>
      <c r="M6" s="11">
        <v>70</v>
      </c>
    </row>
    <row r="7" spans="1:13" x14ac:dyDescent="0.2">
      <c r="A7" s="12">
        <v>43281</v>
      </c>
      <c r="B7" s="13" t="s">
        <v>14</v>
      </c>
      <c r="C7" s="14">
        <v>542</v>
      </c>
      <c r="D7" s="14">
        <v>181</v>
      </c>
      <c r="E7" s="14">
        <v>142</v>
      </c>
      <c r="F7" s="15">
        <v>6</v>
      </c>
      <c r="G7" s="15">
        <v>16</v>
      </c>
      <c r="H7" s="15">
        <v>81</v>
      </c>
      <c r="I7" s="15">
        <v>5</v>
      </c>
      <c r="J7" s="15">
        <v>2</v>
      </c>
      <c r="K7" s="15">
        <v>2</v>
      </c>
      <c r="L7" s="15">
        <f t="shared" si="0"/>
        <v>112</v>
      </c>
      <c r="M7" s="15">
        <v>58</v>
      </c>
    </row>
    <row r="8" spans="1:13" x14ac:dyDescent="0.2">
      <c r="A8" s="8">
        <v>43287</v>
      </c>
      <c r="B8" s="9" t="s">
        <v>13</v>
      </c>
      <c r="C8" s="10">
        <v>571</v>
      </c>
      <c r="D8" s="10">
        <v>274</v>
      </c>
      <c r="E8" s="10">
        <v>235</v>
      </c>
      <c r="F8" s="11">
        <v>3</v>
      </c>
      <c r="G8" s="11">
        <v>0</v>
      </c>
      <c r="H8" s="11">
        <v>131</v>
      </c>
      <c r="I8" s="11">
        <v>8</v>
      </c>
      <c r="J8" s="11">
        <v>6</v>
      </c>
      <c r="K8" s="11">
        <v>1</v>
      </c>
      <c r="L8" s="11">
        <f t="shared" si="0"/>
        <v>149</v>
      </c>
      <c r="M8" s="11">
        <v>82</v>
      </c>
    </row>
    <row r="9" spans="1:13" x14ac:dyDescent="0.2">
      <c r="A9" s="12">
        <v>43288</v>
      </c>
      <c r="B9" s="13" t="s">
        <v>14</v>
      </c>
      <c r="C9" s="14">
        <v>548</v>
      </c>
      <c r="D9" s="14">
        <v>276</v>
      </c>
      <c r="E9" s="14">
        <v>233</v>
      </c>
      <c r="F9" s="15">
        <v>6</v>
      </c>
      <c r="G9" s="15">
        <v>10</v>
      </c>
      <c r="H9" s="15">
        <v>41</v>
      </c>
      <c r="I9" s="15">
        <v>12</v>
      </c>
      <c r="J9" s="15">
        <v>11</v>
      </c>
      <c r="K9" s="15">
        <v>0</v>
      </c>
      <c r="L9" s="11">
        <f t="shared" si="0"/>
        <v>80</v>
      </c>
      <c r="M9" s="15">
        <v>41</v>
      </c>
    </row>
    <row r="10" spans="1:13" x14ac:dyDescent="0.2">
      <c r="A10" s="8">
        <v>43294</v>
      </c>
      <c r="B10" s="9" t="s">
        <v>13</v>
      </c>
      <c r="C10" s="10">
        <v>608</v>
      </c>
      <c r="D10" s="10">
        <v>243</v>
      </c>
      <c r="E10" s="10">
        <v>197</v>
      </c>
      <c r="F10" s="11">
        <v>0</v>
      </c>
      <c r="G10" s="11">
        <v>0</v>
      </c>
      <c r="H10" s="11">
        <v>100</v>
      </c>
      <c r="I10" s="11">
        <v>12</v>
      </c>
      <c r="J10" s="11">
        <v>0</v>
      </c>
      <c r="K10" s="11">
        <v>0</v>
      </c>
      <c r="L10" s="11">
        <f t="shared" si="0"/>
        <v>112</v>
      </c>
      <c r="M10" s="11">
        <v>58</v>
      </c>
    </row>
    <row r="11" spans="1:13" x14ac:dyDescent="0.2">
      <c r="A11" s="12">
        <v>43295</v>
      </c>
      <c r="B11" s="13" t="s">
        <v>14</v>
      </c>
      <c r="C11" s="14">
        <v>675</v>
      </c>
      <c r="D11" s="14">
        <v>278</v>
      </c>
      <c r="E11" s="14">
        <v>209</v>
      </c>
      <c r="F11" s="15">
        <v>10</v>
      </c>
      <c r="G11" s="15">
        <v>10</v>
      </c>
      <c r="H11" s="15">
        <v>81</v>
      </c>
      <c r="I11" s="15">
        <v>3</v>
      </c>
      <c r="J11" s="15">
        <v>25</v>
      </c>
      <c r="K11" s="15">
        <v>0</v>
      </c>
      <c r="L11" s="11">
        <f t="shared" si="0"/>
        <v>129</v>
      </c>
      <c r="M11" s="15">
        <v>74</v>
      </c>
    </row>
    <row r="12" spans="1:13" x14ac:dyDescent="0.2">
      <c r="A12" s="12">
        <v>43296</v>
      </c>
      <c r="B12" s="9" t="s">
        <v>13</v>
      </c>
      <c r="C12" s="14">
        <v>512</v>
      </c>
      <c r="D12" s="14">
        <v>282</v>
      </c>
      <c r="E12" s="14">
        <v>228</v>
      </c>
      <c r="F12" s="15">
        <v>0</v>
      </c>
      <c r="G12" s="15">
        <v>3</v>
      </c>
      <c r="H12" s="15">
        <v>90</v>
      </c>
      <c r="I12" s="15">
        <v>7</v>
      </c>
      <c r="J12" s="15">
        <v>6</v>
      </c>
      <c r="K12" s="15">
        <v>1</v>
      </c>
      <c r="L12" s="11">
        <f t="shared" si="0"/>
        <v>107</v>
      </c>
      <c r="M12" s="15">
        <v>55</v>
      </c>
    </row>
    <row r="13" spans="1:13" x14ac:dyDescent="0.2">
      <c r="A13" s="12">
        <v>43307</v>
      </c>
      <c r="B13" s="13" t="s">
        <v>14</v>
      </c>
      <c r="C13" s="14">
        <v>523</v>
      </c>
      <c r="D13" s="14">
        <v>313</v>
      </c>
      <c r="E13" s="14">
        <v>251</v>
      </c>
      <c r="F13" s="15">
        <v>20</v>
      </c>
      <c r="G13" s="15">
        <v>12</v>
      </c>
      <c r="H13" s="15">
        <v>69</v>
      </c>
      <c r="I13" s="15">
        <v>0</v>
      </c>
      <c r="J13" s="15">
        <v>0</v>
      </c>
      <c r="K13" s="15">
        <v>0</v>
      </c>
      <c r="L13" s="11">
        <f t="shared" si="0"/>
        <v>101</v>
      </c>
      <c r="M13" s="15">
        <v>51</v>
      </c>
    </row>
    <row r="14" spans="1:13" x14ac:dyDescent="0.2">
      <c r="A14" s="12">
        <v>43308</v>
      </c>
      <c r="B14" s="9" t="s">
        <v>13</v>
      </c>
      <c r="C14" s="14">
        <v>498</v>
      </c>
      <c r="D14" s="14">
        <v>299</v>
      </c>
      <c r="E14" s="14">
        <v>244</v>
      </c>
      <c r="F14" s="15">
        <v>4</v>
      </c>
      <c r="G14" s="15">
        <v>8</v>
      </c>
      <c r="H14" s="15">
        <v>104</v>
      </c>
      <c r="I14" s="15">
        <v>8</v>
      </c>
      <c r="J14" s="15">
        <v>0</v>
      </c>
      <c r="K14" s="15">
        <v>0</v>
      </c>
      <c r="L14" s="11">
        <f t="shared" si="0"/>
        <v>124</v>
      </c>
      <c r="M14" s="15">
        <v>62</v>
      </c>
    </row>
    <row r="15" spans="1:13" x14ac:dyDescent="0.2">
      <c r="A15" s="12">
        <v>43314</v>
      </c>
      <c r="B15" s="9" t="s">
        <v>13</v>
      </c>
      <c r="C15" s="14">
        <v>659</v>
      </c>
      <c r="D15" s="14">
        <v>419</v>
      </c>
      <c r="E15" s="14">
        <v>355</v>
      </c>
      <c r="F15" s="15">
        <v>3</v>
      </c>
      <c r="G15" s="15">
        <v>1</v>
      </c>
      <c r="H15" s="15">
        <v>68</v>
      </c>
      <c r="I15" s="15">
        <v>3</v>
      </c>
      <c r="J15" s="15">
        <v>1</v>
      </c>
      <c r="K15" s="15">
        <v>5</v>
      </c>
      <c r="L15" s="11">
        <f t="shared" si="0"/>
        <v>81</v>
      </c>
      <c r="M15" s="15">
        <v>41</v>
      </c>
    </row>
    <row r="16" spans="1:13" x14ac:dyDescent="0.2">
      <c r="A16" s="12">
        <v>43316</v>
      </c>
      <c r="B16" s="9" t="s">
        <v>14</v>
      </c>
      <c r="C16" s="14">
        <v>598</v>
      </c>
      <c r="D16" s="14">
        <v>339</v>
      </c>
      <c r="E16" s="14">
        <v>264</v>
      </c>
      <c r="F16" s="15">
        <v>11</v>
      </c>
      <c r="G16" s="15">
        <v>11</v>
      </c>
      <c r="H16" s="15">
        <v>72</v>
      </c>
      <c r="I16" s="15">
        <v>1</v>
      </c>
      <c r="J16" s="15">
        <v>10</v>
      </c>
      <c r="K16" s="15">
        <v>0</v>
      </c>
      <c r="L16" s="11">
        <f t="shared" si="0"/>
        <v>105</v>
      </c>
      <c r="M16" s="15">
        <v>53</v>
      </c>
    </row>
    <row r="17" spans="1:13" x14ac:dyDescent="0.2">
      <c r="A17" s="12">
        <v>43322</v>
      </c>
      <c r="B17" s="9" t="s">
        <v>13</v>
      </c>
      <c r="C17" s="14">
        <v>516</v>
      </c>
      <c r="D17" s="14">
        <v>313</v>
      </c>
      <c r="E17" s="14">
        <v>248</v>
      </c>
      <c r="F17" s="15">
        <v>7</v>
      </c>
      <c r="G17" s="15">
        <v>10</v>
      </c>
      <c r="H17" s="15">
        <v>66</v>
      </c>
      <c r="I17" s="15">
        <v>5</v>
      </c>
      <c r="J17" s="15">
        <v>4</v>
      </c>
      <c r="K17" s="15">
        <v>0</v>
      </c>
      <c r="L17" s="11">
        <f t="shared" si="0"/>
        <v>92</v>
      </c>
      <c r="M17" s="15">
        <v>46</v>
      </c>
    </row>
    <row r="18" spans="1:13" x14ac:dyDescent="0.2">
      <c r="A18" s="12">
        <v>43329</v>
      </c>
      <c r="B18" s="9" t="s">
        <v>14</v>
      </c>
      <c r="C18" s="14">
        <v>542</v>
      </c>
      <c r="D18" s="14">
        <v>343</v>
      </c>
      <c r="E18" s="14">
        <v>229</v>
      </c>
      <c r="F18" s="15">
        <v>30</v>
      </c>
      <c r="G18" s="15">
        <v>30</v>
      </c>
      <c r="H18" s="15">
        <v>104</v>
      </c>
      <c r="I18" s="15">
        <v>5</v>
      </c>
      <c r="J18" s="15">
        <v>3</v>
      </c>
      <c r="K18" s="15">
        <v>0</v>
      </c>
      <c r="L18" s="11">
        <f t="shared" si="0"/>
        <v>172</v>
      </c>
      <c r="M18" s="15">
        <v>91</v>
      </c>
    </row>
    <row r="19" spans="1:13" x14ac:dyDescent="0.2">
      <c r="A19" s="12">
        <v>43330</v>
      </c>
      <c r="B19" s="9" t="s">
        <v>13</v>
      </c>
      <c r="C19" s="14">
        <v>516</v>
      </c>
      <c r="D19" s="14">
        <v>367</v>
      </c>
      <c r="E19" s="14">
        <v>261</v>
      </c>
      <c r="F19" s="15">
        <v>2</v>
      </c>
      <c r="G19" s="15">
        <v>0</v>
      </c>
      <c r="H19" s="15">
        <v>67</v>
      </c>
      <c r="I19" s="15">
        <v>6</v>
      </c>
      <c r="J19" s="15">
        <v>3</v>
      </c>
      <c r="K19" s="15">
        <v>0</v>
      </c>
      <c r="L19" s="11">
        <f t="shared" si="0"/>
        <v>78</v>
      </c>
      <c r="M19" s="15">
        <v>39</v>
      </c>
    </row>
    <row r="20" spans="1:13" x14ac:dyDescent="0.2">
      <c r="A20" s="12">
        <v>43336</v>
      </c>
      <c r="B20" s="9" t="s">
        <v>14</v>
      </c>
      <c r="C20" s="14">
        <v>720</v>
      </c>
      <c r="D20" s="14">
        <v>424</v>
      </c>
      <c r="E20" s="14">
        <v>270</v>
      </c>
      <c r="F20" s="15">
        <v>10</v>
      </c>
      <c r="G20" s="15">
        <v>1</v>
      </c>
      <c r="H20" s="15">
        <v>86</v>
      </c>
      <c r="I20" s="15">
        <v>8</v>
      </c>
      <c r="J20" s="15">
        <v>0</v>
      </c>
      <c r="K20" s="15">
        <v>0</v>
      </c>
      <c r="L20" s="11">
        <f t="shared" si="0"/>
        <v>105</v>
      </c>
      <c r="M20" s="15">
        <v>53</v>
      </c>
    </row>
    <row r="21" spans="1:13" x14ac:dyDescent="0.2">
      <c r="A21" s="12">
        <v>43337</v>
      </c>
      <c r="B21" s="9" t="s">
        <v>13</v>
      </c>
      <c r="C21" s="14">
        <v>630</v>
      </c>
      <c r="D21" s="14">
        <v>415</v>
      </c>
      <c r="E21" s="14">
        <v>282</v>
      </c>
      <c r="F21" s="15">
        <v>13</v>
      </c>
      <c r="G21" s="15">
        <v>14</v>
      </c>
      <c r="H21" s="15">
        <v>59</v>
      </c>
      <c r="I21" s="15">
        <v>4</v>
      </c>
      <c r="J21" s="15">
        <v>0</v>
      </c>
      <c r="K21" s="15">
        <v>4</v>
      </c>
      <c r="L21" s="11">
        <f t="shared" si="0"/>
        <v>94</v>
      </c>
      <c r="M21" s="15">
        <v>47</v>
      </c>
    </row>
    <row r="22" spans="1:13" x14ac:dyDescent="0.2">
      <c r="A22" s="12">
        <v>43343</v>
      </c>
      <c r="B22" s="9" t="s">
        <v>14</v>
      </c>
      <c r="C22" s="14">
        <v>535</v>
      </c>
      <c r="D22" s="14">
        <v>454</v>
      </c>
      <c r="E22" s="14">
        <v>308</v>
      </c>
      <c r="F22" s="15">
        <v>4</v>
      </c>
      <c r="G22" s="15">
        <v>0</v>
      </c>
      <c r="H22" s="15">
        <v>85</v>
      </c>
      <c r="I22" s="15">
        <v>7</v>
      </c>
      <c r="J22" s="15">
        <v>2</v>
      </c>
      <c r="K22" s="15">
        <v>0</v>
      </c>
      <c r="L22" s="11">
        <f t="shared" si="0"/>
        <v>98</v>
      </c>
      <c r="M22" s="15">
        <v>49</v>
      </c>
    </row>
    <row r="23" spans="1:13" x14ac:dyDescent="0.2">
      <c r="A23" s="12">
        <v>43344</v>
      </c>
      <c r="B23" s="9" t="s">
        <v>13</v>
      </c>
      <c r="C23" s="14">
        <v>597</v>
      </c>
      <c r="D23" s="14">
        <v>359</v>
      </c>
      <c r="E23" s="14">
        <v>226</v>
      </c>
      <c r="F23" s="15">
        <v>10</v>
      </c>
      <c r="G23" s="15">
        <v>12</v>
      </c>
      <c r="H23" s="15">
        <v>39</v>
      </c>
      <c r="I23" s="15">
        <v>19</v>
      </c>
      <c r="J23" s="15">
        <v>0</v>
      </c>
      <c r="K23" s="15">
        <v>0</v>
      </c>
      <c r="L23" s="11">
        <f t="shared" si="0"/>
        <v>80</v>
      </c>
      <c r="M23" s="15">
        <v>40</v>
      </c>
    </row>
    <row r="24" spans="1:13" x14ac:dyDescent="0.2">
      <c r="A24" s="12">
        <v>43350</v>
      </c>
      <c r="B24" s="9" t="s">
        <v>14</v>
      </c>
      <c r="C24" s="14">
        <v>628</v>
      </c>
      <c r="D24" s="14">
        <v>403</v>
      </c>
      <c r="E24" s="14">
        <v>356</v>
      </c>
      <c r="F24" s="15">
        <v>21</v>
      </c>
      <c r="G24" s="15">
        <v>50</v>
      </c>
      <c r="H24" s="15">
        <v>140</v>
      </c>
      <c r="I24" s="15">
        <v>3</v>
      </c>
      <c r="J24" s="15">
        <v>1</v>
      </c>
      <c r="K24" s="15">
        <v>0</v>
      </c>
      <c r="L24" s="11">
        <f t="shared" si="0"/>
        <v>215</v>
      </c>
      <c r="M24" s="15">
        <v>115</v>
      </c>
    </row>
    <row r="25" spans="1:13" x14ac:dyDescent="0.2">
      <c r="A25" s="12">
        <v>43351</v>
      </c>
      <c r="B25" s="9" t="s">
        <v>13</v>
      </c>
      <c r="C25" s="14">
        <v>487</v>
      </c>
      <c r="D25" s="14">
        <v>342</v>
      </c>
      <c r="E25" s="14">
        <v>324</v>
      </c>
      <c r="F25" s="15">
        <v>5</v>
      </c>
      <c r="G25" s="15">
        <v>0</v>
      </c>
      <c r="H25" s="15">
        <v>81</v>
      </c>
      <c r="I25" s="15">
        <v>6</v>
      </c>
      <c r="J25" s="15">
        <v>0</v>
      </c>
      <c r="K25" s="15">
        <v>0</v>
      </c>
      <c r="L25" s="11">
        <f t="shared" si="0"/>
        <v>92</v>
      </c>
      <c r="M25" s="15">
        <v>46</v>
      </c>
    </row>
    <row r="26" spans="1:13" x14ac:dyDescent="0.2">
      <c r="A26" s="12">
        <v>43364</v>
      </c>
      <c r="B26" s="9" t="s">
        <v>13</v>
      </c>
      <c r="C26" s="14">
        <v>587</v>
      </c>
      <c r="D26" s="14">
        <v>336</v>
      </c>
      <c r="E26" s="14">
        <v>288</v>
      </c>
      <c r="F26" s="15">
        <v>12</v>
      </c>
      <c r="G26" s="15">
        <v>16</v>
      </c>
      <c r="H26" s="15">
        <v>103</v>
      </c>
      <c r="I26" s="15">
        <v>7</v>
      </c>
      <c r="J26" s="15">
        <v>0</v>
      </c>
      <c r="K26" s="15">
        <v>0</v>
      </c>
      <c r="L26" s="11">
        <f t="shared" si="0"/>
        <v>138</v>
      </c>
      <c r="M26" s="15">
        <v>69</v>
      </c>
    </row>
    <row r="27" spans="1:13" x14ac:dyDescent="0.2">
      <c r="A27" s="12">
        <v>43365</v>
      </c>
      <c r="B27" s="9" t="s">
        <v>14</v>
      </c>
      <c r="C27" s="14">
        <v>507</v>
      </c>
      <c r="D27" s="14">
        <v>295</v>
      </c>
      <c r="E27" s="14">
        <v>231</v>
      </c>
      <c r="F27" s="15">
        <v>56</v>
      </c>
      <c r="G27" s="15">
        <v>30</v>
      </c>
      <c r="H27" s="15">
        <v>78</v>
      </c>
      <c r="I27" s="15">
        <v>2</v>
      </c>
      <c r="J27" s="15">
        <v>5</v>
      </c>
      <c r="K27" s="15">
        <v>0</v>
      </c>
      <c r="L27" s="11">
        <f>SUM(F27:K27)</f>
        <v>171</v>
      </c>
      <c r="M27" s="15">
        <v>110</v>
      </c>
    </row>
    <row r="28" spans="1:13" x14ac:dyDescent="0.2">
      <c r="A28" s="12">
        <v>43372</v>
      </c>
      <c r="B28" s="9" t="s">
        <v>14</v>
      </c>
      <c r="C28" s="14">
        <v>534</v>
      </c>
      <c r="D28" s="14">
        <v>346</v>
      </c>
      <c r="E28" s="14">
        <v>243</v>
      </c>
      <c r="F28" s="15">
        <v>14</v>
      </c>
      <c r="G28" s="15">
        <v>10</v>
      </c>
      <c r="H28" s="15">
        <v>44</v>
      </c>
      <c r="I28" s="15">
        <v>4</v>
      </c>
      <c r="J28" s="15">
        <v>0</v>
      </c>
      <c r="K28" s="15">
        <v>0</v>
      </c>
      <c r="L28" s="11">
        <f>SUM(F28:K28)</f>
        <v>72</v>
      </c>
      <c r="M28" s="15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P29" sqref="M1:P29"/>
    </sheetView>
  </sheetViews>
  <sheetFormatPr baseColWidth="10" defaultRowHeight="16" x14ac:dyDescent="0.2"/>
  <cols>
    <col min="14" max="14" width="15.5" customWidth="1"/>
  </cols>
  <sheetData>
    <row r="1" spans="1:16" x14ac:dyDescent="0.2">
      <c r="A1" s="22" t="s">
        <v>15</v>
      </c>
      <c r="B1" s="19" t="s">
        <v>56</v>
      </c>
      <c r="C1" s="19" t="s">
        <v>57</v>
      </c>
      <c r="D1" s="19" t="s">
        <v>2</v>
      </c>
      <c r="E1" s="19" t="s">
        <v>12</v>
      </c>
      <c r="F1" s="19" t="s">
        <v>5</v>
      </c>
      <c r="G1" s="19" t="s">
        <v>10</v>
      </c>
      <c r="H1" s="19" t="s">
        <v>6</v>
      </c>
      <c r="I1" s="19" t="s">
        <v>9</v>
      </c>
      <c r="J1" s="19" t="s">
        <v>7</v>
      </c>
      <c r="K1" s="19" t="s">
        <v>8</v>
      </c>
      <c r="L1" s="19" t="s">
        <v>11</v>
      </c>
      <c r="M1" s="22" t="s">
        <v>15</v>
      </c>
      <c r="N1" s="23" t="s">
        <v>58</v>
      </c>
      <c r="O1" s="23" t="s">
        <v>59</v>
      </c>
      <c r="P1" s="23" t="s">
        <v>60</v>
      </c>
    </row>
    <row r="2" spans="1:16" x14ac:dyDescent="0.2">
      <c r="A2" s="20" t="s">
        <v>16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0" t="s">
        <v>16</v>
      </c>
    </row>
    <row r="3" spans="1:16" x14ac:dyDescent="0.2">
      <c r="A3" s="20" t="s">
        <v>29</v>
      </c>
      <c r="B3" s="21">
        <v>132</v>
      </c>
      <c r="C3" s="21">
        <v>90</v>
      </c>
      <c r="D3" s="21">
        <v>683</v>
      </c>
      <c r="E3" s="21">
        <v>117</v>
      </c>
      <c r="F3" s="21">
        <v>60</v>
      </c>
      <c r="G3" s="21">
        <v>1</v>
      </c>
      <c r="H3" s="21">
        <v>0</v>
      </c>
      <c r="I3" s="21">
        <v>12</v>
      </c>
      <c r="J3" s="21">
        <v>147</v>
      </c>
      <c r="K3" s="21">
        <v>14</v>
      </c>
      <c r="L3" s="21">
        <v>234</v>
      </c>
      <c r="M3" s="20" t="s">
        <v>29</v>
      </c>
      <c r="N3" s="24">
        <f>L3/E3</f>
        <v>2</v>
      </c>
      <c r="O3">
        <f>C3/B3</f>
        <v>0.68181818181818177</v>
      </c>
      <c r="P3">
        <f>B3/(D3-B3)</f>
        <v>0.23956442831215971</v>
      </c>
    </row>
    <row r="4" spans="1:16" x14ac:dyDescent="0.2">
      <c r="A4" s="20" t="s">
        <v>30</v>
      </c>
      <c r="B4" s="21">
        <v>188</v>
      </c>
      <c r="C4" s="21">
        <v>107</v>
      </c>
      <c r="D4" s="21">
        <v>524</v>
      </c>
      <c r="E4" s="21">
        <v>60</v>
      </c>
      <c r="F4" s="21">
        <v>51</v>
      </c>
      <c r="G4" s="21">
        <v>17</v>
      </c>
      <c r="H4" s="21">
        <v>0</v>
      </c>
      <c r="I4" s="21">
        <v>8</v>
      </c>
      <c r="J4" s="21">
        <v>38</v>
      </c>
      <c r="K4" s="21">
        <v>6</v>
      </c>
      <c r="L4" s="21">
        <v>120</v>
      </c>
      <c r="M4" s="20" t="s">
        <v>30</v>
      </c>
      <c r="N4" s="24">
        <f t="shared" ref="N4:N29" si="0">L4/E4</f>
        <v>2</v>
      </c>
      <c r="O4">
        <f t="shared" ref="O4:O29" si="1">C4/B4</f>
        <v>0.56914893617021278</v>
      </c>
      <c r="P4">
        <f t="shared" ref="P4:P29" si="2">B4/(D4-B4)</f>
        <v>0.55952380952380953</v>
      </c>
    </row>
    <row r="5" spans="1:16" x14ac:dyDescent="0.2">
      <c r="A5" s="20" t="s">
        <v>31</v>
      </c>
      <c r="B5" s="21">
        <v>161</v>
      </c>
      <c r="C5" s="21">
        <v>134</v>
      </c>
      <c r="D5" s="21">
        <v>445</v>
      </c>
      <c r="E5" s="21">
        <v>60</v>
      </c>
      <c r="F5" s="21">
        <v>2</v>
      </c>
      <c r="G5" s="21">
        <v>0</v>
      </c>
      <c r="H5" s="21">
        <v>0</v>
      </c>
      <c r="I5" s="21">
        <v>3</v>
      </c>
      <c r="J5" s="21">
        <v>115</v>
      </c>
      <c r="K5" s="21">
        <v>0</v>
      </c>
      <c r="L5" s="21">
        <v>120</v>
      </c>
      <c r="M5" s="20" t="s">
        <v>31</v>
      </c>
      <c r="N5" s="24">
        <f t="shared" si="0"/>
        <v>2</v>
      </c>
      <c r="O5">
        <f t="shared" si="1"/>
        <v>0.83229813664596275</v>
      </c>
      <c r="P5">
        <f t="shared" si="2"/>
        <v>0.56690140845070425</v>
      </c>
    </row>
    <row r="6" spans="1:16" x14ac:dyDescent="0.2">
      <c r="A6" s="20" t="s">
        <v>32</v>
      </c>
      <c r="B6" s="21">
        <v>231</v>
      </c>
      <c r="C6" s="21">
        <v>198</v>
      </c>
      <c r="D6" s="21">
        <v>450</v>
      </c>
      <c r="E6" s="21">
        <v>66</v>
      </c>
      <c r="F6" s="21">
        <v>11</v>
      </c>
      <c r="G6" s="21">
        <v>0</v>
      </c>
      <c r="H6" s="21">
        <v>10</v>
      </c>
      <c r="I6" s="21">
        <v>1</v>
      </c>
      <c r="J6" s="21">
        <v>103</v>
      </c>
      <c r="K6" s="21">
        <v>5</v>
      </c>
      <c r="L6" s="21">
        <v>130</v>
      </c>
      <c r="M6" s="20" t="s">
        <v>32</v>
      </c>
      <c r="N6" s="24">
        <f t="shared" si="0"/>
        <v>1.9696969696969697</v>
      </c>
      <c r="O6">
        <f t="shared" si="1"/>
        <v>0.8571428571428571</v>
      </c>
      <c r="P6">
        <f t="shared" si="2"/>
        <v>1.0547945205479452</v>
      </c>
    </row>
    <row r="7" spans="1:16" x14ac:dyDescent="0.2">
      <c r="A7" s="20" t="s">
        <v>33</v>
      </c>
      <c r="B7" s="21">
        <v>337</v>
      </c>
      <c r="C7" s="21">
        <v>213</v>
      </c>
      <c r="D7" s="21">
        <v>782</v>
      </c>
      <c r="E7" s="21">
        <v>70</v>
      </c>
      <c r="F7" s="21">
        <v>6</v>
      </c>
      <c r="G7" s="21">
        <v>0</v>
      </c>
      <c r="H7" s="21">
        <v>0</v>
      </c>
      <c r="I7" s="21">
        <v>2</v>
      </c>
      <c r="J7" s="21">
        <v>121</v>
      </c>
      <c r="K7" s="21">
        <v>10</v>
      </c>
      <c r="L7" s="21">
        <v>139</v>
      </c>
      <c r="M7" s="20" t="s">
        <v>33</v>
      </c>
      <c r="N7" s="24">
        <f t="shared" si="0"/>
        <v>1.9857142857142858</v>
      </c>
      <c r="O7">
        <f t="shared" si="1"/>
        <v>0.63204747774480707</v>
      </c>
      <c r="P7">
        <f t="shared" si="2"/>
        <v>0.75730337078651688</v>
      </c>
    </row>
    <row r="8" spans="1:16" x14ac:dyDescent="0.2">
      <c r="A8" s="20" t="s">
        <v>34</v>
      </c>
      <c r="B8" s="21">
        <v>181</v>
      </c>
      <c r="C8" s="21">
        <v>142</v>
      </c>
      <c r="D8" s="21">
        <v>542</v>
      </c>
      <c r="E8" s="21">
        <v>58</v>
      </c>
      <c r="F8" s="21">
        <v>6</v>
      </c>
      <c r="G8" s="21">
        <v>2</v>
      </c>
      <c r="H8" s="21">
        <v>16</v>
      </c>
      <c r="I8" s="21">
        <v>2</v>
      </c>
      <c r="J8" s="21">
        <v>81</v>
      </c>
      <c r="K8" s="21">
        <v>5</v>
      </c>
      <c r="L8" s="21">
        <v>112</v>
      </c>
      <c r="M8" s="20" t="s">
        <v>34</v>
      </c>
      <c r="N8" s="24">
        <f t="shared" si="0"/>
        <v>1.9310344827586208</v>
      </c>
      <c r="O8">
        <f t="shared" si="1"/>
        <v>0.78453038674033149</v>
      </c>
      <c r="P8">
        <f t="shared" si="2"/>
        <v>0.50138504155124652</v>
      </c>
    </row>
    <row r="9" spans="1:16" x14ac:dyDescent="0.2">
      <c r="A9" s="20" t="s">
        <v>35</v>
      </c>
      <c r="B9" s="21">
        <v>274</v>
      </c>
      <c r="C9" s="21">
        <v>235</v>
      </c>
      <c r="D9" s="21">
        <v>571</v>
      </c>
      <c r="E9" s="21">
        <v>82</v>
      </c>
      <c r="F9" s="21">
        <v>3</v>
      </c>
      <c r="G9" s="21">
        <v>1</v>
      </c>
      <c r="H9" s="21">
        <v>0</v>
      </c>
      <c r="I9" s="21">
        <v>6</v>
      </c>
      <c r="J9" s="21">
        <v>131</v>
      </c>
      <c r="K9" s="21">
        <v>8</v>
      </c>
      <c r="L9" s="21">
        <v>149</v>
      </c>
      <c r="M9" s="20" t="s">
        <v>35</v>
      </c>
      <c r="N9" s="24">
        <f t="shared" si="0"/>
        <v>1.8170731707317074</v>
      </c>
      <c r="O9">
        <f t="shared" si="1"/>
        <v>0.85766423357664234</v>
      </c>
      <c r="P9">
        <f t="shared" si="2"/>
        <v>0.92255892255892258</v>
      </c>
    </row>
    <row r="10" spans="1:16" x14ac:dyDescent="0.2">
      <c r="A10" s="20" t="s">
        <v>36</v>
      </c>
      <c r="B10" s="21">
        <v>276</v>
      </c>
      <c r="C10" s="21">
        <v>233</v>
      </c>
      <c r="D10" s="21">
        <v>548</v>
      </c>
      <c r="E10" s="21">
        <v>41</v>
      </c>
      <c r="F10" s="21">
        <v>6</v>
      </c>
      <c r="G10" s="21">
        <v>0</v>
      </c>
      <c r="H10" s="21">
        <v>10</v>
      </c>
      <c r="I10" s="21">
        <v>11</v>
      </c>
      <c r="J10" s="21">
        <v>41</v>
      </c>
      <c r="K10" s="21">
        <v>12</v>
      </c>
      <c r="L10" s="21">
        <v>80</v>
      </c>
      <c r="M10" s="20" t="s">
        <v>36</v>
      </c>
      <c r="N10" s="24">
        <f t="shared" si="0"/>
        <v>1.9512195121951219</v>
      </c>
      <c r="O10">
        <f t="shared" si="1"/>
        <v>0.84420289855072461</v>
      </c>
      <c r="P10">
        <f t="shared" si="2"/>
        <v>1.0147058823529411</v>
      </c>
    </row>
    <row r="11" spans="1:16" x14ac:dyDescent="0.2">
      <c r="A11" s="20" t="s">
        <v>37</v>
      </c>
      <c r="B11" s="21">
        <v>243</v>
      </c>
      <c r="C11" s="21">
        <v>197</v>
      </c>
      <c r="D11" s="21">
        <v>608</v>
      </c>
      <c r="E11" s="21">
        <v>58</v>
      </c>
      <c r="F11" s="21">
        <v>0</v>
      </c>
      <c r="G11" s="21">
        <v>0</v>
      </c>
      <c r="H11" s="21">
        <v>0</v>
      </c>
      <c r="I11" s="21">
        <v>0</v>
      </c>
      <c r="J11" s="21">
        <v>100</v>
      </c>
      <c r="K11" s="21">
        <v>12</v>
      </c>
      <c r="L11" s="21">
        <v>112</v>
      </c>
      <c r="M11" s="20" t="s">
        <v>37</v>
      </c>
      <c r="N11" s="24">
        <f t="shared" si="0"/>
        <v>1.9310344827586208</v>
      </c>
      <c r="O11">
        <f t="shared" si="1"/>
        <v>0.81069958847736623</v>
      </c>
      <c r="P11">
        <f t="shared" si="2"/>
        <v>0.66575342465753429</v>
      </c>
    </row>
    <row r="12" spans="1:16" x14ac:dyDescent="0.2">
      <c r="A12" s="20" t="s">
        <v>38</v>
      </c>
      <c r="B12" s="21">
        <v>278</v>
      </c>
      <c r="C12" s="21">
        <v>209</v>
      </c>
      <c r="D12" s="21">
        <v>675</v>
      </c>
      <c r="E12" s="21">
        <v>74</v>
      </c>
      <c r="F12" s="21">
        <v>10</v>
      </c>
      <c r="G12" s="21">
        <v>0</v>
      </c>
      <c r="H12" s="21">
        <v>10</v>
      </c>
      <c r="I12" s="21">
        <v>25</v>
      </c>
      <c r="J12" s="21">
        <v>81</v>
      </c>
      <c r="K12" s="21">
        <v>3</v>
      </c>
      <c r="L12" s="21">
        <v>129</v>
      </c>
      <c r="M12" s="20" t="s">
        <v>38</v>
      </c>
      <c r="N12" s="24">
        <f t="shared" si="0"/>
        <v>1.7432432432432432</v>
      </c>
      <c r="O12">
        <f t="shared" si="1"/>
        <v>0.75179856115107913</v>
      </c>
      <c r="P12">
        <f t="shared" si="2"/>
        <v>0.7002518891687658</v>
      </c>
    </row>
    <row r="13" spans="1:16" x14ac:dyDescent="0.2">
      <c r="A13" s="20" t="s">
        <v>39</v>
      </c>
      <c r="B13" s="21">
        <v>282</v>
      </c>
      <c r="C13" s="21">
        <v>228</v>
      </c>
      <c r="D13" s="21">
        <v>512</v>
      </c>
      <c r="E13" s="21">
        <v>55</v>
      </c>
      <c r="F13" s="21">
        <v>0</v>
      </c>
      <c r="G13" s="21">
        <v>1</v>
      </c>
      <c r="H13" s="21">
        <v>3</v>
      </c>
      <c r="I13" s="21">
        <v>6</v>
      </c>
      <c r="J13" s="21">
        <v>90</v>
      </c>
      <c r="K13" s="21">
        <v>7</v>
      </c>
      <c r="L13" s="21">
        <v>107</v>
      </c>
      <c r="M13" s="20" t="s">
        <v>39</v>
      </c>
      <c r="N13" s="24">
        <f t="shared" si="0"/>
        <v>1.9454545454545455</v>
      </c>
      <c r="O13">
        <f t="shared" si="1"/>
        <v>0.80851063829787229</v>
      </c>
      <c r="P13">
        <f t="shared" si="2"/>
        <v>1.2260869565217392</v>
      </c>
    </row>
    <row r="14" spans="1:16" x14ac:dyDescent="0.2">
      <c r="A14" s="20" t="s">
        <v>40</v>
      </c>
      <c r="B14" s="21">
        <v>313</v>
      </c>
      <c r="C14" s="21">
        <v>251</v>
      </c>
      <c r="D14" s="21">
        <v>523</v>
      </c>
      <c r="E14" s="21">
        <v>51</v>
      </c>
      <c r="F14" s="21">
        <v>20</v>
      </c>
      <c r="G14" s="21">
        <v>0</v>
      </c>
      <c r="H14" s="21">
        <v>12</v>
      </c>
      <c r="I14" s="21">
        <v>0</v>
      </c>
      <c r="J14" s="21">
        <v>69</v>
      </c>
      <c r="K14" s="21">
        <v>0</v>
      </c>
      <c r="L14" s="21">
        <v>101</v>
      </c>
      <c r="M14" s="20" t="s">
        <v>40</v>
      </c>
      <c r="N14" s="24">
        <f t="shared" si="0"/>
        <v>1.9803921568627452</v>
      </c>
      <c r="O14">
        <f t="shared" si="1"/>
        <v>0.80191693290734822</v>
      </c>
      <c r="P14">
        <f t="shared" si="2"/>
        <v>1.4904761904761905</v>
      </c>
    </row>
    <row r="15" spans="1:16" x14ac:dyDescent="0.2">
      <c r="A15" s="20" t="s">
        <v>41</v>
      </c>
      <c r="B15" s="21">
        <v>299</v>
      </c>
      <c r="C15" s="21">
        <v>244</v>
      </c>
      <c r="D15" s="21">
        <v>498</v>
      </c>
      <c r="E15" s="21">
        <v>62</v>
      </c>
      <c r="F15" s="21">
        <v>4</v>
      </c>
      <c r="G15" s="21">
        <v>0</v>
      </c>
      <c r="H15" s="21">
        <v>8</v>
      </c>
      <c r="I15" s="21">
        <v>0</v>
      </c>
      <c r="J15" s="21">
        <v>104</v>
      </c>
      <c r="K15" s="21">
        <v>8</v>
      </c>
      <c r="L15" s="21">
        <v>124</v>
      </c>
      <c r="M15" s="20" t="s">
        <v>41</v>
      </c>
      <c r="N15" s="24">
        <f t="shared" si="0"/>
        <v>2</v>
      </c>
      <c r="O15">
        <f t="shared" si="1"/>
        <v>0.81605351170568563</v>
      </c>
      <c r="P15">
        <f t="shared" si="2"/>
        <v>1.5025125628140703</v>
      </c>
    </row>
    <row r="16" spans="1:16" x14ac:dyDescent="0.2">
      <c r="A16" s="20" t="s">
        <v>42</v>
      </c>
      <c r="B16" s="21">
        <v>419</v>
      </c>
      <c r="C16" s="21">
        <v>355</v>
      </c>
      <c r="D16" s="21">
        <v>659</v>
      </c>
      <c r="E16" s="21">
        <v>41</v>
      </c>
      <c r="F16" s="21">
        <v>3</v>
      </c>
      <c r="G16" s="21">
        <v>5</v>
      </c>
      <c r="H16" s="21">
        <v>1</v>
      </c>
      <c r="I16" s="21">
        <v>1</v>
      </c>
      <c r="J16" s="21">
        <v>68</v>
      </c>
      <c r="K16" s="21">
        <v>3</v>
      </c>
      <c r="L16" s="21">
        <v>81</v>
      </c>
      <c r="M16" s="20" t="s">
        <v>42</v>
      </c>
      <c r="N16" s="24">
        <f t="shared" si="0"/>
        <v>1.975609756097561</v>
      </c>
      <c r="O16">
        <f t="shared" si="1"/>
        <v>0.847255369928401</v>
      </c>
      <c r="P16">
        <f t="shared" si="2"/>
        <v>1.7458333333333333</v>
      </c>
    </row>
    <row r="17" spans="1:16" x14ac:dyDescent="0.2">
      <c r="A17" s="20" t="s">
        <v>43</v>
      </c>
      <c r="B17" s="21">
        <v>339</v>
      </c>
      <c r="C17" s="21">
        <v>264</v>
      </c>
      <c r="D17" s="21">
        <v>598</v>
      </c>
      <c r="E17" s="21">
        <v>53</v>
      </c>
      <c r="F17" s="21">
        <v>11</v>
      </c>
      <c r="G17" s="21">
        <v>0</v>
      </c>
      <c r="H17" s="21">
        <v>11</v>
      </c>
      <c r="I17" s="21">
        <v>10</v>
      </c>
      <c r="J17" s="21">
        <v>72</v>
      </c>
      <c r="K17" s="21">
        <v>1</v>
      </c>
      <c r="L17" s="21">
        <v>105</v>
      </c>
      <c r="M17" s="20" t="s">
        <v>43</v>
      </c>
      <c r="N17" s="24">
        <f t="shared" si="0"/>
        <v>1.9811320754716981</v>
      </c>
      <c r="O17">
        <f t="shared" si="1"/>
        <v>0.77876106194690264</v>
      </c>
      <c r="P17">
        <f t="shared" si="2"/>
        <v>1.3088803088803089</v>
      </c>
    </row>
    <row r="18" spans="1:16" x14ac:dyDescent="0.2">
      <c r="A18" s="20" t="s">
        <v>44</v>
      </c>
      <c r="B18" s="21">
        <v>313</v>
      </c>
      <c r="C18" s="21">
        <v>248</v>
      </c>
      <c r="D18" s="21">
        <v>516</v>
      </c>
      <c r="E18" s="21">
        <v>46</v>
      </c>
      <c r="F18" s="21">
        <v>7</v>
      </c>
      <c r="G18" s="21">
        <v>0</v>
      </c>
      <c r="H18" s="21">
        <v>10</v>
      </c>
      <c r="I18" s="21">
        <v>4</v>
      </c>
      <c r="J18" s="21">
        <v>66</v>
      </c>
      <c r="K18" s="21">
        <v>5</v>
      </c>
      <c r="L18" s="21">
        <v>92</v>
      </c>
      <c r="M18" s="20" t="s">
        <v>44</v>
      </c>
      <c r="N18" s="24">
        <f t="shared" si="0"/>
        <v>2</v>
      </c>
      <c r="O18">
        <f t="shared" si="1"/>
        <v>0.792332268370607</v>
      </c>
      <c r="P18">
        <f t="shared" si="2"/>
        <v>1.541871921182266</v>
      </c>
    </row>
    <row r="19" spans="1:16" x14ac:dyDescent="0.2">
      <c r="A19" s="20" t="s">
        <v>45</v>
      </c>
      <c r="B19" s="21">
        <v>343</v>
      </c>
      <c r="C19" s="21">
        <v>229</v>
      </c>
      <c r="D19" s="21">
        <v>542</v>
      </c>
      <c r="E19" s="21">
        <v>91</v>
      </c>
      <c r="F19" s="21">
        <v>30</v>
      </c>
      <c r="G19" s="21">
        <v>0</v>
      </c>
      <c r="H19" s="21">
        <v>30</v>
      </c>
      <c r="I19" s="21">
        <v>3</v>
      </c>
      <c r="J19" s="21">
        <v>104</v>
      </c>
      <c r="K19" s="21">
        <v>5</v>
      </c>
      <c r="L19" s="21">
        <v>172</v>
      </c>
      <c r="M19" s="20" t="s">
        <v>45</v>
      </c>
      <c r="N19" s="24">
        <f t="shared" si="0"/>
        <v>1.8901098901098901</v>
      </c>
      <c r="O19">
        <f t="shared" si="1"/>
        <v>0.66763848396501457</v>
      </c>
      <c r="P19">
        <f t="shared" si="2"/>
        <v>1.7236180904522613</v>
      </c>
    </row>
    <row r="20" spans="1:16" x14ac:dyDescent="0.2">
      <c r="A20" s="20" t="s">
        <v>46</v>
      </c>
      <c r="B20" s="21">
        <v>367</v>
      </c>
      <c r="C20" s="21">
        <v>261</v>
      </c>
      <c r="D20" s="21">
        <v>516</v>
      </c>
      <c r="E20" s="21">
        <v>39</v>
      </c>
      <c r="F20" s="21">
        <v>2</v>
      </c>
      <c r="G20" s="21">
        <v>0</v>
      </c>
      <c r="H20" s="21">
        <v>0</v>
      </c>
      <c r="I20" s="21">
        <v>3</v>
      </c>
      <c r="J20" s="21">
        <v>67</v>
      </c>
      <c r="K20" s="21">
        <v>6</v>
      </c>
      <c r="L20" s="21">
        <v>78</v>
      </c>
      <c r="M20" s="20" t="s">
        <v>46</v>
      </c>
      <c r="N20" s="24">
        <f t="shared" si="0"/>
        <v>2</v>
      </c>
      <c r="O20">
        <f t="shared" si="1"/>
        <v>0.71117166212534055</v>
      </c>
      <c r="P20">
        <f t="shared" si="2"/>
        <v>2.4630872483221475</v>
      </c>
    </row>
    <row r="21" spans="1:16" x14ac:dyDescent="0.2">
      <c r="A21" s="20" t="s">
        <v>47</v>
      </c>
      <c r="B21" s="21">
        <v>424</v>
      </c>
      <c r="C21" s="21">
        <v>270</v>
      </c>
      <c r="D21" s="21">
        <v>720</v>
      </c>
      <c r="E21" s="21">
        <v>53</v>
      </c>
      <c r="F21" s="21">
        <v>10</v>
      </c>
      <c r="G21" s="21">
        <v>0</v>
      </c>
      <c r="H21" s="21">
        <v>1</v>
      </c>
      <c r="I21" s="21">
        <v>0</v>
      </c>
      <c r="J21" s="21">
        <v>86</v>
      </c>
      <c r="K21" s="21">
        <v>8</v>
      </c>
      <c r="L21" s="21">
        <v>105</v>
      </c>
      <c r="M21" s="20" t="s">
        <v>47</v>
      </c>
      <c r="N21" s="24">
        <f t="shared" si="0"/>
        <v>1.9811320754716981</v>
      </c>
      <c r="O21">
        <f t="shared" si="1"/>
        <v>0.6367924528301887</v>
      </c>
      <c r="P21">
        <f t="shared" si="2"/>
        <v>1.4324324324324325</v>
      </c>
    </row>
    <row r="22" spans="1:16" x14ac:dyDescent="0.2">
      <c r="A22" s="20" t="s">
        <v>48</v>
      </c>
      <c r="B22" s="21">
        <v>415</v>
      </c>
      <c r="C22" s="21">
        <v>282</v>
      </c>
      <c r="D22" s="21">
        <v>630</v>
      </c>
      <c r="E22" s="21">
        <v>47</v>
      </c>
      <c r="F22" s="21">
        <v>13</v>
      </c>
      <c r="G22" s="21">
        <v>4</v>
      </c>
      <c r="H22" s="21">
        <v>14</v>
      </c>
      <c r="I22" s="21">
        <v>0</v>
      </c>
      <c r="J22" s="21">
        <v>59</v>
      </c>
      <c r="K22" s="21">
        <v>4</v>
      </c>
      <c r="L22" s="21">
        <v>94</v>
      </c>
      <c r="M22" s="20" t="s">
        <v>48</v>
      </c>
      <c r="N22" s="24">
        <f t="shared" si="0"/>
        <v>2</v>
      </c>
      <c r="O22">
        <f t="shared" si="1"/>
        <v>0.67951807228915662</v>
      </c>
      <c r="P22">
        <f t="shared" si="2"/>
        <v>1.930232558139535</v>
      </c>
    </row>
    <row r="23" spans="1:16" x14ac:dyDescent="0.2">
      <c r="A23" s="20" t="s">
        <v>49</v>
      </c>
      <c r="B23" s="21">
        <v>454</v>
      </c>
      <c r="C23" s="21">
        <v>308</v>
      </c>
      <c r="D23" s="21">
        <v>535</v>
      </c>
      <c r="E23" s="21">
        <v>49</v>
      </c>
      <c r="F23" s="21">
        <v>4</v>
      </c>
      <c r="G23" s="21">
        <v>0</v>
      </c>
      <c r="H23" s="21">
        <v>0</v>
      </c>
      <c r="I23" s="21">
        <v>2</v>
      </c>
      <c r="J23" s="21">
        <v>85</v>
      </c>
      <c r="K23" s="21">
        <v>7</v>
      </c>
      <c r="L23" s="21">
        <v>98</v>
      </c>
      <c r="M23" s="20" t="s">
        <v>49</v>
      </c>
      <c r="N23" s="24">
        <f t="shared" si="0"/>
        <v>2</v>
      </c>
      <c r="O23">
        <f t="shared" si="1"/>
        <v>0.67841409691629961</v>
      </c>
      <c r="P23">
        <f t="shared" si="2"/>
        <v>5.6049382716049383</v>
      </c>
    </row>
    <row r="24" spans="1:16" x14ac:dyDescent="0.2">
      <c r="A24" s="20" t="s">
        <v>50</v>
      </c>
      <c r="B24" s="21">
        <v>359</v>
      </c>
      <c r="C24" s="21">
        <v>226</v>
      </c>
      <c r="D24" s="21">
        <v>597</v>
      </c>
      <c r="E24" s="21">
        <v>40</v>
      </c>
      <c r="F24" s="21">
        <v>10</v>
      </c>
      <c r="G24" s="21">
        <v>0</v>
      </c>
      <c r="H24" s="21">
        <v>12</v>
      </c>
      <c r="I24" s="21">
        <v>0</v>
      </c>
      <c r="J24" s="21">
        <v>39</v>
      </c>
      <c r="K24" s="21">
        <v>19</v>
      </c>
      <c r="L24" s="21">
        <v>80</v>
      </c>
      <c r="M24" s="20" t="s">
        <v>50</v>
      </c>
      <c r="N24" s="24">
        <f t="shared" si="0"/>
        <v>2</v>
      </c>
      <c r="O24">
        <f t="shared" si="1"/>
        <v>0.62952646239554322</v>
      </c>
      <c r="P24">
        <f t="shared" si="2"/>
        <v>1.5084033613445378</v>
      </c>
    </row>
    <row r="25" spans="1:16" x14ac:dyDescent="0.2">
      <c r="A25" s="20" t="s">
        <v>51</v>
      </c>
      <c r="B25" s="21">
        <v>403</v>
      </c>
      <c r="C25" s="21">
        <v>356</v>
      </c>
      <c r="D25" s="21">
        <v>628</v>
      </c>
      <c r="E25" s="21">
        <v>115</v>
      </c>
      <c r="F25" s="21">
        <v>21</v>
      </c>
      <c r="G25" s="21">
        <v>0</v>
      </c>
      <c r="H25" s="21">
        <v>50</v>
      </c>
      <c r="I25" s="21">
        <v>1</v>
      </c>
      <c r="J25" s="21">
        <v>140</v>
      </c>
      <c r="K25" s="21">
        <v>3</v>
      </c>
      <c r="L25" s="21">
        <v>215</v>
      </c>
      <c r="M25" s="20" t="s">
        <v>51</v>
      </c>
      <c r="N25" s="24">
        <f t="shared" si="0"/>
        <v>1.8695652173913044</v>
      </c>
      <c r="O25">
        <f t="shared" si="1"/>
        <v>0.88337468982630274</v>
      </c>
      <c r="P25">
        <f t="shared" si="2"/>
        <v>1.7911111111111111</v>
      </c>
    </row>
    <row r="26" spans="1:16" x14ac:dyDescent="0.2">
      <c r="A26" s="20" t="s">
        <v>52</v>
      </c>
      <c r="B26" s="21">
        <v>342</v>
      </c>
      <c r="C26" s="21">
        <v>324</v>
      </c>
      <c r="D26" s="21">
        <v>487</v>
      </c>
      <c r="E26" s="21">
        <v>46</v>
      </c>
      <c r="F26" s="21">
        <v>5</v>
      </c>
      <c r="G26" s="21">
        <v>0</v>
      </c>
      <c r="H26" s="21">
        <v>0</v>
      </c>
      <c r="I26" s="21">
        <v>0</v>
      </c>
      <c r="J26" s="21">
        <v>81</v>
      </c>
      <c r="K26" s="21">
        <v>6</v>
      </c>
      <c r="L26" s="21">
        <v>92</v>
      </c>
      <c r="M26" s="20" t="s">
        <v>52</v>
      </c>
      <c r="N26" s="24">
        <f t="shared" si="0"/>
        <v>2</v>
      </c>
      <c r="O26">
        <f t="shared" si="1"/>
        <v>0.94736842105263153</v>
      </c>
      <c r="P26">
        <f t="shared" si="2"/>
        <v>2.3586206896551722</v>
      </c>
    </row>
    <row r="27" spans="1:16" x14ac:dyDescent="0.2">
      <c r="A27" s="20" t="s">
        <v>53</v>
      </c>
      <c r="B27" s="21">
        <v>336</v>
      </c>
      <c r="C27" s="21">
        <v>288</v>
      </c>
      <c r="D27" s="21">
        <v>587</v>
      </c>
      <c r="E27" s="21">
        <v>69</v>
      </c>
      <c r="F27" s="21">
        <v>12</v>
      </c>
      <c r="G27" s="21">
        <v>0</v>
      </c>
      <c r="H27" s="21">
        <v>16</v>
      </c>
      <c r="I27" s="21">
        <v>0</v>
      </c>
      <c r="J27" s="21">
        <v>103</v>
      </c>
      <c r="K27" s="21">
        <v>7</v>
      </c>
      <c r="L27" s="21">
        <v>138</v>
      </c>
      <c r="M27" s="20" t="s">
        <v>53</v>
      </c>
      <c r="N27" s="24">
        <f t="shared" si="0"/>
        <v>2</v>
      </c>
      <c r="O27">
        <f t="shared" si="1"/>
        <v>0.8571428571428571</v>
      </c>
      <c r="P27">
        <f t="shared" si="2"/>
        <v>1.3386454183266931</v>
      </c>
    </row>
    <row r="28" spans="1:16" x14ac:dyDescent="0.2">
      <c r="A28" s="20" t="s">
        <v>54</v>
      </c>
      <c r="B28" s="21">
        <v>295</v>
      </c>
      <c r="C28" s="21">
        <v>231</v>
      </c>
      <c r="D28" s="21">
        <v>507</v>
      </c>
      <c r="E28" s="21">
        <v>110</v>
      </c>
      <c r="F28" s="21">
        <v>56</v>
      </c>
      <c r="G28" s="21">
        <v>0</v>
      </c>
      <c r="H28" s="21">
        <v>30</v>
      </c>
      <c r="I28" s="21">
        <v>5</v>
      </c>
      <c r="J28" s="21">
        <v>78</v>
      </c>
      <c r="K28" s="21">
        <v>2</v>
      </c>
      <c r="L28" s="21">
        <v>171</v>
      </c>
      <c r="M28" s="20" t="s">
        <v>54</v>
      </c>
      <c r="N28" s="24">
        <f t="shared" si="0"/>
        <v>1.5545454545454545</v>
      </c>
      <c r="O28">
        <f t="shared" si="1"/>
        <v>0.7830508474576271</v>
      </c>
      <c r="P28">
        <f t="shared" si="2"/>
        <v>1.3915094339622642</v>
      </c>
    </row>
    <row r="29" spans="1:16" x14ac:dyDescent="0.2">
      <c r="A29" s="20" t="s">
        <v>55</v>
      </c>
      <c r="B29" s="21">
        <v>346</v>
      </c>
      <c r="C29" s="21">
        <v>243</v>
      </c>
      <c r="D29" s="21">
        <v>534</v>
      </c>
      <c r="E29" s="21">
        <v>36</v>
      </c>
      <c r="F29" s="21">
        <v>14</v>
      </c>
      <c r="G29" s="21">
        <v>0</v>
      </c>
      <c r="H29" s="21">
        <v>10</v>
      </c>
      <c r="I29" s="21">
        <v>0</v>
      </c>
      <c r="J29" s="21">
        <v>44</v>
      </c>
      <c r="K29" s="21">
        <v>4</v>
      </c>
      <c r="L29" s="21">
        <v>72</v>
      </c>
      <c r="M29" s="20" t="s">
        <v>55</v>
      </c>
      <c r="N29" s="24">
        <f t="shared" si="0"/>
        <v>2</v>
      </c>
      <c r="O29">
        <f t="shared" si="1"/>
        <v>0.70231213872832365</v>
      </c>
      <c r="P29">
        <f t="shared" si="2"/>
        <v>1.8404255319148937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G17" sqref="G17"/>
    </sheetView>
  </sheetViews>
  <sheetFormatPr baseColWidth="10" defaultRowHeight="16" x14ac:dyDescent="0.2"/>
  <sheetData>
    <row r="1" spans="1:4" x14ac:dyDescent="0.2">
      <c r="A1" t="s">
        <v>15</v>
      </c>
      <c r="B1" t="s">
        <v>58</v>
      </c>
      <c r="C1" t="s">
        <v>59</v>
      </c>
      <c r="D1" t="s">
        <v>60</v>
      </c>
    </row>
    <row r="2" spans="1:4" x14ac:dyDescent="0.2">
      <c r="A2" t="s">
        <v>16</v>
      </c>
    </row>
    <row r="3" spans="1:4" x14ac:dyDescent="0.2">
      <c r="A3" t="s">
        <v>29</v>
      </c>
      <c r="B3">
        <v>2</v>
      </c>
      <c r="C3">
        <v>0.68181818181818177</v>
      </c>
      <c r="D3">
        <v>0.23956442831215971</v>
      </c>
    </row>
    <row r="4" spans="1:4" x14ac:dyDescent="0.2">
      <c r="A4" t="s">
        <v>30</v>
      </c>
      <c r="B4">
        <v>2</v>
      </c>
      <c r="C4">
        <v>0.56914893617021278</v>
      </c>
      <c r="D4">
        <v>0.55952380952380953</v>
      </c>
    </row>
    <row r="5" spans="1:4" x14ac:dyDescent="0.2">
      <c r="A5" t="s">
        <v>31</v>
      </c>
      <c r="B5">
        <v>2</v>
      </c>
      <c r="C5">
        <v>0.83229813664596275</v>
      </c>
      <c r="D5">
        <v>0.56690140845070425</v>
      </c>
    </row>
    <row r="6" spans="1:4" x14ac:dyDescent="0.2">
      <c r="A6" t="s">
        <v>32</v>
      </c>
      <c r="B6">
        <v>1.9696969696969697</v>
      </c>
      <c r="C6">
        <v>0.8571428571428571</v>
      </c>
      <c r="D6">
        <v>1.0547945205479452</v>
      </c>
    </row>
    <row r="7" spans="1:4" x14ac:dyDescent="0.2">
      <c r="A7" t="s">
        <v>33</v>
      </c>
      <c r="B7">
        <v>1.9857142857142858</v>
      </c>
      <c r="C7">
        <v>0.63204747774480707</v>
      </c>
      <c r="D7">
        <v>0.75730337078651688</v>
      </c>
    </row>
    <row r="8" spans="1:4" x14ac:dyDescent="0.2">
      <c r="A8" t="s">
        <v>34</v>
      </c>
      <c r="B8">
        <v>1.9310344827586208</v>
      </c>
      <c r="C8">
        <v>0.78453038674033149</v>
      </c>
      <c r="D8">
        <v>0.50138504155124652</v>
      </c>
    </row>
    <row r="9" spans="1:4" x14ac:dyDescent="0.2">
      <c r="A9" t="s">
        <v>35</v>
      </c>
      <c r="B9">
        <v>1.8170731707317074</v>
      </c>
      <c r="C9">
        <v>0.85766423357664234</v>
      </c>
      <c r="D9">
        <v>0.92255892255892258</v>
      </c>
    </row>
    <row r="10" spans="1:4" x14ac:dyDescent="0.2">
      <c r="A10" t="s">
        <v>36</v>
      </c>
      <c r="B10">
        <v>1.9512195121951219</v>
      </c>
      <c r="C10">
        <v>0.84420289855072461</v>
      </c>
      <c r="D10">
        <v>1.0147058823529411</v>
      </c>
    </row>
    <row r="11" spans="1:4" x14ac:dyDescent="0.2">
      <c r="A11" t="s">
        <v>37</v>
      </c>
      <c r="B11">
        <v>1.9310344827586208</v>
      </c>
      <c r="C11">
        <v>0.81069958847736623</v>
      </c>
      <c r="D11">
        <v>0.66575342465753429</v>
      </c>
    </row>
    <row r="12" spans="1:4" x14ac:dyDescent="0.2">
      <c r="A12" t="s">
        <v>38</v>
      </c>
      <c r="B12">
        <v>1.7432432432432432</v>
      </c>
      <c r="C12">
        <v>0.75179856115107913</v>
      </c>
      <c r="D12">
        <v>0.7002518891687658</v>
      </c>
    </row>
    <row r="13" spans="1:4" x14ac:dyDescent="0.2">
      <c r="A13" t="s">
        <v>39</v>
      </c>
      <c r="B13">
        <v>1.9454545454545455</v>
      </c>
      <c r="C13">
        <v>0.80851063829787229</v>
      </c>
      <c r="D13">
        <v>1.2260869565217392</v>
      </c>
    </row>
    <row r="14" spans="1:4" x14ac:dyDescent="0.2">
      <c r="A14" t="s">
        <v>40</v>
      </c>
      <c r="B14">
        <v>1.9803921568627452</v>
      </c>
      <c r="C14">
        <v>0.80191693290734822</v>
      </c>
      <c r="D14">
        <v>1.4904761904761905</v>
      </c>
    </row>
    <row r="15" spans="1:4" x14ac:dyDescent="0.2">
      <c r="A15" t="s">
        <v>41</v>
      </c>
      <c r="B15">
        <v>2</v>
      </c>
      <c r="C15">
        <v>0.81605351170568563</v>
      </c>
      <c r="D15">
        <v>1.5025125628140703</v>
      </c>
    </row>
    <row r="16" spans="1:4" x14ac:dyDescent="0.2">
      <c r="A16" t="s">
        <v>42</v>
      </c>
      <c r="B16">
        <v>1.975609756097561</v>
      </c>
      <c r="C16">
        <v>0.847255369928401</v>
      </c>
      <c r="D16">
        <v>1.7458333333333333</v>
      </c>
    </row>
    <row r="17" spans="1:4" x14ac:dyDescent="0.2">
      <c r="A17" t="s">
        <v>43</v>
      </c>
      <c r="B17">
        <v>1.9811320754716981</v>
      </c>
      <c r="C17">
        <v>0.77876106194690264</v>
      </c>
      <c r="D17">
        <v>1.3088803088803089</v>
      </c>
    </row>
    <row r="18" spans="1:4" x14ac:dyDescent="0.2">
      <c r="A18" t="s">
        <v>44</v>
      </c>
      <c r="B18">
        <v>2</v>
      </c>
      <c r="C18">
        <v>0.792332268370607</v>
      </c>
      <c r="D18">
        <v>1.541871921182266</v>
      </c>
    </row>
    <row r="19" spans="1:4" x14ac:dyDescent="0.2">
      <c r="A19" t="s">
        <v>45</v>
      </c>
      <c r="B19">
        <v>1.8901098901098901</v>
      </c>
      <c r="C19">
        <v>0.66763848396501457</v>
      </c>
      <c r="D19">
        <v>1.7236180904522613</v>
      </c>
    </row>
    <row r="20" spans="1:4" x14ac:dyDescent="0.2">
      <c r="A20" t="s">
        <v>46</v>
      </c>
      <c r="B20">
        <v>2</v>
      </c>
      <c r="C20">
        <v>0.71117166212534055</v>
      </c>
      <c r="D20">
        <v>2.4630872483221475</v>
      </c>
    </row>
    <row r="21" spans="1:4" x14ac:dyDescent="0.2">
      <c r="A21" t="s">
        <v>47</v>
      </c>
      <c r="B21">
        <v>1.9811320754716981</v>
      </c>
      <c r="C21">
        <v>0.6367924528301887</v>
      </c>
      <c r="D21">
        <v>1.4324324324324325</v>
      </c>
    </row>
    <row r="22" spans="1:4" x14ac:dyDescent="0.2">
      <c r="A22" t="s">
        <v>48</v>
      </c>
      <c r="B22">
        <v>2</v>
      </c>
      <c r="C22">
        <v>0.67951807228915662</v>
      </c>
      <c r="D22">
        <v>1.930232558139535</v>
      </c>
    </row>
    <row r="23" spans="1:4" x14ac:dyDescent="0.2">
      <c r="A23" t="s">
        <v>49</v>
      </c>
      <c r="B23">
        <v>2</v>
      </c>
      <c r="C23">
        <v>0.67841409691629961</v>
      </c>
      <c r="D23">
        <v>5.6049382716049383</v>
      </c>
    </row>
    <row r="24" spans="1:4" x14ac:dyDescent="0.2">
      <c r="A24" t="s">
        <v>50</v>
      </c>
      <c r="B24">
        <v>2</v>
      </c>
      <c r="C24">
        <v>0.62952646239554322</v>
      </c>
      <c r="D24">
        <v>1.5084033613445378</v>
      </c>
    </row>
    <row r="25" spans="1:4" x14ac:dyDescent="0.2">
      <c r="A25" t="s">
        <v>51</v>
      </c>
      <c r="B25">
        <v>1.8695652173913044</v>
      </c>
      <c r="C25">
        <v>0.88337468982630274</v>
      </c>
      <c r="D25">
        <v>1.7911111111111111</v>
      </c>
    </row>
    <row r="26" spans="1:4" x14ac:dyDescent="0.2">
      <c r="A26" t="s">
        <v>52</v>
      </c>
      <c r="B26">
        <v>2</v>
      </c>
      <c r="C26">
        <v>0.94736842105263153</v>
      </c>
      <c r="D26">
        <v>2.3586206896551722</v>
      </c>
    </row>
    <row r="27" spans="1:4" x14ac:dyDescent="0.2">
      <c r="A27" t="s">
        <v>53</v>
      </c>
      <c r="B27">
        <v>2</v>
      </c>
      <c r="C27">
        <v>0.8571428571428571</v>
      </c>
      <c r="D27">
        <v>1.3386454183266931</v>
      </c>
    </row>
    <row r="28" spans="1:4" x14ac:dyDescent="0.2">
      <c r="A28" t="s">
        <v>54</v>
      </c>
      <c r="B28">
        <v>1.5545454545454545</v>
      </c>
      <c r="C28">
        <v>0.7830508474576271</v>
      </c>
      <c r="D28">
        <v>1.3915094339622642</v>
      </c>
    </row>
    <row r="29" spans="1:4" x14ac:dyDescent="0.2">
      <c r="A29" t="s">
        <v>55</v>
      </c>
      <c r="B29">
        <v>2</v>
      </c>
      <c r="C29">
        <v>0.70231213872832365</v>
      </c>
      <c r="D29">
        <v>1.8404255319148937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StyleScouts</dc:creator>
  <cp:lastModifiedBy>StyleScouts</cp:lastModifiedBy>
  <dcterms:created xsi:type="dcterms:W3CDTF">2018-10-05T17:14:49Z</dcterms:created>
  <dcterms:modified xsi:type="dcterms:W3CDTF">2018-10-16T17:34:34Z</dcterms:modified>
</cp:coreProperties>
</file>