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2C47BC15-8A42-4655-98A7-CDD456F6FF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1(TD)" sheetId="5" r:id="rId1"/>
    <sheet name="21(NHC)" sheetId="4" r:id="rId2"/>
    <sheet name="21(NHC) (2)" sheetId="7" r:id="rId3"/>
    <sheet name="Ma tuyen" sheetId="6" r:id="rId4"/>
  </sheets>
  <definedNames>
    <definedName name="_xlnm._FilterDatabase" localSheetId="1" hidden="1">'21(NHC)'!$A$3:$P$31</definedName>
    <definedName name="_xlnm._FilterDatabase" localSheetId="2" hidden="1">'21(NHC) (2)'!$A$3:$P$17</definedName>
    <definedName name="_xlnm._FilterDatabase" localSheetId="0" hidden="1">'21(TD)'!$A$3:$M$28</definedName>
    <definedName name="_xlnm._FilterDatabase" localSheetId="3" hidden="1">'Ma tuyen'!$A$1:$C$416</definedName>
    <definedName name="_xlnm.Print_Titles" localSheetId="1">'21(NHC)'!$2:$3</definedName>
    <definedName name="_xlnm.Print_Titles" localSheetId="2">'21(NHC) (2)'!$2:$3</definedName>
    <definedName name="_xlnm.Print_Titles" localSheetId="0">'21(TD)'!$2:$3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4" l="1"/>
  <c r="N16" i="4"/>
  <c r="N15" i="4"/>
  <c r="N14" i="4"/>
  <c r="N13" i="4"/>
  <c r="M10" i="7"/>
  <c r="L10" i="7"/>
  <c r="K10" i="7"/>
  <c r="J10" i="7"/>
  <c r="N9" i="7"/>
  <c r="N8" i="7"/>
  <c r="N7" i="7"/>
  <c r="N6" i="7"/>
  <c r="N5" i="7"/>
  <c r="N10" i="7" s="1"/>
  <c r="N4" i="7"/>
  <c r="L12" i="5" l="1"/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6" i="5" l="1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J27" i="5" l="1"/>
  <c r="K27" i="5" l="1"/>
  <c r="N18" i="4" l="1"/>
  <c r="N19" i="4"/>
  <c r="N20" i="4"/>
  <c r="N21" i="4"/>
  <c r="N22" i="4"/>
  <c r="N23" i="4"/>
  <c r="M24" i="4" l="1"/>
  <c r="L24" i="4"/>
  <c r="K24" i="4"/>
  <c r="J24" i="4"/>
  <c r="N12" i="4"/>
  <c r="N24" i="4" l="1"/>
  <c r="L7" i="5" l="1"/>
  <c r="L8" i="5"/>
  <c r="L10" i="5"/>
  <c r="L11" i="5"/>
  <c r="L6" i="5"/>
  <c r="L5" i="5"/>
  <c r="L9" i="5"/>
  <c r="L4" i="5" l="1"/>
  <c r="L27" i="5" s="1"/>
  <c r="I27" i="5"/>
</calcChain>
</file>

<file path=xl/sharedStrings.xml><?xml version="1.0" encoding="utf-8"?>
<sst xmlns="http://schemas.openxmlformats.org/spreadsheetml/2006/main" count="995" uniqueCount="528">
  <si>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</si>
  <si>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</si>
  <si>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</si>
  <si>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</si>
  <si>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</si>
  <si>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</si>
  <si>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</si>
  <si>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</si>
  <si>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</si>
  <si>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</si>
  <si>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</si>
  <si>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</si>
  <si>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</si>
  <si>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</si>
  <si>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</si>
  <si>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</si>
  <si>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</si>
  <si>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</si>
  <si>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</si>
  <si>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</si>
  <si>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</si>
  <si>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</si>
  <si>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</si>
  <si>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</si>
  <si>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</si>
  <si>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</si>
  <si>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</si>
  <si>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</si>
  <si>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</si>
  <si>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</si>
  <si>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</si>
  <si>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</si>
  <si>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</si>
  <si>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</si>
  <si>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</si>
  <si>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</si>
  <si>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</si>
  <si>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</si>
  <si>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</si>
  <si>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</si>
  <si>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</si>
  <si>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</si>
  <si>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</si>
  <si>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</si>
  <si>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</si>
  <si>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</si>
  <si>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</si>
  <si>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</si>
  <si>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</si>
  <si>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</si>
  <si>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</si>
  <si>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</si>
  <si>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</si>
  <si>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</si>
  <si>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</si>
  <si>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</si>
  <si>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</si>
  <si>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</si>
  <si>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</si>
  <si>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</si>
  <si>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</si>
  <si>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</si>
  <si>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</si>
  <si>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</si>
  <si>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</si>
  <si>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</si>
  <si>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</si>
  <si>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</si>
  <si>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</si>
  <si>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</si>
  <si>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</si>
  <si>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</si>
  <si>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</si>
  <si>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</si>
  <si>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</si>
  <si>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</si>
  <si>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</si>
  <si>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</si>
  <si>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</si>
  <si>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</si>
  <si>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</si>
  <si>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</si>
  <si>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</si>
  <si>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</si>
  <si>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</si>
  <si>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</si>
  <si>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</si>
  <si>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</si>
  <si>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</si>
  <si>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</si>
  <si>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</si>
  <si>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</si>
  <si>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</si>
  <si>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</si>
  <si>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</si>
  <si>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</si>
  <si>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</si>
  <si>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</si>
  <si>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</si>
  <si>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</si>
  <si>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</si>
  <si>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</si>
  <si>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</si>
  <si>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</si>
  <si>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</si>
  <si>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</si>
  <si>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</si>
  <si>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</si>
  <si>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</si>
  <si>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</si>
  <si>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</si>
  <si>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</si>
  <si>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</si>
  <si>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</si>
  <si>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</si>
  <si>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</si>
  <si>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</si>
  <si>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</si>
  <si>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</si>
  <si>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</si>
  <si>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</si>
  <si>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</si>
  <si>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</si>
  <si>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</si>
  <si>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</si>
  <si>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</si>
  <si>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</si>
  <si>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</si>
  <si>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</si>
  <si>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</si>
  <si>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</si>
  <si>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</si>
  <si>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</si>
  <si>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</si>
  <si>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</si>
  <si>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</si>
  <si>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</si>
  <si>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</si>
  <si>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</si>
  <si>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</si>
  <si>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</si>
  <si>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</si>
  <si>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</si>
  <si>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</si>
  <si>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</si>
  <si>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</si>
  <si>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</si>
  <si>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</si>
  <si>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</si>
  <si>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</si>
  <si>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</si>
  <si>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</si>
  <si>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</si>
  <si>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</si>
  <si>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</si>
  <si>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</si>
  <si>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</si>
  <si>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</si>
  <si>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</si>
  <si>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</si>
  <si>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</si>
  <si>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</si>
  <si>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</si>
  <si>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</si>
  <si>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</si>
  <si>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</si>
  <si>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</si>
  <si>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</si>
  <si>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</si>
  <si>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</si>
  <si>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</si>
  <si>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</si>
  <si>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</si>
  <si>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</si>
  <si>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</si>
  <si>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</si>
  <si>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</si>
  <si>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</si>
  <si>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</si>
  <si>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</si>
  <si>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</si>
  <si>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</si>
  <si>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</si>
  <si>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</si>
  <si>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</si>
  <si>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</si>
  <si>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</si>
  <si>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</si>
  <si>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</si>
  <si>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</si>
  <si>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</si>
  <si>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</si>
  <si>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</si>
  <si>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</si>
  <si>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</si>
  <si>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</si>
  <si>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</si>
  <si>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</si>
  <si>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</si>
  <si>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</si>
  <si>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</si>
  <si>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</si>
  <si>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</si>
  <si>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</si>
  <si>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</si>
  <si>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</si>
  <si>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</si>
  <si>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</si>
  <si>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</si>
  <si>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</si>
  <si>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</si>
  <si>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</si>
  <si>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</si>
  <si>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</si>
  <si>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</si>
  <si>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</si>
  <si>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</si>
  <si>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</si>
  <si>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</si>
  <si>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</si>
  <si>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</si>
  <si>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</si>
  <si>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</si>
  <si>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</si>
  <si>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</si>
  <si>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</si>
  <si>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</si>
  <si>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</si>
  <si>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</si>
  <si>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</si>
  <si>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</si>
  <si>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</si>
  <si>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</si>
  <si>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</si>
  <si>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</si>
  <si>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</si>
  <si>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</si>
  <si>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</si>
  <si>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</si>
  <si>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</si>
  <si>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</si>
  <si>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</si>
  <si>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</si>
  <si>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</si>
  <si>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</si>
  <si>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</si>
  <si>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</si>
  <si>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</si>
  <si>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</si>
  <si>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</si>
  <si>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</si>
  <si>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</si>
  <si>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</si>
  <si>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</si>
  <si>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</si>
  <si>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</si>
  <si>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</si>
  <si>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</si>
  <si>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</si>
  <si>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</si>
  <si>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</si>
  <si>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</si>
  <si>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</si>
  <si>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</si>
  <si>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</si>
  <si>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</si>
  <si>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</si>
  <si>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</si>
  <si>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</si>
  <si>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</si>
  <si>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</si>
  <si>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</si>
  <si>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</si>
  <si>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</si>
  <si>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</si>
  <si>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</si>
  <si>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</si>
  <si>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</si>
  <si>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</si>
  <si>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</si>
  <si>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</si>
  <si>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</si>
  <si>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</si>
  <si>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</si>
  <si>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</si>
  <si>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</si>
  <si>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</si>
  <si>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</si>
  <si>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</si>
  <si>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</si>
  <si>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</si>
  <si>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</si>
  <si>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</si>
  <si>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</si>
  <si>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</si>
  <si>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</si>
  <si>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</si>
  <si>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</si>
  <si>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</si>
  <si>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</si>
  <si>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</si>
  <si>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</si>
  <si>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</si>
  <si>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</si>
  <si>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</si>
  <si>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</si>
  <si>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</si>
  <si>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</si>
  <si>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</si>
  <si>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</si>
  <si>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</si>
  <si>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</si>
  <si>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</si>
  <si>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</si>
  <si>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</si>
  <si>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</si>
  <si>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</si>
  <si>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</si>
  <si>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</si>
  <si>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</si>
  <si>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</si>
  <si>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</si>
  <si>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</si>
  <si>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</si>
  <si>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</si>
  <si>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</si>
  <si>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</si>
  <si>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</si>
  <si>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</si>
  <si>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</si>
  <si>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</si>
  <si>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</si>
  <si>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</si>
  <si>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</si>
  <si>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</si>
  <si>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</si>
  <si>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</si>
  <si>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</si>
  <si>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</si>
  <si>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</si>
  <si>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</si>
  <si>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</si>
  <si>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</si>
  <si>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</si>
  <si>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</si>
  <si>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</si>
  <si>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</si>
  <si>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</si>
  <si>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</si>
  <si>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</si>
  <si>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</si>
  <si>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</si>
  <si>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</si>
  <si>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</si>
  <si>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</si>
  <si>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</si>
  <si>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</si>
  <si>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</si>
  <si>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</si>
  <si>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</si>
  <si>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</si>
  <si>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</si>
  <si>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</si>
  <si>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</si>
  <si>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</si>
  <si>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</si>
  <si>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</si>
  <si>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</si>
  <si>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</si>
  <si>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</si>
  <si>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</si>
  <si>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</si>
  <si>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</si>
  <si>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</si>
  <si>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</si>
  <si>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</si>
  <si>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</si>
  <si>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</si>
  <si>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</si>
  <si>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</si>
  <si>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</si>
  <si>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</si>
  <si>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</si>
  <si>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</si>
  <si>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</si>
  <si>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</si>
  <si>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</si>
  <si>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</si>
  <si>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</si>
  <si>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</si>
  <si>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</si>
  <si>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</si>
  <si>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</si>
  <si>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</si>
  <si>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</si>
  <si>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</si>
  <si>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</si>
  <si>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</si>
  <si>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</si>
  <si>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</si>
  <si>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</si>
  <si>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</si>
  <si>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</si>
  <si>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</si>
  <si>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</si>
  <si>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</si>
  <si>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</si>
  <si>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</si>
  <si>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</si>
  <si>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</si>
  <si>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</si>
  <si>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</si>
  <si>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</si>
  <si>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</si>
  <si>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</si>
  <si>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</si>
  <si>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</si>
  <si>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</si>
  <si>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</si>
  <si>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</si>
  <si>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</si>
  <si>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</si>
  <si>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</si>
  <si>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</si>
  <si>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</si>
  <si>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</si>
  <si>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</si>
  <si>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</si>
  <si>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</si>
  <si>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</si>
  <si>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</si>
  <si>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</si>
  <si>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</si>
  <si>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</si>
  <si>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</si>
  <si>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</si>
  <si>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</si>
  <si>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</si>
  <si>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</si>
  <si>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</si>
  <si>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</si>
  <si>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</si>
  <si>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</si>
  <si>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</si>
  <si>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</si>
  <si>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</si>
  <si>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</si>
  <si>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</si>
  <si>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</si>
  <si>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</si>
  <si>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Green Papaya</t>
  </si>
  <si>
    <t>Bảo Hoàng</t>
  </si>
  <si>
    <t>15C-13959</t>
  </si>
  <si>
    <t>Phạm Viết Thành</t>
  </si>
  <si>
    <t>HLXU8065838</t>
  </si>
  <si>
    <t>25x40'</t>
  </si>
  <si>
    <t>15C-03426</t>
  </si>
  <si>
    <t>Phạm Hoàng Quyết</t>
  </si>
  <si>
    <t>FSCU7239038</t>
  </si>
  <si>
    <t>15C-13840</t>
  </si>
  <si>
    <t>Trương Văn Cao</t>
  </si>
  <si>
    <t>HLPU1971279</t>
  </si>
  <si>
    <t>15C-11486</t>
  </si>
  <si>
    <t>Bùi Đức Thành</t>
  </si>
  <si>
    <t>HLBU1765961</t>
  </si>
  <si>
    <t>15C-13368</t>
  </si>
  <si>
    <t>Vũ Đức Chiến</t>
  </si>
  <si>
    <t>FSCU7241436</t>
  </si>
  <si>
    <t>15C-11200</t>
  </si>
  <si>
    <t>Phạm Văn Thịnh</t>
  </si>
  <si>
    <t>HLBU2382191</t>
  </si>
  <si>
    <t>15C-13958</t>
  </si>
  <si>
    <t>Vũ Đình Hà</t>
  </si>
  <si>
    <t>HLBU2273354</t>
  </si>
  <si>
    <t>15C-03470</t>
  </si>
  <si>
    <t>Ngô Quang Hưng</t>
  </si>
  <si>
    <t>HLBU2217670</t>
  </si>
  <si>
    <t>15C-12832</t>
  </si>
  <si>
    <t>Trần Văn Hiển</t>
  </si>
  <si>
    <t>DKG&lt;-&gt;K/H CK Cầu Treo -&gt; bãi HS</t>
  </si>
  <si>
    <t>Chị Vân chủ lẻ</t>
  </si>
  <si>
    <t>APHU 6710135</t>
  </si>
  <si>
    <t>APHU 7051325</t>
  </si>
  <si>
    <t>APZU 4435227</t>
  </si>
  <si>
    <t>CMAU 3640670</t>
  </si>
  <si>
    <t>CMAU 4332728</t>
  </si>
  <si>
    <t>15C-13036</t>
  </si>
  <si>
    <t>Nguyễn Ngọc Anh</t>
  </si>
  <si>
    <t>CMAU 4359380</t>
  </si>
  <si>
    <t>15C-25418</t>
  </si>
  <si>
    <t>Ngụy Văn Toàn</t>
  </si>
  <si>
    <t>Hoàng Minh</t>
  </si>
  <si>
    <t>SEGU 9180941</t>
  </si>
  <si>
    <t>DKS&lt;-&gt;KCN Quang Minh, Hà Nội</t>
  </si>
  <si>
    <t>SITU 9115707</t>
  </si>
  <si>
    <t>15C-13616</t>
  </si>
  <si>
    <t>Trương Văn Huy</t>
  </si>
  <si>
    <t>TCLU 4090926</t>
  </si>
  <si>
    <t>DRYU 4094340</t>
  </si>
  <si>
    <t>MSKU 0541628</t>
  </si>
  <si>
    <t>TCNU 1090447</t>
  </si>
  <si>
    <t>15C-12812</t>
  </si>
  <si>
    <t>Mai Văn Sơn</t>
  </si>
  <si>
    <t>Đại Phát</t>
  </si>
  <si>
    <t>Đa Liên</t>
  </si>
  <si>
    <t>Nâng vỏ</t>
  </si>
  <si>
    <t>Bổ sung kết hợp</t>
  </si>
  <si>
    <t>Báo luật</t>
  </si>
  <si>
    <t>Kỳ đóng cả rồi</t>
  </si>
  <si>
    <t>Kỳ đóng cả hôm qua rồi</t>
  </si>
  <si>
    <t>APHU6710135</t>
  </si>
  <si>
    <t>APHU7051325</t>
  </si>
  <si>
    <t>APZU4435227</t>
  </si>
  <si>
    <t>CMAU3640670</t>
  </si>
  <si>
    <t>CMAU4332728</t>
  </si>
  <si>
    <t>CMAU4359380</t>
  </si>
  <si>
    <t>SEGU9180941</t>
  </si>
  <si>
    <t>SITU9115707</t>
  </si>
  <si>
    <t>TCLU4090926</t>
  </si>
  <si>
    <t>DRYU4094340</t>
  </si>
  <si>
    <t>MSKU0541628</t>
  </si>
  <si>
    <t>TCNU1090447</t>
  </si>
  <si>
    <t>x</t>
  </si>
  <si>
    <t>bbbg, vgm</t>
  </si>
  <si>
    <t>bbbg, phong bì Song Minh</t>
  </si>
  <si>
    <t>BẢNG KÊ CHI TIẾT PHÁT TIỀN NÂNG, HẠ, CÂN</t>
  </si>
  <si>
    <t>Ký nhận</t>
  </si>
  <si>
    <t>Kỳ đóng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</si>
</sst>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0" borderId="8" xfId="0" applyFont="1" applyBorder="1" applyAlignment="1">
      <alignment vertical="center" wrapText="1" readingOrder="1"/>
    </xf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workbookViewId="0">
      <pane ySplit="3" topLeftCell="A4" activePane="bottomLeft" state="frozen"/>
      <selection pane="bottomLeft" activeCell="I27" sqref="I2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s="3" customFormat="1" ht="25.05" customHeight="1" x14ac:dyDescent="0.25">
      <c r="A2" s="44" t="s">
        <v>0</v>
      </c>
      <c r="B2" s="45" t="s">
        <v>15</v>
      </c>
      <c r="C2" s="44" t="s">
        <v>2</v>
      </c>
      <c r="D2" s="44" t="s">
        <v>3</v>
      </c>
      <c r="E2" s="47" t="s">
        <v>13</v>
      </c>
      <c r="F2" s="47" t="s">
        <v>8</v>
      </c>
      <c r="G2" s="49" t="s">
        <v>4</v>
      </c>
      <c r="H2" s="50"/>
      <c r="I2" s="44" t="s">
        <v>16</v>
      </c>
      <c r="J2" s="44"/>
      <c r="K2" s="44"/>
      <c r="L2" s="44"/>
      <c r="M2" s="51" t="s">
        <v>1</v>
      </c>
    </row>
    <row r="3" spans="1:13" s="3" customFormat="1" ht="25.05" customHeight="1" x14ac:dyDescent="0.25">
      <c r="A3" s="44"/>
      <c r="B3" s="46"/>
      <c r="C3" s="44"/>
      <c r="D3" s="44"/>
      <c r="E3" s="48"/>
      <c r="F3" s="48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2"/>
    </row>
    <row r="4" spans="1:13" ht="25.05" customHeight="1" x14ac:dyDescent="0.25">
      <c r="A4" s="17">
        <v>1</v>
      </c>
      <c r="B4" s="18">
        <v>45525</v>
      </c>
      <c r="C4" s="17" t="s">
        <v>452</v>
      </c>
      <c r="D4" s="19" t="s">
        <v>453</v>
      </c>
      <c r="E4" s="20" t="s">
        <v>450</v>
      </c>
      <c r="F4" s="20" t="s">
        <v>454</v>
      </c>
      <c r="G4" s="21" t="s">
        <v>24</v>
      </c>
      <c r="H4" s="20" t="s">
        <v>82</v>
      </c>
      <c r="I4" s="22">
        <v>150</v>
      </c>
      <c r="J4" s="22"/>
      <c r="K4" s="22">
        <v>0</v>
      </c>
      <c r="L4" s="22">
        <f>I4+J4-K4</f>
        <v>150</v>
      </c>
      <c r="M4" s="31"/>
    </row>
    <row r="5" spans="1:13" ht="25.05" customHeight="1" x14ac:dyDescent="0.25">
      <c r="A5" s="32">
        <v>2</v>
      </c>
      <c r="B5" s="18">
        <v>45525</v>
      </c>
      <c r="C5" s="17" t="s">
        <v>456</v>
      </c>
      <c r="D5" s="19" t="s">
        <v>457</v>
      </c>
      <c r="E5" s="20" t="s">
        <v>450</v>
      </c>
      <c r="F5" s="20" t="s">
        <v>458</v>
      </c>
      <c r="G5" s="21" t="s">
        <v>24</v>
      </c>
      <c r="H5" s="20" t="s">
        <v>82</v>
      </c>
      <c r="I5" s="22">
        <v>150</v>
      </c>
      <c r="J5" s="22"/>
      <c r="K5" s="22">
        <v>0</v>
      </c>
      <c r="L5" s="22">
        <f t="shared" ref="L5:L12" si="0">I5+J5-K5</f>
        <v>150</v>
      </c>
      <c r="M5" s="31"/>
    </row>
    <row r="6" spans="1:13" ht="25.05" customHeight="1" x14ac:dyDescent="0.25">
      <c r="A6" s="32">
        <v>3</v>
      </c>
      <c r="B6" s="18">
        <v>45525</v>
      </c>
      <c r="C6" s="17" t="s">
        <v>459</v>
      </c>
      <c r="D6" s="19" t="s">
        <v>460</v>
      </c>
      <c r="E6" s="20" t="s">
        <v>450</v>
      </c>
      <c r="F6" s="20" t="s">
        <v>461</v>
      </c>
      <c r="G6" s="21" t="s">
        <v>24</v>
      </c>
      <c r="H6" s="20" t="s">
        <v>82</v>
      </c>
      <c r="I6" s="22">
        <v>150</v>
      </c>
      <c r="J6" s="22"/>
      <c r="K6" s="22">
        <v>0</v>
      </c>
      <c r="L6" s="22">
        <f t="shared" si="0"/>
        <v>150</v>
      </c>
      <c r="M6" s="31"/>
    </row>
    <row r="7" spans="1:13" ht="25.05" customHeight="1" x14ac:dyDescent="0.25">
      <c r="A7" s="32">
        <v>4</v>
      </c>
      <c r="B7" s="18">
        <v>45525</v>
      </c>
      <c r="C7" s="17" t="s">
        <v>462</v>
      </c>
      <c r="D7" s="19" t="s">
        <v>463</v>
      </c>
      <c r="E7" s="20" t="s">
        <v>450</v>
      </c>
      <c r="F7" s="20" t="s">
        <v>464</v>
      </c>
      <c r="G7" s="21" t="s">
        <v>24</v>
      </c>
      <c r="H7" s="20" t="s">
        <v>82</v>
      </c>
      <c r="I7" s="22">
        <v>150</v>
      </c>
      <c r="J7" s="22"/>
      <c r="K7" s="22">
        <v>0</v>
      </c>
      <c r="L7" s="22">
        <f t="shared" si="0"/>
        <v>150</v>
      </c>
      <c r="M7" s="31"/>
    </row>
    <row r="8" spans="1:13" ht="25.05" customHeight="1" x14ac:dyDescent="0.25">
      <c r="A8" s="32">
        <v>5</v>
      </c>
      <c r="B8" s="18">
        <v>45525</v>
      </c>
      <c r="C8" s="17" t="s">
        <v>465</v>
      </c>
      <c r="D8" s="19" t="s">
        <v>466</v>
      </c>
      <c r="E8" s="20" t="s">
        <v>450</v>
      </c>
      <c r="F8" s="20" t="s">
        <v>467</v>
      </c>
      <c r="G8" s="21" t="s">
        <v>24</v>
      </c>
      <c r="H8" s="20" t="s">
        <v>82</v>
      </c>
      <c r="I8" s="22">
        <v>150</v>
      </c>
      <c r="J8" s="22"/>
      <c r="K8" s="22">
        <v>0</v>
      </c>
      <c r="L8" s="22">
        <f t="shared" si="0"/>
        <v>150</v>
      </c>
      <c r="M8" s="31"/>
    </row>
    <row r="9" spans="1:13" ht="25.05" customHeight="1" x14ac:dyDescent="0.25">
      <c r="A9" s="32">
        <v>6</v>
      </c>
      <c r="B9" s="18">
        <v>45525</v>
      </c>
      <c r="C9" s="17" t="s">
        <v>468</v>
      </c>
      <c r="D9" s="19" t="s">
        <v>469</v>
      </c>
      <c r="E9" s="20" t="s">
        <v>450</v>
      </c>
      <c r="F9" s="20" t="s">
        <v>470</v>
      </c>
      <c r="G9" s="21" t="s">
        <v>24</v>
      </c>
      <c r="H9" s="20" t="s">
        <v>82</v>
      </c>
      <c r="I9" s="22">
        <v>150</v>
      </c>
      <c r="J9" s="22"/>
      <c r="K9" s="22">
        <v>0</v>
      </c>
      <c r="L9" s="22">
        <f t="shared" si="0"/>
        <v>150</v>
      </c>
      <c r="M9" s="31"/>
    </row>
    <row r="10" spans="1:13" ht="25.05" customHeight="1" x14ac:dyDescent="0.25">
      <c r="A10" s="32">
        <v>7</v>
      </c>
      <c r="B10" s="18">
        <v>45525</v>
      </c>
      <c r="C10" s="17" t="s">
        <v>471</v>
      </c>
      <c r="D10" s="19" t="s">
        <v>472</v>
      </c>
      <c r="E10" s="20" t="s">
        <v>450</v>
      </c>
      <c r="F10" s="20" t="s">
        <v>473</v>
      </c>
      <c r="G10" s="21" t="s">
        <v>24</v>
      </c>
      <c r="H10" s="20" t="s">
        <v>82</v>
      </c>
      <c r="I10" s="22">
        <v>150</v>
      </c>
      <c r="J10" s="22"/>
      <c r="K10" s="22">
        <v>0</v>
      </c>
      <c r="L10" s="22">
        <f t="shared" si="0"/>
        <v>150</v>
      </c>
      <c r="M10" s="31"/>
    </row>
    <row r="11" spans="1:13" ht="25.05" customHeight="1" x14ac:dyDescent="0.25">
      <c r="A11" s="32">
        <v>8</v>
      </c>
      <c r="B11" s="18">
        <v>45525</v>
      </c>
      <c r="C11" s="17" t="s">
        <v>474</v>
      </c>
      <c r="D11" s="19" t="s">
        <v>475</v>
      </c>
      <c r="E11" s="20" t="s">
        <v>450</v>
      </c>
      <c r="F11" s="20" t="s">
        <v>476</v>
      </c>
      <c r="G11" s="21" t="s">
        <v>24</v>
      </c>
      <c r="H11" s="20" t="s">
        <v>82</v>
      </c>
      <c r="I11" s="22">
        <v>150</v>
      </c>
      <c r="J11" s="22"/>
      <c r="K11" s="22">
        <v>0</v>
      </c>
      <c r="L11" s="22">
        <f t="shared" si="0"/>
        <v>150</v>
      </c>
      <c r="M11" s="31"/>
    </row>
    <row r="12" spans="1:13" ht="25.05" customHeight="1" x14ac:dyDescent="0.25">
      <c r="A12" s="32">
        <v>9</v>
      </c>
      <c r="B12" s="18">
        <v>45524</v>
      </c>
      <c r="C12" s="17" t="s">
        <v>477</v>
      </c>
      <c r="D12" s="19" t="s">
        <v>478</v>
      </c>
      <c r="E12" s="20" t="s">
        <v>451</v>
      </c>
      <c r="F12" s="20"/>
      <c r="G12" s="21" t="s">
        <v>24</v>
      </c>
      <c r="H12" s="20" t="s">
        <v>479</v>
      </c>
      <c r="I12" s="22">
        <v>0</v>
      </c>
      <c r="J12" s="22">
        <v>1050</v>
      </c>
      <c r="K12" s="22">
        <v>0</v>
      </c>
      <c r="L12" s="22">
        <f t="shared" si="0"/>
        <v>1050</v>
      </c>
      <c r="M12" s="31" t="s">
        <v>506</v>
      </c>
    </row>
    <row r="13" spans="1:13" ht="25.05" customHeight="1" x14ac:dyDescent="0.25">
      <c r="A13" s="17">
        <v>1</v>
      </c>
      <c r="B13" s="18">
        <v>45525</v>
      </c>
      <c r="C13" s="17" t="s">
        <v>471</v>
      </c>
      <c r="D13" s="19" t="s">
        <v>472</v>
      </c>
      <c r="E13" s="20" t="s">
        <v>480</v>
      </c>
      <c r="F13" s="33" t="s">
        <v>481</v>
      </c>
      <c r="G13" s="21" t="s">
        <v>25</v>
      </c>
      <c r="H13" s="20" t="s">
        <v>304</v>
      </c>
      <c r="I13" s="22">
        <v>700</v>
      </c>
      <c r="J13" s="22"/>
      <c r="K13" s="22">
        <v>0</v>
      </c>
      <c r="L13" s="22">
        <f t="shared" ref="L13:L26" si="1">I13+J13-K13</f>
        <v>700</v>
      </c>
      <c r="M13" s="31"/>
    </row>
    <row r="14" spans="1:13" ht="25.05" customHeight="1" x14ac:dyDescent="0.25">
      <c r="A14" s="32">
        <v>2</v>
      </c>
      <c r="B14" s="18">
        <v>45525</v>
      </c>
      <c r="C14" s="17" t="s">
        <v>474</v>
      </c>
      <c r="D14" s="19" t="s">
        <v>475</v>
      </c>
      <c r="E14" s="20" t="s">
        <v>480</v>
      </c>
      <c r="F14" s="33" t="s">
        <v>482</v>
      </c>
      <c r="G14" s="21" t="s">
        <v>25</v>
      </c>
      <c r="H14" s="20" t="s">
        <v>304</v>
      </c>
      <c r="I14" s="22">
        <v>700</v>
      </c>
      <c r="J14" s="22"/>
      <c r="K14" s="22">
        <v>0</v>
      </c>
      <c r="L14" s="22">
        <f t="shared" si="1"/>
        <v>700</v>
      </c>
      <c r="M14" s="31"/>
    </row>
    <row r="15" spans="1:13" ht="25.05" customHeight="1" x14ac:dyDescent="0.25">
      <c r="A15" s="32">
        <v>3</v>
      </c>
      <c r="B15" s="18">
        <v>45525</v>
      </c>
      <c r="C15" s="17" t="s">
        <v>459</v>
      </c>
      <c r="D15" s="19" t="s">
        <v>460</v>
      </c>
      <c r="E15" s="20" t="s">
        <v>480</v>
      </c>
      <c r="F15" s="33" t="s">
        <v>483</v>
      </c>
      <c r="G15" s="21" t="s">
        <v>25</v>
      </c>
      <c r="H15" s="20" t="s">
        <v>304</v>
      </c>
      <c r="I15" s="22">
        <v>700</v>
      </c>
      <c r="J15" s="22"/>
      <c r="K15" s="22">
        <v>0</v>
      </c>
      <c r="L15" s="22">
        <f t="shared" si="1"/>
        <v>700</v>
      </c>
      <c r="M15" s="31"/>
    </row>
    <row r="16" spans="1:13" ht="25.05" customHeight="1" x14ac:dyDescent="0.25">
      <c r="A16" s="32">
        <v>4</v>
      </c>
      <c r="B16" s="18">
        <v>45525</v>
      </c>
      <c r="C16" s="17" t="s">
        <v>456</v>
      </c>
      <c r="D16" s="19" t="s">
        <v>457</v>
      </c>
      <c r="E16" s="20" t="s">
        <v>480</v>
      </c>
      <c r="F16" s="33" t="s">
        <v>484</v>
      </c>
      <c r="G16" s="21" t="s">
        <v>25</v>
      </c>
      <c r="H16" s="20" t="s">
        <v>304</v>
      </c>
      <c r="I16" s="22">
        <v>700</v>
      </c>
      <c r="J16" s="22"/>
      <c r="K16" s="22">
        <v>0</v>
      </c>
      <c r="L16" s="22">
        <f t="shared" si="1"/>
        <v>700</v>
      </c>
      <c r="M16" s="31"/>
    </row>
    <row r="17" spans="1:13" ht="25.05" customHeight="1" x14ac:dyDescent="0.25">
      <c r="A17" s="32">
        <v>5</v>
      </c>
      <c r="B17" s="18">
        <v>45525</v>
      </c>
      <c r="C17" s="17" t="s">
        <v>465</v>
      </c>
      <c r="D17" s="19" t="s">
        <v>466</v>
      </c>
      <c r="E17" s="20" t="s">
        <v>480</v>
      </c>
      <c r="F17" s="33" t="s">
        <v>485</v>
      </c>
      <c r="G17" s="21" t="s">
        <v>25</v>
      </c>
      <c r="H17" s="20" t="s">
        <v>304</v>
      </c>
      <c r="I17" s="22">
        <v>700</v>
      </c>
      <c r="J17" s="22"/>
      <c r="K17" s="22">
        <v>0</v>
      </c>
      <c r="L17" s="22">
        <f t="shared" si="1"/>
        <v>700</v>
      </c>
      <c r="M17" s="31"/>
    </row>
    <row r="18" spans="1:13" ht="25.05" customHeight="1" x14ac:dyDescent="0.25">
      <c r="A18" s="32">
        <v>6</v>
      </c>
      <c r="B18" s="18">
        <v>45525</v>
      </c>
      <c r="C18" s="17" t="s">
        <v>486</v>
      </c>
      <c r="D18" s="19" t="s">
        <v>487</v>
      </c>
      <c r="E18" s="20" t="s">
        <v>480</v>
      </c>
      <c r="F18" s="33" t="s">
        <v>488</v>
      </c>
      <c r="G18" s="21" t="s">
        <v>25</v>
      </c>
      <c r="H18" s="20" t="s">
        <v>304</v>
      </c>
      <c r="I18" s="22">
        <v>700</v>
      </c>
      <c r="J18" s="22"/>
      <c r="K18" s="22">
        <v>0</v>
      </c>
      <c r="L18" s="22">
        <f t="shared" si="1"/>
        <v>700</v>
      </c>
      <c r="M18" s="31"/>
    </row>
    <row r="19" spans="1:13" ht="25.05" customHeight="1" x14ac:dyDescent="0.25">
      <c r="A19" s="32">
        <v>7</v>
      </c>
      <c r="B19" s="18">
        <v>45525</v>
      </c>
      <c r="C19" s="17" t="s">
        <v>489</v>
      </c>
      <c r="D19" s="19" t="s">
        <v>490</v>
      </c>
      <c r="E19" s="20" t="s">
        <v>491</v>
      </c>
      <c r="F19" s="33" t="s">
        <v>492</v>
      </c>
      <c r="G19" s="21" t="s">
        <v>25</v>
      </c>
      <c r="H19" s="20" t="s">
        <v>493</v>
      </c>
      <c r="I19" s="22">
        <v>1200</v>
      </c>
      <c r="J19" s="22"/>
      <c r="K19" s="22">
        <v>0</v>
      </c>
      <c r="L19" s="22">
        <f t="shared" si="1"/>
        <v>1200</v>
      </c>
      <c r="M19" s="31"/>
    </row>
    <row r="20" spans="1:13" ht="25.05" customHeight="1" x14ac:dyDescent="0.25">
      <c r="A20" s="32">
        <v>8</v>
      </c>
      <c r="B20" s="18">
        <v>45525</v>
      </c>
      <c r="C20" s="17" t="s">
        <v>452</v>
      </c>
      <c r="D20" s="19" t="s">
        <v>453</v>
      </c>
      <c r="E20" s="20" t="s">
        <v>491</v>
      </c>
      <c r="F20" s="33" t="s">
        <v>494</v>
      </c>
      <c r="G20" s="21" t="s">
        <v>25</v>
      </c>
      <c r="H20" s="20" t="s">
        <v>274</v>
      </c>
      <c r="I20" s="22">
        <v>800</v>
      </c>
      <c r="J20" s="22"/>
      <c r="K20" s="22">
        <v>0</v>
      </c>
      <c r="L20" s="22">
        <f t="shared" si="1"/>
        <v>800</v>
      </c>
      <c r="M20" s="31"/>
    </row>
    <row r="21" spans="1:13" ht="25.05" customHeight="1" x14ac:dyDescent="0.25">
      <c r="A21" s="32">
        <v>9</v>
      </c>
      <c r="B21" s="18">
        <v>45525</v>
      </c>
      <c r="C21" s="17" t="s">
        <v>495</v>
      </c>
      <c r="D21" s="19" t="s">
        <v>496</v>
      </c>
      <c r="E21" s="20" t="s">
        <v>491</v>
      </c>
      <c r="F21" s="33" t="s">
        <v>497</v>
      </c>
      <c r="G21" s="21" t="s">
        <v>25</v>
      </c>
      <c r="H21" s="20" t="s">
        <v>386</v>
      </c>
      <c r="I21" s="22">
        <v>700</v>
      </c>
      <c r="J21" s="22"/>
      <c r="K21" s="22">
        <v>0</v>
      </c>
      <c r="L21" s="22">
        <f t="shared" si="1"/>
        <v>700</v>
      </c>
      <c r="M21" s="31"/>
    </row>
    <row r="22" spans="1:13" ht="25.05" customHeight="1" x14ac:dyDescent="0.25">
      <c r="A22" s="32">
        <v>10</v>
      </c>
      <c r="B22" s="18">
        <v>45525</v>
      </c>
      <c r="C22" s="17" t="s">
        <v>468</v>
      </c>
      <c r="D22" s="19" t="s">
        <v>469</v>
      </c>
      <c r="E22" s="20" t="s">
        <v>491</v>
      </c>
      <c r="F22" s="33" t="s">
        <v>498</v>
      </c>
      <c r="G22" s="21" t="s">
        <v>25</v>
      </c>
      <c r="H22" s="20" t="s">
        <v>386</v>
      </c>
      <c r="I22" s="22">
        <v>700</v>
      </c>
      <c r="J22" s="22"/>
      <c r="K22" s="22">
        <v>0</v>
      </c>
      <c r="L22" s="22">
        <f t="shared" si="1"/>
        <v>700</v>
      </c>
      <c r="M22" s="31"/>
    </row>
    <row r="23" spans="1:13" ht="25.05" customHeight="1" x14ac:dyDescent="0.25">
      <c r="A23" s="32">
        <v>11</v>
      </c>
      <c r="B23" s="18">
        <v>45525</v>
      </c>
      <c r="C23" s="17" t="s">
        <v>477</v>
      </c>
      <c r="D23" s="19" t="s">
        <v>478</v>
      </c>
      <c r="E23" s="20" t="s">
        <v>491</v>
      </c>
      <c r="F23" s="33" t="s">
        <v>499</v>
      </c>
      <c r="G23" s="21" t="s">
        <v>25</v>
      </c>
      <c r="H23" s="20" t="s">
        <v>386</v>
      </c>
      <c r="I23" s="22">
        <v>700</v>
      </c>
      <c r="J23" s="22"/>
      <c r="K23" s="22">
        <v>0</v>
      </c>
      <c r="L23" s="22">
        <f t="shared" si="1"/>
        <v>700</v>
      </c>
      <c r="M23" s="31"/>
    </row>
    <row r="24" spans="1:13" ht="25.05" customHeight="1" x14ac:dyDescent="0.25">
      <c r="A24" s="32">
        <v>12</v>
      </c>
      <c r="B24" s="18">
        <v>45525</v>
      </c>
      <c r="C24" s="17" t="s">
        <v>462</v>
      </c>
      <c r="D24" s="19" t="s">
        <v>463</v>
      </c>
      <c r="E24" s="20" t="s">
        <v>491</v>
      </c>
      <c r="F24" s="33" t="s">
        <v>500</v>
      </c>
      <c r="G24" s="21" t="s">
        <v>25</v>
      </c>
      <c r="H24" s="20" t="s">
        <v>386</v>
      </c>
      <c r="I24" s="22">
        <v>700</v>
      </c>
      <c r="J24" s="22"/>
      <c r="K24" s="22">
        <v>0</v>
      </c>
      <c r="L24" s="22">
        <f t="shared" si="1"/>
        <v>700</v>
      </c>
      <c r="M24" s="31"/>
    </row>
    <row r="25" spans="1:13" ht="25.05" customHeight="1" x14ac:dyDescent="0.25">
      <c r="A25" s="32">
        <v>13</v>
      </c>
      <c r="B25" s="18">
        <v>45525</v>
      </c>
      <c r="C25" s="17" t="s">
        <v>501</v>
      </c>
      <c r="D25" s="19" t="s">
        <v>502</v>
      </c>
      <c r="E25" s="20" t="s">
        <v>503</v>
      </c>
      <c r="F25" s="33"/>
      <c r="G25" s="21" t="s">
        <v>25</v>
      </c>
      <c r="H25" s="20" t="s">
        <v>46</v>
      </c>
      <c r="I25" s="22">
        <v>2700</v>
      </c>
      <c r="J25" s="22"/>
      <c r="K25" s="22">
        <v>800</v>
      </c>
      <c r="L25" s="22">
        <f t="shared" si="1"/>
        <v>1900</v>
      </c>
      <c r="M25" s="31" t="s">
        <v>507</v>
      </c>
    </row>
    <row r="26" spans="1:13" ht="25.05" customHeight="1" x14ac:dyDescent="0.25">
      <c r="A26" s="32">
        <v>14</v>
      </c>
      <c r="B26" s="18">
        <v>45517</v>
      </c>
      <c r="C26" s="17" t="s">
        <v>489</v>
      </c>
      <c r="D26" s="19" t="s">
        <v>490</v>
      </c>
      <c r="E26" s="20" t="s">
        <v>504</v>
      </c>
      <c r="F26" s="33"/>
      <c r="G26" s="21" t="s">
        <v>25</v>
      </c>
      <c r="H26" s="20" t="s">
        <v>46</v>
      </c>
      <c r="I26" s="22">
        <v>0</v>
      </c>
      <c r="J26" s="22">
        <v>300</v>
      </c>
      <c r="K26" s="22">
        <v>0</v>
      </c>
      <c r="L26" s="22">
        <f t="shared" si="1"/>
        <v>300</v>
      </c>
      <c r="M26" s="31" t="s">
        <v>505</v>
      </c>
    </row>
    <row r="27" spans="1:13" s="30" customFormat="1" ht="25.05" customHeight="1" x14ac:dyDescent="0.25">
      <c r="A27" s="26"/>
      <c r="B27" s="34"/>
      <c r="C27" s="34"/>
      <c r="D27" s="34"/>
      <c r="E27" s="34"/>
      <c r="F27" s="34"/>
      <c r="G27" s="26"/>
      <c r="H27" s="34"/>
      <c r="I27" s="28">
        <f>SUBTOTAL(9,I4:I26)</f>
        <v>12900</v>
      </c>
      <c r="J27" s="28">
        <f>SUBTOTAL(9,J4:J26)</f>
        <v>1350</v>
      </c>
      <c r="K27" s="28">
        <f>SUBTOTAL(9,K4:K26)</f>
        <v>800</v>
      </c>
      <c r="L27" s="28">
        <f>SUBTOTAL(9,L4:L26)</f>
        <v>13450</v>
      </c>
      <c r="M27" s="35"/>
    </row>
    <row r="28" spans="1:13" ht="25.05" customHeight="1" x14ac:dyDescent="0.25">
      <c r="H28" s="41" t="s">
        <v>18</v>
      </c>
      <c r="I28" s="41"/>
      <c r="J28" s="41"/>
      <c r="K28" s="41"/>
      <c r="L28" s="41"/>
      <c r="M28" s="41"/>
    </row>
    <row r="29" spans="1:13" ht="25.05" customHeight="1" x14ac:dyDescent="0.25"/>
    <row r="30" spans="1:13" ht="25.05" customHeight="1" x14ac:dyDescent="0.25"/>
    <row r="31" spans="1:13" ht="25.05" customHeight="1" x14ac:dyDescent="0.25">
      <c r="H31" s="42" t="s">
        <v>19</v>
      </c>
      <c r="I31" s="42"/>
      <c r="J31" s="42"/>
      <c r="K31" s="42"/>
      <c r="L31" s="42"/>
      <c r="M31" s="42"/>
    </row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</sheetData>
  <autoFilter ref="A3:M28" xr:uid="{00000000-0009-0000-0000-000000000000}"/>
  <sortState xmlns:xlrd2="http://schemas.microsoft.com/office/spreadsheetml/2017/richdata2" ref="A4:O182">
    <sortCondition ref="A4:A182"/>
  </sortState>
  <mergeCells count="12">
    <mergeCell ref="H28:M28"/>
    <mergeCell ref="H31:M31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40"/>
  <sheetViews>
    <sheetView tabSelected="1" workbookViewId="0">
      <pane ySplit="3" topLeftCell="A15" activePane="bottomLeft" state="frozen"/>
      <selection activeCell="D27" sqref="D27"/>
      <selection pane="bottomLeft" activeCell="P18" sqref="P18:P22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9.5546875" style="8" customWidth="1"/>
    <col min="17" max="16384" width="8.77734375" style="6"/>
  </cols>
  <sheetData>
    <row r="1" spans="1:16" ht="36" customHeight="1" x14ac:dyDescent="0.25">
      <c r="A1" s="43" t="s">
        <v>23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s="3" customFormat="1" ht="25.05" customHeight="1" x14ac:dyDescent="0.25">
      <c r="A2" s="44" t="s">
        <v>0</v>
      </c>
      <c r="B2" s="45" t="s">
        <v>15</v>
      </c>
      <c r="C2" s="44" t="s">
        <v>2</v>
      </c>
      <c r="D2" s="44" t="s">
        <v>3</v>
      </c>
      <c r="E2" s="47" t="s">
        <v>13</v>
      </c>
      <c r="F2" s="47" t="s">
        <v>8</v>
      </c>
      <c r="G2" s="47" t="s">
        <v>26</v>
      </c>
      <c r="H2" s="49" t="s">
        <v>4</v>
      </c>
      <c r="I2" s="50"/>
      <c r="J2" s="44" t="s">
        <v>16</v>
      </c>
      <c r="K2" s="44"/>
      <c r="L2" s="44"/>
      <c r="M2" s="44"/>
      <c r="N2" s="44"/>
      <c r="O2" s="53" t="s">
        <v>20</v>
      </c>
      <c r="P2" s="51" t="s">
        <v>1</v>
      </c>
    </row>
    <row r="3" spans="1:16" s="3" customFormat="1" ht="25.05" customHeight="1" x14ac:dyDescent="0.25">
      <c r="A3" s="44"/>
      <c r="B3" s="46"/>
      <c r="C3" s="44"/>
      <c r="D3" s="44"/>
      <c r="E3" s="48"/>
      <c r="F3" s="48"/>
      <c r="G3" s="48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4"/>
      <c r="P3" s="52"/>
    </row>
    <row r="4" spans="1:16" s="2" customFormat="1" ht="25.05" hidden="1" customHeight="1" x14ac:dyDescent="0.25">
      <c r="A4" s="17">
        <v>1</v>
      </c>
      <c r="B4" s="18">
        <v>45525</v>
      </c>
      <c r="C4" s="17" t="s">
        <v>452</v>
      </c>
      <c r="D4" s="19" t="s">
        <v>453</v>
      </c>
      <c r="E4" s="20" t="s">
        <v>450</v>
      </c>
      <c r="F4" s="20" t="s">
        <v>454</v>
      </c>
      <c r="G4" s="17" t="s">
        <v>455</v>
      </c>
      <c r="H4" s="21" t="s">
        <v>24</v>
      </c>
      <c r="I4" s="20" t="s">
        <v>82</v>
      </c>
      <c r="J4" s="22"/>
      <c r="K4" s="22">
        <v>1296</v>
      </c>
      <c r="L4" s="22"/>
      <c r="M4" s="22">
        <v>10316</v>
      </c>
      <c r="N4" s="22" t="s">
        <v>522</v>
      </c>
      <c r="O4" s="22"/>
      <c r="P4" s="23" t="s">
        <v>508</v>
      </c>
    </row>
    <row r="5" spans="1:16" s="2" customFormat="1" ht="25.05" hidden="1" customHeight="1" x14ac:dyDescent="0.25">
      <c r="A5" s="17">
        <v>2</v>
      </c>
      <c r="B5" s="18">
        <v>45525</v>
      </c>
      <c r="C5" s="17" t="s">
        <v>456</v>
      </c>
      <c r="D5" s="19" t="s">
        <v>457</v>
      </c>
      <c r="E5" s="20" t="s">
        <v>450</v>
      </c>
      <c r="F5" s="20" t="s">
        <v>458</v>
      </c>
      <c r="G5" s="17" t="s">
        <v>455</v>
      </c>
      <c r="H5" s="21" t="s">
        <v>24</v>
      </c>
      <c r="I5" s="20" t="s">
        <v>82</v>
      </c>
      <c r="J5" s="22"/>
      <c r="K5" s="22">
        <v>1296</v>
      </c>
      <c r="L5" s="22"/>
      <c r="M5" s="22">
        <v>7602.74</v>
      </c>
      <c r="N5" s="22" t="s">
        <v>522</v>
      </c>
      <c r="O5" s="22"/>
      <c r="P5" s="23" t="s">
        <v>508</v>
      </c>
    </row>
    <row r="6" spans="1:16" s="2" customFormat="1" ht="25.05" hidden="1" customHeight="1" x14ac:dyDescent="0.25">
      <c r="A6" s="17">
        <v>3</v>
      </c>
      <c r="B6" s="18">
        <v>45525</v>
      </c>
      <c r="C6" s="17" t="s">
        <v>459</v>
      </c>
      <c r="D6" s="19" t="s">
        <v>460</v>
      </c>
      <c r="E6" s="20" t="s">
        <v>450</v>
      </c>
      <c r="F6" s="20" t="s">
        <v>461</v>
      </c>
      <c r="G6" s="17" t="s">
        <v>455</v>
      </c>
      <c r="H6" s="21" t="s">
        <v>24</v>
      </c>
      <c r="I6" s="20" t="s">
        <v>82</v>
      </c>
      <c r="J6" s="22"/>
      <c r="K6" s="22">
        <v>1296</v>
      </c>
      <c r="L6" s="22"/>
      <c r="M6" s="22">
        <v>9954.7999999999993</v>
      </c>
      <c r="N6" s="22" t="s">
        <v>522</v>
      </c>
      <c r="O6" s="22"/>
      <c r="P6" s="23" t="s">
        <v>508</v>
      </c>
    </row>
    <row r="7" spans="1:16" s="2" customFormat="1" ht="25.05" hidden="1" customHeight="1" x14ac:dyDescent="0.25">
      <c r="A7" s="17">
        <v>4</v>
      </c>
      <c r="B7" s="18">
        <v>45525</v>
      </c>
      <c r="C7" s="17" t="s">
        <v>462</v>
      </c>
      <c r="D7" s="19" t="s">
        <v>463</v>
      </c>
      <c r="E7" s="20" t="s">
        <v>450</v>
      </c>
      <c r="F7" s="20" t="s">
        <v>464</v>
      </c>
      <c r="G7" s="17" t="s">
        <v>455</v>
      </c>
      <c r="H7" s="21" t="s">
        <v>24</v>
      </c>
      <c r="I7" s="20" t="s">
        <v>82</v>
      </c>
      <c r="J7" s="22"/>
      <c r="K7" s="22">
        <v>1296</v>
      </c>
      <c r="L7" s="22"/>
      <c r="M7" s="22">
        <v>8367.65</v>
      </c>
      <c r="N7" s="22" t="s">
        <v>522</v>
      </c>
      <c r="O7" s="22"/>
      <c r="P7" s="23" t="s">
        <v>508</v>
      </c>
    </row>
    <row r="8" spans="1:16" s="2" customFormat="1" ht="25.05" hidden="1" customHeight="1" x14ac:dyDescent="0.25">
      <c r="A8" s="17">
        <v>5</v>
      </c>
      <c r="B8" s="18">
        <v>45525</v>
      </c>
      <c r="C8" s="17" t="s">
        <v>465</v>
      </c>
      <c r="D8" s="19" t="s">
        <v>466</v>
      </c>
      <c r="E8" s="20" t="s">
        <v>450</v>
      </c>
      <c r="F8" s="20" t="s">
        <v>467</v>
      </c>
      <c r="G8" s="17" t="s">
        <v>455</v>
      </c>
      <c r="H8" s="21" t="s">
        <v>24</v>
      </c>
      <c r="I8" s="20" t="s">
        <v>82</v>
      </c>
      <c r="J8" s="22"/>
      <c r="K8" s="22">
        <v>1450</v>
      </c>
      <c r="L8" s="22"/>
      <c r="M8" s="22">
        <v>4000</v>
      </c>
      <c r="N8" s="22" t="s">
        <v>522</v>
      </c>
      <c r="O8" s="22"/>
      <c r="P8" s="23" t="s">
        <v>508</v>
      </c>
    </row>
    <row r="9" spans="1:16" s="2" customFormat="1" ht="25.05" hidden="1" customHeight="1" x14ac:dyDescent="0.25">
      <c r="A9" s="17">
        <v>6</v>
      </c>
      <c r="B9" s="18">
        <v>45525</v>
      </c>
      <c r="C9" s="17" t="s">
        <v>468</v>
      </c>
      <c r="D9" s="19" t="s">
        <v>469</v>
      </c>
      <c r="E9" s="20" t="s">
        <v>450</v>
      </c>
      <c r="F9" s="20" t="s">
        <v>470</v>
      </c>
      <c r="G9" s="17" t="s">
        <v>455</v>
      </c>
      <c r="H9" s="21" t="s">
        <v>24</v>
      </c>
      <c r="I9" s="20" t="s">
        <v>82</v>
      </c>
      <c r="J9" s="22"/>
      <c r="K9" s="22">
        <v>1296</v>
      </c>
      <c r="L9" s="22"/>
      <c r="M9" s="22">
        <v>6000.44</v>
      </c>
      <c r="N9" s="22" t="s">
        <v>522</v>
      </c>
      <c r="O9" s="22"/>
      <c r="P9" s="23" t="s">
        <v>508</v>
      </c>
    </row>
    <row r="10" spans="1:16" s="2" customFormat="1" ht="25.05" hidden="1" customHeight="1" x14ac:dyDescent="0.25">
      <c r="A10" s="17">
        <v>7</v>
      </c>
      <c r="B10" s="18">
        <v>45525</v>
      </c>
      <c r="C10" s="17" t="s">
        <v>471</v>
      </c>
      <c r="D10" s="19" t="s">
        <v>472</v>
      </c>
      <c r="E10" s="20" t="s">
        <v>450</v>
      </c>
      <c r="F10" s="20" t="s">
        <v>473</v>
      </c>
      <c r="G10" s="17" t="s">
        <v>455</v>
      </c>
      <c r="H10" s="21" t="s">
        <v>24</v>
      </c>
      <c r="I10" s="20" t="s">
        <v>82</v>
      </c>
      <c r="J10" s="22"/>
      <c r="K10" s="22">
        <v>1296</v>
      </c>
      <c r="L10" s="22"/>
      <c r="M10" s="22">
        <v>7901.91</v>
      </c>
      <c r="N10" s="22" t="s">
        <v>522</v>
      </c>
      <c r="O10" s="22"/>
      <c r="P10" s="23" t="s">
        <v>509</v>
      </c>
    </row>
    <row r="11" spans="1:16" s="2" customFormat="1" ht="25.05" hidden="1" customHeight="1" x14ac:dyDescent="0.25">
      <c r="A11" s="17">
        <v>8</v>
      </c>
      <c r="B11" s="18">
        <v>45525</v>
      </c>
      <c r="C11" s="17" t="s">
        <v>474</v>
      </c>
      <c r="D11" s="19" t="s">
        <v>475</v>
      </c>
      <c r="E11" s="20" t="s">
        <v>450</v>
      </c>
      <c r="F11" s="20" t="s">
        <v>476</v>
      </c>
      <c r="G11" s="17" t="s">
        <v>455</v>
      </c>
      <c r="H11" s="21" t="s">
        <v>24</v>
      </c>
      <c r="I11" s="20" t="s">
        <v>82</v>
      </c>
      <c r="J11" s="22"/>
      <c r="K11" s="22">
        <v>1296</v>
      </c>
      <c r="L11" s="22"/>
      <c r="M11" s="22">
        <v>3695.69</v>
      </c>
      <c r="N11" s="22" t="s">
        <v>522</v>
      </c>
      <c r="O11" s="22"/>
      <c r="P11" s="23" t="s">
        <v>508</v>
      </c>
    </row>
    <row r="12" spans="1:16" s="2" customFormat="1" ht="25.05" customHeight="1" x14ac:dyDescent="0.25">
      <c r="A12" s="17">
        <v>9</v>
      </c>
      <c r="B12" s="18">
        <v>45525</v>
      </c>
      <c r="C12" s="17" t="s">
        <v>471</v>
      </c>
      <c r="D12" s="19" t="s">
        <v>472</v>
      </c>
      <c r="E12" s="20" t="s">
        <v>480</v>
      </c>
      <c r="F12" s="20" t="s">
        <v>510</v>
      </c>
      <c r="G12" s="20"/>
      <c r="H12" s="21" t="s">
        <v>25</v>
      </c>
      <c r="I12" s="20" t="s">
        <v>304</v>
      </c>
      <c r="J12" s="24"/>
      <c r="K12" s="24">
        <v>1370</v>
      </c>
      <c r="L12" s="24"/>
      <c r="M12" s="24"/>
      <c r="N12" s="24">
        <f t="shared" ref="N12" si="0">SUM(J12:M12)</f>
        <v>1370</v>
      </c>
      <c r="O12" s="24"/>
      <c r="P12" s="25" t="s">
        <v>527</v>
      </c>
    </row>
    <row r="13" spans="1:16" s="2" customFormat="1" ht="25.05" customHeight="1" x14ac:dyDescent="0.25">
      <c r="A13" s="17">
        <v>10</v>
      </c>
      <c r="B13" s="18">
        <v>45525</v>
      </c>
      <c r="C13" s="17" t="s">
        <v>474</v>
      </c>
      <c r="D13" s="19" t="s">
        <v>475</v>
      </c>
      <c r="E13" s="20" t="s">
        <v>480</v>
      </c>
      <c r="F13" s="20" t="s">
        <v>511</v>
      </c>
      <c r="G13" s="20"/>
      <c r="H13" s="21" t="s">
        <v>25</v>
      </c>
      <c r="I13" s="20" t="s">
        <v>304</v>
      </c>
      <c r="J13" s="24"/>
      <c r="K13" s="24">
        <v>1370</v>
      </c>
      <c r="L13" s="24"/>
      <c r="M13" s="24"/>
      <c r="N13" s="24">
        <f t="shared" ref="N13:N17" si="1">SUM(J13:M13)</f>
        <v>1370</v>
      </c>
      <c r="O13" s="24"/>
      <c r="P13" s="25" t="s">
        <v>527</v>
      </c>
    </row>
    <row r="14" spans="1:16" s="2" customFormat="1" ht="25.05" customHeight="1" x14ac:dyDescent="0.25">
      <c r="A14" s="17">
        <v>11</v>
      </c>
      <c r="B14" s="18">
        <v>45525</v>
      </c>
      <c r="C14" s="17" t="s">
        <v>459</v>
      </c>
      <c r="D14" s="19" t="s">
        <v>460</v>
      </c>
      <c r="E14" s="20" t="s">
        <v>480</v>
      </c>
      <c r="F14" s="20" t="s">
        <v>512</v>
      </c>
      <c r="G14" s="20"/>
      <c r="H14" s="21" t="s">
        <v>25</v>
      </c>
      <c r="I14" s="20" t="s">
        <v>304</v>
      </c>
      <c r="J14" s="24"/>
      <c r="K14" s="24">
        <v>1370</v>
      </c>
      <c r="L14" s="24"/>
      <c r="M14" s="24"/>
      <c r="N14" s="24">
        <f t="shared" si="1"/>
        <v>1370</v>
      </c>
      <c r="O14" s="24"/>
      <c r="P14" s="25" t="s">
        <v>527</v>
      </c>
    </row>
    <row r="15" spans="1:16" s="2" customFormat="1" ht="25.05" customHeight="1" x14ac:dyDescent="0.25">
      <c r="A15" s="17">
        <v>12</v>
      </c>
      <c r="B15" s="18">
        <v>45525</v>
      </c>
      <c r="C15" s="17" t="s">
        <v>456</v>
      </c>
      <c r="D15" s="19" t="s">
        <v>457</v>
      </c>
      <c r="E15" s="20" t="s">
        <v>480</v>
      </c>
      <c r="F15" s="40" t="s">
        <v>513</v>
      </c>
      <c r="G15" s="20"/>
      <c r="H15" s="21" t="s">
        <v>25</v>
      </c>
      <c r="I15" s="20" t="s">
        <v>304</v>
      </c>
      <c r="J15" s="24"/>
      <c r="K15" s="24">
        <v>1370</v>
      </c>
      <c r="L15" s="24"/>
      <c r="M15" s="24"/>
      <c r="N15" s="24">
        <f t="shared" si="1"/>
        <v>1370</v>
      </c>
      <c r="O15" s="24"/>
      <c r="P15" s="25" t="s">
        <v>527</v>
      </c>
    </row>
    <row r="16" spans="1:16" s="2" customFormat="1" ht="25.05" customHeight="1" x14ac:dyDescent="0.25">
      <c r="A16" s="17">
        <v>13</v>
      </c>
      <c r="B16" s="18">
        <v>45525</v>
      </c>
      <c r="C16" s="17" t="s">
        <v>465</v>
      </c>
      <c r="D16" s="19" t="s">
        <v>466</v>
      </c>
      <c r="E16" s="20" t="s">
        <v>480</v>
      </c>
      <c r="F16" s="40" t="s">
        <v>514</v>
      </c>
      <c r="G16" s="20"/>
      <c r="H16" s="21" t="s">
        <v>25</v>
      </c>
      <c r="I16" s="20" t="s">
        <v>304</v>
      </c>
      <c r="J16" s="24"/>
      <c r="K16" s="24">
        <v>1370</v>
      </c>
      <c r="L16" s="24"/>
      <c r="M16" s="24"/>
      <c r="N16" s="24">
        <f t="shared" si="1"/>
        <v>1370</v>
      </c>
      <c r="O16" s="24"/>
      <c r="P16" s="25" t="s">
        <v>527</v>
      </c>
    </row>
    <row r="17" spans="1:16" s="2" customFormat="1" ht="25.05" customHeight="1" x14ac:dyDescent="0.25">
      <c r="A17" s="17">
        <v>14</v>
      </c>
      <c r="B17" s="18">
        <v>45525</v>
      </c>
      <c r="C17" s="17" t="s">
        <v>486</v>
      </c>
      <c r="D17" s="19" t="s">
        <v>487</v>
      </c>
      <c r="E17" s="20" t="s">
        <v>480</v>
      </c>
      <c r="F17" s="40" t="s">
        <v>515</v>
      </c>
      <c r="G17" s="20"/>
      <c r="H17" s="21" t="s">
        <v>25</v>
      </c>
      <c r="I17" s="20" t="s">
        <v>304</v>
      </c>
      <c r="J17" s="24"/>
      <c r="K17" s="24">
        <v>1370</v>
      </c>
      <c r="L17" s="24"/>
      <c r="M17" s="24"/>
      <c r="N17" s="24">
        <f t="shared" si="1"/>
        <v>1370</v>
      </c>
      <c r="O17" s="24"/>
      <c r="P17" s="25" t="s">
        <v>527</v>
      </c>
    </row>
    <row r="18" spans="1:16" s="2" customFormat="1" ht="25.05" customHeight="1" x14ac:dyDescent="0.25">
      <c r="A18" s="17">
        <v>15</v>
      </c>
      <c r="B18" s="18">
        <v>45525</v>
      </c>
      <c r="C18" s="17" t="s">
        <v>489</v>
      </c>
      <c r="D18" s="19" t="s">
        <v>490</v>
      </c>
      <c r="E18" s="20" t="s">
        <v>491</v>
      </c>
      <c r="F18" s="20" t="s">
        <v>516</v>
      </c>
      <c r="G18" s="20"/>
      <c r="H18" s="21" t="s">
        <v>25</v>
      </c>
      <c r="I18" s="20" t="s">
        <v>493</v>
      </c>
      <c r="J18" s="24"/>
      <c r="K18" s="24">
        <v>1674</v>
      </c>
      <c r="L18" s="24"/>
      <c r="M18" s="24"/>
      <c r="N18" s="24">
        <f t="shared" ref="N14:N23" si="2">SUM(J18:M18)</f>
        <v>1674</v>
      </c>
      <c r="O18" s="24"/>
      <c r="P18" s="25"/>
    </row>
    <row r="19" spans="1:16" s="2" customFormat="1" ht="25.05" customHeight="1" x14ac:dyDescent="0.25">
      <c r="A19" s="17">
        <v>16</v>
      </c>
      <c r="B19" s="18">
        <v>45525</v>
      </c>
      <c r="C19" s="17" t="s">
        <v>452</v>
      </c>
      <c r="D19" s="19" t="s">
        <v>453</v>
      </c>
      <c r="E19" s="20" t="s">
        <v>491</v>
      </c>
      <c r="F19" s="20" t="s">
        <v>517</v>
      </c>
      <c r="G19" s="20"/>
      <c r="H19" s="21" t="s">
        <v>25</v>
      </c>
      <c r="I19" s="20" t="s">
        <v>274</v>
      </c>
      <c r="J19" s="24"/>
      <c r="K19" s="24">
        <v>0</v>
      </c>
      <c r="L19" s="24"/>
      <c r="M19" s="24"/>
      <c r="N19" s="24">
        <f t="shared" si="2"/>
        <v>0</v>
      </c>
      <c r="O19" s="24"/>
      <c r="P19" s="25"/>
    </row>
    <row r="20" spans="1:16" s="2" customFormat="1" ht="25.05" customHeight="1" x14ac:dyDescent="0.25">
      <c r="A20" s="17">
        <v>17</v>
      </c>
      <c r="B20" s="18">
        <v>45525</v>
      </c>
      <c r="C20" s="17" t="s">
        <v>495</v>
      </c>
      <c r="D20" s="19" t="s">
        <v>496</v>
      </c>
      <c r="E20" s="20" t="s">
        <v>491</v>
      </c>
      <c r="F20" s="20" t="s">
        <v>518</v>
      </c>
      <c r="G20" s="20"/>
      <c r="H20" s="21" t="s">
        <v>25</v>
      </c>
      <c r="I20" s="20" t="s">
        <v>386</v>
      </c>
      <c r="J20" s="24"/>
      <c r="K20" s="24">
        <v>0</v>
      </c>
      <c r="L20" s="24"/>
      <c r="M20" s="24"/>
      <c r="N20" s="24">
        <f t="shared" si="2"/>
        <v>0</v>
      </c>
      <c r="O20" s="24"/>
      <c r="P20" s="25"/>
    </row>
    <row r="21" spans="1:16" s="2" customFormat="1" ht="25.05" customHeight="1" x14ac:dyDescent="0.25">
      <c r="A21" s="17">
        <v>18</v>
      </c>
      <c r="B21" s="18">
        <v>45525</v>
      </c>
      <c r="C21" s="17" t="s">
        <v>468</v>
      </c>
      <c r="D21" s="19" t="s">
        <v>469</v>
      </c>
      <c r="E21" s="20" t="s">
        <v>491</v>
      </c>
      <c r="F21" s="20" t="s">
        <v>519</v>
      </c>
      <c r="G21" s="20"/>
      <c r="H21" s="21" t="s">
        <v>25</v>
      </c>
      <c r="I21" s="20" t="s">
        <v>386</v>
      </c>
      <c r="J21" s="24"/>
      <c r="K21" s="24">
        <v>1350</v>
      </c>
      <c r="L21" s="24"/>
      <c r="M21" s="24"/>
      <c r="N21" s="24">
        <f t="shared" si="2"/>
        <v>1350</v>
      </c>
      <c r="O21" s="24"/>
      <c r="P21" s="25"/>
    </row>
    <row r="22" spans="1:16" s="2" customFormat="1" ht="25.05" customHeight="1" x14ac:dyDescent="0.25">
      <c r="A22" s="17">
        <v>19</v>
      </c>
      <c r="B22" s="18">
        <v>45525</v>
      </c>
      <c r="C22" s="17" t="s">
        <v>477</v>
      </c>
      <c r="D22" s="19" t="s">
        <v>478</v>
      </c>
      <c r="E22" s="20" t="s">
        <v>491</v>
      </c>
      <c r="F22" s="20" t="s">
        <v>520</v>
      </c>
      <c r="G22" s="20"/>
      <c r="H22" s="21" t="s">
        <v>25</v>
      </c>
      <c r="I22" s="20" t="s">
        <v>386</v>
      </c>
      <c r="J22" s="24"/>
      <c r="K22" s="24">
        <v>1323</v>
      </c>
      <c r="L22" s="24"/>
      <c r="M22" s="24"/>
      <c r="N22" s="24">
        <f t="shared" si="2"/>
        <v>1323</v>
      </c>
      <c r="O22" s="24"/>
      <c r="P22" s="25"/>
    </row>
    <row r="23" spans="1:16" s="2" customFormat="1" ht="25.05" customHeight="1" x14ac:dyDescent="0.25">
      <c r="A23" s="17">
        <v>20</v>
      </c>
      <c r="B23" s="18">
        <v>45525</v>
      </c>
      <c r="C23" s="17" t="s">
        <v>462</v>
      </c>
      <c r="D23" s="19" t="s">
        <v>463</v>
      </c>
      <c r="E23" s="20" t="s">
        <v>491</v>
      </c>
      <c r="F23" s="20" t="s">
        <v>521</v>
      </c>
      <c r="G23" s="20"/>
      <c r="H23" s="21" t="s">
        <v>25</v>
      </c>
      <c r="I23" s="20" t="s">
        <v>386</v>
      </c>
      <c r="J23" s="24"/>
      <c r="K23" s="24">
        <v>0</v>
      </c>
      <c r="L23" s="24"/>
      <c r="M23" s="24"/>
      <c r="N23" s="24">
        <f t="shared" si="2"/>
        <v>0</v>
      </c>
      <c r="O23" s="24"/>
      <c r="P23" s="25"/>
    </row>
    <row r="24" spans="1:16" s="30" customFormat="1" ht="25.05" customHeight="1" x14ac:dyDescent="0.25">
      <c r="A24" s="26"/>
      <c r="B24" s="27"/>
      <c r="C24" s="27" t="s">
        <v>14</v>
      </c>
      <c r="D24" s="27"/>
      <c r="E24" s="27"/>
      <c r="F24" s="27"/>
      <c r="G24" s="27"/>
      <c r="H24" s="27"/>
      <c r="I24" s="27"/>
      <c r="J24" s="28">
        <f>SUBTOTAL(9,J4:J23)</f>
        <v>0</v>
      </c>
      <c r="K24" s="28">
        <f>SUBTOTAL(9,K4:K23)</f>
        <v>12567</v>
      </c>
      <c r="L24" s="28">
        <f>SUBTOTAL(9,L4:L23)</f>
        <v>0</v>
      </c>
      <c r="M24" s="28">
        <f>SUBTOTAL(9,M4:M23)</f>
        <v>0</v>
      </c>
      <c r="N24" s="28">
        <f>SUBTOTAL(9,N4:N23)</f>
        <v>12567</v>
      </c>
      <c r="O24" s="28"/>
      <c r="P24" s="29"/>
    </row>
    <row r="25" spans="1:16" s="2" customFormat="1" ht="25.05" customHeight="1" x14ac:dyDescent="0.25">
      <c r="A25" s="1"/>
      <c r="B25" s="12"/>
      <c r="C25" s="1"/>
      <c r="D25" s="11"/>
      <c r="H25" s="3"/>
      <c r="J25" s="41" t="s">
        <v>18</v>
      </c>
      <c r="K25" s="41"/>
      <c r="L25" s="41"/>
      <c r="M25" s="41"/>
      <c r="N25" s="41"/>
      <c r="O25" s="41"/>
      <c r="P25" s="41"/>
    </row>
    <row r="26" spans="1:16" s="2" customFormat="1" ht="25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5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5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5.05" customHeight="1" x14ac:dyDescent="0.25">
      <c r="A29" s="1"/>
      <c r="B29" s="12"/>
      <c r="C29" s="1"/>
      <c r="D29" s="11"/>
      <c r="H29" s="3"/>
      <c r="J29" s="42" t="s">
        <v>21</v>
      </c>
      <c r="K29" s="42"/>
      <c r="L29" s="42"/>
      <c r="M29" s="42"/>
      <c r="N29" s="42"/>
      <c r="O29" s="42"/>
      <c r="P29" s="42"/>
    </row>
    <row r="30" spans="1:16" s="2" customFormat="1" ht="25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  <row r="31" spans="1:16" s="2" customFormat="1" ht="32.1" customHeight="1" x14ac:dyDescent="0.25">
      <c r="A31" s="1"/>
      <c r="B31" s="12"/>
      <c r="C31" s="1"/>
      <c r="D31" s="11"/>
      <c r="H31" s="3"/>
      <c r="J31" s="4"/>
      <c r="K31" s="4"/>
      <c r="L31" s="4"/>
      <c r="M31" s="4"/>
      <c r="N31" s="4"/>
      <c r="O31" s="4"/>
      <c r="P31" s="5"/>
    </row>
    <row r="32" spans="1:16" s="2" customFormat="1" ht="22.05" customHeight="1" x14ac:dyDescent="0.25">
      <c r="A32" s="1"/>
      <c r="B32" s="12"/>
      <c r="C32" s="1"/>
      <c r="D32" s="11"/>
      <c r="H32" s="3"/>
      <c r="J32" s="4"/>
      <c r="K32" s="4"/>
      <c r="L32" s="4"/>
      <c r="M32" s="4"/>
      <c r="N32" s="4"/>
      <c r="O32" s="4"/>
      <c r="P32" s="5"/>
    </row>
    <row r="33" spans="1:16" s="2" customFormat="1" ht="22.05" customHeight="1" x14ac:dyDescent="0.25">
      <c r="A33" s="1"/>
      <c r="B33" s="12"/>
      <c r="C33" s="1"/>
      <c r="D33" s="11"/>
      <c r="H33" s="3"/>
      <c r="J33" s="4"/>
      <c r="K33" s="4"/>
      <c r="L33" s="4"/>
      <c r="M33" s="4"/>
      <c r="N33" s="4"/>
      <c r="O33" s="4"/>
      <c r="P33" s="5"/>
    </row>
    <row r="34" spans="1:16" s="2" customFormat="1" ht="22.05" customHeight="1" x14ac:dyDescent="0.25">
      <c r="A34" s="1"/>
      <c r="B34" s="12"/>
      <c r="C34" s="1"/>
      <c r="D34" s="11"/>
      <c r="H34" s="3"/>
      <c r="J34" s="4"/>
      <c r="K34" s="4"/>
      <c r="L34" s="4"/>
      <c r="M34" s="4"/>
      <c r="N34" s="4"/>
      <c r="O34" s="4"/>
      <c r="P34" s="5"/>
    </row>
    <row r="35" spans="1:16" s="2" customFormat="1" ht="22.05" customHeight="1" x14ac:dyDescent="0.25">
      <c r="A35" s="1"/>
      <c r="B35" s="12"/>
      <c r="C35" s="1"/>
      <c r="D35" s="11"/>
      <c r="H35" s="3"/>
      <c r="J35" s="4"/>
      <c r="K35" s="4"/>
      <c r="L35" s="4"/>
      <c r="M35" s="4"/>
      <c r="N35" s="4"/>
      <c r="O35" s="4"/>
      <c r="P35" s="5"/>
    </row>
    <row r="36" spans="1:16" s="2" customFormat="1" ht="22.05" customHeight="1" x14ac:dyDescent="0.25">
      <c r="A36" s="1"/>
      <c r="B36" s="12"/>
      <c r="C36" s="1"/>
      <c r="D36" s="11"/>
      <c r="H36" s="3"/>
      <c r="J36" s="4"/>
      <c r="K36" s="4"/>
      <c r="L36" s="4"/>
      <c r="M36" s="4"/>
      <c r="N36" s="4"/>
      <c r="O36" s="4"/>
      <c r="P36" s="5"/>
    </row>
    <row r="37" spans="1:16" s="2" customFormat="1" ht="22.05" customHeight="1" x14ac:dyDescent="0.25">
      <c r="A37" s="1"/>
      <c r="B37" s="12"/>
      <c r="C37" s="1"/>
      <c r="D37" s="11"/>
      <c r="H37" s="3"/>
      <c r="J37" s="4"/>
      <c r="K37" s="4"/>
      <c r="L37" s="4"/>
      <c r="M37" s="4"/>
      <c r="N37" s="4"/>
      <c r="O37" s="4"/>
      <c r="P37" s="5"/>
    </row>
    <row r="38" spans="1:16" s="2" customFormat="1" ht="22.05" customHeight="1" x14ac:dyDescent="0.25">
      <c r="A38" s="1"/>
      <c r="B38" s="12"/>
      <c r="C38" s="1"/>
      <c r="D38" s="11"/>
      <c r="H38" s="3"/>
      <c r="J38" s="4"/>
      <c r="K38" s="4"/>
      <c r="L38" s="4"/>
      <c r="M38" s="4"/>
      <c r="N38" s="4"/>
      <c r="O38" s="4"/>
      <c r="P38" s="5"/>
    </row>
    <row r="39" spans="1:16" s="2" customFormat="1" ht="22.05" customHeight="1" x14ac:dyDescent="0.25">
      <c r="A39" s="1"/>
      <c r="B39" s="12"/>
      <c r="C39" s="1"/>
      <c r="D39" s="11"/>
      <c r="H39" s="3"/>
      <c r="J39" s="4"/>
      <c r="K39" s="4"/>
      <c r="L39" s="4"/>
      <c r="M39" s="4"/>
      <c r="N39" s="4"/>
      <c r="O39" s="4"/>
      <c r="P39" s="5"/>
    </row>
    <row r="40" spans="1:16" s="2" customFormat="1" ht="22.05" customHeight="1" x14ac:dyDescent="0.25">
      <c r="A40" s="1"/>
      <c r="B40" s="12"/>
      <c r="C40" s="1"/>
      <c r="D40" s="11"/>
      <c r="H40" s="3"/>
      <c r="J40" s="4"/>
      <c r="K40" s="4"/>
      <c r="L40" s="4"/>
      <c r="M40" s="4"/>
      <c r="N40" s="4"/>
      <c r="O40" s="4"/>
      <c r="P40" s="5"/>
    </row>
  </sheetData>
  <autoFilter ref="A3:P31" xr:uid="{00000000-0009-0000-0000-000001000000}">
    <filterColumn colId="13">
      <filters blank="1">
        <filter val="0"/>
        <filter val="1.323"/>
        <filter val="1.370"/>
        <filter val="1.674"/>
        <filter val="4.367"/>
      </filters>
    </filterColumn>
  </autoFilter>
  <sortState xmlns:xlrd2="http://schemas.microsoft.com/office/spreadsheetml/2017/richdata2" ref="A4:T182">
    <sortCondition ref="A4:A182"/>
  </sortState>
  <mergeCells count="14">
    <mergeCell ref="O2:O3"/>
    <mergeCell ref="J25:P25"/>
    <mergeCell ref="J29:P29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6"/>
  <sheetViews>
    <sheetView workbookViewId="0">
      <pane ySplit="3" topLeftCell="A4" activePane="bottomLeft" state="frozen"/>
      <selection activeCell="D27" sqref="D27"/>
      <selection pane="bottomLeft" sqref="A1:P19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" style="9" customWidth="1"/>
    <col min="4" max="4" width="17.5546875" style="10" hidden="1" customWidth="1"/>
    <col min="5" max="5" width="12.33203125" style="6" customWidth="1"/>
    <col min="6" max="6" width="13" style="6" customWidth="1"/>
    <col min="7" max="7" width="8.44140625" style="6" hidden="1" customWidth="1"/>
    <col min="8" max="8" width="5.44140625" style="14" hidden="1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9.5546875" style="8" customWidth="1"/>
    <col min="17" max="16384" width="8.77734375" style="6"/>
  </cols>
  <sheetData>
    <row r="1" spans="1:16" ht="36" customHeight="1" x14ac:dyDescent="0.25">
      <c r="A1" s="43" t="s">
        <v>525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s="3" customFormat="1" ht="25.05" customHeight="1" x14ac:dyDescent="0.25">
      <c r="A2" s="44" t="s">
        <v>0</v>
      </c>
      <c r="B2" s="45" t="s">
        <v>15</v>
      </c>
      <c r="C2" s="44" t="s">
        <v>2</v>
      </c>
      <c r="D2" s="44" t="s">
        <v>3</v>
      </c>
      <c r="E2" s="47" t="s">
        <v>13</v>
      </c>
      <c r="F2" s="47" t="s">
        <v>8</v>
      </c>
      <c r="G2" s="47" t="s">
        <v>26</v>
      </c>
      <c r="H2" s="49" t="s">
        <v>4</v>
      </c>
      <c r="I2" s="50"/>
      <c r="J2" s="44" t="s">
        <v>16</v>
      </c>
      <c r="K2" s="44"/>
      <c r="L2" s="44"/>
      <c r="M2" s="44"/>
      <c r="N2" s="44"/>
      <c r="O2" s="53" t="s">
        <v>20</v>
      </c>
      <c r="P2" s="51" t="s">
        <v>1</v>
      </c>
    </row>
    <row r="3" spans="1:16" s="3" customFormat="1" ht="25.05" customHeight="1" x14ac:dyDescent="0.25">
      <c r="A3" s="44"/>
      <c r="B3" s="46"/>
      <c r="C3" s="44"/>
      <c r="D3" s="44"/>
      <c r="E3" s="48"/>
      <c r="F3" s="48"/>
      <c r="G3" s="48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4"/>
      <c r="P3" s="52"/>
    </row>
    <row r="4" spans="1:16" s="2" customFormat="1" ht="25.05" customHeight="1" x14ac:dyDescent="0.25">
      <c r="A4" s="17">
        <v>15</v>
      </c>
      <c r="B4" s="18">
        <v>45525</v>
      </c>
      <c r="C4" s="17" t="s">
        <v>489</v>
      </c>
      <c r="D4" s="19" t="s">
        <v>490</v>
      </c>
      <c r="E4" s="20" t="s">
        <v>491</v>
      </c>
      <c r="F4" s="20" t="s">
        <v>516</v>
      </c>
      <c r="G4" s="20"/>
      <c r="H4" s="21" t="s">
        <v>25</v>
      </c>
      <c r="I4" s="20" t="s">
        <v>493</v>
      </c>
      <c r="J4" s="24"/>
      <c r="K4" s="24">
        <v>1674</v>
      </c>
      <c r="L4" s="24"/>
      <c r="M4" s="24"/>
      <c r="N4" s="24">
        <f t="shared" ref="N4:N9" si="0">SUM(J4:M4)</f>
        <v>1674</v>
      </c>
      <c r="O4" s="24"/>
      <c r="P4" s="25"/>
    </row>
    <row r="5" spans="1:16" s="2" customFormat="1" ht="25.05" customHeight="1" x14ac:dyDescent="0.25">
      <c r="A5" s="17">
        <v>16</v>
      </c>
      <c r="B5" s="18">
        <v>45525</v>
      </c>
      <c r="C5" s="17" t="s">
        <v>452</v>
      </c>
      <c r="D5" s="19" t="s">
        <v>453</v>
      </c>
      <c r="E5" s="20" t="s">
        <v>491</v>
      </c>
      <c r="F5" s="20" t="s">
        <v>517</v>
      </c>
      <c r="G5" s="20"/>
      <c r="H5" s="21" t="s">
        <v>25</v>
      </c>
      <c r="I5" s="20" t="s">
        <v>274</v>
      </c>
      <c r="J5" s="24"/>
      <c r="K5" s="24">
        <v>0</v>
      </c>
      <c r="L5" s="24"/>
      <c r="M5" s="24"/>
      <c r="N5" s="24">
        <f t="shared" si="0"/>
        <v>0</v>
      </c>
      <c r="O5" s="24"/>
      <c r="P5" s="25" t="s">
        <v>524</v>
      </c>
    </row>
    <row r="6" spans="1:16" s="2" customFormat="1" ht="25.05" hidden="1" customHeight="1" x14ac:dyDescent="0.25">
      <c r="A6" s="17">
        <v>17</v>
      </c>
      <c r="B6" s="18">
        <v>45525</v>
      </c>
      <c r="C6" s="17" t="s">
        <v>495</v>
      </c>
      <c r="D6" s="19" t="s">
        <v>496</v>
      </c>
      <c r="E6" s="20" t="s">
        <v>491</v>
      </c>
      <c r="F6" s="20" t="s">
        <v>518</v>
      </c>
      <c r="G6" s="20"/>
      <c r="H6" s="21" t="s">
        <v>25</v>
      </c>
      <c r="I6" s="20" t="s">
        <v>386</v>
      </c>
      <c r="J6" s="24"/>
      <c r="K6" s="24"/>
      <c r="L6" s="24"/>
      <c r="M6" s="24"/>
      <c r="N6" s="24">
        <f t="shared" si="0"/>
        <v>0</v>
      </c>
      <c r="O6" s="24"/>
      <c r="P6" s="25"/>
    </row>
    <row r="7" spans="1:16" s="2" customFormat="1" ht="25.05" hidden="1" customHeight="1" x14ac:dyDescent="0.25">
      <c r="A7" s="17">
        <v>18</v>
      </c>
      <c r="B7" s="18">
        <v>45525</v>
      </c>
      <c r="C7" s="17" t="s">
        <v>468</v>
      </c>
      <c r="D7" s="19" t="s">
        <v>469</v>
      </c>
      <c r="E7" s="20" t="s">
        <v>491</v>
      </c>
      <c r="F7" s="20" t="s">
        <v>519</v>
      </c>
      <c r="G7" s="20"/>
      <c r="H7" s="21" t="s">
        <v>25</v>
      </c>
      <c r="I7" s="20" t="s">
        <v>386</v>
      </c>
      <c r="J7" s="24"/>
      <c r="K7" s="24"/>
      <c r="L7" s="24"/>
      <c r="M7" s="24"/>
      <c r="N7" s="24">
        <f t="shared" si="0"/>
        <v>0</v>
      </c>
      <c r="O7" s="24"/>
      <c r="P7" s="25"/>
    </row>
    <row r="8" spans="1:16" s="2" customFormat="1" ht="25.05" customHeight="1" x14ac:dyDescent="0.25">
      <c r="A8" s="17">
        <v>19</v>
      </c>
      <c r="B8" s="18">
        <v>45525</v>
      </c>
      <c r="C8" s="17" t="s">
        <v>477</v>
      </c>
      <c r="D8" s="19" t="s">
        <v>478</v>
      </c>
      <c r="E8" s="20" t="s">
        <v>491</v>
      </c>
      <c r="F8" s="20" t="s">
        <v>520</v>
      </c>
      <c r="G8" s="20"/>
      <c r="H8" s="21" t="s">
        <v>25</v>
      </c>
      <c r="I8" s="20" t="s">
        <v>386</v>
      </c>
      <c r="J8" s="24"/>
      <c r="K8" s="24">
        <v>1323</v>
      </c>
      <c r="L8" s="24"/>
      <c r="M8" s="24"/>
      <c r="N8" s="24">
        <f t="shared" si="0"/>
        <v>1323</v>
      </c>
      <c r="O8" s="24"/>
      <c r="P8" s="25" t="s">
        <v>523</v>
      </c>
    </row>
    <row r="9" spans="1:16" s="2" customFormat="1" ht="25.05" hidden="1" customHeight="1" x14ac:dyDescent="0.25">
      <c r="A9" s="17">
        <v>20</v>
      </c>
      <c r="B9" s="18">
        <v>45525</v>
      </c>
      <c r="C9" s="17" t="s">
        <v>462</v>
      </c>
      <c r="D9" s="19" t="s">
        <v>463</v>
      </c>
      <c r="E9" s="20" t="s">
        <v>491</v>
      </c>
      <c r="F9" s="20" t="s">
        <v>521</v>
      </c>
      <c r="G9" s="20"/>
      <c r="H9" s="21" t="s">
        <v>25</v>
      </c>
      <c r="I9" s="20" t="s">
        <v>386</v>
      </c>
      <c r="J9" s="24"/>
      <c r="K9" s="24"/>
      <c r="L9" s="24"/>
      <c r="M9" s="24"/>
      <c r="N9" s="24">
        <f t="shared" si="0"/>
        <v>0</v>
      </c>
      <c r="O9" s="24"/>
      <c r="P9" s="25"/>
    </row>
    <row r="10" spans="1:16" s="30" customFormat="1" ht="25.05" customHeight="1" x14ac:dyDescent="0.25">
      <c r="A10" s="26"/>
      <c r="B10" s="27"/>
      <c r="C10" s="27" t="s">
        <v>14</v>
      </c>
      <c r="D10" s="27"/>
      <c r="E10" s="27"/>
      <c r="F10" s="27"/>
      <c r="G10" s="27"/>
      <c r="H10" s="27"/>
      <c r="I10" s="27"/>
      <c r="J10" s="28">
        <f>SUBTOTAL(9,J4:J9)</f>
        <v>0</v>
      </c>
      <c r="K10" s="28">
        <f>SUBTOTAL(9,K4:K9)</f>
        <v>2997</v>
      </c>
      <c r="L10" s="28">
        <f>SUBTOTAL(9,L4:L9)</f>
        <v>0</v>
      </c>
      <c r="M10" s="28">
        <f>SUBTOTAL(9,M4:M9)</f>
        <v>0</v>
      </c>
      <c r="N10" s="28">
        <f>SUBTOTAL(9,N4:N9)</f>
        <v>2997</v>
      </c>
      <c r="O10" s="28"/>
      <c r="P10" s="29"/>
    </row>
    <row r="11" spans="1:16" s="2" customFormat="1" ht="25.05" hidden="1" customHeight="1" x14ac:dyDescent="0.25">
      <c r="A11" s="1"/>
      <c r="B11" s="12"/>
      <c r="C11" s="1"/>
      <c r="D11" s="11"/>
      <c r="H11" s="3"/>
      <c r="J11" s="41" t="s">
        <v>18</v>
      </c>
      <c r="K11" s="41"/>
      <c r="L11" s="41"/>
      <c r="M11" s="41"/>
      <c r="N11" s="41"/>
      <c r="O11" s="41"/>
      <c r="P11" s="41"/>
    </row>
    <row r="12" spans="1:16" s="2" customFormat="1" ht="25.05" hidden="1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hidden="1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hidden="1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5.05" hidden="1" customHeight="1" x14ac:dyDescent="0.25">
      <c r="A15" s="1"/>
      <c r="B15" s="12"/>
      <c r="C15" s="1"/>
      <c r="D15" s="11"/>
      <c r="H15" s="3"/>
      <c r="J15" s="42" t="s">
        <v>21</v>
      </c>
      <c r="K15" s="42"/>
      <c r="L15" s="42"/>
      <c r="M15" s="42"/>
      <c r="N15" s="42"/>
      <c r="O15" s="42"/>
      <c r="P15" s="42"/>
    </row>
    <row r="16" spans="1:16" s="2" customFormat="1" ht="25.05" hidden="1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32.1" hidden="1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 t="s">
        <v>526</v>
      </c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</sheetData>
  <autoFilter ref="A3:P17" xr:uid="{00000000-0009-0000-0000-000002000000}">
    <filterColumn colId="10">
      <customFilters>
        <customFilter operator="notEqual" val=" "/>
      </customFilters>
    </filterColumn>
  </autoFilter>
  <mergeCells count="14">
    <mergeCell ref="O2:O3"/>
    <mergeCell ref="P2:P3"/>
    <mergeCell ref="J11:P11"/>
    <mergeCell ref="J15:P15"/>
    <mergeCell ref="A1:P1"/>
    <mergeCell ref="A2:A3"/>
    <mergeCell ref="B2:B3"/>
    <mergeCell ref="C2:C3"/>
    <mergeCell ref="D2:D3"/>
    <mergeCell ref="E2:E3"/>
    <mergeCell ref="F2:F3"/>
    <mergeCell ref="G2:G3"/>
    <mergeCell ref="H2:I2"/>
    <mergeCell ref="J2:N2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6"/>
  <sheetViews>
    <sheetView topLeftCell="A115" workbookViewId="0">
      <selection activeCell="C187" sqref="C18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v>20</v>
      </c>
    </row>
    <row r="78" spans="1:3" x14ac:dyDescent="0.25">
      <c r="A78" s="38" t="s">
        <v>114</v>
      </c>
      <c r="B78" s="38" t="s">
        <v>37</v>
      </c>
      <c r="C78" s="38">
        <f t="shared" ref="C78" si="8">70+50</f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v>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6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21(TD)</vt:lpstr>
      <vt:lpstr>21(NHC)</vt:lpstr>
      <vt:lpstr>21(NHC) (2)</vt:lpstr>
      <vt:lpstr>Ma tuyen</vt:lpstr>
      <vt:lpstr>'21(NHC)'!Print_Titles</vt:lpstr>
      <vt:lpstr>'21(NHC) (2)'!Print_Titles</vt:lpstr>
      <vt:lpstr>'21(TD)'!Print_Titles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2024-08-23T02:50:23Z</dcterms:modified>
</cp:coreProperties>
</file>