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e\Menon Economics AS\12007 Farledsanalyser Kystverket 2018 - Dokumenter\General\Data og analyse\Beregningsmodell\Kilder og dokumentasjon\"/>
    </mc:Choice>
  </mc:AlternateContent>
  <xr:revisionPtr revIDLastSave="1" documentId="8_{E293042D-AD9D-4929-8781-510C93EFDF65}" xr6:coauthVersionLast="40" xr6:coauthVersionMax="40" xr10:uidLastSave="{EEB4C4B6-CD8E-48DB-A573-617958DE1425}"/>
  <bookViews>
    <workbookView xWindow="0" yWindow="0" windowWidth="23040" windowHeight="8988" xr2:uid="{379A3042-F6F0-4CAB-8098-A3776584483D}"/>
  </bookViews>
  <sheets>
    <sheet name="RisikoInput" sheetId="1" r:id="rId1"/>
  </sheets>
  <externalReferences>
    <externalReference r:id="rId2"/>
  </externalReferences>
  <definedNames>
    <definedName name="_AtRisk_SimSetting_AutomaticallyGenerateReports" hidden="1">FALSE</definedName>
    <definedName name="_AtRisk_SimSetting_AutomaticResultsDisplayMode" hidden="1">3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517</definedName>
    <definedName name="_AtRisk_SimSetting_ReportOptionReportsFileType" hidden="1">1</definedName>
    <definedName name="_AtRisk_SimSetting_ReportOptionSelectiveQR" hidden="1">FALSE</definedName>
    <definedName name="_AtRisk_SimSetting_ReportsList" hidden="1">517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A1_liste">[1]Alternativer!$B$6:$B$12</definedName>
    <definedName name="A2_liste">[1]Alternativer!$B$14:$B$20</definedName>
    <definedName name="Analyseperiode">[1]Panel!$C$13</definedName>
    <definedName name="Analyseår">[1]Panel!$C$5</definedName>
    <definedName name="AndelArbeidskraftOljevernaksjon">RisikoInput!$C$16</definedName>
    <definedName name="AndelArbeidskraftRepVerft">RisikoInput!$C$17</definedName>
    <definedName name="AndelArbeidskraftSlepebåt">[1]Panel!$C$25</definedName>
    <definedName name="AndelFagadm">[1]InvVedlForny!$L$20</definedName>
    <definedName name="AndelOppsamletOlje">RisikoInput!$C$18</definedName>
    <definedName name="AndelUtslipp1LastetankKollisjon">RisikoInput!$D$30</definedName>
    <definedName name="AndelUtslipp2LastetankerKollisjon">RisikoInput!$D$31</definedName>
    <definedName name="AndelUtslippBunkersGrunnstøtAlt">RisikoInput!$F$25</definedName>
    <definedName name="AndelUtslippBunkersGrunnstøtLiten">RisikoInput!$F$23</definedName>
    <definedName name="AndelUtslippBunkersGrunnstøtStor">RisikoInput!$F$24</definedName>
    <definedName name="Anleggsår1">[1]InvVedlForny!$L$21</definedName>
    <definedName name="Anleggsår2">[1]InvVedlForny!$T$21</definedName>
    <definedName name="Diskår2">[1]Panel!$G$8</definedName>
    <definedName name="Diskår3">[1]Panel!$H$8</definedName>
    <definedName name="Ferdigår1">[1]Panel!$C$8</definedName>
    <definedName name="Ferdigår2">[1]Panel!$C$9</definedName>
    <definedName name="FyllingsgradBunkerskapasitet">RisikoInput!$C$14</definedName>
    <definedName name="FyllingsgradLastoljekapasitet">RisikoInput!$C$15</definedName>
    <definedName name="FølsomArealLanddeponi">[1]Følsom!$C$15</definedName>
    <definedName name="FølsomInvKost">[1]Følsom!$C$7</definedName>
    <definedName name="FølsomOpprensKost">[1]Følsom!$C$12</definedName>
    <definedName name="FølsomSkadeKost">[1]Følsom!$C$9</definedName>
    <definedName name="FølsomTidPris">[1]Følsom!$C$11</definedName>
    <definedName name="FølsomTidUteDrift">[1]Følsom!$C$10</definedName>
    <definedName name="FølsomTrafikkvolum">[1]Følsom!$C$6</definedName>
    <definedName name="Kalkrente1">[1]Panel!$F$5</definedName>
    <definedName name="Kalkrente2">[1]Panel!$G$5</definedName>
    <definedName name="Kalkrente3">[1]Panel!$H$5</definedName>
    <definedName name="Kroneverdi2011">[1]Panel!$C$30</definedName>
    <definedName name="Kroneverdi2012">[1]Panel!$C$31</definedName>
    <definedName name="Kroneverdi2013">[1]Panel!$C$32</definedName>
    <definedName name="Kroneverdi2014">[1]Panel!$C$33</definedName>
    <definedName name="Kroneverdi2015">[1]Panel!$C$34</definedName>
    <definedName name="KroneverdiCO2">[1]Panel!$C$38</definedName>
    <definedName name="KroneverdiInvkost">[1]InvVedlForny!$L$22</definedName>
    <definedName name="KroneverdiOljeopprensk">[1]Panel!$C$36</definedName>
    <definedName name="KroneverdiRepKost">[1]Panel!$C$39</definedName>
    <definedName name="KroneverdiSkadeKost">[1]Panel!$C$39</definedName>
    <definedName name="KroneverdiSkip">[1]Panel!$C$37</definedName>
    <definedName name="KroneverdiUt">[1]Panel!$C$29</definedName>
    <definedName name="Levetid">[1]Panel!$C$14</definedName>
    <definedName name="OpprenskingsKostBunkers">RisikoInput!$C$8</definedName>
    <definedName name="OpprenskingsKostLasteoljeLiten">RisikoInput!$C$9</definedName>
    <definedName name="OpprenskingsKostLasteoljeStor">RisikoInput!$C$10</definedName>
    <definedName name="Pal_Workbook_GUID" hidden="1">"8A88IMAXSMI5DG9T9KVM3XL9"</definedName>
    <definedName name="Prisjust2014_2016">[1]Panel!$F$37</definedName>
    <definedName name="PrisjusteringKalkprisSkip">[1]Panel!$F$30</definedName>
    <definedName name="PrisjusteringSkadeKost">[1]Panel!$F$32</definedName>
    <definedName name="PrisjustInvkost">[1]Panel!$F$33</definedName>
    <definedName name="PrisjustOpprensk">[1]Panel!$F$29</definedName>
    <definedName name="PrisjustSkadeKost">[1]Panel!$F$32</definedName>
    <definedName name="PrisjustSkip">[1]Panel!$F$30</definedName>
    <definedName name="Realpris1">[1]Panel!$F$6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IsInput" hidden="1">FALSE</definedName>
    <definedName name="RiskIsOptimization" hidden="1">FALSE</definedName>
    <definedName name="RiskIsOutput" hidden="1">FALSE</definedName>
    <definedName name="RiskIsStatistics" hidden="1">FALSE</definedName>
    <definedName name="RiskMinimizeOnStart" hidden="1">FALSE</definedName>
    <definedName name="RiskMonitorConvergence" hidden="1">TRUE</definedName>
    <definedName name="RiskMultipleCPUSupportEnabled" hidden="1">TRUE</definedName>
    <definedName name="RiskNumIterations" hidden="1">500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ammenstillingsår">[1]Panel!$C$12</definedName>
    <definedName name="Selskapsskattesats">[1]Panel!$C$20</definedName>
    <definedName name="Skjermingsfradrag">[1]Panel!$C$21</definedName>
    <definedName name="sshIngenUtslippBunkersGrunnstøt">RisikoInput!$E$22</definedName>
    <definedName name="sshTreffLasteområdet">RisikoInput!$H$35</definedName>
    <definedName name="sshUtslipp1LastetankKollisjon">RisikoInput!$C$30</definedName>
    <definedName name="sshUtslipp2LastetankerKollisjon">RisikoInput!$C$31</definedName>
    <definedName name="sshUtslippBunkersGrunnstøtAlt">RisikoInput!$E$25</definedName>
    <definedName name="sshUtslippBunkersGrunnstøtLiten">RisikoInput!$E$23</definedName>
    <definedName name="sshUtslippBunkersGrunnstøtStor">RisikoInput!$E$24</definedName>
    <definedName name="Startår1">[1]Panel!$C$6</definedName>
    <definedName name="Startår2">[1]Panel!$C$7</definedName>
    <definedName name="TrafikkMellomÅr">[1]RisikoGrunnReferanse!$O$6</definedName>
    <definedName name="TrafikkRefÅr">[1]RisikoGrunnReferanse!$D$6</definedName>
    <definedName name="TrafikkSisteÅr">[1]RisikoGrunnReferanse!$Z$6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  <c r="F8" i="1"/>
</calcChain>
</file>

<file path=xl/sharedStrings.xml><?xml version="1.0" encoding="utf-8"?>
<sst xmlns="http://schemas.openxmlformats.org/spreadsheetml/2006/main" count="83" uniqueCount="76">
  <si>
    <t>INPUT - VERDI AV ENDRET RISIKO</t>
  </si>
  <si>
    <t>Input-variabler som kan justeres</t>
  </si>
  <si>
    <t>NB!</t>
  </si>
  <si>
    <t>Denne matrisen er en hjelpematrise tatt fra risikoanalysen (DNV GL) =&gt; skal ikke brukes i andre analyser enn i Innseiling til Borg</t>
  </si>
  <si>
    <t>Utslipp av olje - Kalkulasjonspriser</t>
  </si>
  <si>
    <t>Drivstoffkapasitet etter skipstype og størrelse (lengde i meter). Tonn</t>
  </si>
  <si>
    <t>Komponent</t>
  </si>
  <si>
    <t>2016-kroner</t>
  </si>
  <si>
    <t>2013-kroner</t>
  </si>
  <si>
    <t>2013=&gt;2016</t>
  </si>
  <si>
    <t>Skipstype</t>
  </si>
  <si>
    <t>&lt;70</t>
  </si>
  <si>
    <t>70-100</t>
  </si>
  <si>
    <t>100-150</t>
  </si>
  <si>
    <t>150-200</t>
  </si>
  <si>
    <t>200-250</t>
  </si>
  <si>
    <t>250-300</t>
  </si>
  <si>
    <t>&gt;300</t>
  </si>
  <si>
    <t>Opprensking bunkersolje</t>
  </si>
  <si>
    <t>kroner/tonn</t>
  </si>
  <si>
    <t>Oljetankskip</t>
  </si>
  <si>
    <t>Opprensking lastolje 0-1000t</t>
  </si>
  <si>
    <t>Kjemikalie/Produkttankskip</t>
  </si>
  <si>
    <t>Opprensking lastolje &gt; 1000t</t>
  </si>
  <si>
    <t>Gasstankskip</t>
  </si>
  <si>
    <t>Bulkskip</t>
  </si>
  <si>
    <t xml:space="preserve">Forutsetninger i beregning av opprenskingskostnader </t>
  </si>
  <si>
    <t>Stykkgodsskip</t>
  </si>
  <si>
    <t>Andel</t>
  </si>
  <si>
    <t>Containerskip</t>
  </si>
  <si>
    <t>Fyllingsgrad bunkerskapasitet</t>
  </si>
  <si>
    <t>Roro lasteskip</t>
  </si>
  <si>
    <t>Fyllingsgrad lasteoljekapasitet</t>
  </si>
  <si>
    <t>Kjøle-/fryseskip</t>
  </si>
  <si>
    <t>Andel arbeidskraft oljevernaksjon</t>
  </si>
  <si>
    <t>Passasjerbåt</t>
  </si>
  <si>
    <t>Andel arbeidskraft reparasjon skip</t>
  </si>
  <si>
    <t>SUMMER(sshUtslippBunkersGrunnstøtLiten*AndelUtslippBunkersGrunnstøtLiten;sshUtslippBunkersGrunnstøtStor*AndelUtslippBunkersGrunnstøtStor;sshUtslippBunkersGrunnstøtAlt*AndelUtslippBunkersGrunnstøtAlt)</t>
  </si>
  <si>
    <t>Passasjerskip/Roro</t>
  </si>
  <si>
    <t>Andel oppsamlet olje</t>
  </si>
  <si>
    <t>Cruiseskip</t>
  </si>
  <si>
    <t>Offshore supplyskip</t>
  </si>
  <si>
    <t>Sannsynlighet for utslipp etter utslippskategorier og andel utslipp per kategori - grunnstøtinger</t>
  </si>
  <si>
    <t>Andre offshorefartøy</t>
  </si>
  <si>
    <t>Kategori</t>
  </si>
  <si>
    <t>Ssh for utslipp</t>
  </si>
  <si>
    <t>Andel utslipp</t>
  </si>
  <si>
    <t>Følsomhetsanalyse</t>
  </si>
  <si>
    <t>Andre servicefartøy</t>
  </si>
  <si>
    <t>Kategori 1  - Ingen utslipp</t>
  </si>
  <si>
    <t>Fiskefartøy</t>
  </si>
  <si>
    <t>Kategori 2 - Utslipp fra 1 drivstoff/last tank - liten andel</t>
  </si>
  <si>
    <t>Annet</t>
  </si>
  <si>
    <t>Kategori 3 - Utslipp fra 1 drivstoff/last tank - stor andel</t>
  </si>
  <si>
    <t>Har ikke laget pivottabell i arkfane Trafikk</t>
  </si>
  <si>
    <t>Fjern denne matrisen i senere analyser</t>
  </si>
  <si>
    <t>Kategori 4 - Utslipp av skipets totale tilgjengelige volum last/drivstoff</t>
  </si>
  <si>
    <t>Sum</t>
  </si>
  <si>
    <t>Sannsynlighet for utslipp etter utslippskategorier og andel utslipp per kategori - kollisjoner</t>
  </si>
  <si>
    <t>Fordeling av bunkerstyper</t>
  </si>
  <si>
    <t>Fargekode</t>
  </si>
  <si>
    <t>Forklaring</t>
  </si>
  <si>
    <t>Kategori 1 - Utslipp fra 1 tank</t>
  </si>
  <si>
    <t>Marin diesel (MGO, MDO)</t>
  </si>
  <si>
    <t>A</t>
  </si>
  <si>
    <t>Distillate marine fuels (&lt;11 cSt)</t>
  </si>
  <si>
    <t>Kategori 2 - Utslipp fra 2 tanker</t>
  </si>
  <si>
    <t>Tungolje (IFO)</t>
  </si>
  <si>
    <t>B</t>
  </si>
  <si>
    <t>Residual marine fuels (11-180 cSt)</t>
  </si>
  <si>
    <t>Tungolje (HFO)</t>
  </si>
  <si>
    <t>C</t>
  </si>
  <si>
    <t>Residual marine fuels (&gt;180 cSt)</t>
  </si>
  <si>
    <t>Antakelse:</t>
  </si>
  <si>
    <t>Alle kryssende og sammenflettede kollisjoner der det ene skipet treffes i lasteområdet fører til utslipp</t>
  </si>
  <si>
    <t>Sannsynlighet for treffpunkt innenfor lasteområdet ved kryssende og sammenflettede kollisjoner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</si>
</sst>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8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color rgb="FFFFFFFF"/>
      <name val="Calibri"/>
      <family val="2"/>
    </font>
    <font>
      <sz val="10"/>
      <color theme="0"/>
      <name val="Calibri"/>
      <family val="2"/>
      <scheme val="minor"/>
    </font>
    <font>
      <sz val="8"/>
      <color theme="1"/>
      <name val="Verdana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sz val="8"/>
      <color rgb="FF000000"/>
      <name val="Verdana"/>
      <family val="2"/>
    </font>
    <font>
      <i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1F497D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8DB4E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164" fontId="3" fillId="0" borderId="0"/>
    <xf numFmtId="164" fontId="3" fillId="0" borderId="0"/>
    <xf numFmtId="0" fontId="1" fillId="2" borderId="0" applyNumberFormat="0" applyBorder="0" applyAlignment="0" applyProtection="0"/>
    <xf numFmtId="0" fontId="3" fillId="2" borderId="0" applyNumberFormat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3" fillId="3" borderId="0" xfId="0" applyFont="1" applyFill="1"/>
    <xf numFmtId="0" fontId="4" fillId="0" borderId="0" xfId="0" applyFont="1"/>
    <xf numFmtId="164" fontId="5" fillId="0" borderId="0" xfId="2" applyFont="1"/>
    <xf numFmtId="0" fontId="6" fillId="0" borderId="0" xfId="0" applyFont="1"/>
    <xf numFmtId="164" fontId="5" fillId="0" borderId="0" xfId="3" applyFont="1"/>
    <xf numFmtId="164" fontId="3" fillId="0" borderId="0" xfId="3"/>
    <xf numFmtId="164" fontId="7" fillId="4" borderId="0" xfId="0" applyNumberFormat="1" applyFont="1" applyFill="1" applyBorder="1"/>
    <xf numFmtId="164" fontId="7" fillId="4" borderId="0" xfId="0" applyNumberFormat="1" applyFont="1" applyFill="1" applyBorder="1" applyAlignment="1">
      <alignment horizontal="center"/>
    </xf>
    <xf numFmtId="164" fontId="3" fillId="0" borderId="0" xfId="2" applyBorder="1"/>
    <xf numFmtId="164" fontId="3" fillId="0" borderId="0" xfId="2"/>
    <xf numFmtId="164" fontId="8" fillId="5" borderId="0" xfId="3" applyFont="1" applyFill="1"/>
    <xf numFmtId="164" fontId="8" fillId="5" borderId="0" xfId="3" applyFont="1" applyFill="1" applyAlignment="1">
      <alignment horizontal="center"/>
    </xf>
    <xf numFmtId="164" fontId="3" fillId="3" borderId="0" xfId="2" applyFill="1"/>
    <xf numFmtId="0" fontId="9" fillId="6" borderId="0" xfId="0" applyFont="1" applyFill="1" applyAlignment="1">
      <alignment horizontal="right" vertical="center"/>
    </xf>
    <xf numFmtId="0" fontId="9" fillId="7" borderId="0" xfId="0" applyFont="1" applyFill="1" applyAlignment="1">
      <alignment horizontal="right" vertical="center"/>
    </xf>
    <xf numFmtId="0" fontId="9" fillId="8" borderId="0" xfId="0" applyFont="1" applyFill="1" applyAlignment="1">
      <alignment horizontal="right" vertical="center"/>
    </xf>
    <xf numFmtId="0" fontId="9" fillId="0" borderId="0" xfId="0" applyFont="1" applyFill="1" applyAlignment="1">
      <alignment horizontal="right" vertical="center"/>
    </xf>
    <xf numFmtId="164" fontId="10" fillId="0" borderId="0" xfId="0" applyNumberFormat="1" applyFont="1" applyFill="1" applyBorder="1"/>
    <xf numFmtId="0" fontId="9" fillId="6" borderId="0" xfId="0" applyFont="1" applyFill="1" applyBorder="1" applyAlignment="1">
      <alignment horizontal="right" vertical="center"/>
    </xf>
    <xf numFmtId="0" fontId="9" fillId="7" borderId="0" xfId="0" applyFont="1" applyFill="1" applyBorder="1" applyAlignment="1">
      <alignment horizontal="right" vertical="center"/>
    </xf>
    <xf numFmtId="0" fontId="9" fillId="8" borderId="0" xfId="0" applyFont="1" applyFill="1" applyBorder="1" applyAlignment="1">
      <alignment horizontal="right" vertical="center"/>
    </xf>
    <xf numFmtId="2" fontId="3" fillId="0" borderId="0" xfId="1" applyNumberFormat="1" applyFont="1" applyFill="1"/>
    <xf numFmtId="164" fontId="3" fillId="0" borderId="0" xfId="2" applyFill="1"/>
    <xf numFmtId="164" fontId="11" fillId="0" borderId="0" xfId="2" applyFont="1" applyBorder="1" applyAlignment="1">
      <alignment vertical="center"/>
    </xf>
    <xf numFmtId="164" fontId="3" fillId="0" borderId="0" xfId="2" applyFont="1"/>
    <xf numFmtId="9" fontId="11" fillId="3" borderId="0" xfId="1" applyNumberFormat="1" applyFont="1" applyFill="1" applyBorder="1" applyAlignment="1">
      <alignment horizontal="right" vertical="center"/>
    </xf>
    <xf numFmtId="164" fontId="3" fillId="10" borderId="0" xfId="5" applyNumberFormat="1" applyFont="1" applyFill="1"/>
    <xf numFmtId="9" fontId="12" fillId="0" borderId="0" xfId="1" applyNumberFormat="1" applyFont="1" applyBorder="1" applyAlignment="1">
      <alignment horizontal="right" vertical="center"/>
    </xf>
    <xf numFmtId="10" fontId="11" fillId="3" borderId="0" xfId="1" applyNumberFormat="1" applyFont="1" applyFill="1" applyBorder="1" applyAlignment="1">
      <alignment horizontal="right" vertical="center"/>
    </xf>
    <xf numFmtId="10" fontId="12" fillId="0" borderId="0" xfId="1" applyNumberFormat="1" applyFont="1" applyBorder="1" applyAlignment="1">
      <alignment horizontal="right" vertical="center"/>
    </xf>
    <xf numFmtId="164" fontId="3" fillId="0" borderId="1" xfId="3" applyBorder="1"/>
    <xf numFmtId="0" fontId="9" fillId="6" borderId="1" xfId="0" applyFont="1" applyFill="1" applyBorder="1" applyAlignment="1">
      <alignment horizontal="right" vertical="center"/>
    </xf>
    <xf numFmtId="0" fontId="9" fillId="0" borderId="1" xfId="0" applyFont="1" applyFill="1" applyBorder="1" applyAlignment="1">
      <alignment horizontal="right" vertical="center"/>
    </xf>
    <xf numFmtId="0" fontId="13" fillId="0" borderId="0" xfId="0" applyFont="1"/>
    <xf numFmtId="164" fontId="3" fillId="2" borderId="0" xfId="5" applyNumberFormat="1" applyFont="1" applyBorder="1" applyAlignment="1">
      <alignment vertical="center"/>
    </xf>
    <xf numFmtId="164" fontId="3" fillId="2" borderId="0" xfId="5" applyNumberFormat="1" applyFont="1"/>
    <xf numFmtId="9" fontId="3" fillId="2" borderId="0" xfId="5" applyNumberFormat="1" applyFont="1" applyBorder="1" applyAlignment="1">
      <alignment horizontal="right" vertical="center"/>
    </xf>
    <xf numFmtId="9" fontId="11" fillId="3" borderId="0" xfId="1" applyFont="1" applyFill="1" applyBorder="1" applyAlignment="1">
      <alignment horizontal="right" vertical="center"/>
    </xf>
    <xf numFmtId="0" fontId="14" fillId="0" borderId="0" xfId="0" applyFont="1" applyAlignment="1">
      <alignment vertical="center"/>
    </xf>
    <xf numFmtId="0" fontId="14" fillId="6" borderId="0" xfId="0" applyFont="1" applyFill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11" borderId="0" xfId="0" applyFont="1" applyFill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0" fillId="0" borderId="1" xfId="0" applyBorder="1"/>
    <xf numFmtId="0" fontId="14" fillId="8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164" fontId="15" fillId="0" borderId="0" xfId="2" applyFont="1"/>
    <xf numFmtId="9" fontId="3" fillId="3" borderId="0" xfId="1" applyFont="1" applyFill="1"/>
    <xf numFmtId="0" fontId="8" fillId="9" borderId="0" xfId="4" applyFont="1" applyFill="1" applyAlignment="1">
      <alignment horizontal="center"/>
    </xf>
  </cellXfs>
  <cellStyles count="6">
    <cellStyle name="20% - uthevingsfarge 1 19" xfId="5" xr:uid="{1E1E04D4-0D91-48E4-896C-6FA292F275DC}"/>
    <cellStyle name="20% - uthevingsfarge 1 5 6 5" xfId="4" xr:uid="{0F9EA1DB-DD7A-44F4-A5A2-9615A5983BB9}"/>
    <cellStyle name="Normal" xfId="0" builtinId="0"/>
    <cellStyle name="Normal 15" xfId="2" xr:uid="{80B70B34-2AE2-41BA-86C8-8CFB85DEBAD0}"/>
    <cellStyle name="Normal 41" xfId="3" xr:uid="{6F532D61-861E-4694-AC1A-93CF313ECBBC}"/>
    <cellStyle name="Prosent" xfId="1" builtinId="5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Innhold FRAM'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28575</xdr:colOff>
      <xdr:row>2</xdr:row>
      <xdr:rowOff>85725</xdr:rowOff>
    </xdr:from>
    <xdr:ext cx="438511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E0A93E-4FF3-416C-8164-D0EAACB21B15}"/>
            </a:ext>
          </a:extLst>
        </xdr:cNvPr>
        <xdr:cNvSpPr txBox="1"/>
      </xdr:nvSpPr>
      <xdr:spPr>
        <a:xfrm>
          <a:off x="11793855" y="824865"/>
          <a:ext cx="4385111" cy="26456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nb-NO" sz="1100">
              <a:solidFill>
                <a:srgbClr val="FF0000"/>
              </a:solidFill>
            </a:rPr>
            <a:t>NB! Se kommentaren. Trenger</a:t>
          </a:r>
          <a:r>
            <a:rPr lang="nb-NO" sz="1100" baseline="0">
              <a:solidFill>
                <a:srgbClr val="FF0000"/>
              </a:solidFill>
            </a:rPr>
            <a:t> derfor muligens nye tall i denne  matrisen </a:t>
          </a:r>
          <a:endParaRPr lang="nb-NO" sz="1100">
            <a:solidFill>
              <a:srgbClr val="FF0000"/>
            </a:solidFill>
          </a:endParaRPr>
        </a:p>
      </xdr:txBody>
    </xdr:sp>
    <xdr:clientData/>
  </xdr:oneCellAnchor>
  <xdr:twoCellAnchor>
    <xdr:from>
      <xdr:col>1</xdr:col>
      <xdr:colOff>0</xdr:colOff>
      <xdr:row>0</xdr:row>
      <xdr:rowOff>0</xdr:rowOff>
    </xdr:from>
    <xdr:to>
      <xdr:col>1</xdr:col>
      <xdr:colOff>1152525</xdr:colOff>
      <xdr:row>1</xdr:row>
      <xdr:rowOff>8965</xdr:rowOff>
    </xdr:to>
    <xdr:sp macro="" textlink="">
      <xdr:nvSpPr>
        <xdr:cNvPr id="3" name="Rektangel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C6EF09-A282-4095-86F0-B75275907844}"/>
            </a:ext>
          </a:extLst>
        </xdr:cNvPr>
        <xdr:cNvSpPr/>
      </xdr:nvSpPr>
      <xdr:spPr>
        <a:xfrm>
          <a:off x="259080" y="0"/>
          <a:ext cx="1152525" cy="450925"/>
        </a:xfrm>
        <a:prstGeom prst="rect">
          <a:avLst/>
        </a:prstGeom>
        <a:solidFill>
          <a:schemeClr val="bg2">
            <a:lumMod val="75000"/>
          </a:schemeClr>
        </a:solidFill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 prst="angle"/>
        </a:sp3d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nb-NO" sz="1100" b="1"/>
            <a:t>Innhold FRAM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01%20FRAM2%20-%20Innseiling%20til%20Bor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åverdi"/>
      <sheetName val="Panel"/>
      <sheetName val="Innhold FRAM"/>
      <sheetName val="Alternativer"/>
      <sheetName val="Trafikk"/>
      <sheetName val="Prognoser"/>
      <sheetName val="RisikoInput"/>
      <sheetName val="Ark1"/>
      <sheetName val="RisikoGrunnFreq"/>
      <sheetName val="RisikoGrunnReferanse"/>
      <sheetName val="RisikoGrunnTiltak"/>
      <sheetName val="RisikoGrunnDiff"/>
      <sheetName val="RisikoGrunnUtslippReferanse"/>
      <sheetName val="RisikoGrunnUtslippTiltak"/>
      <sheetName val="RisikoGrunnUtslippDiff"/>
      <sheetName val="Areal"/>
      <sheetName val="RisikoKollReferanse"/>
      <sheetName val="RisikoKollTiltak"/>
      <sheetName val="RisikoKollDiff"/>
      <sheetName val="RisikoKollUtslipp"/>
      <sheetName val="Logkost"/>
      <sheetName val="Ventetid"/>
      <sheetName val="Slepebåt"/>
      <sheetName val="InvVedlForny"/>
      <sheetName val="Følsom"/>
      <sheetName val="Logg_"/>
      <sheetName val="Miljøskadematrise"/>
      <sheetName val="Invkost_Merker"/>
    </sheetNames>
    <sheetDataSet>
      <sheetData sheetId="0"/>
      <sheetData sheetId="1">
        <row r="5">
          <cell r="C5">
            <v>2016</v>
          </cell>
          <cell r="F5">
            <v>0.04</v>
          </cell>
          <cell r="G5">
            <v>0.03</v>
          </cell>
          <cell r="H5">
            <v>0.02</v>
          </cell>
        </row>
        <row r="6">
          <cell r="C6">
            <v>2020</v>
          </cell>
          <cell r="F6">
            <v>1.2999999999999999E-2</v>
          </cell>
        </row>
        <row r="7">
          <cell r="C7">
            <v>2018</v>
          </cell>
        </row>
        <row r="8">
          <cell r="C8">
            <v>2022</v>
          </cell>
          <cell r="G8">
            <v>2061</v>
          </cell>
          <cell r="H8">
            <v>2096</v>
          </cell>
        </row>
        <row r="9">
          <cell r="C9">
            <v>2022</v>
          </cell>
        </row>
        <row r="12">
          <cell r="C12">
            <v>2022</v>
          </cell>
        </row>
        <row r="13">
          <cell r="C13">
            <v>40</v>
          </cell>
        </row>
        <row r="14">
          <cell r="C14">
            <v>75</v>
          </cell>
        </row>
        <row r="20">
          <cell r="C20">
            <v>0.25</v>
          </cell>
        </row>
        <row r="21">
          <cell r="C21">
            <v>6.0000000000000001E-3</v>
          </cell>
        </row>
        <row r="25">
          <cell r="C25">
            <v>0.33333333333333331</v>
          </cell>
        </row>
        <row r="29">
          <cell r="C29">
            <v>2016</v>
          </cell>
          <cell r="F29">
            <v>1.0669999999999999</v>
          </cell>
        </row>
        <row r="30">
          <cell r="C30">
            <v>2011</v>
          </cell>
          <cell r="F30">
            <v>1.0880000000000001</v>
          </cell>
        </row>
        <row r="31">
          <cell r="C31">
            <v>2012</v>
          </cell>
        </row>
        <row r="32">
          <cell r="C32">
            <v>2013</v>
          </cell>
          <cell r="F32">
            <v>1.0669999999999999</v>
          </cell>
        </row>
        <row r="33">
          <cell r="C33">
            <v>2014</v>
          </cell>
          <cell r="F33">
            <v>1</v>
          </cell>
        </row>
        <row r="34">
          <cell r="C34">
            <v>2015</v>
          </cell>
        </row>
        <row r="36">
          <cell r="C36">
            <v>2013</v>
          </cell>
        </row>
        <row r="37">
          <cell r="C37">
            <v>2012</v>
          </cell>
          <cell r="F37">
            <v>1.0469999999999999</v>
          </cell>
        </row>
        <row r="38">
          <cell r="C38">
            <v>2013</v>
          </cell>
        </row>
        <row r="39">
          <cell r="C39">
            <v>2013</v>
          </cell>
        </row>
      </sheetData>
      <sheetData sheetId="2"/>
      <sheetData sheetId="3">
        <row r="6">
          <cell r="B6" t="str">
            <v>A1-A</v>
          </cell>
        </row>
        <row r="7">
          <cell r="B7" t="str">
            <v>A1-B</v>
          </cell>
        </row>
        <row r="8">
          <cell r="B8" t="str">
            <v>A1-C</v>
          </cell>
        </row>
        <row r="9">
          <cell r="B9" t="str">
            <v>A1-D</v>
          </cell>
        </row>
        <row r="10">
          <cell r="B10" t="str">
            <v>A1-E</v>
          </cell>
        </row>
        <row r="11">
          <cell r="B11" t="str">
            <v>A1-F</v>
          </cell>
        </row>
        <row r="12">
          <cell r="B12" t="str">
            <v>A1-G</v>
          </cell>
        </row>
        <row r="14">
          <cell r="B14" t="str">
            <v>A2-A</v>
          </cell>
        </row>
        <row r="15">
          <cell r="B15" t="str">
            <v>A2-B</v>
          </cell>
        </row>
        <row r="16">
          <cell r="B16" t="str">
            <v>A2-C</v>
          </cell>
        </row>
        <row r="17">
          <cell r="B17" t="str">
            <v>A2-D</v>
          </cell>
        </row>
        <row r="18">
          <cell r="B18" t="str">
            <v>A2-E</v>
          </cell>
        </row>
        <row r="19">
          <cell r="B19" t="str">
            <v>A2-F</v>
          </cell>
        </row>
        <row r="20">
          <cell r="B20" t="str">
            <v>A2-G</v>
          </cell>
        </row>
      </sheetData>
      <sheetData sheetId="4">
        <row r="9">
          <cell r="M9">
            <v>5</v>
          </cell>
        </row>
      </sheetData>
      <sheetData sheetId="5"/>
      <sheetData sheetId="6"/>
      <sheetData sheetId="7"/>
      <sheetData sheetId="8"/>
      <sheetData sheetId="9">
        <row r="6">
          <cell r="D6">
            <v>2016</v>
          </cell>
          <cell r="O6">
            <v>2051</v>
          </cell>
          <cell r="Z6">
            <v>2091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20">
          <cell r="L20">
            <v>7.0000000000000007E-2</v>
          </cell>
        </row>
        <row r="21">
          <cell r="L21">
            <v>2</v>
          </cell>
          <cell r="T21">
            <v>4</v>
          </cell>
        </row>
        <row r="22">
          <cell r="L22">
            <v>2016</v>
          </cell>
        </row>
      </sheetData>
      <sheetData sheetId="24">
        <row r="6">
          <cell r="C6">
            <v>1</v>
          </cell>
        </row>
        <row r="7">
          <cell r="C7">
            <v>1</v>
          </cell>
        </row>
        <row r="9">
          <cell r="C9">
            <v>1</v>
          </cell>
        </row>
        <row r="10">
          <cell r="C10">
            <v>1</v>
          </cell>
        </row>
        <row r="11">
          <cell r="C11">
            <v>1</v>
          </cell>
        </row>
        <row r="12">
          <cell r="C12">
            <v>1</v>
          </cell>
        </row>
        <row r="15">
          <cell r="C15">
            <v>1</v>
          </cell>
        </row>
      </sheetData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657C9-4105-4B6A-8DC1-56E4CF13C73A}">
  <sheetPr codeName="Ark7"/>
  <dimension ref="B1:V98"/>
  <sheetViews>
    <sheetView tabSelected="1" zoomScale="55" zoomScaleNormal="55" workbookViewId="0">
      <selection activeCell="M45" sqref="M45"/>
    </sheetView>
  </sheetViews>
  <sheetFormatPr baseColWidth="10" defaultColWidth="11.44140625" defaultRowHeight="14.4" outlineLevelRow="1" x14ac:dyDescent="0.3"/>
  <cols>
    <col min="1" max="1" width="3.77734375" customWidth="1"/>
    <col min="2" max="2" width="30.44140625" customWidth="1"/>
  </cols>
  <sheetData>
    <row r="1" spans="2:22" ht="35.25" customHeight="1" x14ac:dyDescent="0.3"/>
    <row r="2" spans="2:22" ht="23.4" x14ac:dyDescent="0.45">
      <c r="B2" s="1" t="s">
        <v>0</v>
      </c>
    </row>
    <row r="4" spans="2:22" x14ac:dyDescent="0.3">
      <c r="B4" s="2" t="s">
        <v>1</v>
      </c>
    </row>
    <row r="5" spans="2:22" x14ac:dyDescent="0.3">
      <c r="O5" s="3" t="s">
        <v>2</v>
      </c>
      <c r="P5" s="3" t="s">
        <v>3</v>
      </c>
    </row>
    <row r="6" spans="2:22" x14ac:dyDescent="0.3">
      <c r="B6" s="4" t="s">
        <v>4</v>
      </c>
      <c r="E6" s="5"/>
      <c r="O6" s="6" t="s">
        <v>5</v>
      </c>
      <c r="P6" s="7"/>
      <c r="Q6" s="7"/>
      <c r="R6" s="7"/>
      <c r="S6" s="7"/>
      <c r="T6" s="7"/>
      <c r="U6" s="7"/>
      <c r="V6" s="7"/>
    </row>
    <row r="7" spans="2:22" x14ac:dyDescent="0.3">
      <c r="B7" s="8" t="s">
        <v>6</v>
      </c>
      <c r="C7" s="9" t="s">
        <v>7</v>
      </c>
      <c r="D7" s="8"/>
      <c r="E7" s="9" t="s">
        <v>8</v>
      </c>
      <c r="F7" s="9" t="s">
        <v>9</v>
      </c>
      <c r="G7" s="10"/>
      <c r="K7" s="11"/>
      <c r="L7" s="11"/>
      <c r="M7" s="11"/>
      <c r="O7" s="12" t="s">
        <v>10</v>
      </c>
      <c r="P7" s="13" t="s">
        <v>11</v>
      </c>
      <c r="Q7" s="13" t="s">
        <v>12</v>
      </c>
      <c r="R7" s="13" t="s">
        <v>13</v>
      </c>
      <c r="S7" s="13" t="s">
        <v>14</v>
      </c>
      <c r="T7" s="13" t="s">
        <v>15</v>
      </c>
      <c r="U7" s="13" t="s">
        <v>16</v>
      </c>
      <c r="V7" s="13" t="s">
        <v>17</v>
      </c>
    </row>
    <row r="8" spans="2:22" x14ac:dyDescent="0.3">
      <c r="B8" s="11" t="s">
        <v>18</v>
      </c>
      <c r="C8" s="14">
        <v>440000</v>
      </c>
      <c r="D8" s="11" t="s">
        <v>19</v>
      </c>
      <c r="E8" s="11">
        <v>400000</v>
      </c>
      <c r="F8" s="10">
        <f>E8*PrisjustOpprensk</f>
        <v>426800</v>
      </c>
      <c r="G8" s="10"/>
      <c r="I8" s="10"/>
      <c r="J8" s="10"/>
      <c r="K8" s="11"/>
      <c r="L8" s="11"/>
      <c r="M8" s="11"/>
      <c r="O8" s="7" t="s">
        <v>20</v>
      </c>
      <c r="P8" s="15">
        <v>60</v>
      </c>
      <c r="Q8" s="16">
        <v>276</v>
      </c>
      <c r="R8" s="17">
        <v>497</v>
      </c>
      <c r="S8" s="17">
        <v>1470</v>
      </c>
      <c r="T8" s="17">
        <v>2125</v>
      </c>
      <c r="U8" s="18">
        <v>0</v>
      </c>
      <c r="V8" s="18">
        <v>0</v>
      </c>
    </row>
    <row r="9" spans="2:22" x14ac:dyDescent="0.3">
      <c r="B9" s="11" t="s">
        <v>21</v>
      </c>
      <c r="C9" s="14">
        <v>375000</v>
      </c>
      <c r="D9" s="11" t="s">
        <v>19</v>
      </c>
      <c r="E9" s="11">
        <v>342485</v>
      </c>
      <c r="F9" s="11">
        <v>342485</v>
      </c>
      <c r="G9" s="11"/>
      <c r="I9" s="11"/>
      <c r="J9" s="11"/>
      <c r="K9" s="11"/>
      <c r="L9" s="11"/>
      <c r="M9" s="11"/>
      <c r="O9" s="19" t="s">
        <v>22</v>
      </c>
      <c r="P9" s="15">
        <v>66</v>
      </c>
      <c r="Q9" s="16">
        <v>276.5</v>
      </c>
      <c r="R9" s="16">
        <v>611.5</v>
      </c>
      <c r="S9" s="17">
        <v>1372</v>
      </c>
      <c r="T9" s="17">
        <v>2244</v>
      </c>
      <c r="U9" s="18">
        <v>0</v>
      </c>
      <c r="V9" s="18">
        <v>0</v>
      </c>
    </row>
    <row r="10" spans="2:22" x14ac:dyDescent="0.3">
      <c r="B10" s="11" t="s">
        <v>23</v>
      </c>
      <c r="C10" s="14">
        <v>250000</v>
      </c>
      <c r="D10" s="11" t="s">
        <v>19</v>
      </c>
      <c r="E10" s="11">
        <v>228323</v>
      </c>
      <c r="F10" s="11">
        <v>228323</v>
      </c>
      <c r="G10" s="11"/>
      <c r="I10" s="11"/>
      <c r="J10" s="11"/>
      <c r="K10" s="11"/>
      <c r="L10" s="11"/>
      <c r="M10" s="11"/>
      <c r="O10" s="7" t="s">
        <v>24</v>
      </c>
      <c r="P10" s="15">
        <v>127</v>
      </c>
      <c r="Q10" s="16">
        <v>488</v>
      </c>
      <c r="R10" s="16">
        <v>890</v>
      </c>
      <c r="S10" s="17">
        <v>1884</v>
      </c>
      <c r="T10" s="17">
        <v>3149</v>
      </c>
      <c r="U10" s="18">
        <v>0</v>
      </c>
      <c r="V10" s="18">
        <v>0</v>
      </c>
    </row>
    <row r="11" spans="2:22" x14ac:dyDescent="0.3">
      <c r="O11" s="7" t="s">
        <v>25</v>
      </c>
      <c r="P11" s="15">
        <v>63</v>
      </c>
      <c r="Q11" s="16">
        <v>212</v>
      </c>
      <c r="R11" s="17">
        <v>582</v>
      </c>
      <c r="S11" s="17">
        <v>1502</v>
      </c>
      <c r="T11" s="17">
        <v>2414</v>
      </c>
      <c r="U11" s="18">
        <v>0</v>
      </c>
      <c r="V11" s="18">
        <v>0</v>
      </c>
    </row>
    <row r="12" spans="2:22" x14ac:dyDescent="0.3">
      <c r="B12" s="4" t="s">
        <v>26</v>
      </c>
      <c r="O12" s="7" t="s">
        <v>27</v>
      </c>
      <c r="P12" s="20">
        <v>63</v>
      </c>
      <c r="Q12" s="21">
        <v>212</v>
      </c>
      <c r="R12" s="22">
        <v>582</v>
      </c>
      <c r="S12" s="22">
        <v>1502</v>
      </c>
      <c r="T12" s="22">
        <v>2414</v>
      </c>
      <c r="U12" s="18">
        <v>0</v>
      </c>
      <c r="V12" s="18">
        <v>0</v>
      </c>
    </row>
    <row r="13" spans="2:22" x14ac:dyDescent="0.3">
      <c r="B13" s="8"/>
      <c r="C13" s="9" t="s">
        <v>28</v>
      </c>
      <c r="O13" s="7" t="s">
        <v>29</v>
      </c>
      <c r="P13" s="15">
        <v>150</v>
      </c>
      <c r="Q13" s="16">
        <v>412</v>
      </c>
      <c r="R13" s="17">
        <v>937</v>
      </c>
      <c r="S13" s="17">
        <v>1918</v>
      </c>
      <c r="T13" s="17">
        <v>4154</v>
      </c>
      <c r="U13" s="18">
        <v>0</v>
      </c>
      <c r="V13" s="18">
        <v>0</v>
      </c>
    </row>
    <row r="14" spans="2:22" x14ac:dyDescent="0.3">
      <c r="B14" s="10" t="s">
        <v>30</v>
      </c>
      <c r="C14" s="23">
        <v>0.65</v>
      </c>
      <c r="O14" s="7" t="s">
        <v>31</v>
      </c>
      <c r="P14" s="15">
        <v>133</v>
      </c>
      <c r="Q14" s="16">
        <v>323</v>
      </c>
      <c r="R14" s="17">
        <v>663</v>
      </c>
      <c r="S14" s="17">
        <v>1111</v>
      </c>
      <c r="T14" s="17">
        <v>1901</v>
      </c>
      <c r="U14" s="18">
        <v>0</v>
      </c>
      <c r="V14" s="18">
        <v>0</v>
      </c>
    </row>
    <row r="15" spans="2:22" x14ac:dyDescent="0.3">
      <c r="B15" s="11" t="s">
        <v>32</v>
      </c>
      <c r="C15" s="23">
        <v>0.5</v>
      </c>
      <c r="O15" s="7" t="s">
        <v>33</v>
      </c>
      <c r="P15" s="15">
        <v>163</v>
      </c>
      <c r="Q15" s="16">
        <v>729</v>
      </c>
      <c r="R15" s="17">
        <v>1299</v>
      </c>
      <c r="S15" s="17">
        <v>1960</v>
      </c>
      <c r="T15" s="17">
        <v>2959</v>
      </c>
      <c r="U15" s="18">
        <v>0</v>
      </c>
      <c r="V15" s="18">
        <v>0</v>
      </c>
    </row>
    <row r="16" spans="2:22" x14ac:dyDescent="0.3">
      <c r="B16" s="11" t="s">
        <v>34</v>
      </c>
      <c r="C16" s="23">
        <v>0.25</v>
      </c>
      <c r="O16" s="7" t="s">
        <v>35</v>
      </c>
      <c r="P16" s="15">
        <v>36</v>
      </c>
      <c r="Q16" s="15">
        <v>145</v>
      </c>
      <c r="R16" s="15">
        <v>271</v>
      </c>
      <c r="S16" s="16">
        <v>1314</v>
      </c>
      <c r="T16" s="16">
        <v>1984</v>
      </c>
      <c r="U16" s="18">
        <v>0</v>
      </c>
      <c r="V16" s="18">
        <v>0</v>
      </c>
    </row>
    <row r="17" spans="2:22" x14ac:dyDescent="0.3">
      <c r="B17" s="24" t="s">
        <v>36</v>
      </c>
      <c r="C17" s="23">
        <v>0.15</v>
      </c>
      <c r="E17" t="s">
        <v>37</v>
      </c>
      <c r="O17" s="7" t="s">
        <v>38</v>
      </c>
      <c r="P17" s="15">
        <v>36</v>
      </c>
      <c r="Q17" s="15">
        <v>145</v>
      </c>
      <c r="R17" s="15">
        <v>271</v>
      </c>
      <c r="S17" s="16">
        <v>1314</v>
      </c>
      <c r="T17" s="16">
        <v>1984</v>
      </c>
      <c r="U17" s="18">
        <v>0</v>
      </c>
      <c r="V17" s="18">
        <v>0</v>
      </c>
    </row>
    <row r="18" spans="2:22" x14ac:dyDescent="0.3">
      <c r="B18" s="24" t="s">
        <v>39</v>
      </c>
      <c r="C18" s="23">
        <v>0.25</v>
      </c>
      <c r="E18">
        <f>sshUtslippBunkersGrunnstøtAlt</f>
        <v>1.2E-2</v>
      </c>
      <c r="O18" s="7" t="s">
        <v>40</v>
      </c>
      <c r="P18" s="15">
        <v>51</v>
      </c>
      <c r="Q18" s="15">
        <v>231</v>
      </c>
      <c r="R18" s="15">
        <v>509</v>
      </c>
      <c r="S18" s="16">
        <v>1136</v>
      </c>
      <c r="T18" s="16">
        <v>1709</v>
      </c>
      <c r="U18" s="18">
        <v>0</v>
      </c>
      <c r="V18" s="18">
        <v>0</v>
      </c>
    </row>
    <row r="19" spans="2:22" x14ac:dyDescent="0.3">
      <c r="O19" s="7" t="s">
        <v>41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</row>
    <row r="20" spans="2:22" x14ac:dyDescent="0.3">
      <c r="B20" s="4" t="s">
        <v>42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O20" s="7" t="s">
        <v>43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</row>
    <row r="21" spans="2:22" x14ac:dyDescent="0.3">
      <c r="B21" s="8" t="s">
        <v>44</v>
      </c>
      <c r="C21" s="8"/>
      <c r="D21" s="8"/>
      <c r="E21" s="8" t="s">
        <v>45</v>
      </c>
      <c r="F21" s="8" t="s">
        <v>46</v>
      </c>
      <c r="G21" s="50" t="s">
        <v>47</v>
      </c>
      <c r="H21" s="50"/>
      <c r="I21" s="50"/>
      <c r="J21" s="50"/>
      <c r="K21" s="50"/>
      <c r="L21" s="50"/>
      <c r="O21" s="7" t="s">
        <v>48</v>
      </c>
      <c r="P21" s="15">
        <v>126</v>
      </c>
      <c r="Q21" s="15">
        <v>671</v>
      </c>
      <c r="R21" s="15">
        <v>1125</v>
      </c>
      <c r="S21" s="15">
        <v>1945</v>
      </c>
      <c r="T21" s="15">
        <v>3850</v>
      </c>
      <c r="U21" s="18">
        <v>0</v>
      </c>
      <c r="V21" s="18">
        <v>0</v>
      </c>
    </row>
    <row r="22" spans="2:22" x14ac:dyDescent="0.3">
      <c r="B22" s="25" t="s">
        <v>49</v>
      </c>
      <c r="C22" s="26"/>
      <c r="D22" s="26"/>
      <c r="E22" s="27">
        <v>0.97</v>
      </c>
      <c r="F22" s="28"/>
      <c r="G22" s="29">
        <v>0.97</v>
      </c>
      <c r="H22" s="29">
        <v>0.9</v>
      </c>
      <c r="I22" s="29">
        <v>0.8</v>
      </c>
      <c r="J22" s="29">
        <v>0.7</v>
      </c>
      <c r="K22" s="29">
        <v>0.6</v>
      </c>
      <c r="L22" s="29">
        <v>0.5</v>
      </c>
      <c r="O22" s="7" t="s">
        <v>50</v>
      </c>
      <c r="P22" s="15">
        <v>245</v>
      </c>
      <c r="Q22" s="15">
        <v>648</v>
      </c>
      <c r="R22" s="15">
        <v>1612</v>
      </c>
      <c r="S22" s="15">
        <v>3111</v>
      </c>
      <c r="T22" s="15">
        <v>4698</v>
      </c>
      <c r="U22" s="18">
        <v>0</v>
      </c>
      <c r="V22" s="18">
        <v>0</v>
      </c>
    </row>
    <row r="23" spans="2:22" x14ac:dyDescent="0.3">
      <c r="B23" s="25" t="s">
        <v>51</v>
      </c>
      <c r="C23" s="26"/>
      <c r="D23" s="26"/>
      <c r="E23" s="30">
        <v>1.4999999999999999E-2</v>
      </c>
      <c r="F23" s="27">
        <v>0.3</v>
      </c>
      <c r="G23" s="31">
        <v>1.4999999999999999E-2</v>
      </c>
      <c r="H23" s="29">
        <v>0.06</v>
      </c>
      <c r="I23" s="29">
        <v>0.11</v>
      </c>
      <c r="J23" s="29">
        <v>0.15</v>
      </c>
      <c r="K23" s="29">
        <v>0.2</v>
      </c>
      <c r="L23" s="29">
        <v>0.25</v>
      </c>
      <c r="O23" s="32" t="s">
        <v>52</v>
      </c>
      <c r="P23" s="33">
        <v>241</v>
      </c>
      <c r="Q23" s="33">
        <v>385</v>
      </c>
      <c r="R23" s="33">
        <v>1213</v>
      </c>
      <c r="S23" s="33">
        <v>2295</v>
      </c>
      <c r="T23" s="33">
        <v>3616</v>
      </c>
      <c r="U23" s="34">
        <v>0</v>
      </c>
      <c r="V23" s="34">
        <v>0</v>
      </c>
    </row>
    <row r="24" spans="2:22" x14ac:dyDescent="0.3">
      <c r="B24" s="25" t="s">
        <v>53</v>
      </c>
      <c r="C24" s="26"/>
      <c r="D24" s="26"/>
      <c r="E24" s="30">
        <v>3.0000000000000001E-3</v>
      </c>
      <c r="F24" s="27">
        <v>0.6</v>
      </c>
      <c r="G24" s="31">
        <v>3.0000000000000001E-3</v>
      </c>
      <c r="H24" s="29">
        <v>0.01</v>
      </c>
      <c r="I24" s="29">
        <v>0.02</v>
      </c>
      <c r="J24" s="29">
        <v>0.03</v>
      </c>
      <c r="K24" s="29">
        <v>0.04</v>
      </c>
      <c r="L24" s="29">
        <v>0.05</v>
      </c>
      <c r="O24" s="35" t="s">
        <v>2</v>
      </c>
      <c r="P24" s="35" t="s">
        <v>54</v>
      </c>
      <c r="S24" s="35" t="s">
        <v>55</v>
      </c>
    </row>
    <row r="25" spans="2:22" x14ac:dyDescent="0.3">
      <c r="B25" s="25" t="s">
        <v>56</v>
      </c>
      <c r="C25" s="26"/>
      <c r="D25" s="26"/>
      <c r="E25" s="30">
        <v>1.2E-2</v>
      </c>
      <c r="F25" s="27">
        <v>1</v>
      </c>
      <c r="G25" s="31">
        <v>1.2E-2</v>
      </c>
      <c r="H25" s="29">
        <v>0.03</v>
      </c>
      <c r="I25" s="29">
        <v>7.0000000000000007E-2</v>
      </c>
      <c r="J25" s="29">
        <v>0.12</v>
      </c>
      <c r="K25" s="29">
        <v>0.16</v>
      </c>
      <c r="L25" s="29">
        <v>0.2</v>
      </c>
    </row>
    <row r="26" spans="2:22" x14ac:dyDescent="0.3">
      <c r="B26" s="36" t="s">
        <v>57</v>
      </c>
      <c r="C26" s="37"/>
      <c r="D26" s="37"/>
      <c r="E26" s="38">
        <v>1</v>
      </c>
      <c r="F26" s="37"/>
      <c r="G26" s="38">
        <v>1</v>
      </c>
      <c r="H26" s="38">
        <v>1</v>
      </c>
      <c r="I26" s="38">
        <v>1</v>
      </c>
      <c r="J26" s="38">
        <v>1</v>
      </c>
      <c r="K26" s="38">
        <v>1</v>
      </c>
      <c r="L26" s="38">
        <v>1</v>
      </c>
    </row>
    <row r="28" spans="2:22" x14ac:dyDescent="0.3">
      <c r="B28" s="4" t="s">
        <v>58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</row>
    <row r="29" spans="2:22" x14ac:dyDescent="0.3">
      <c r="B29" s="8" t="s">
        <v>44</v>
      </c>
      <c r="C29" s="8" t="s">
        <v>45</v>
      </c>
      <c r="D29" s="8" t="s">
        <v>46</v>
      </c>
      <c r="E29" s="11"/>
      <c r="F29" s="11"/>
      <c r="G29" s="11"/>
      <c r="H29" s="11"/>
      <c r="I29" s="11"/>
      <c r="J29" s="11"/>
      <c r="K29" s="11"/>
      <c r="L29" s="11"/>
      <c r="M29" s="11"/>
      <c r="O29" s="8" t="s">
        <v>59</v>
      </c>
      <c r="P29" s="8"/>
      <c r="Q29" s="8" t="s">
        <v>60</v>
      </c>
      <c r="R29" s="8" t="s">
        <v>61</v>
      </c>
      <c r="S29" s="8"/>
    </row>
    <row r="30" spans="2:22" x14ac:dyDescent="0.3">
      <c r="B30" s="25" t="s">
        <v>62</v>
      </c>
      <c r="C30" s="39">
        <v>0.73333333000000001</v>
      </c>
      <c r="D30" s="27">
        <v>1</v>
      </c>
      <c r="E30" s="11"/>
      <c r="F30" s="11"/>
      <c r="G30" s="11"/>
      <c r="H30" s="11"/>
      <c r="I30" s="11"/>
      <c r="J30" s="11"/>
      <c r="K30" s="11"/>
      <c r="L30" s="11"/>
      <c r="M30" s="11"/>
      <c r="O30" s="40" t="s">
        <v>63</v>
      </c>
      <c r="Q30" s="41" t="s">
        <v>64</v>
      </c>
      <c r="R30" s="42" t="s">
        <v>65</v>
      </c>
    </row>
    <row r="31" spans="2:22" x14ac:dyDescent="0.3">
      <c r="B31" s="25" t="s">
        <v>66</v>
      </c>
      <c r="C31" s="39">
        <v>0.26666666999999999</v>
      </c>
      <c r="D31" s="27">
        <v>1</v>
      </c>
      <c r="E31" s="11"/>
      <c r="F31" s="11"/>
      <c r="G31" s="11"/>
      <c r="H31" s="11"/>
      <c r="I31" s="11"/>
      <c r="J31" s="11"/>
      <c r="K31" s="11"/>
      <c r="L31" s="11"/>
      <c r="M31" s="11"/>
      <c r="O31" s="40" t="s">
        <v>67</v>
      </c>
      <c r="Q31" s="43" t="s">
        <v>68</v>
      </c>
      <c r="R31" s="42" t="s">
        <v>69</v>
      </c>
    </row>
    <row r="32" spans="2:22" x14ac:dyDescent="0.3">
      <c r="B32" s="36" t="s">
        <v>57</v>
      </c>
      <c r="C32" s="38">
        <v>1</v>
      </c>
      <c r="D32" s="37"/>
      <c r="E32" s="11"/>
      <c r="G32" s="11"/>
      <c r="H32" s="11"/>
      <c r="I32" s="11"/>
      <c r="J32" s="11"/>
      <c r="K32" s="11"/>
      <c r="L32" s="11"/>
      <c r="M32" s="11"/>
      <c r="O32" s="44" t="s">
        <v>70</v>
      </c>
      <c r="P32" s="45"/>
      <c r="Q32" s="46" t="s">
        <v>71</v>
      </c>
      <c r="R32" s="47" t="s">
        <v>72</v>
      </c>
      <c r="S32" s="45"/>
    </row>
    <row r="33" spans="2:13" x14ac:dyDescent="0.3">
      <c r="B33" s="11"/>
      <c r="G33" s="11"/>
      <c r="H33" s="11"/>
      <c r="I33" s="11"/>
      <c r="J33" s="11"/>
      <c r="K33" s="11"/>
      <c r="L33" s="11"/>
      <c r="M33" s="11"/>
    </row>
    <row r="34" spans="2:13" x14ac:dyDescent="0.3">
      <c r="B34" s="48" t="s">
        <v>73</v>
      </c>
      <c r="C34" s="48" t="s">
        <v>74</v>
      </c>
      <c r="G34" s="11"/>
      <c r="H34" s="11"/>
      <c r="I34" s="11"/>
      <c r="J34" s="11"/>
      <c r="K34" s="11"/>
      <c r="L34" s="11"/>
      <c r="M34" s="11"/>
    </row>
    <row r="35" spans="2:13" x14ac:dyDescent="0.3">
      <c r="B35" s="8" t="s">
        <v>75</v>
      </c>
      <c r="C35" s="8"/>
      <c r="D35" s="8"/>
      <c r="E35" s="8"/>
      <c r="F35" s="8"/>
      <c r="G35" s="8"/>
      <c r="H35" s="49">
        <v>0.7</v>
      </c>
      <c r="I35" s="11"/>
      <c r="J35" s="11"/>
      <c r="K35" s="11"/>
      <c r="L35" s="11"/>
      <c r="M35" s="11"/>
    </row>
    <row r="36" spans="2:13" x14ac:dyDescent="0.3">
      <c r="B36" s="11"/>
    </row>
    <row r="37" spans="2:13" outlineLevel="1" x14ac:dyDescent="0.3"/>
    <row r="38" spans="2:13" outlineLevel="1" x14ac:dyDescent="0.3"/>
    <row r="39" spans="2:13" outlineLevel="1" x14ac:dyDescent="0.3"/>
    <row r="40" spans="2:13" outlineLevel="1" x14ac:dyDescent="0.3"/>
    <row r="41" spans="2:13" outlineLevel="1" x14ac:dyDescent="0.3"/>
    <row r="42" spans="2:13" outlineLevel="1" x14ac:dyDescent="0.3"/>
    <row r="43" spans="2:13" outlineLevel="1" x14ac:dyDescent="0.3"/>
    <row r="44" spans="2:13" outlineLevel="1" x14ac:dyDescent="0.3"/>
    <row r="45" spans="2:13" outlineLevel="1" x14ac:dyDescent="0.3"/>
    <row r="46" spans="2:13" outlineLevel="1" x14ac:dyDescent="0.3"/>
    <row r="47" spans="2:13" outlineLevel="1" x14ac:dyDescent="0.3"/>
    <row r="48" spans="2:13" outlineLevel="1" x14ac:dyDescent="0.3"/>
    <row r="49" outlineLevel="1" x14ac:dyDescent="0.3"/>
    <row r="50" outlineLevel="1" x14ac:dyDescent="0.3"/>
    <row r="51" outlineLevel="1" x14ac:dyDescent="0.3"/>
    <row r="52" outlineLevel="1" x14ac:dyDescent="0.3"/>
    <row r="53" outlineLevel="1" x14ac:dyDescent="0.3"/>
    <row r="54" outlineLevel="1" x14ac:dyDescent="0.3"/>
    <row r="55" outlineLevel="1" x14ac:dyDescent="0.3"/>
    <row r="56" outlineLevel="1" x14ac:dyDescent="0.3"/>
    <row r="57" outlineLevel="1" x14ac:dyDescent="0.3"/>
    <row r="79" outlineLevel="1" x14ac:dyDescent="0.3"/>
    <row r="80" outlineLevel="1" x14ac:dyDescent="0.3"/>
    <row r="81" outlineLevel="1" x14ac:dyDescent="0.3"/>
    <row r="82" outlineLevel="1" x14ac:dyDescent="0.3"/>
    <row r="83" outlineLevel="1" x14ac:dyDescent="0.3"/>
    <row r="84" outlineLevel="1" x14ac:dyDescent="0.3"/>
    <row r="85" outlineLevel="1" x14ac:dyDescent="0.3"/>
    <row r="86" outlineLevel="1" x14ac:dyDescent="0.3"/>
    <row r="87" outlineLevel="1" x14ac:dyDescent="0.3"/>
    <row r="88" outlineLevel="1" x14ac:dyDescent="0.3"/>
    <row r="89" outlineLevel="1" x14ac:dyDescent="0.3"/>
    <row r="90" outlineLevel="1" x14ac:dyDescent="0.3"/>
    <row r="91" outlineLevel="1" x14ac:dyDescent="0.3"/>
    <row r="92" outlineLevel="1" x14ac:dyDescent="0.3"/>
    <row r="93" outlineLevel="1" x14ac:dyDescent="0.3"/>
    <row r="94" outlineLevel="1" x14ac:dyDescent="0.3"/>
    <row r="95" outlineLevel="1" x14ac:dyDescent="0.3"/>
    <row r="96" outlineLevel="1" x14ac:dyDescent="0.3"/>
    <row r="97" outlineLevel="1" x14ac:dyDescent="0.3"/>
    <row r="98" outlineLevel="1" x14ac:dyDescent="0.3"/>
  </sheetData>
  <mergeCells count="1">
    <mergeCell ref="G21:L2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15" ma:contentTypeDescription="Opprett et nytt dokument." ma:contentTypeScope="" ma:versionID="90ac4fdaface372c7aa7baf32cd7f806">
  <xsd:schema xmlns:xsd="http://www.w3.org/2001/XMLSchema" xmlns:xs="http://www.w3.org/2001/XMLSchema" xmlns:p="http://schemas.microsoft.com/office/2006/metadata/properties" xmlns:ns2="ff1f3d7f-ad7e-45b8-971d-75ad7dc29a30" xmlns:ns3="b6beb9b9-996c-4824-ad79-465daf5d5f6a" targetNamespace="http://schemas.microsoft.com/office/2006/metadata/properties" ma:root="true" ma:fieldsID="eb5adbdc54434becfca06a3d1a661fc4" ns2:_="" ns3:_="">
    <xsd:import namespace="ff1f3d7f-ad7e-45b8-971d-75ad7dc29a30"/>
    <xsd:import namespace="b6beb9b9-996c-4824-ad79-465daf5d5f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Bildemerkelapper" ma:readOnly="false" ma:fieldId="{5cf76f15-5ced-4ddc-b409-7134ff3c332f}" ma:taxonomyMulti="true" ma:sspId="6a84d047-444a-45f7-9d20-a315b2d357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beb9b9-996c-4824-ad79-465daf5d5f6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fa37009-8940-4d05-82dc-91a402b26b4e}" ma:internalName="TaxCatchAll" ma:showField="CatchAllData" ma:web="b6beb9b9-996c-4824-ad79-465daf5d5f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6beb9b9-996c-4824-ad79-465daf5d5f6a" xsi:nil="true"/>
    <lcf76f155ced4ddcb4097134ff3c332f xmlns="ff1f3d7f-ad7e-45b8-971d-75ad7dc29a3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85B549B-C20C-46C0-833A-02A17A51CD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26342D-0C47-4BA5-824B-239E0D195162}"/>
</file>

<file path=customXml/itemProps3.xml><?xml version="1.0" encoding="utf-8"?>
<ds:datastoreItem xmlns:ds="http://schemas.openxmlformats.org/officeDocument/2006/customXml" ds:itemID="{F823730B-9ABC-4619-AF4E-63A01DE441CC}">
  <ds:schemaRefs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purl.org/dc/terms/"/>
    <ds:schemaRef ds:uri="http://www.w3.org/XML/1998/namespace"/>
    <ds:schemaRef ds:uri="http://purl.org/dc/dcmitype/"/>
    <ds:schemaRef ds:uri="http://schemas.openxmlformats.org/package/2006/metadata/core-properties"/>
    <ds:schemaRef ds:uri="551ec2b8-cb80-4a7d-a2e4-a08f2f93276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20</vt:i4>
      </vt:variant>
    </vt:vector>
  </HeadingPairs>
  <TitlesOfParts>
    <vt:vector size="21" baseType="lpstr">
      <vt:lpstr>RisikoInput</vt:lpstr>
      <vt:lpstr>AndelArbeidskraftOljevernaksjon</vt:lpstr>
      <vt:lpstr>AndelArbeidskraftRepVerft</vt:lpstr>
      <vt:lpstr>AndelOppsamletOlje</vt:lpstr>
      <vt:lpstr>AndelUtslipp1LastetankKollisjon</vt:lpstr>
      <vt:lpstr>AndelUtslipp2LastetankerKollisjon</vt:lpstr>
      <vt:lpstr>AndelUtslippBunkersGrunnstøtAlt</vt:lpstr>
      <vt:lpstr>AndelUtslippBunkersGrunnstøtLiten</vt:lpstr>
      <vt:lpstr>AndelUtslippBunkersGrunnstøtStor</vt:lpstr>
      <vt:lpstr>FyllingsgradBunkerskapasitet</vt:lpstr>
      <vt:lpstr>FyllingsgradLastoljekapasitet</vt:lpstr>
      <vt:lpstr>OpprenskingsKostBunkers</vt:lpstr>
      <vt:lpstr>OpprenskingsKostLasteoljeLiten</vt:lpstr>
      <vt:lpstr>OpprenskingsKostLasteoljeStor</vt:lpstr>
      <vt:lpstr>sshIngenUtslippBunkersGrunnstøt</vt:lpstr>
      <vt:lpstr>sshTreffLasteområdet</vt:lpstr>
      <vt:lpstr>sshUtslipp1LastetankKollisjon</vt:lpstr>
      <vt:lpstr>sshUtslipp2LastetankerKollisjon</vt:lpstr>
      <vt:lpstr>sshUtslippBunkersGrunnstøtAlt</vt:lpstr>
      <vt:lpstr>sshUtslippBunkersGrunnstøtLiten</vt:lpstr>
      <vt:lpstr>sshUtslippBunkersGrunnstøtStor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Aase</dc:creator>
  <cp:lastModifiedBy>Aase</cp:lastModifiedBy>
  <dcterms:created xsi:type="dcterms:W3CDTF">2019-01-07T10:28:30Z</dcterms:created>
  <dcterms:modified xsi:type="dcterms:W3CDTF">2019-01-07T10:30:33Z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