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General/Data og analyse/Beregningsmodell/Kilder/"/>
    </mc:Choice>
  </mc:AlternateContent>
  <xr:revisionPtr revIDLastSave="3" documentId="8_{F1E7039F-8F8E-4E4C-B81E-0FAA29F537C7}" xr6:coauthVersionLast="40" xr6:coauthVersionMax="40" xr10:uidLastSave="{6DE21268-2947-457D-B936-1A8C9882CF74}"/>
  <bookViews>
    <workbookView minimized="1" xWindow="0" yWindow="0" windowWidth="38400" windowHeight="17685" activeTab="3" xr2:uid="{00000000-000D-0000-FFFF-FFFF00000000}"/>
  </bookViews>
  <sheets>
    <sheet name="Les meg" sheetId="5" r:id="rId1"/>
    <sheet name="Enhetskostnader drift" sheetId="1" r:id="rId2"/>
    <sheet name="Oppgradering" sheetId="2" r:id="rId3"/>
    <sheet name="Nedbrytingsti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J3" i="1"/>
  <c r="K5" i="1"/>
  <c r="K6" i="1"/>
  <c r="K7" i="1"/>
  <c r="K8" i="1"/>
  <c r="K9" i="1"/>
  <c r="K10" i="1"/>
  <c r="K11" i="1"/>
  <c r="K12" i="1"/>
  <c r="K14" i="1"/>
  <c r="K16" i="1"/>
  <c r="K17" i="1"/>
  <c r="K18" i="1"/>
  <c r="K19" i="1"/>
  <c r="K20" i="1"/>
  <c r="K21" i="1"/>
  <c r="K22" i="1"/>
  <c r="K23" i="1"/>
  <c r="K24" i="1"/>
  <c r="K25" i="1"/>
  <c r="K26" i="1"/>
  <c r="J5" i="1"/>
  <c r="J6" i="1"/>
  <c r="J7" i="1"/>
  <c r="J8" i="1"/>
  <c r="J9" i="1"/>
  <c r="J10" i="1"/>
  <c r="J11" i="1"/>
  <c r="J12" i="1"/>
  <c r="J14" i="1"/>
  <c r="J16" i="1"/>
  <c r="J17" i="1"/>
  <c r="J18" i="1"/>
  <c r="J19" i="1"/>
  <c r="J20" i="1"/>
  <c r="J21" i="1"/>
  <c r="J22" i="1"/>
  <c r="J23" i="1"/>
  <c r="J24" i="1"/>
  <c r="J25" i="1"/>
  <c r="J26" i="1"/>
  <c r="K4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Baum, Cedric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Baum, Cedric:</t>
        </r>
        <r>
          <rPr>
            <sz val="9"/>
            <color indexed="81"/>
            <rFont val="Tahoma"/>
            <charset val="1"/>
          </rPr>
          <t xml:space="preserve">
legger til grunn samme fordeling mellom matriell og arbeid som drift.
</t>
        </r>
      </text>
    </comment>
  </commentList>
</comments>
</file>

<file path=xl/sharedStrings.xml><?xml version="1.0" encoding="utf-8"?>
<sst xmlns="http://schemas.openxmlformats.org/spreadsheetml/2006/main" count="403" uniqueCount="94">
  <si>
    <t>Objektklasse</t>
  </si>
  <si>
    <t>Objekttype</t>
  </si>
  <si>
    <t>Materiell</t>
  </si>
  <si>
    <t>Arbeid</t>
  </si>
  <si>
    <t>Total</t>
  </si>
  <si>
    <t>Antall objekt</t>
  </si>
  <si>
    <t>Fyrlykter</t>
  </si>
  <si>
    <t>Lyktehus på stativ</t>
  </si>
  <si>
    <t>Lyktehus på søyle</t>
  </si>
  <si>
    <t>Lyktehus på underbygning</t>
  </si>
  <si>
    <t>Lyktehus på varde</t>
  </si>
  <si>
    <t>HIB</t>
  </si>
  <si>
    <t>HIB på stativ</t>
  </si>
  <si>
    <t>HIB på søyle</t>
  </si>
  <si>
    <t>HIB på stang</t>
  </si>
  <si>
    <t>HIB på varde</t>
  </si>
  <si>
    <t>IB</t>
  </si>
  <si>
    <t>IB på stativ</t>
  </si>
  <si>
    <t xml:space="preserve">IB på søyle </t>
  </si>
  <si>
    <t>IB på stang</t>
  </si>
  <si>
    <t>IB på varde</t>
  </si>
  <si>
    <t>Lanterne</t>
  </si>
  <si>
    <t>Lanterne på stativ</t>
  </si>
  <si>
    <t>Lanterne på søyle</t>
  </si>
  <si>
    <t>Lanterne på stang</t>
  </si>
  <si>
    <t>Lanterne på varde</t>
  </si>
  <si>
    <t>Lysbøye</t>
  </si>
  <si>
    <t>Lysbøye i glassfiber</t>
  </si>
  <si>
    <t>Lysbøye i stål</t>
  </si>
  <si>
    <t>Merke</t>
  </si>
  <si>
    <t>Båke</t>
  </si>
  <si>
    <t>Stake</t>
  </si>
  <si>
    <t>Stang</t>
  </si>
  <si>
    <t>Varde</t>
  </si>
  <si>
    <t>Fyrstasjon</t>
  </si>
  <si>
    <t>Årlig enhetskostnad</t>
  </si>
  <si>
    <t>andel</t>
  </si>
  <si>
    <t>Call-up fra Kystverket, NOK 2016-kroner</t>
  </si>
  <si>
    <t>TG2 til TG1</t>
  </si>
  <si>
    <t>Objektkomponent</t>
  </si>
  <si>
    <t>Sammensatt</t>
  </si>
  <si>
    <t>Stativ</t>
  </si>
  <si>
    <t>Lyktehus på stativ - Stativ</t>
  </si>
  <si>
    <t>Elektroteknisk materiell</t>
  </si>
  <si>
    <t>Lyktehus på stativ - Elektroteknisk materiell</t>
  </si>
  <si>
    <t>Søyle</t>
  </si>
  <si>
    <t>Lyktehus på søyle - Søyle</t>
  </si>
  <si>
    <t>Lyktehus på søyle - Elektroteknisk materiell</t>
  </si>
  <si>
    <t>Underbygning</t>
  </si>
  <si>
    <t>Lyktehus på underbygning - Underbygning</t>
  </si>
  <si>
    <t>Lyktehus på underbygning - Elektroteknisk materiell</t>
  </si>
  <si>
    <t>Lyktehus på varde - Varde</t>
  </si>
  <si>
    <t>Lyktehus på varde - Elektroteknisk materiell</t>
  </si>
  <si>
    <t>HIB på stativ - Stativ</t>
  </si>
  <si>
    <t>HIB på stativ - Elektroteknisk materiell</t>
  </si>
  <si>
    <t>HIB på søyle - Søyle</t>
  </si>
  <si>
    <t>HIB på søyle - Elektroteknisk materiell</t>
  </si>
  <si>
    <t>HIB på stang - Stang</t>
  </si>
  <si>
    <t>HIB på stang - Elektroteknisk materiell</t>
  </si>
  <si>
    <t>HIB på varde - Varde</t>
  </si>
  <si>
    <t>HIB på varde - Elektroteknisk materiell</t>
  </si>
  <si>
    <t>IB på stativ - Stativ</t>
  </si>
  <si>
    <t>IB på stativ - Elektroteknisk materiell</t>
  </si>
  <si>
    <t>IB på søyle  - Søyle</t>
  </si>
  <si>
    <t>IB på søyle  - Elektroteknisk materiell</t>
  </si>
  <si>
    <t>IB på stang - Stang</t>
  </si>
  <si>
    <t>IB på stang - Elektroteknisk materiell</t>
  </si>
  <si>
    <t>IB på varde - Varde</t>
  </si>
  <si>
    <t>IB på varde - Elektroteknisk materiell</t>
  </si>
  <si>
    <t>Lanterne på stativ - Stativ</t>
  </si>
  <si>
    <t>Lanterne på stativ - Elektroteknisk materiell</t>
  </si>
  <si>
    <t>Lanterne på søyle - Søyle</t>
  </si>
  <si>
    <t>Lanterne på søyle - Elektroteknisk materiell</t>
  </si>
  <si>
    <t>Lanterne på stang - Stang</t>
  </si>
  <si>
    <t>Lanterne på stang - Elektroteknisk materiell</t>
  </si>
  <si>
    <t>Lanterne på varde - Varde</t>
  </si>
  <si>
    <t>Lanterne på varde - Elektroteknisk materiell</t>
  </si>
  <si>
    <t>Lysbøye i glassfiber - Lysbøye i glassfiber</t>
  </si>
  <si>
    <t>Lysbøye i glassfiber - Elektroteknisk materiell</t>
  </si>
  <si>
    <t>Lysbøye i stål - Lysbøye i stål</t>
  </si>
  <si>
    <t>Lysbøye i stål - Elektroteknisk materiell</t>
  </si>
  <si>
    <t>Båke - Båke</t>
  </si>
  <si>
    <t>Stake - Stake</t>
  </si>
  <si>
    <t>Stang - Stang</t>
  </si>
  <si>
    <t>Varde - Varde</t>
  </si>
  <si>
    <t>Fyrstasjon - Fyrstasjon</t>
  </si>
  <si>
    <t>TG0-&gt;TG2</t>
  </si>
  <si>
    <t>TG1-&gt;TG2</t>
  </si>
  <si>
    <t>Enhetskostnader drift</t>
  </si>
  <si>
    <t xml:space="preserve">Oppgradering </t>
  </si>
  <si>
    <t xml:space="preserve">Hele år </t>
  </si>
  <si>
    <t>Nedbrytingstid</t>
  </si>
  <si>
    <t>Kostnad som løper for alle objekter pr år</t>
  </si>
  <si>
    <t xml:space="preserve">Når objektet er nytt har det TG0. Kostnad oppstår når objekt når tilstandsgrad 2 (TG2). Objektetkomponentene brytes ned til TG2 i løpet av x antall år, definert i fanen Nedbrytingstid, kolonne F. Etter oppgradering oppnår objektet TG1 og brytes ned til TG2 i hht antall år i arkfanen Nedbrytingstid, kolonne G. Det er ulik nedbrytingstid for elektroteknisk materiell og for kontruksjonen.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</si>
</sst>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 applyNumberFormat="0" applyFill="0" applyBorder="0" applyAlignment="0"/>
  </cellStyleXfs>
  <cellXfs count="7">
    <xf numFmtId="0" fontId="0" fillId="0" borderId="0" xfId="0"/>
    <xf numFmtId="165" fontId="0" fillId="0" borderId="0" xfId="1" applyNumberFormat="1" applyFont="1"/>
    <xf numFmtId="9" fontId="0" fillId="0" borderId="0" xfId="2" applyFont="1"/>
    <xf numFmtId="0" fontId="0" fillId="0" borderId="0" xfId="0" applyAlignment="1">
      <alignment wrapText="1"/>
    </xf>
    <xf numFmtId="0" fontId="6" fillId="0" borderId="0" xfId="0" applyFont="1"/>
    <xf numFmtId="0" fontId="0" fillId="0" borderId="0" xfId="0" applyAlignment="1">
      <alignment horizontal="center"/>
    </xf>
    <xf numFmtId="165" fontId="0" fillId="0" borderId="0" xfId="0" applyNumberFormat="1"/>
  </cellXfs>
  <cellStyles count="5">
    <cellStyle name="Inndata 2" xfId="3" xr:uid="{00000000-0005-0000-0000-000000000000}"/>
    <cellStyle name="Komma" xfId="1" builtinId="3"/>
    <cellStyle name="Normal" xfId="0" builtinId="0"/>
    <cellStyle name="Normal 3" xfId="4" xr:uid="{00000000-0005-0000-0000-000003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5"/>
  <sheetViews>
    <sheetView workbookViewId="0">
      <selection activeCell="B3" sqref="B3:D5"/>
    </sheetView>
  </sheetViews>
  <sheetFormatPr baseColWidth="10" defaultRowHeight="15" x14ac:dyDescent="0.25"/>
  <cols>
    <col min="2" max="2" width="20.28515625" bestFit="1" customWidth="1"/>
    <col min="4" max="4" width="52" customWidth="1"/>
  </cols>
  <sheetData>
    <row r="3" spans="2:4" x14ac:dyDescent="0.25">
      <c r="B3" t="s">
        <v>88</v>
      </c>
      <c r="D3" t="s">
        <v>92</v>
      </c>
    </row>
    <row r="4" spans="2:4" ht="120" x14ac:dyDescent="0.25">
      <c r="B4" t="s">
        <v>89</v>
      </c>
      <c r="D4" s="3" t="s">
        <v>93</v>
      </c>
    </row>
    <row r="5" spans="2:4" x14ac:dyDescent="0.25">
      <c r="B5" t="s">
        <v>91</v>
      </c>
      <c r="D5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7"/>
  <sheetViews>
    <sheetView topLeftCell="C1" workbookViewId="0">
      <selection activeCell="C4" sqref="C4"/>
    </sheetView>
  </sheetViews>
  <sheetFormatPr baseColWidth="10" defaultRowHeight="15" x14ac:dyDescent="0.25"/>
  <cols>
    <col min="3" max="3" width="12.42578125" bestFit="1" customWidth="1"/>
    <col min="4" max="4" width="24.42578125" bestFit="1" customWidth="1"/>
    <col min="5" max="5" width="12.28515625" bestFit="1" customWidth="1"/>
    <col min="6" max="7" width="13.28515625" bestFit="1" customWidth="1"/>
    <col min="8" max="8" width="11.5703125" bestFit="1" customWidth="1"/>
    <col min="10" max="10" width="14.42578125" bestFit="1" customWidth="1"/>
  </cols>
  <sheetData>
    <row r="1" spans="2:11" x14ac:dyDescent="0.25">
      <c r="B1" t="s">
        <v>35</v>
      </c>
    </row>
    <row r="2" spans="2:11" x14ac:dyDescent="0.25">
      <c r="J2" s="5" t="s">
        <v>36</v>
      </c>
      <c r="K2" s="5"/>
    </row>
    <row r="3" spans="2:11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J3" t="str">
        <f>E3</f>
        <v>Materiell</v>
      </c>
      <c r="K3" t="str">
        <f>F3</f>
        <v>Arbeid</v>
      </c>
    </row>
    <row r="4" spans="2:11" x14ac:dyDescent="0.25">
      <c r="C4" t="s">
        <v>6</v>
      </c>
      <c r="D4" t="s">
        <v>7</v>
      </c>
      <c r="E4" s="1">
        <v>4401.2410273523637</v>
      </c>
      <c r="F4" s="1">
        <v>21640.377013686113</v>
      </c>
      <c r="G4" s="1">
        <v>26041.61804103848</v>
      </c>
      <c r="H4" s="1">
        <v>547</v>
      </c>
      <c r="J4" s="2">
        <f>E4/$G4</f>
        <v>0.16900797102609114</v>
      </c>
      <c r="K4" s="2">
        <f>F4/$G4</f>
        <v>0.83099202897390867</v>
      </c>
    </row>
    <row r="5" spans="2:11" x14ac:dyDescent="0.25">
      <c r="C5" t="s">
        <v>6</v>
      </c>
      <c r="D5" t="s">
        <v>8</v>
      </c>
      <c r="E5" s="1">
        <v>4417.7715100842033</v>
      </c>
      <c r="F5" s="1">
        <v>21721.655425005123</v>
      </c>
      <c r="G5" s="1">
        <v>26139.426935089326</v>
      </c>
      <c r="H5" s="1">
        <v>1065</v>
      </c>
      <c r="J5" s="2">
        <f t="shared" ref="J5:J26" si="0">E5/$G5</f>
        <v>0.16900797102609114</v>
      </c>
      <c r="K5" s="2">
        <f t="shared" ref="K5:K26" si="1">F5/$G5</f>
        <v>0.83099202897390889</v>
      </c>
    </row>
    <row r="6" spans="2:11" x14ac:dyDescent="0.25">
      <c r="C6" t="s">
        <v>6</v>
      </c>
      <c r="D6" t="s">
        <v>9</v>
      </c>
      <c r="E6" s="1">
        <v>2609.9845463979177</v>
      </c>
      <c r="F6" s="1">
        <v>13841.267319978057</v>
      </c>
      <c r="G6" s="1">
        <v>16451.251866375973</v>
      </c>
      <c r="H6" s="1">
        <v>232</v>
      </c>
      <c r="J6" s="2">
        <f t="shared" si="0"/>
        <v>0.15864960111226284</v>
      </c>
      <c r="K6" s="2">
        <f t="shared" si="1"/>
        <v>0.84135039888773722</v>
      </c>
    </row>
    <row r="7" spans="2:11" x14ac:dyDescent="0.25">
      <c r="C7" t="s">
        <v>6</v>
      </c>
      <c r="D7" t="s">
        <v>10</v>
      </c>
      <c r="E7" s="1">
        <v>21279.291546457967</v>
      </c>
      <c r="F7" s="1">
        <v>88034.119804805712</v>
      </c>
      <c r="G7" s="1">
        <v>109313.41135126368</v>
      </c>
      <c r="H7" s="1">
        <v>72</v>
      </c>
      <c r="J7" s="2">
        <f t="shared" si="0"/>
        <v>0.19466313678639008</v>
      </c>
      <c r="K7" s="2">
        <f t="shared" si="1"/>
        <v>0.80533686321360987</v>
      </c>
    </row>
    <row r="8" spans="2:11" x14ac:dyDescent="0.25">
      <c r="C8" t="s">
        <v>11</v>
      </c>
      <c r="D8" t="s">
        <v>12</v>
      </c>
      <c r="E8" s="1">
        <v>2898.8685572969434</v>
      </c>
      <c r="F8" s="1">
        <v>14700.275311364045</v>
      </c>
      <c r="G8" s="1">
        <v>17599.143868660987</v>
      </c>
      <c r="H8" s="1">
        <v>28</v>
      </c>
      <c r="J8" s="2">
        <f t="shared" si="0"/>
        <v>0.16471645319400988</v>
      </c>
      <c r="K8" s="2">
        <f t="shared" si="1"/>
        <v>0.83528354680599015</v>
      </c>
    </row>
    <row r="9" spans="2:11" x14ac:dyDescent="0.25">
      <c r="C9" t="s">
        <v>11</v>
      </c>
      <c r="D9" t="s">
        <v>13</v>
      </c>
      <c r="E9" s="1">
        <v>1973.7727807451408</v>
      </c>
      <c r="F9" s="1">
        <v>11009.346660853911</v>
      </c>
      <c r="G9" s="1">
        <v>12983.119441599052</v>
      </c>
      <c r="H9" s="1">
        <v>19</v>
      </c>
      <c r="J9" s="2">
        <f t="shared" si="0"/>
        <v>0.15202608199236001</v>
      </c>
      <c r="K9" s="2">
        <f t="shared" si="1"/>
        <v>0.84797391800763999</v>
      </c>
    </row>
    <row r="10" spans="2:11" x14ac:dyDescent="0.25">
      <c r="C10" t="s">
        <v>11</v>
      </c>
      <c r="D10" t="s">
        <v>14</v>
      </c>
      <c r="E10" s="1">
        <v>1855.9111565583</v>
      </c>
      <c r="F10" s="1">
        <v>10539.104706957683</v>
      </c>
      <c r="G10" s="1">
        <v>12395.015863515982</v>
      </c>
      <c r="H10" s="1">
        <v>869</v>
      </c>
      <c r="J10" s="2">
        <f t="shared" si="0"/>
        <v>0.1497304381853248</v>
      </c>
      <c r="K10" s="2">
        <f t="shared" si="1"/>
        <v>0.85026956181467528</v>
      </c>
    </row>
    <row r="11" spans="2:11" x14ac:dyDescent="0.25">
      <c r="C11" t="s">
        <v>11</v>
      </c>
      <c r="D11" t="s">
        <v>15</v>
      </c>
      <c r="E11" s="1">
        <v>165585.30189142487</v>
      </c>
      <c r="F11" s="1">
        <v>663783.35736845247</v>
      </c>
      <c r="G11" s="1">
        <v>829368.65925987728</v>
      </c>
      <c r="H11" s="1">
        <v>2</v>
      </c>
      <c r="J11" s="2">
        <f t="shared" si="0"/>
        <v>0.19965222949127595</v>
      </c>
      <c r="K11" s="2">
        <f t="shared" si="1"/>
        <v>0.80034777050872408</v>
      </c>
    </row>
    <row r="12" spans="2:11" x14ac:dyDescent="0.25">
      <c r="C12" t="s">
        <v>16</v>
      </c>
      <c r="D12" t="s">
        <v>17</v>
      </c>
      <c r="E12" s="1">
        <v>2162.4990593859457</v>
      </c>
      <c r="F12" s="1">
        <v>11762.322997570003</v>
      </c>
      <c r="G12" s="1">
        <v>13924.822056955949</v>
      </c>
      <c r="H12" s="1">
        <v>9</v>
      </c>
      <c r="J12" s="2">
        <f t="shared" si="0"/>
        <v>0.15529814675841402</v>
      </c>
      <c r="K12" s="2">
        <f t="shared" si="1"/>
        <v>0.84470185324158598</v>
      </c>
    </row>
    <row r="13" spans="2:11" x14ac:dyDescent="0.25">
      <c r="C13" t="s">
        <v>16</v>
      </c>
      <c r="D13" t="s">
        <v>18</v>
      </c>
      <c r="E13" s="1">
        <v>0</v>
      </c>
      <c r="F13" s="1">
        <v>0</v>
      </c>
      <c r="G13" s="1">
        <v>0</v>
      </c>
      <c r="H13" s="1">
        <v>0</v>
      </c>
      <c r="J13" s="2">
        <v>0</v>
      </c>
      <c r="K13" s="2">
        <v>0</v>
      </c>
    </row>
    <row r="14" spans="2:11" x14ac:dyDescent="0.25">
      <c r="C14" t="s">
        <v>16</v>
      </c>
      <c r="D14" t="s">
        <v>19</v>
      </c>
      <c r="E14" s="1">
        <v>1875.4584754926038</v>
      </c>
      <c r="F14" s="1">
        <v>10617.09420958432</v>
      </c>
      <c r="G14" s="1">
        <v>12492.552685076924</v>
      </c>
      <c r="H14" s="1">
        <v>203</v>
      </c>
      <c r="J14" s="2">
        <f t="shared" si="0"/>
        <v>0.15012612095948552</v>
      </c>
      <c r="K14" s="2">
        <f t="shared" si="1"/>
        <v>0.84987387904051448</v>
      </c>
    </row>
    <row r="15" spans="2:11" x14ac:dyDescent="0.25">
      <c r="C15" t="s">
        <v>16</v>
      </c>
      <c r="D15" t="s">
        <v>20</v>
      </c>
      <c r="E15" s="1"/>
      <c r="F15" s="1"/>
      <c r="G15" s="1"/>
      <c r="H15" s="1"/>
      <c r="J15" s="2"/>
      <c r="K15" s="2"/>
    </row>
    <row r="16" spans="2:11" x14ac:dyDescent="0.25">
      <c r="C16" t="s">
        <v>21</v>
      </c>
      <c r="D16" t="s">
        <v>22</v>
      </c>
      <c r="E16" s="1">
        <v>2278.1954476598235</v>
      </c>
      <c r="F16" s="1">
        <v>12442.073101599948</v>
      </c>
      <c r="G16" s="1">
        <v>14720.268549259772</v>
      </c>
      <c r="H16" s="1">
        <v>273</v>
      </c>
      <c r="J16" s="2">
        <f t="shared" si="0"/>
        <v>0.15476588895345836</v>
      </c>
      <c r="K16" s="2">
        <f t="shared" si="1"/>
        <v>0.84523411104654156</v>
      </c>
    </row>
    <row r="17" spans="3:11" x14ac:dyDescent="0.25">
      <c r="C17" t="s">
        <v>21</v>
      </c>
      <c r="D17" t="s">
        <v>23</v>
      </c>
      <c r="E17" s="1">
        <v>3170.4223003848779</v>
      </c>
      <c r="F17" s="1">
        <v>15837.756863776562</v>
      </c>
      <c r="G17" s="1">
        <v>19008.17916416144</v>
      </c>
      <c r="H17" s="1">
        <v>58</v>
      </c>
      <c r="J17" s="2">
        <f t="shared" si="0"/>
        <v>0.16679253036305983</v>
      </c>
      <c r="K17" s="2">
        <f t="shared" si="1"/>
        <v>0.83320746963694015</v>
      </c>
    </row>
    <row r="18" spans="3:11" x14ac:dyDescent="0.25">
      <c r="C18" t="s">
        <v>21</v>
      </c>
      <c r="D18" t="s">
        <v>24</v>
      </c>
      <c r="E18" s="1">
        <v>1988.0792770895196</v>
      </c>
      <c r="F18" s="1">
        <v>11091.28490709465</v>
      </c>
      <c r="G18" s="1">
        <v>13079.364184184167</v>
      </c>
      <c r="H18" s="1">
        <v>2774</v>
      </c>
      <c r="J18" s="2">
        <f t="shared" si="0"/>
        <v>0.1520012172681563</v>
      </c>
      <c r="K18" s="2">
        <f t="shared" si="1"/>
        <v>0.84799878273184393</v>
      </c>
    </row>
    <row r="19" spans="3:11" x14ac:dyDescent="0.25">
      <c r="C19" t="s">
        <v>21</v>
      </c>
      <c r="D19" t="s">
        <v>25</v>
      </c>
      <c r="E19" s="1">
        <v>7149.0012028484607</v>
      </c>
      <c r="F19" s="1">
        <v>116499.10637171021</v>
      </c>
      <c r="G19" s="1">
        <v>123648.10757455869</v>
      </c>
      <c r="H19" s="1">
        <v>48</v>
      </c>
      <c r="J19" s="2">
        <f t="shared" si="0"/>
        <v>5.7817311911043022E-2</v>
      </c>
      <c r="K19" s="2">
        <f t="shared" si="1"/>
        <v>0.94218268808895689</v>
      </c>
    </row>
    <row r="20" spans="3:11" x14ac:dyDescent="0.25">
      <c r="C20" t="s">
        <v>26</v>
      </c>
      <c r="D20" t="s">
        <v>27</v>
      </c>
      <c r="E20" s="1">
        <v>1929.6766782724021</v>
      </c>
      <c r="F20" s="1">
        <v>43177.784766007324</v>
      </c>
      <c r="G20" s="1">
        <v>45107.461444279725</v>
      </c>
      <c r="H20" s="1">
        <v>157</v>
      </c>
      <c r="J20" s="2">
        <f t="shared" si="0"/>
        <v>4.2779545035051242E-2</v>
      </c>
      <c r="K20" s="2">
        <f t="shared" si="1"/>
        <v>0.95722045496494879</v>
      </c>
    </row>
    <row r="21" spans="3:11" x14ac:dyDescent="0.25">
      <c r="C21" t="s">
        <v>26</v>
      </c>
      <c r="D21" t="s">
        <v>28</v>
      </c>
      <c r="E21" s="1">
        <v>60533.882482533263</v>
      </c>
      <c r="F21" s="1">
        <v>101547.27568877501</v>
      </c>
      <c r="G21" s="1">
        <v>162081.15817130826</v>
      </c>
      <c r="H21" s="1">
        <v>4</v>
      </c>
      <c r="J21" s="2">
        <f t="shared" si="0"/>
        <v>0.37347883717953972</v>
      </c>
      <c r="K21" s="2">
        <f t="shared" si="1"/>
        <v>0.62652116282046044</v>
      </c>
    </row>
    <row r="22" spans="3:11" x14ac:dyDescent="0.25">
      <c r="C22" t="s">
        <v>29</v>
      </c>
      <c r="D22" t="s">
        <v>30</v>
      </c>
      <c r="E22" s="1">
        <v>3682.6831126838879</v>
      </c>
      <c r="F22" s="1">
        <v>3961.8582673369692</v>
      </c>
      <c r="G22" s="1">
        <v>7644.541380020858</v>
      </c>
      <c r="H22" s="1">
        <v>240</v>
      </c>
      <c r="J22" s="2">
        <f t="shared" si="0"/>
        <v>0.48174022869555583</v>
      </c>
      <c r="K22" s="2">
        <f t="shared" si="1"/>
        <v>0.51825977130444412</v>
      </c>
    </row>
    <row r="23" spans="3:11" x14ac:dyDescent="0.25">
      <c r="C23" t="s">
        <v>29</v>
      </c>
      <c r="D23" t="s">
        <v>31</v>
      </c>
      <c r="E23" s="1">
        <v>2121.4943396051385</v>
      </c>
      <c r="F23" s="1">
        <v>11643.348742861352</v>
      </c>
      <c r="G23" s="1">
        <v>13764.843082466494</v>
      </c>
      <c r="H23" s="1">
        <v>1812</v>
      </c>
      <c r="J23" s="2">
        <f t="shared" si="0"/>
        <v>0.15412412091406075</v>
      </c>
      <c r="K23" s="2">
        <f t="shared" si="1"/>
        <v>0.84587587908593898</v>
      </c>
    </row>
    <row r="24" spans="3:11" x14ac:dyDescent="0.25">
      <c r="C24" t="s">
        <v>29</v>
      </c>
      <c r="D24" t="s">
        <v>32</v>
      </c>
      <c r="E24" s="1">
        <v>2267.8650920932955</v>
      </c>
      <c r="F24" s="1">
        <v>2439.7863702605209</v>
      </c>
      <c r="G24" s="1">
        <v>4707.651462353816</v>
      </c>
      <c r="H24" s="1">
        <v>12446</v>
      </c>
      <c r="J24" s="2">
        <f t="shared" si="0"/>
        <v>0.48174022869555588</v>
      </c>
      <c r="K24" s="2">
        <f t="shared" si="1"/>
        <v>0.51825977130444423</v>
      </c>
    </row>
    <row r="25" spans="3:11" x14ac:dyDescent="0.25">
      <c r="C25" t="s">
        <v>29</v>
      </c>
      <c r="D25" t="s">
        <v>33</v>
      </c>
      <c r="E25" s="1">
        <v>9507.8084604735632</v>
      </c>
      <c r="F25" s="1">
        <v>10228.572049450984</v>
      </c>
      <c r="G25" s="1">
        <v>19736.380509924547</v>
      </c>
      <c r="H25" s="1">
        <v>983</v>
      </c>
      <c r="J25" s="2">
        <f t="shared" si="0"/>
        <v>0.48174022869555588</v>
      </c>
      <c r="K25" s="2">
        <f t="shared" si="1"/>
        <v>0.51825977130444412</v>
      </c>
    </row>
    <row r="26" spans="3:11" x14ac:dyDescent="0.25">
      <c r="C26" t="s">
        <v>34</v>
      </c>
      <c r="D26" t="s">
        <v>34</v>
      </c>
      <c r="E26" s="1">
        <v>0</v>
      </c>
      <c r="F26" s="1">
        <v>0</v>
      </c>
      <c r="G26" s="1">
        <v>0</v>
      </c>
      <c r="H26" s="1">
        <v>0</v>
      </c>
      <c r="J26" s="2" t="e">
        <f t="shared" si="0"/>
        <v>#DIV/0!</v>
      </c>
      <c r="K26" s="2" t="e">
        <f t="shared" si="1"/>
        <v>#DIV/0!</v>
      </c>
    </row>
    <row r="27" spans="3:11" x14ac:dyDescent="0.25">
      <c r="E27" s="1"/>
      <c r="F27" s="1"/>
      <c r="G27" s="1"/>
      <c r="H27" s="1"/>
    </row>
  </sheetData>
  <mergeCells count="1"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46"/>
  <sheetViews>
    <sheetView topLeftCell="A12" workbookViewId="0">
      <selection activeCell="B3" sqref="B3:I46"/>
    </sheetView>
  </sheetViews>
  <sheetFormatPr baseColWidth="10" defaultRowHeight="15" x14ac:dyDescent="0.25"/>
  <cols>
    <col min="2" max="2" width="24.42578125" bestFit="1" customWidth="1"/>
    <col min="3" max="3" width="44.140625" bestFit="1" customWidth="1"/>
    <col min="4" max="4" width="25.28515625" bestFit="1" customWidth="1"/>
    <col min="5" max="5" width="23.42578125" bestFit="1" customWidth="1"/>
    <col min="6" max="6" width="48.85546875" bestFit="1" customWidth="1"/>
  </cols>
  <sheetData>
    <row r="3" spans="2:10" x14ac:dyDescent="0.25">
      <c r="B3" t="s">
        <v>37</v>
      </c>
    </row>
    <row r="4" spans="2:10" x14ac:dyDescent="0.25">
      <c r="I4" t="s">
        <v>38</v>
      </c>
    </row>
    <row r="5" spans="2:10" x14ac:dyDescent="0.25">
      <c r="C5" t="s">
        <v>0</v>
      </c>
      <c r="D5" s="1" t="s">
        <v>1</v>
      </c>
      <c r="E5" s="1" t="s">
        <v>39</v>
      </c>
      <c r="F5" s="1" t="s">
        <v>40</v>
      </c>
      <c r="G5" t="s">
        <v>2</v>
      </c>
      <c r="H5" t="s">
        <v>3</v>
      </c>
      <c r="I5" t="s">
        <v>4</v>
      </c>
    </row>
    <row r="6" spans="2:10" x14ac:dyDescent="0.25">
      <c r="C6" t="s">
        <v>6</v>
      </c>
      <c r="D6" s="1" t="s">
        <v>7</v>
      </c>
      <c r="E6" s="1" t="s">
        <v>41</v>
      </c>
      <c r="F6" s="1" t="s">
        <v>42</v>
      </c>
      <c r="G6" s="1">
        <v>137573.98963113045</v>
      </c>
      <c r="H6" s="1">
        <v>241712.9519496256</v>
      </c>
      <c r="I6" s="1">
        <v>379287.36088475102</v>
      </c>
      <c r="J6" s="6"/>
    </row>
    <row r="7" spans="2:10" x14ac:dyDescent="0.25">
      <c r="C7" t="s">
        <v>6</v>
      </c>
      <c r="D7" s="1" t="s">
        <v>7</v>
      </c>
      <c r="E7" s="1" t="s">
        <v>43</v>
      </c>
      <c r="F7" s="1" t="s">
        <v>44</v>
      </c>
      <c r="G7" s="1">
        <v>110256.64217358208</v>
      </c>
      <c r="H7" s="1">
        <v>28436.848221202548</v>
      </c>
      <c r="I7" s="1">
        <v>138693.4903947846</v>
      </c>
    </row>
    <row r="8" spans="2:10" x14ac:dyDescent="0.25">
      <c r="C8" t="s">
        <v>6</v>
      </c>
      <c r="D8" s="1" t="s">
        <v>8</v>
      </c>
      <c r="E8" s="1" t="s">
        <v>45</v>
      </c>
      <c r="F8" s="1" t="s">
        <v>46</v>
      </c>
      <c r="G8" s="1">
        <v>384946.97058180883</v>
      </c>
      <c r="H8" s="1">
        <v>364661.24505889602</v>
      </c>
      <c r="I8" s="1">
        <v>749608.51885541715</v>
      </c>
    </row>
    <row r="9" spans="2:10" x14ac:dyDescent="0.25">
      <c r="C9" t="s">
        <v>6</v>
      </c>
      <c r="D9" s="1" t="s">
        <v>8</v>
      </c>
      <c r="E9" s="1" t="s">
        <v>43</v>
      </c>
      <c r="F9" s="1" t="s">
        <v>47</v>
      </c>
      <c r="G9" s="1">
        <v>110256.64217358208</v>
      </c>
      <c r="H9" s="1">
        <v>44829.854842836976</v>
      </c>
      <c r="I9" s="1">
        <v>155086.49701641899</v>
      </c>
    </row>
    <row r="10" spans="2:10" x14ac:dyDescent="0.25">
      <c r="C10" t="s">
        <v>6</v>
      </c>
      <c r="D10" s="1" t="s">
        <v>9</v>
      </c>
      <c r="E10" s="1" t="s">
        <v>48</v>
      </c>
      <c r="F10" s="1" t="s">
        <v>49</v>
      </c>
      <c r="G10" s="1">
        <v>157324.25123651751</v>
      </c>
      <c r="H10" s="1">
        <v>239203.8031106609</v>
      </c>
      <c r="I10" s="1">
        <v>396528.89873581141</v>
      </c>
    </row>
    <row r="11" spans="2:10" x14ac:dyDescent="0.25">
      <c r="C11" t="s">
        <v>6</v>
      </c>
      <c r="D11" s="1" t="s">
        <v>9</v>
      </c>
      <c r="E11" s="1" t="s">
        <v>43</v>
      </c>
      <c r="F11" s="1" t="s">
        <v>50</v>
      </c>
      <c r="G11" s="1">
        <v>110256.64217358208</v>
      </c>
      <c r="H11" s="1">
        <v>28102.297065658997</v>
      </c>
      <c r="I11" s="1">
        <v>138358.93923924107</v>
      </c>
    </row>
    <row r="12" spans="2:10" x14ac:dyDescent="0.25">
      <c r="C12" t="s">
        <v>6</v>
      </c>
      <c r="D12" s="1" t="s">
        <v>10</v>
      </c>
      <c r="E12" s="1" t="s">
        <v>33</v>
      </c>
      <c r="F12" s="1" t="s">
        <v>51</v>
      </c>
      <c r="G12" s="1">
        <v>123563.19965039828</v>
      </c>
      <c r="H12" s="1">
        <v>364661.24505889602</v>
      </c>
      <c r="I12" s="1">
        <v>488224.23784045962</v>
      </c>
    </row>
    <row r="13" spans="2:10" x14ac:dyDescent="0.25">
      <c r="C13" t="s">
        <v>6</v>
      </c>
      <c r="D13" s="1" t="s">
        <v>10</v>
      </c>
      <c r="E13" s="1" t="s">
        <v>43</v>
      </c>
      <c r="F13" s="1" t="s">
        <v>52</v>
      </c>
      <c r="G13" s="1">
        <v>110256.64217358208</v>
      </c>
      <c r="H13" s="1">
        <v>44829.854842836976</v>
      </c>
      <c r="I13" s="1">
        <v>155086.49701641899</v>
      </c>
    </row>
    <row r="14" spans="2:10" x14ac:dyDescent="0.25">
      <c r="C14" t="s">
        <v>11</v>
      </c>
      <c r="D14" s="1" t="s">
        <v>12</v>
      </c>
      <c r="E14" s="1" t="s">
        <v>41</v>
      </c>
      <c r="F14" s="1" t="s">
        <v>53</v>
      </c>
      <c r="G14" s="1">
        <v>121424.87963513022</v>
      </c>
      <c r="H14" s="1">
        <v>192366.91443754666</v>
      </c>
      <c r="I14" s="1">
        <v>313791.79407267692</v>
      </c>
    </row>
    <row r="15" spans="2:10" x14ac:dyDescent="0.25">
      <c r="C15" t="s">
        <v>11</v>
      </c>
      <c r="D15" s="1" t="s">
        <v>12</v>
      </c>
      <c r="E15" s="1" t="s">
        <v>43</v>
      </c>
      <c r="F15" s="1" t="s">
        <v>54</v>
      </c>
      <c r="G15" s="1">
        <v>50692.709045325093</v>
      </c>
      <c r="H15" s="1">
        <v>25648.921925006231</v>
      </c>
      <c r="I15" s="1">
        <v>76341.630970331302</v>
      </c>
    </row>
    <row r="16" spans="2:10" x14ac:dyDescent="0.25">
      <c r="C16" t="s">
        <v>11</v>
      </c>
      <c r="D16" s="1" t="s">
        <v>13</v>
      </c>
      <c r="E16" s="1" t="s">
        <v>45</v>
      </c>
      <c r="F16" s="1" t="s">
        <v>55</v>
      </c>
      <c r="G16" s="1">
        <v>332670.62908448052</v>
      </c>
      <c r="H16" s="1">
        <v>225822.36378443878</v>
      </c>
      <c r="I16" s="1">
        <v>558492.93310184847</v>
      </c>
    </row>
    <row r="17" spans="3:9" x14ac:dyDescent="0.25">
      <c r="C17" t="s">
        <v>11</v>
      </c>
      <c r="D17" s="1" t="s">
        <v>13</v>
      </c>
      <c r="E17" s="1" t="s">
        <v>43</v>
      </c>
      <c r="F17" s="1" t="s">
        <v>56</v>
      </c>
      <c r="G17" s="1">
        <v>50692.647637208756</v>
      </c>
      <c r="H17" s="1">
        <v>30109.786067576428</v>
      </c>
      <c r="I17" s="1">
        <v>80802.313044245442</v>
      </c>
    </row>
    <row r="18" spans="3:9" x14ac:dyDescent="0.25">
      <c r="C18" t="s">
        <v>11</v>
      </c>
      <c r="D18" s="1" t="s">
        <v>14</v>
      </c>
      <c r="E18" s="1" t="s">
        <v>32</v>
      </c>
      <c r="F18" s="1" t="s">
        <v>57</v>
      </c>
      <c r="G18" s="1">
        <v>46573.926435392408</v>
      </c>
      <c r="H18" s="1">
        <v>104547.2361073623</v>
      </c>
      <c r="I18" s="1">
        <v>151121.16254275473</v>
      </c>
    </row>
    <row r="19" spans="3:9" x14ac:dyDescent="0.25">
      <c r="C19" t="s">
        <v>11</v>
      </c>
      <c r="D19" s="1" t="s">
        <v>14</v>
      </c>
      <c r="E19" s="1" t="s">
        <v>43</v>
      </c>
      <c r="F19" s="1" t="s">
        <v>58</v>
      </c>
      <c r="G19" s="1">
        <v>50692.709045325093</v>
      </c>
      <c r="H19" s="1">
        <v>13939.631480981647</v>
      </c>
      <c r="I19" s="1">
        <v>64632.34052630674</v>
      </c>
    </row>
    <row r="20" spans="3:9" x14ac:dyDescent="0.25">
      <c r="C20" t="s">
        <v>11</v>
      </c>
      <c r="D20" s="1" t="s">
        <v>15</v>
      </c>
      <c r="E20" s="1" t="s">
        <v>33</v>
      </c>
      <c r="F20" s="1" t="s">
        <v>59</v>
      </c>
      <c r="G20" s="1">
        <v>117860.87003158336</v>
      </c>
      <c r="H20" s="1">
        <v>301095.79723099538</v>
      </c>
      <c r="I20" s="1">
        <v>418956.58851958415</v>
      </c>
    </row>
    <row r="21" spans="3:9" x14ac:dyDescent="0.25">
      <c r="C21" t="s">
        <v>11</v>
      </c>
      <c r="D21" s="1" t="s">
        <v>15</v>
      </c>
      <c r="E21" s="1" t="s">
        <v>43</v>
      </c>
      <c r="F21" s="1" t="s">
        <v>60</v>
      </c>
      <c r="G21" s="1">
        <v>50692.647637208756</v>
      </c>
      <c r="H21" s="1">
        <v>40146.381423435239</v>
      </c>
      <c r="I21" s="1">
        <v>90838.847710552218</v>
      </c>
    </row>
    <row r="22" spans="3:9" x14ac:dyDescent="0.25">
      <c r="C22" t="s">
        <v>16</v>
      </c>
      <c r="D22" s="1" t="s">
        <v>17</v>
      </c>
      <c r="E22" s="1" t="s">
        <v>41</v>
      </c>
      <c r="F22" s="1" t="s">
        <v>61</v>
      </c>
      <c r="G22" s="1">
        <v>85297.648133802126</v>
      </c>
      <c r="H22" s="1">
        <v>167275.21363446757</v>
      </c>
      <c r="I22" s="1">
        <v>252572.87257331717</v>
      </c>
    </row>
    <row r="23" spans="3:9" x14ac:dyDescent="0.25">
      <c r="C23" t="s">
        <v>16</v>
      </c>
      <c r="D23" s="1" t="s">
        <v>17</v>
      </c>
      <c r="E23" s="1" t="s">
        <v>43</v>
      </c>
      <c r="F23" s="1" t="s">
        <v>62</v>
      </c>
      <c r="G23" s="1">
        <v>25346.323818604378</v>
      </c>
      <c r="H23" s="1">
        <v>22303.774506882786</v>
      </c>
      <c r="I23" s="1">
        <v>47649.764892233165</v>
      </c>
    </row>
    <row r="24" spans="3:9" x14ac:dyDescent="0.25">
      <c r="C24" t="s">
        <v>16</v>
      </c>
      <c r="D24" s="1" t="s">
        <v>18</v>
      </c>
      <c r="E24" s="1" t="s">
        <v>45</v>
      </c>
      <c r="F24" s="1" t="s">
        <v>63</v>
      </c>
      <c r="G24" s="1">
        <v>0</v>
      </c>
      <c r="H24" s="1">
        <v>0</v>
      </c>
      <c r="I24" s="1">
        <v>0</v>
      </c>
    </row>
    <row r="25" spans="3:9" x14ac:dyDescent="0.25">
      <c r="C25" t="s">
        <v>16</v>
      </c>
      <c r="D25" s="1" t="s">
        <v>18</v>
      </c>
      <c r="E25" s="1" t="s">
        <v>43</v>
      </c>
      <c r="F25" s="1" t="s">
        <v>64</v>
      </c>
      <c r="G25" s="1">
        <v>0</v>
      </c>
      <c r="H25" s="1">
        <v>0</v>
      </c>
      <c r="I25" s="1">
        <v>0</v>
      </c>
    </row>
    <row r="26" spans="3:9" x14ac:dyDescent="0.25">
      <c r="C26" t="s">
        <v>16</v>
      </c>
      <c r="D26" s="1" t="s">
        <v>19</v>
      </c>
      <c r="E26" s="1" t="s">
        <v>32</v>
      </c>
      <c r="F26" s="1" t="s">
        <v>65</v>
      </c>
      <c r="G26" s="1">
        <v>20578.071578086645</v>
      </c>
      <c r="H26" s="1">
        <v>83637.788885889851</v>
      </c>
      <c r="I26" s="1">
        <v>104215.86046397648</v>
      </c>
    </row>
    <row r="27" spans="3:9" x14ac:dyDescent="0.25">
      <c r="C27" t="s">
        <v>16</v>
      </c>
      <c r="D27" s="1" t="s">
        <v>19</v>
      </c>
      <c r="E27" s="1" t="s">
        <v>43</v>
      </c>
      <c r="F27" s="1" t="s">
        <v>66</v>
      </c>
      <c r="G27" s="1">
        <v>25346.354522662547</v>
      </c>
      <c r="H27" s="1">
        <v>11151.705184785316</v>
      </c>
      <c r="I27" s="1">
        <v>36498.059707447865</v>
      </c>
    </row>
    <row r="28" spans="3:9" x14ac:dyDescent="0.25">
      <c r="C28" t="s">
        <v>16</v>
      </c>
      <c r="D28" s="1" t="s">
        <v>20</v>
      </c>
      <c r="E28" s="1" t="s">
        <v>33</v>
      </c>
      <c r="F28" s="1" t="s">
        <v>67</v>
      </c>
      <c r="G28" s="1">
        <v>117860.87003158336</v>
      </c>
      <c r="H28" s="1">
        <v>271822.73801720201</v>
      </c>
      <c r="I28" s="1">
        <v>389683.36240952287</v>
      </c>
    </row>
    <row r="29" spans="3:9" x14ac:dyDescent="0.25">
      <c r="C29" t="s">
        <v>16</v>
      </c>
      <c r="D29" t="s">
        <v>20</v>
      </c>
      <c r="E29" t="s">
        <v>43</v>
      </c>
      <c r="F29" t="s">
        <v>68</v>
      </c>
      <c r="G29" s="1">
        <v>25346.323818604378</v>
      </c>
      <c r="H29" s="1">
        <v>36243.375643088417</v>
      </c>
      <c r="I29" s="1">
        <v>61589.396373214811</v>
      </c>
    </row>
    <row r="30" spans="3:9" x14ac:dyDescent="0.25">
      <c r="C30" t="s">
        <v>21</v>
      </c>
      <c r="D30" t="s">
        <v>22</v>
      </c>
      <c r="E30" t="s">
        <v>41</v>
      </c>
      <c r="F30" t="s">
        <v>69</v>
      </c>
      <c r="G30" s="1">
        <v>85297.294801537442</v>
      </c>
      <c r="H30" s="1">
        <v>326187.37665497052</v>
      </c>
      <c r="I30" s="1">
        <v>411484.67145650787</v>
      </c>
    </row>
    <row r="31" spans="3:9" x14ac:dyDescent="0.25">
      <c r="C31" t="s">
        <v>21</v>
      </c>
      <c r="D31" t="s">
        <v>22</v>
      </c>
      <c r="E31" t="s">
        <v>43</v>
      </c>
      <c r="F31" t="s">
        <v>70</v>
      </c>
      <c r="G31" s="1">
        <v>31682.943153328179</v>
      </c>
      <c r="H31" s="1">
        <v>43491.650220662748</v>
      </c>
      <c r="I31" s="1">
        <v>75174.593373990923</v>
      </c>
    </row>
    <row r="32" spans="3:9" x14ac:dyDescent="0.25">
      <c r="C32" t="s">
        <v>21</v>
      </c>
      <c r="D32" t="s">
        <v>23</v>
      </c>
      <c r="E32" t="s">
        <v>45</v>
      </c>
      <c r="F32" t="s">
        <v>71</v>
      </c>
      <c r="G32" s="1">
        <v>332670.90310994582</v>
      </c>
      <c r="H32" s="1">
        <v>225822.02999190261</v>
      </c>
      <c r="I32" s="1">
        <v>558492.93310184847</v>
      </c>
    </row>
    <row r="33" spans="3:9" x14ac:dyDescent="0.25">
      <c r="C33" t="s">
        <v>21</v>
      </c>
      <c r="D33" t="s">
        <v>23</v>
      </c>
      <c r="E33" t="s">
        <v>43</v>
      </c>
      <c r="F33" t="s">
        <v>72</v>
      </c>
      <c r="G33" s="1">
        <v>31682.943153328179</v>
      </c>
      <c r="H33" s="1">
        <v>30109.603998920349</v>
      </c>
      <c r="I33" s="1">
        <v>61792.547152248524</v>
      </c>
    </row>
    <row r="34" spans="3:9" x14ac:dyDescent="0.25">
      <c r="C34" t="s">
        <v>21</v>
      </c>
      <c r="D34" t="s">
        <v>24</v>
      </c>
      <c r="E34" t="s">
        <v>32</v>
      </c>
      <c r="F34" t="s">
        <v>73</v>
      </c>
      <c r="G34" s="1">
        <v>20578.071578086645</v>
      </c>
      <c r="H34" s="1">
        <v>72513.962964066493</v>
      </c>
      <c r="I34" s="1">
        <v>93092.034542153153</v>
      </c>
    </row>
    <row r="35" spans="3:9" x14ac:dyDescent="0.25">
      <c r="C35" t="s">
        <v>21</v>
      </c>
      <c r="D35" t="s">
        <v>24</v>
      </c>
      <c r="E35" t="s">
        <v>43</v>
      </c>
      <c r="F35" t="s">
        <v>74</v>
      </c>
      <c r="G35" s="1">
        <v>31682.943153328179</v>
      </c>
      <c r="H35" s="1">
        <v>13080.950181753175</v>
      </c>
      <c r="I35" s="1">
        <v>44763.89333508136</v>
      </c>
    </row>
    <row r="36" spans="3:9" x14ac:dyDescent="0.25">
      <c r="C36" t="s">
        <v>21</v>
      </c>
      <c r="D36" t="s">
        <v>25</v>
      </c>
      <c r="E36" t="s">
        <v>33</v>
      </c>
      <c r="F36" t="s">
        <v>75</v>
      </c>
      <c r="G36" s="1">
        <v>89821.143839685363</v>
      </c>
      <c r="H36" s="1">
        <v>250913.36665766957</v>
      </c>
      <c r="I36" s="1">
        <v>340734.5104973549</v>
      </c>
    </row>
    <row r="37" spans="3:9" x14ac:dyDescent="0.25">
      <c r="C37" t="s">
        <v>21</v>
      </c>
      <c r="D37" t="s">
        <v>25</v>
      </c>
      <c r="E37" t="s">
        <v>43</v>
      </c>
      <c r="F37" t="s">
        <v>76</v>
      </c>
      <c r="G37" s="1">
        <v>31682.943153328179</v>
      </c>
      <c r="H37" s="1">
        <v>33455.115554355951</v>
      </c>
      <c r="I37" s="1">
        <v>65138.058707684126</v>
      </c>
    </row>
    <row r="38" spans="3:9" x14ac:dyDescent="0.25">
      <c r="C38" t="s">
        <v>26</v>
      </c>
      <c r="D38" t="s">
        <v>27</v>
      </c>
      <c r="E38" t="s">
        <v>27</v>
      </c>
      <c r="F38" t="s">
        <v>77</v>
      </c>
      <c r="G38" s="1">
        <v>73662.842831488015</v>
      </c>
      <c r="H38" s="1">
        <v>27600.470332343644</v>
      </c>
      <c r="I38" s="1">
        <v>101263.31316383167</v>
      </c>
    </row>
    <row r="39" spans="3:9" x14ac:dyDescent="0.25">
      <c r="C39" t="s">
        <v>26</v>
      </c>
      <c r="D39" t="s">
        <v>27</v>
      </c>
      <c r="E39" t="s">
        <v>43</v>
      </c>
      <c r="F39" t="s">
        <v>78</v>
      </c>
      <c r="G39" s="1">
        <v>13306.836124397834</v>
      </c>
      <c r="H39" s="1">
        <v>3680.0627109791535</v>
      </c>
      <c r="I39" s="1">
        <v>16986.898835376989</v>
      </c>
    </row>
    <row r="40" spans="3:9" x14ac:dyDescent="0.25">
      <c r="C40" t="s">
        <v>26</v>
      </c>
      <c r="D40" t="s">
        <v>28</v>
      </c>
      <c r="E40" t="s">
        <v>28</v>
      </c>
      <c r="F40" t="s">
        <v>79</v>
      </c>
      <c r="G40" s="1">
        <v>73662.914804441534</v>
      </c>
      <c r="H40" s="1">
        <v>27600.637228611726</v>
      </c>
      <c r="I40" s="1">
        <v>101263.31316383167</v>
      </c>
    </row>
    <row r="41" spans="3:9" x14ac:dyDescent="0.25">
      <c r="C41" t="s">
        <v>26</v>
      </c>
      <c r="D41" t="s">
        <v>28</v>
      </c>
      <c r="E41" t="s">
        <v>43</v>
      </c>
      <c r="F41" t="s">
        <v>80</v>
      </c>
      <c r="G41" s="1">
        <v>13307.155314542242</v>
      </c>
      <c r="H41" s="1">
        <v>3680.1537453071928</v>
      </c>
      <c r="I41" s="1">
        <v>16986.898835376989</v>
      </c>
    </row>
    <row r="42" spans="3:9" x14ac:dyDescent="0.25">
      <c r="C42" t="s">
        <v>29</v>
      </c>
      <c r="D42" t="s">
        <v>30</v>
      </c>
      <c r="E42" t="s">
        <v>30</v>
      </c>
      <c r="F42" t="s">
        <v>81</v>
      </c>
      <c r="G42" s="1">
        <v>47524.414729992262</v>
      </c>
      <c r="H42" s="1">
        <v>250913.36665766957</v>
      </c>
      <c r="I42" s="1">
        <v>298437.78138766187</v>
      </c>
    </row>
    <row r="43" spans="3:9" x14ac:dyDescent="0.25">
      <c r="C43" t="s">
        <v>29</v>
      </c>
      <c r="D43" t="s">
        <v>31</v>
      </c>
      <c r="E43" t="s">
        <v>31</v>
      </c>
      <c r="F43" t="s">
        <v>82</v>
      </c>
      <c r="G43" s="1">
        <v>13940.494987464397</v>
      </c>
      <c r="H43" s="1">
        <v>16727.557777177975</v>
      </c>
      <c r="I43" s="1">
        <v>30668.052764642376</v>
      </c>
    </row>
    <row r="44" spans="3:9" x14ac:dyDescent="0.25">
      <c r="C44" t="s">
        <v>29</v>
      </c>
      <c r="D44" t="s">
        <v>32</v>
      </c>
      <c r="E44" t="s">
        <v>32</v>
      </c>
      <c r="F44" t="s">
        <v>83</v>
      </c>
      <c r="G44" s="1">
        <v>8316.7725777486448</v>
      </c>
      <c r="H44" s="1">
        <v>16727.557777177972</v>
      </c>
      <c r="I44" s="1">
        <v>25044.33035492662</v>
      </c>
    </row>
    <row r="45" spans="3:9" x14ac:dyDescent="0.25">
      <c r="C45" t="s">
        <v>29</v>
      </c>
      <c r="D45" t="s">
        <v>33</v>
      </c>
      <c r="E45" t="s">
        <v>33</v>
      </c>
      <c r="F45" t="s">
        <v>84</v>
      </c>
      <c r="G45" s="1">
        <v>71286.622094988386</v>
      </c>
      <c r="H45" s="1">
        <v>250913.36665766957</v>
      </c>
      <c r="I45" s="1">
        <v>322199.98875265796</v>
      </c>
    </row>
    <row r="46" spans="3:9" x14ac:dyDescent="0.25">
      <c r="C46" t="s">
        <v>34</v>
      </c>
      <c r="D46" t="s">
        <v>34</v>
      </c>
      <c r="E46" t="s">
        <v>34</v>
      </c>
      <c r="F46" t="s">
        <v>85</v>
      </c>
      <c r="G46" s="1">
        <v>0</v>
      </c>
      <c r="H46" s="1">
        <v>0</v>
      </c>
      <c r="I46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44"/>
  <sheetViews>
    <sheetView tabSelected="1" topLeftCell="C1" workbookViewId="0">
      <selection activeCell="H7" sqref="H7"/>
    </sheetView>
  </sheetViews>
  <sheetFormatPr baseColWidth="10" defaultRowHeight="15" x14ac:dyDescent="0.25"/>
  <cols>
    <col min="2" max="2" width="12.42578125" bestFit="1" customWidth="1"/>
    <col min="3" max="3" width="24.42578125" bestFit="1" customWidth="1"/>
    <col min="4" max="4" width="22.5703125" bestFit="1" customWidth="1"/>
    <col min="5" max="5" width="48" bestFit="1" customWidth="1"/>
  </cols>
  <sheetData>
    <row r="3" spans="2:7" x14ac:dyDescent="0.25">
      <c r="B3" t="s">
        <v>0</v>
      </c>
      <c r="C3" t="s">
        <v>1</v>
      </c>
      <c r="D3" t="s">
        <v>39</v>
      </c>
      <c r="E3" t="s">
        <v>40</v>
      </c>
      <c r="F3" t="s">
        <v>86</v>
      </c>
      <c r="G3" t="s">
        <v>87</v>
      </c>
    </row>
    <row r="4" spans="2:7" x14ac:dyDescent="0.25">
      <c r="B4" t="s">
        <v>6</v>
      </c>
      <c r="C4" t="s">
        <v>7</v>
      </c>
      <c r="D4" t="s">
        <v>41</v>
      </c>
      <c r="E4" t="s">
        <v>42</v>
      </c>
      <c r="F4">
        <v>20</v>
      </c>
      <c r="G4">
        <v>10</v>
      </c>
    </row>
    <row r="5" spans="2:7" x14ac:dyDescent="0.25">
      <c r="B5" t="s">
        <v>6</v>
      </c>
      <c r="C5" t="s">
        <v>7</v>
      </c>
      <c r="D5" t="s">
        <v>43</v>
      </c>
      <c r="E5" t="s">
        <v>44</v>
      </c>
      <c r="F5">
        <v>10</v>
      </c>
      <c r="G5">
        <v>5</v>
      </c>
    </row>
    <row r="6" spans="2:7" x14ac:dyDescent="0.25">
      <c r="B6" t="s">
        <v>6</v>
      </c>
      <c r="C6" t="s">
        <v>8</v>
      </c>
      <c r="D6" t="s">
        <v>45</v>
      </c>
      <c r="E6" t="s">
        <v>46</v>
      </c>
      <c r="F6">
        <v>20</v>
      </c>
      <c r="G6">
        <v>10</v>
      </c>
    </row>
    <row r="7" spans="2:7" x14ac:dyDescent="0.25">
      <c r="B7" t="s">
        <v>6</v>
      </c>
      <c r="C7" t="s">
        <v>8</v>
      </c>
      <c r="D7" t="s">
        <v>43</v>
      </c>
      <c r="E7" t="s">
        <v>47</v>
      </c>
      <c r="F7">
        <v>10</v>
      </c>
      <c r="G7">
        <v>5</v>
      </c>
    </row>
    <row r="8" spans="2:7" x14ac:dyDescent="0.25">
      <c r="B8" t="s">
        <v>6</v>
      </c>
      <c r="C8" t="s">
        <v>9</v>
      </c>
      <c r="D8" t="s">
        <v>48</v>
      </c>
      <c r="E8" t="s">
        <v>49</v>
      </c>
      <c r="F8">
        <v>20</v>
      </c>
      <c r="G8">
        <v>10</v>
      </c>
    </row>
    <row r="9" spans="2:7" x14ac:dyDescent="0.25">
      <c r="B9" t="s">
        <v>6</v>
      </c>
      <c r="C9" t="s">
        <v>9</v>
      </c>
      <c r="D9" t="s">
        <v>43</v>
      </c>
      <c r="E9" t="s">
        <v>50</v>
      </c>
      <c r="F9">
        <v>10</v>
      </c>
      <c r="G9">
        <v>5</v>
      </c>
    </row>
    <row r="10" spans="2:7" x14ac:dyDescent="0.25">
      <c r="B10" t="s">
        <v>6</v>
      </c>
      <c r="C10" t="s">
        <v>10</v>
      </c>
      <c r="D10" t="s">
        <v>33</v>
      </c>
      <c r="E10" t="s">
        <v>51</v>
      </c>
      <c r="F10">
        <v>15</v>
      </c>
      <c r="G10">
        <v>10</v>
      </c>
    </row>
    <row r="11" spans="2:7" x14ac:dyDescent="0.25">
      <c r="B11" t="s">
        <v>6</v>
      </c>
      <c r="C11" t="s">
        <v>10</v>
      </c>
      <c r="D11" t="s">
        <v>43</v>
      </c>
      <c r="E11" t="s">
        <v>52</v>
      </c>
      <c r="F11">
        <v>10</v>
      </c>
      <c r="G11">
        <v>5</v>
      </c>
    </row>
    <row r="12" spans="2:7" x14ac:dyDescent="0.25">
      <c r="B12" t="s">
        <v>11</v>
      </c>
      <c r="C12" t="s">
        <v>12</v>
      </c>
      <c r="D12" t="s">
        <v>41</v>
      </c>
      <c r="E12" t="s">
        <v>53</v>
      </c>
      <c r="F12">
        <v>20</v>
      </c>
      <c r="G12">
        <v>10</v>
      </c>
    </row>
    <row r="13" spans="2:7" x14ac:dyDescent="0.25">
      <c r="B13" t="s">
        <v>11</v>
      </c>
      <c r="C13" t="s">
        <v>12</v>
      </c>
      <c r="D13" t="s">
        <v>43</v>
      </c>
      <c r="E13" t="s">
        <v>54</v>
      </c>
      <c r="F13">
        <v>10</v>
      </c>
      <c r="G13">
        <v>5</v>
      </c>
    </row>
    <row r="14" spans="2:7" x14ac:dyDescent="0.25">
      <c r="B14" t="s">
        <v>11</v>
      </c>
      <c r="C14" t="s">
        <v>13</v>
      </c>
      <c r="D14" t="s">
        <v>45</v>
      </c>
      <c r="E14" t="s">
        <v>55</v>
      </c>
      <c r="F14">
        <v>20</v>
      </c>
      <c r="G14">
        <v>10</v>
      </c>
    </row>
    <row r="15" spans="2:7" x14ac:dyDescent="0.25">
      <c r="B15" t="s">
        <v>11</v>
      </c>
      <c r="C15" t="s">
        <v>13</v>
      </c>
      <c r="D15" t="s">
        <v>43</v>
      </c>
      <c r="E15" t="s">
        <v>56</v>
      </c>
      <c r="F15">
        <v>10</v>
      </c>
      <c r="G15">
        <v>5</v>
      </c>
    </row>
    <row r="16" spans="2:7" x14ac:dyDescent="0.25">
      <c r="B16" t="s">
        <v>11</v>
      </c>
      <c r="C16" t="s">
        <v>14</v>
      </c>
      <c r="D16" t="s">
        <v>32</v>
      </c>
      <c r="E16" t="s">
        <v>57</v>
      </c>
      <c r="F16">
        <v>10</v>
      </c>
      <c r="G16">
        <v>5</v>
      </c>
    </row>
    <row r="17" spans="2:7" x14ac:dyDescent="0.25">
      <c r="B17" t="s">
        <v>11</v>
      </c>
      <c r="C17" t="s">
        <v>14</v>
      </c>
      <c r="D17" t="s">
        <v>43</v>
      </c>
      <c r="E17" t="s">
        <v>58</v>
      </c>
      <c r="F17">
        <v>10</v>
      </c>
      <c r="G17">
        <v>5</v>
      </c>
    </row>
    <row r="18" spans="2:7" x14ac:dyDescent="0.25">
      <c r="B18" t="s">
        <v>11</v>
      </c>
      <c r="C18" t="s">
        <v>15</v>
      </c>
      <c r="D18" t="s">
        <v>33</v>
      </c>
      <c r="E18" t="s">
        <v>59</v>
      </c>
      <c r="F18">
        <v>15</v>
      </c>
      <c r="G18">
        <v>10</v>
      </c>
    </row>
    <row r="19" spans="2:7" x14ac:dyDescent="0.25">
      <c r="B19" t="s">
        <v>11</v>
      </c>
      <c r="C19" t="s">
        <v>15</v>
      </c>
      <c r="D19" t="s">
        <v>43</v>
      </c>
      <c r="E19" t="s">
        <v>60</v>
      </c>
      <c r="F19">
        <v>10</v>
      </c>
      <c r="G19">
        <v>5</v>
      </c>
    </row>
    <row r="20" spans="2:7" x14ac:dyDescent="0.25">
      <c r="B20" t="s">
        <v>16</v>
      </c>
      <c r="C20" t="s">
        <v>17</v>
      </c>
      <c r="D20" t="s">
        <v>41</v>
      </c>
      <c r="E20" t="s">
        <v>61</v>
      </c>
      <c r="F20">
        <v>20</v>
      </c>
      <c r="G20">
        <v>10</v>
      </c>
    </row>
    <row r="21" spans="2:7" x14ac:dyDescent="0.25">
      <c r="B21" t="s">
        <v>16</v>
      </c>
      <c r="C21" t="s">
        <v>17</v>
      </c>
      <c r="D21" t="s">
        <v>43</v>
      </c>
      <c r="E21" t="s">
        <v>62</v>
      </c>
      <c r="F21">
        <v>10</v>
      </c>
      <c r="G21">
        <v>5</v>
      </c>
    </row>
    <row r="22" spans="2:7" x14ac:dyDescent="0.25">
      <c r="B22" t="s">
        <v>16</v>
      </c>
      <c r="C22" t="s">
        <v>18</v>
      </c>
      <c r="D22" t="s">
        <v>45</v>
      </c>
      <c r="E22" t="s">
        <v>63</v>
      </c>
      <c r="F22" t="e">
        <v>#N/A</v>
      </c>
      <c r="G22" t="e">
        <v>#N/A</v>
      </c>
    </row>
    <row r="23" spans="2:7" x14ac:dyDescent="0.25">
      <c r="B23" t="s">
        <v>16</v>
      </c>
      <c r="C23" t="s">
        <v>18</v>
      </c>
      <c r="D23" t="s">
        <v>43</v>
      </c>
      <c r="E23" t="s">
        <v>64</v>
      </c>
      <c r="F23" t="e">
        <v>#N/A</v>
      </c>
      <c r="G23" t="e">
        <v>#N/A</v>
      </c>
    </row>
    <row r="24" spans="2:7" x14ac:dyDescent="0.25">
      <c r="B24" t="s">
        <v>16</v>
      </c>
      <c r="C24" t="s">
        <v>19</v>
      </c>
      <c r="D24" t="s">
        <v>32</v>
      </c>
      <c r="E24" t="s">
        <v>65</v>
      </c>
      <c r="F24">
        <v>10</v>
      </c>
      <c r="G24">
        <v>5</v>
      </c>
    </row>
    <row r="25" spans="2:7" x14ac:dyDescent="0.25">
      <c r="B25" t="s">
        <v>16</v>
      </c>
      <c r="C25" t="s">
        <v>19</v>
      </c>
      <c r="D25" t="s">
        <v>43</v>
      </c>
      <c r="E25" t="s">
        <v>66</v>
      </c>
      <c r="F25">
        <v>10</v>
      </c>
      <c r="G25">
        <v>5</v>
      </c>
    </row>
    <row r="26" spans="2:7" x14ac:dyDescent="0.25">
      <c r="B26" t="s">
        <v>16</v>
      </c>
      <c r="C26" t="s">
        <v>20</v>
      </c>
      <c r="D26" t="s">
        <v>33</v>
      </c>
      <c r="E26" t="s">
        <v>67</v>
      </c>
      <c r="F26">
        <v>20</v>
      </c>
      <c r="G26">
        <v>10</v>
      </c>
    </row>
    <row r="27" spans="2:7" x14ac:dyDescent="0.25">
      <c r="B27" t="s">
        <v>16</v>
      </c>
      <c r="C27" t="s">
        <v>20</v>
      </c>
      <c r="D27" t="s">
        <v>43</v>
      </c>
      <c r="E27" t="s">
        <v>68</v>
      </c>
      <c r="F27">
        <v>10</v>
      </c>
      <c r="G27">
        <v>5</v>
      </c>
    </row>
    <row r="28" spans="2:7" x14ac:dyDescent="0.25">
      <c r="B28" t="s">
        <v>21</v>
      </c>
      <c r="C28" t="s">
        <v>22</v>
      </c>
      <c r="D28" t="s">
        <v>41</v>
      </c>
      <c r="E28" t="s">
        <v>69</v>
      </c>
      <c r="F28">
        <v>20</v>
      </c>
      <c r="G28">
        <v>10</v>
      </c>
    </row>
    <row r="29" spans="2:7" x14ac:dyDescent="0.25">
      <c r="B29" t="s">
        <v>21</v>
      </c>
      <c r="C29" t="s">
        <v>22</v>
      </c>
      <c r="D29" t="s">
        <v>43</v>
      </c>
      <c r="E29" t="s">
        <v>70</v>
      </c>
      <c r="F29">
        <v>10</v>
      </c>
      <c r="G29">
        <v>5</v>
      </c>
    </row>
    <row r="30" spans="2:7" x14ac:dyDescent="0.25">
      <c r="B30" t="s">
        <v>21</v>
      </c>
      <c r="C30" t="s">
        <v>23</v>
      </c>
      <c r="D30" t="s">
        <v>45</v>
      </c>
      <c r="E30" t="s">
        <v>71</v>
      </c>
      <c r="F30">
        <v>20</v>
      </c>
      <c r="G30">
        <v>10</v>
      </c>
    </row>
    <row r="31" spans="2:7" x14ac:dyDescent="0.25">
      <c r="B31" t="s">
        <v>21</v>
      </c>
      <c r="C31" t="s">
        <v>23</v>
      </c>
      <c r="D31" t="s">
        <v>43</v>
      </c>
      <c r="E31" t="s">
        <v>72</v>
      </c>
      <c r="F31">
        <v>10</v>
      </c>
      <c r="G31">
        <v>5</v>
      </c>
    </row>
    <row r="32" spans="2:7" x14ac:dyDescent="0.25">
      <c r="B32" t="s">
        <v>21</v>
      </c>
      <c r="C32" t="s">
        <v>24</v>
      </c>
      <c r="D32" t="s">
        <v>32</v>
      </c>
      <c r="E32" t="s">
        <v>73</v>
      </c>
      <c r="F32">
        <v>10</v>
      </c>
      <c r="G32">
        <v>5</v>
      </c>
    </row>
    <row r="33" spans="2:7" x14ac:dyDescent="0.25">
      <c r="B33" t="s">
        <v>21</v>
      </c>
      <c r="C33" t="s">
        <v>24</v>
      </c>
      <c r="D33" t="s">
        <v>43</v>
      </c>
      <c r="E33" t="s">
        <v>74</v>
      </c>
      <c r="F33">
        <v>10</v>
      </c>
      <c r="G33">
        <v>5</v>
      </c>
    </row>
    <row r="34" spans="2:7" x14ac:dyDescent="0.25">
      <c r="B34" t="s">
        <v>21</v>
      </c>
      <c r="C34" t="s">
        <v>25</v>
      </c>
      <c r="D34" t="s">
        <v>33</v>
      </c>
      <c r="E34" t="s">
        <v>75</v>
      </c>
      <c r="F34">
        <v>15</v>
      </c>
      <c r="G34">
        <v>10</v>
      </c>
    </row>
    <row r="35" spans="2:7" x14ac:dyDescent="0.25">
      <c r="B35" t="s">
        <v>21</v>
      </c>
      <c r="C35" t="s">
        <v>25</v>
      </c>
      <c r="D35" t="s">
        <v>43</v>
      </c>
      <c r="E35" t="s">
        <v>76</v>
      </c>
      <c r="F35">
        <v>10</v>
      </c>
      <c r="G35">
        <v>5</v>
      </c>
    </row>
    <row r="36" spans="2:7" x14ac:dyDescent="0.25">
      <c r="B36" t="s">
        <v>26</v>
      </c>
      <c r="C36" t="s">
        <v>27</v>
      </c>
      <c r="D36" t="s">
        <v>27</v>
      </c>
      <c r="E36" t="s">
        <v>77</v>
      </c>
      <c r="F36">
        <v>10</v>
      </c>
      <c r="G36">
        <v>5</v>
      </c>
    </row>
    <row r="37" spans="2:7" x14ac:dyDescent="0.25">
      <c r="B37" t="s">
        <v>26</v>
      </c>
      <c r="C37" t="s">
        <v>27</v>
      </c>
      <c r="D37" t="s">
        <v>43</v>
      </c>
      <c r="E37" t="s">
        <v>78</v>
      </c>
      <c r="F37">
        <v>10</v>
      </c>
      <c r="G37">
        <v>5</v>
      </c>
    </row>
    <row r="38" spans="2:7" x14ac:dyDescent="0.25">
      <c r="B38" t="s">
        <v>26</v>
      </c>
      <c r="C38" t="s">
        <v>28</v>
      </c>
      <c r="D38" t="s">
        <v>28</v>
      </c>
      <c r="E38" t="s">
        <v>79</v>
      </c>
      <c r="F38">
        <v>10</v>
      </c>
      <c r="G38">
        <v>5</v>
      </c>
    </row>
    <row r="39" spans="2:7" x14ac:dyDescent="0.25">
      <c r="B39" t="s">
        <v>26</v>
      </c>
      <c r="C39" t="s">
        <v>28</v>
      </c>
      <c r="D39" t="s">
        <v>43</v>
      </c>
      <c r="E39" t="s">
        <v>80</v>
      </c>
      <c r="F39">
        <v>10</v>
      </c>
      <c r="G39">
        <v>5</v>
      </c>
    </row>
    <row r="40" spans="2:7" x14ac:dyDescent="0.25">
      <c r="B40" t="s">
        <v>29</v>
      </c>
      <c r="C40" t="s">
        <v>30</v>
      </c>
      <c r="D40" t="s">
        <v>30</v>
      </c>
      <c r="E40" t="s">
        <v>81</v>
      </c>
      <c r="F40">
        <v>12</v>
      </c>
      <c r="G40">
        <v>6</v>
      </c>
    </row>
    <row r="41" spans="2:7" x14ac:dyDescent="0.25">
      <c r="B41" t="s">
        <v>29</v>
      </c>
      <c r="C41" t="s">
        <v>31</v>
      </c>
      <c r="D41" t="s">
        <v>31</v>
      </c>
      <c r="E41" t="s">
        <v>82</v>
      </c>
      <c r="F41">
        <v>10</v>
      </c>
      <c r="G41">
        <v>5</v>
      </c>
    </row>
    <row r="42" spans="2:7" x14ac:dyDescent="0.25">
      <c r="B42" t="s">
        <v>29</v>
      </c>
      <c r="C42" t="s">
        <v>32</v>
      </c>
      <c r="D42" t="s">
        <v>32</v>
      </c>
      <c r="E42" t="s">
        <v>83</v>
      </c>
      <c r="F42">
        <v>10</v>
      </c>
      <c r="G42">
        <v>5</v>
      </c>
    </row>
    <row r="43" spans="2:7" x14ac:dyDescent="0.25">
      <c r="B43" t="s">
        <v>29</v>
      </c>
      <c r="C43" t="s">
        <v>33</v>
      </c>
      <c r="D43" t="s">
        <v>33</v>
      </c>
      <c r="E43" t="s">
        <v>84</v>
      </c>
      <c r="F43">
        <v>15</v>
      </c>
      <c r="G43">
        <v>10</v>
      </c>
    </row>
    <row r="44" spans="2:7" x14ac:dyDescent="0.25">
      <c r="B44" t="s">
        <v>34</v>
      </c>
      <c r="C44" t="s">
        <v>34</v>
      </c>
      <c r="D44" t="s">
        <v>34</v>
      </c>
      <c r="E44" t="s">
        <v>85</v>
      </c>
      <c r="F44" t="e">
        <v>#N/A</v>
      </c>
      <c r="G44" t="e"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15" ma:contentTypeDescription="Opprett et nytt dokument." ma:contentTypeScope="" ma:versionID="90ac4fdaface372c7aa7baf32cd7f806">
  <xsd:schema xmlns:xsd="http://www.w3.org/2001/XMLSchema" xmlns:xs="http://www.w3.org/2001/XMLSchema" xmlns:p="http://schemas.microsoft.com/office/2006/metadata/properties" xmlns:ns2="ff1f3d7f-ad7e-45b8-971d-75ad7dc29a30" xmlns:ns3="b6beb9b9-996c-4824-ad79-465daf5d5f6a" targetNamespace="http://schemas.microsoft.com/office/2006/metadata/properties" ma:root="true" ma:fieldsID="eb5adbdc54434becfca06a3d1a661fc4" ns2:_="" ns3:_="">
    <xsd:import namespace="ff1f3d7f-ad7e-45b8-971d-75ad7dc29a30"/>
    <xsd:import namespace="b6beb9b9-996c-4824-ad79-465daf5d5f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emerkelapper" ma:readOnly="false" ma:fieldId="{5cf76f15-5ced-4ddc-b409-7134ff3c332f}" ma:taxonomyMulti="true" ma:sspId="6a84d047-444a-45f7-9d20-a315b2d357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eb9b9-996c-4824-ad79-465daf5d5f6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fa37009-8940-4d05-82dc-91a402b26b4e}" ma:internalName="TaxCatchAll" ma:showField="CatchAllData" ma:web="b6beb9b9-996c-4824-ad79-465daf5d5f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beb9b9-996c-4824-ad79-465daf5d5f6a" xsi:nil="true"/>
    <lcf76f155ced4ddcb4097134ff3c332f xmlns="ff1f3d7f-ad7e-45b8-971d-75ad7dc29a3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7DD353-CC89-4A2F-9ADA-10595742BE7F}"/>
</file>

<file path=customXml/itemProps2.xml><?xml version="1.0" encoding="utf-8"?>
<ds:datastoreItem xmlns:ds="http://schemas.openxmlformats.org/officeDocument/2006/customXml" ds:itemID="{F928D484-7B7E-4B81-A920-1CD51CCC0B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DDB2D5-5F56-45E7-89D3-AF0742CE43AA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551ec2b8-cb80-4a7d-a2e4-a08f2f93276c"/>
    <ds:schemaRef ds:uri="http://purl.org/dc/terms/"/>
    <ds:schemaRef ds:uri="http://www.w3.org/XML/1998/namespace"/>
    <ds:schemaRef ds:uri="http://purl.org/dc/elements/1.1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Les meg</vt:lpstr>
      <vt:lpstr>Enhetskostnader drift</vt:lpstr>
      <vt:lpstr>Oppgradering</vt:lpstr>
      <vt:lpstr>Nedbrytingstid</vt:lpstr>
    </vt:vector>
  </TitlesOfParts>
  <Company>Kystverket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Baum, Cedric</dc:creator>
  <cp:lastModifiedBy>Aase</cp:lastModifiedBy>
  <dcterms:created xsi:type="dcterms:W3CDTF">2019-01-04T09:56:47Z</dcterms:created>
  <dcterms:modified xsi:type="dcterms:W3CDTF">2019-01-31T09:05:11Z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  <property fmtid="{D5CDD505-2E9C-101B-9397-08002B2CF9AE}" pid="3" name="AuthorIds_UIVersion_512">
    <vt:lpwstr>18</vt:lpwstr>
  </property>
</Properties>
</file>