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kyh\Documents\SoW\보고서\"/>
    </mc:Choice>
  </mc:AlternateContent>
  <xr:revisionPtr revIDLastSave="0" documentId="13_ncr:1_{38EA37A6-0055-43E7-80DA-DCE0118B9857}" xr6:coauthVersionLast="44" xr6:coauthVersionMax="44" xr10:uidLastSave="{00000000-0000-0000-0000-000000000000}"/>
  <bookViews>
    <workbookView xWindow="-120" yWindow="-120" windowWidth="29040" windowHeight="15840" xr2:uid="{9BF24CB6-7C9C-454E-930E-7EB809BB7B99}"/>
  </bookViews>
  <sheets>
    <sheet name="답변" sheetId="1" r:id="rId1"/>
    <sheet name="그래프" sheetId="3" r:id="rId2"/>
  </sheets>
  <definedNames>
    <definedName name="_xlnm._FilterDatabase" localSheetId="0" hidden="1">답변!$A$1:$S$120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3" l="1"/>
  <c r="L3" i="3"/>
  <c r="L4" i="3"/>
  <c r="K4" i="3"/>
  <c r="K3" i="3"/>
  <c r="L8" i="3"/>
  <c r="L9" i="3"/>
  <c r="K9" i="3"/>
  <c r="K8" i="3"/>
  <c r="K2" i="3"/>
  <c r="J2" i="3"/>
  <c r="J3" i="3"/>
  <c r="J4" i="3"/>
  <c r="I4" i="3"/>
  <c r="I3" i="3"/>
  <c r="I2" i="3"/>
  <c r="H4" i="3"/>
  <c r="H5" i="3"/>
  <c r="H2" i="3"/>
  <c r="H3" i="3"/>
  <c r="G3" i="3"/>
  <c r="G2" i="3"/>
  <c r="G4" i="3" s="1"/>
  <c r="F2" i="3"/>
  <c r="F3" i="3"/>
  <c r="E2" i="3"/>
  <c r="E3" i="3"/>
  <c r="D3" i="3"/>
  <c r="D8" i="3"/>
  <c r="E8" i="3"/>
  <c r="F8" i="3"/>
  <c r="G8" i="3"/>
  <c r="H8" i="3"/>
  <c r="I8" i="3"/>
  <c r="J8" i="3"/>
  <c r="C8" i="3"/>
  <c r="C9" i="3"/>
  <c r="C4" i="3"/>
  <c r="C3" i="3"/>
  <c r="C2" i="3"/>
  <c r="B8" i="3"/>
  <c r="B10" i="3" s="1"/>
  <c r="B9" i="3"/>
  <c r="B3" i="3"/>
  <c r="D2" i="3"/>
  <c r="B2" i="3"/>
  <c r="D9" i="3"/>
  <c r="E9" i="3"/>
  <c r="F9" i="3"/>
  <c r="G9" i="3"/>
  <c r="H9" i="3"/>
  <c r="I9" i="3"/>
  <c r="J9" i="3"/>
  <c r="D10" i="3" l="1"/>
  <c r="C10" i="3"/>
  <c r="E10" i="3"/>
  <c r="F10" i="3"/>
  <c r="J10" i="3"/>
  <c r="E4" i="3"/>
  <c r="E6" i="3" s="1"/>
  <c r="L10" i="3"/>
  <c r="K10" i="3"/>
  <c r="I10" i="3"/>
  <c r="H10" i="3"/>
  <c r="G10" i="3"/>
  <c r="I6" i="3"/>
  <c r="F6" i="3"/>
  <c r="D6" i="3"/>
  <c r="G6" i="3"/>
  <c r="L6" i="3"/>
  <c r="H6" i="3"/>
  <c r="J6" i="3"/>
  <c r="K6" i="3"/>
  <c r="C6" i="3"/>
  <c r="B6" i="3"/>
</calcChain>
</file>

<file path=xl/sharedStrings.xml><?xml version="1.0" encoding="utf-8"?>
<sst xmlns="http://schemas.openxmlformats.org/spreadsheetml/2006/main" count="1625" uniqueCount="296">
  <si>
    <t>TIMESTAMP</t>
  </si>
  <si>
    <t>1. 시력으로 문자를 읽는데 불편함을 갖고 있거나 주변에 갖는 사람이 있습니까?</t>
  </si>
  <si>
    <t>1-1. 불편을 갖고 있는 사람과의 관계는?</t>
  </si>
  <si>
    <t>2. 아래의 이미지와 같은 점자 형태의 문자를 많이 보셨나요?</t>
  </si>
  <si>
    <t>2-1. 주로 어디에서 보셨나요?</t>
  </si>
  <si>
    <t>2-2. 점자 형태로 문자를 많이 읽나요?</t>
  </si>
  <si>
    <t>2-2-1. 읽지 않는 이유는 무엇인가요?</t>
  </si>
  <si>
    <t>3. 평소에 독서를 얼마나 하시나요?</t>
  </si>
  <si>
    <t>3-1. 책을 읽지 않는 이유는 무엇입니까?</t>
  </si>
  <si>
    <t>3-2. 책이 싫은 이유는 무엇입니까?</t>
  </si>
  <si>
    <t>4. 문서나 책을 촬영하면 글을 읽어주는 프로그램이나 제품에 대해 보거나 듣거나 사용해 본 적이 있나요?</t>
  </si>
  <si>
    <t>4-1. 해당 프로그램이나 제품에 대해 설명해주세요</t>
  </si>
  <si>
    <t>4-2. 해당 프로그램이나 제품의 편한 점, 불편한 점에 대해 작성해 주세요</t>
  </si>
  <si>
    <t>5. 그런 프로그램이나 제품이 있다면 사용할 용의가 있나요?</t>
  </si>
  <si>
    <t>6. 그런 프로그램이나 제품이 시력에 불편함을 가진 사람에게 도움을 줄 수 있다고 생각하시나요?</t>
  </si>
  <si>
    <t>7. 그 밖에 시각장애인들에게 도움이 될 프로그램이나 제품에대해 생각해본 것이 있나요?</t>
  </si>
  <si>
    <t>8. 지금까지 응답해 주셔서 감사합니다. 설문종합 후, 성실하게 응답한 설문을 선별하여 치킨이나 커피 기프티콘을 보내 드리려고 합니다. 원하신다면 간단한 개인정보를 입력해 주시고 원하지 않으시면 이대로 제출해 주셔도 됩니다.</t>
  </si>
  <si>
    <t>아니오, 없습니다.</t>
  </si>
  <si>
    <t>네, 있습니다.</t>
  </si>
  <si>
    <t>엘리베이터나 공공장소의 경고문</t>
  </si>
  <si>
    <t>아니오, 읽지 않습니다.</t>
  </si>
  <si>
    <t>읽는 방법을 모름</t>
  </si>
  <si>
    <t>책은 좋아하지만 잘 읽지 않는다.</t>
  </si>
  <si>
    <t>독서보다 다른일을 하고싶어서</t>
  </si>
  <si>
    <t>없다.</t>
  </si>
  <si>
    <t>잘 모르겠다</t>
  </si>
  <si>
    <t>있다</t>
  </si>
  <si>
    <t>그냥 제출할래요!</t>
  </si>
  <si>
    <t>가족이나 친한 지인</t>
  </si>
  <si>
    <t>시간이 있다면 주로 책을 읽는편이다.</t>
  </si>
  <si>
    <t>책뿐만 아니라 영상(유투브,넷플릭스 등)같은 것도 시각장애인들을 위한 프로그램이 있어야 한다고 생각함. 자세히 제품이나 프로그램에 대해서 생각해보지는 않음.</t>
  </si>
  <si>
    <t>입력 할래요!</t>
  </si>
  <si>
    <t>시간이 없어서</t>
  </si>
  <si>
    <t>있다.</t>
  </si>
  <si>
    <t>촬영하면 읽어주는건 아닌데 밀리의세계</t>
  </si>
  <si>
    <t>촬영해야할 양이 많으면 사용하기 불편할거같다</t>
  </si>
  <si>
    <t>오디오북</t>
  </si>
  <si>
    <t>성우의 연기가 실감 나지 않아서 글을 읽는 감동이 없다</t>
  </si>
  <si>
    <t>없다</t>
  </si>
  <si>
    <t>아는사람</t>
  </si>
  <si>
    <t>읽을줄 알지만 어렵고 힘듦</t>
  </si>
  <si>
    <t>잘 모름</t>
  </si>
  <si>
    <t>본인</t>
  </si>
  <si>
    <t>글을 읽는게 (귀찮아서 or 재미가 없어서 or 힘들어서)</t>
  </si>
  <si>
    <t>딱히 없는데 감각과 청각을 활용하는 프로그램들이 많이 나왔으면 좋겠습니다~</t>
  </si>
  <si>
    <t>책은 읽지 않는다.</t>
  </si>
  <si>
    <t>점자책 도서</t>
  </si>
  <si>
    <t>시각장애인이라면 책을 정확히 촬영하는데도 어려움을 겪을 것 같습니다. 그런 점을 고려하여 책 제목을 입력하는 편이 낫지 않을까 싶습니다.</t>
  </si>
  <si>
    <t>오디오 클립</t>
  </si>
  <si>
    <t>다양한 프로그램이 있어서 쓰기 편하다</t>
  </si>
  <si>
    <t>시각장애인복지관</t>
  </si>
  <si>
    <t>설리번 플러스, 책마루 OCR</t>
  </si>
  <si>
    <t>시각장애인 혼자서 인쇄물을 정확하게 촬용하기 힘들다. 한 부분만 촬영 되거나 줄이 평행하게 쵤영하기 힘들다.</t>
  </si>
  <si>
    <t>시각장애인용 보행 내비게이션.</t>
  </si>
  <si>
    <t>네이버 오디오북</t>
  </si>
  <si>
    <t>어플을 설치하고 들을 정도로 매력적이지 않아서 잠깐 보고 말았던 것 같다. 더 다양해졌으몀 좋겠다.</t>
  </si>
  <si>
    <t>길 알려주는 어플, 많은 분들이 길을 다니는데 어려움을 겪고 있어서 자세하게 알려주는 것이 필요하다고 느꼈다.</t>
  </si>
  <si>
    <t>시각장애인전용 무인 키오스크 요즘 기계로 주문하는 것으로 대체가 많이 되고 있는데 시각장애인들도 이용할 수 있도록 점자를 이용한 전용 무인 키오스크가 필요하다고 생각함</t>
  </si>
  <si>
    <t>아니오, 처음봅니다.</t>
  </si>
  <si>
    <t>점자도서, 점자공보물, 엘레베이터, 전철 등</t>
  </si>
  <si>
    <t>네, 읽습니다.</t>
  </si>
  <si>
    <t>시각장애인 보조공학기기인 책마루의 OCR 기능과 한소네5 OCR 기능 그리고 핸드폰 어플 설리번을 이용해봤음.</t>
  </si>
  <si>
    <t>OCR로 글자를 읽는데 도움이 될 수 는 있지만, 전맹에게 글자를 정확히 인식하는 것조차 어렵고 정확하게 인식이 되지 않았음. 비용의 부담이 없도록 정확도가 높은 어플이 제작되었으면 한다.</t>
  </si>
  <si>
    <t>저시력 시각장애인에게는 OCR 프로그램 및 확대 프로그램이 큰 도움이 될 것이다. 그러나 전맹 시각장애인에게는 큰 도움이 되지 못한다. 흰 지팡이를 이용하여 혼자 다니는 시각장애인을 위한 음성지도 및 장애물 구분이 가능한 프로그램이 나왔으면 좋겠습니다.</t>
  </si>
  <si>
    <t>Yes24 전자도서관</t>
  </si>
  <si>
    <t>읽는 속도나 박자가 자연스럽지 않아 포기하게된다.</t>
  </si>
  <si>
    <t>혼자서도 보행할 수 있도록 안내해주는 제품이 나왔으면함</t>
  </si>
  <si>
    <t>버스 안내</t>
  </si>
  <si>
    <t>인터넷 기사로 본건데 시각장애인들에 경우 수능관련 참고서로 공부하기 어렵다는 소식을 접했습니다. 그 이유가 문자를 점자로 변환하는 시간이 오래걸려서 수능특강이 6월 이후에나 발간된다고 하니 다른 학생들과 동일한 선상에서 공부할 수 없기에 제품면에서 소설,문학 만이 아니라 수능 국어, 영어, 사탐, 과탐 영역 참고서가 빨리 음성자료로 보급됐으면 함</t>
  </si>
  <si>
    <t>키보드</t>
  </si>
  <si>
    <t>밀리의서재, 셀럽들이 직접 읽어줌</t>
  </si>
  <si>
    <t>사용해보지는 않았다</t>
  </si>
  <si>
    <t>설리번플러스(앱): 문자 인식 기능이 훌륭합니다. 촬영 후 인식, 실시간 인식, 상하좌우 인식, 이미지 인식 등 빅스비비전: 스캔 후 문자 인식, 외국어를 번역하여 읽어주기 기능 센스리더(월드 버전, PC): 시각장애인 용 스크린 리더 프로그램. 이미지 문자 인식 책마루: 시각장애인 용 음악 재생 및 녹음기. 최신 버전들은 카메라가 장착되어 이미지 촬영 후 리딩 기능이 있음</t>
  </si>
  <si>
    <t>설리번 플러스: 무료 앱이며, 사용이 본 것 중 가장 편리합니다. 불편한 점은 한 손으로 핸드폰을 든 상태로촬영 버튼을 눌러야 한다는 것과 너무 많은 것을 읽어서 오히려 불편하다는 점. 반복하여 있거나 읽은 부분 중 선별하여 다시 내거나 있는 도중 정지 기능이 있으면 좋을 듯 합니다. 빅스비 비전: 삼성 핸드폰에서만 사용할 수 있다...매번 스 캐니 번거롭지만 외국어 지원 기능은 아주 좋습니다. A4 크기 정도의 문서 촬영 인식으로 가장 편리한 것 같습니다. 스크린 리더와 책마루는 구매하거나 정보 아기기 지원을 받아야 하는데 그냥 구매하기에는 금액이 다소 비쌉니다. 센스 리더는 컴퓨터에서만 사용할 수 있고 책마루는 별도로 휴대해야만 사용할 수 있어서잘 사용하지 않게 됩니다.</t>
  </si>
  <si>
    <t>별도의 기기는 금액 적인 부담이 생기기 때문에 역시 휴대폰 앱을 활용한 문자인식 기능 앱이 가장 좋은 것 같습니다. 기능이 최대한 간결하게 이미지 촬영, 실시간 스캔, 혹은 스캐너 리딩, 사진 설명, 음성으로 촬영 me 스캔 명령 등</t>
  </si>
  <si>
    <t>아이폰 voice over 기능 시각장애인을 위해 화면에 뜨는 글을 읽어줌</t>
  </si>
  <si>
    <t>말이 느려서 답답함</t>
  </si>
  <si>
    <t>설리번 엡입니다 촬영하면 문자를읽어주거나 간단한이미지라면설명해주거나 색상을말해줍니다 서드아이 엡도 유사한엡이고요</t>
  </si>
  <si>
    <t>문자인식결과를 글자단위 혹은 음소나 음운단위 또는 줄이나 단어 단위로 자유롭게 이동하며읽을수없어 불편합니다</t>
  </si>
  <si>
    <t>카메라와인공지능을활용해 길을안내하거나 주위환경이나 촬영결과등을 알려주는 프로그렘</t>
  </si>
  <si>
    <t>책은 싫어하는데 일 때문에 자주 읽는다.</t>
  </si>
  <si>
    <t>소리안 카메라나 스캐너로 찍어 ocr로 변환하여 저장됨.</t>
  </si>
  <si>
    <t>인식률이 떨어짐.</t>
  </si>
  <si>
    <t>구체적인 음성 명령이 가능한 스마트폰OS</t>
  </si>
  <si>
    <t>tvN 요즘책방 : 책 읽어드립니다 들어봤을만한 명작들 혹은 스테디셀러들을 소개해줌과 더불어 그 책에 대한 풀이를 알아듣기 쉽게 설명해주는 프로그램</t>
  </si>
  <si>
    <t>글로만 읽었으면 지루할만한 책들을 약간의 재치와 함께 얘기해주니까 중간에 따분해서 책을 덮을 일도 없고 귀만 열어놓고 있으면 되니까 편하다 시각장애인분들도 어려움없이 이용해볼 수 있다 불편하거나 아쉬운 점은 아직 발견하지 못했다 **이건 위의 얘기와 다른 이야기인데 꽤오래전일이라 정확한 프로그램명은 기억이 안나지만 e-book형식의 책을 읽어주는 기능을 사용해본적이 있다. 호기심에 사용해봤었는데 단순 활자만을 또박또박 읽어주는 기능이었다. 로봇같이 표면적인 글자만 읽어주다보니 그 소설에 감정이입하기가 어려웠고 몇장 못가서 e-book을 종료한 기억이 있다.</t>
  </si>
  <si>
    <t>특별히 어떤제품에 대해 생각해본적은 없는데 시각장애인들은 청각이 발달된 경우가 많기때문에 그들을 위한 제품이나 프로그램은 로봇같은 음성말고 정말 감정을 담아서 같이 소통하고 공감을 일으킬 수 있는 음성으로 만들어졌으면 한다.</t>
  </si>
  <si>
    <t>설리번플라스 이용하고있구요 이미지 pdf 그외에 모든믄서파일을 읽어줌니다</t>
  </si>
  <si>
    <t>혼자서도문서를 확인할수있어서 너무 펼리하구요 욉이용시파일이삭제되지 않아 불편해요바로삭제할수 있으면좋겠어요</t>
  </si>
  <si>
    <t>찻고싶은물건을카메라를 비추면알려주고 다닐때 장애물을 알려주면좋겧어요</t>
  </si>
  <si>
    <t>엠비씨 라디오 “책을 듣다” 어플 “오디오클립”</t>
  </si>
  <si>
    <t>아직 사용해본적이 없다</t>
  </si>
  <si>
    <t>은행에서 카드 리더기</t>
  </si>
  <si>
    <t>전자기기 사용시에 도움되면 좋을 듯</t>
  </si>
  <si>
    <t>구글, 빨간펜? 그런 학습지에수 펜 대면 읽어주는기능</t>
  </si>
  <si>
    <t>비싸고 등록되어있는 글만 읽을 수 있음</t>
  </si>
  <si>
    <t>필요성을 느끼지 못해 어떤 식으로 기능하눈지 알고 싶어서 시사용만 해봄</t>
  </si>
  <si>
    <t>식료품 유통기한을 음성으로 안내해주는 어플?</t>
  </si>
  <si>
    <t>일반적으로 핸드폰사용시 점자를 사용할수 없으므로 시각장애인들에게 불편할것이라 생각되네요. 읽어주는 기능을 핸드폰 전반적으로 지원하는 서비스가 필요할것이라 생각합니다</t>
  </si>
  <si>
    <t>장애를 가지지 않아서</t>
  </si>
  <si>
    <t>있는지만 안다</t>
  </si>
  <si>
    <t>잘 모르겟다</t>
  </si>
  <si>
    <t>몰라요 잘 기억이 안 나요</t>
  </si>
  <si>
    <t>사용해보지 않았어요</t>
  </si>
  <si>
    <t>보행 도우미 프로그램이요 시각장애인이 혼자 걷는 것을 봤는데 힘들고 위험해 보였어요</t>
  </si>
  <si>
    <t>시각이 제한되는 사람들에게 정보전달을 목적으로 한다면 앞서 나와있듯이 촉각 또는 청각으로 정보전달을 하는것 외에도 다른 감각인 후각이나 미각을 사용해서 정보전달을 할 수 있다고 생각합니다. 예를 들어 봄이라는 계절이 어떻게 생겼는지 표현이 어려운 사람들에게 꽃 향기같은 정보를 주어 봄이라는 계절이 꽃이피는 계절이구나 하는 정보를 주는 것 처럼 각자에게 자신만의 봄을 표현할 수 있다고 생각합니다</t>
  </si>
  <si>
    <t>[기타]</t>
  </si>
  <si>
    <t>핸드폰에 딸려오는 앱. 찍으면 읽어줍니다.</t>
  </si>
  <si>
    <t>틀린 경우가 잦고 느낌이 이상해서 잘 안쓰는편.</t>
  </si>
  <si>
    <t>사진이 아닌 비디오로도 가능하게 하는 것.</t>
  </si>
  <si>
    <t>성경책 어플 소리 버튼을 누르면 해당페이지의 녹음된 음성이 나옴</t>
  </si>
  <si>
    <t>어두운데서 보기 편했다</t>
  </si>
  <si>
    <t>설 리반 + 휴대폰 엡 사진을 찍으면 인ㄱ어 주는 방식 그외 여러 기능 있음 센스월드 전자도서를 읽어주고 PDF또는 텍스트 파일을 업로드하면 읽어 줌 구굴 스크린 리더 휴대폰 엡을 깔면 아이콘이 생기는데 아이콘을 터치하고 원하는 텍스트 부분을 슬 터치하면 읽어주나 파일은 못 읽음 그 외에도 많은 어플이 있고 모두 무료임</t>
  </si>
  <si>
    <t>설리반 일일이 사진을 찍어야해서 힘들고 파일은 못 읽어줌 또한 색깔에 대한 물음에 오답을 하는 경우가 대부분이라 신뢰가 안감 센스월드 HWP파일과 사진 파일은 못 읽어줌 구글 스크린 리더 사진 파일 등 파일은 제대로 못 읽고 텍스트만 읽어줌</t>
  </si>
  <si>
    <t>자동차 네비게이션과 같은 길 안내 프로그램이 있으면 좋겠음. 네이버 지도를 읽어주거나 음성으로 설명해 주는 프로그램이 필요함 동영상 설명이나 자막이라도 읽어주는 프로그램도 필요함</t>
  </si>
  <si>
    <t>책스크린조어/엘레베이터</t>
  </si>
  <si>
    <t>읽을 수 있지만, 잔족시력이 있기때문에 대부분 사용하지않음</t>
  </si>
  <si>
    <t>센스리더(스크린디더) 컴퓨터화면을 읽어주는 프로그램</t>
  </si>
  <si>
    <t>한글문서 증 길이가 긴 문서를 읽을 때 편니함. 이미지를 읽어주거나 접근성이 좋지않은 사이트의 경우 읽을 수 없음</t>
  </si>
  <si>
    <t>사실 요즘은 사진을 찍어 기게에 등록하면 글자를 읽어주는 기게도 많이 있습니다. 앞서 말한 컴퓨터의 내용과 핸드폰의 내용을 읽어주는 프로그램도 구비되어 있습니다. 다만 전맹(전혀 볼 수 없는 장애인에 한정)의 경우 사진을 찍더라도 초점이 맞았는지 확인이 가능한(음성) 기능이 추가되면 좋을 것 같습니다. 혓재는 책을 사진 찍거나 제품 뒤 설명서 등을 사진 찍으면 읽어주는 기게는 존재합니다.</t>
  </si>
  <si>
    <t>설리번 문서인식 얼굴인식 색상인식</t>
  </si>
  <si>
    <t>문서 인식은 그런데로되는데 색상인식은 잘 안되는겄갗아요</t>
  </si>
  <si>
    <t>돈이 들지 않고 누구나 책에 글을 텍스트파일이나 음성으로 변환해서 사용하는 프로그램이 있음 좋겠다.ㅁ 또한, 터치방식으로 가게 주문을 하는 키오스크(무인발급) 에서 접근성에 대한 장치가 없어 음성이나 확대글자 등 프로그램이 함께 설치가 되너 있아면 좋겠다. 마지막으로 설문 중 점자가 가득 있는 그림에 이러한 문자를 본적이 있는 질문에는 시각장애인, 특히 전맹 시각장애인들은 설문에 응할 수 없어 설문 내용에 텍스트 설명이나 그림차일에 이름을 입력해주어야 한다고 생각함.</t>
  </si>
  <si>
    <t>필요한 내용을 찾아주거나 읽어주는 프로그램</t>
  </si>
  <si>
    <t>택스트 스케너</t>
  </si>
  <si>
    <t>가끔 문자 인식이 안됨</t>
  </si>
  <si>
    <t>처음부터 앞을 보지 못했던 사람 그리고, 갑자기 볼 수 없게 된 사람들을 위해 ”상황 별 대처 연습 프로그램”과 “낯선 소리, 촉감(오감)과 친해지기 프로그램”이 필요하다고 생각한다. “상황별 대처 연습 프로그램” 은 실생활에서 발생할 사고나 문제들에 대한 대처 연습을 통해 실제로 그 상황에 맞닥드렸을 때, 당황하지 않고, 차분히 위험을 대처해 나갈 수 있도록 도와주는 프로그램이다. “낯선소리 ,촉감(오감)과 친해지기 프로그램” 낯선 소리나 촉감을 통한 공포증 그리고 두려움을 해소시키는 프로그램이다. 우리가 흔히 들을 수 있는 소리도, 시각장애인들 누군가에게는 엄청난 공포의 소리로 느껴질 수 있다. 보이지 않기에 그 두려움은 커진다고 생각한다. 그래서 생각한것이, 프로그램을 통해 미리 세상에서 들릴 수 있는 소리 (세분화시켜서),느낄 수 있는 모든 사물등을 하나하나 듣고 느끼며 배우는 것 이다. 상황에 직접 직면하여 깨달음을 얻는 방법도 있겠지만, 아무 준비 없이 두려움을 마주하게 된다는 것은 더 큰 트라우마를 일으킬 수 있다고 생각하기 때문에 이러한 소리연습은 필요하다고 생각한다.</t>
  </si>
  <si>
    <t>이름-한소네 점자정보단말기. 점역과 역점역 모두 가능, 문서 작업 가능</t>
  </si>
  <si>
    <t>400만원~500만원대로 매우 고가여서 지원받는게 아닐경우 기기에 대한 접근성이 떨어진다.</t>
  </si>
  <si>
    <t>장애 학생들을 마주하는 특수교사의 시선으로 보아, 시각을 촉각이나 다른 감각 등으로 대체하여, 시각장애인들이 시각의 제한으로 인해 경험하지 못하는 여러 것들을 대체 경험할 수 있는 프로그램이 개발되면 좋겠습니다.</t>
  </si>
  <si>
    <t>책마루 OCR, 설리반, 핸드폰 OCR, 소리눈(문?) 등</t>
  </si>
  <si>
    <t>소리눈(문?)이나 책마루 OCR 같은 경우 1. 가격이 고가여서 일반적이지 못함. 2. 인식률이 /떨어짐, 책마루의 경우 간단한 고지서 같은 문서조차 제대로 인식하기 어려워 실생활에서 거의 사용이 불가능함. 모든 OCR 기기는 인식률이 광건인데 이 부분에서 만족한 기기는 지금까지 없었음.</t>
  </si>
  <si>
    <t>무엇보다 가장 첫번째는 보다 정확한 문자 인식률이고, 바라는 추가 서비스는 이미지 설명을 해 주는 기능도 있으면 좋겠음. 그리고 시각장애인들에게 꼭 필요한 서비스 기능 중 하나가 색상 설명을 해 주는 프로그램이라고 생각함. 색상을 인식해서 알려주는 앱이 있기는 하지만 정확도가 매우 떨어져서 실생활에 전혀 도움이 되지 못하고 있기 때문에 색상 채도의 특성상 개발의 한계는 있겠지만 이 부분에서 획기적인 기술이 적용되어진다면 시각장애인들의 생활의 어려움이 크게 줄어들 수 있을 거라고 생각함.</t>
  </si>
  <si>
    <t>제품명: 센스리더 컴퓨터에 text형식이나 한글형식을 음성낭독 소프트웨어를 통해읽어주는 프로그램</t>
  </si>
  <si>
    <t>글자만 읽을 수 있고 그 외 그림이나 그래프, 표등 상세한 설명 불가능 잔존시력이 있는 경우에는 글자가 빽빽하게 있어 보면서 듣기에는 불편함</t>
  </si>
  <si>
    <t>잔존시력을 활용하면서 음성지원까지 편리하게 사용할수 있는고 휴ㅠ대가능한 기기나 소프트에어 등이 있으면 좋겠다는 생각을 해 보았다.</t>
  </si>
  <si>
    <t>사진과 그림 또는 생물체를 알려주는 기능</t>
  </si>
  <si>
    <t>인공 눈(센서 역할, 모든기능 탑재)</t>
  </si>
  <si>
    <t>눈이있어서</t>
  </si>
  <si>
    <t>북스캐너</t>
  </si>
  <si>
    <t>애풀만 사용가능</t>
  </si>
  <si>
    <t>설리번+ 문서나 제품의 글자 부분을 촬영하면 읽어줌. 혹의 이미지의 글자 부분을 추출하여 읽어줌</t>
  </si>
  <si>
    <t>한 손으로 물건을 들고 한 손으로 촬영을 해야할 때가 많아 음성으로 촬영이 가능하면 좋겠음. 촬영 시 프레임 만에 글자가 모두 들어왔는지 알려주면 좋겠음</t>
  </si>
  <si>
    <t>지폐 인식 프로그램 촬영 없이 빠르게 알려주는 프로그램</t>
  </si>
  <si>
    <t>책마루 EZ (시각장애인용 MP3 플레이어입니다 책이나 문서, 전단지, 영수증 등을 제품 뒷면에 있는 카메라로 찍어서 글자로 판독을 하는 제품이고요 이걸 OCR 프로그램이 내장된 시각장애인용 보조공학기기라고 부릅니다</t>
  </si>
  <si>
    <t>OCR 판독이 정확하지가 않고 햇빛이 좋지않으면 아예 판독이 안되는 단점이 있습니다 그리고 판독 시간도 좀 오래 걸려서 불편하고요 하나 하나 여러번 같은 작업을 반복해야 하는것도 불편합니다</t>
  </si>
  <si>
    <t>점자를 글자로 변환해주는 제품이 있었으면 좋겠습니다 점자를 촬영해서 TXT 문서로 변환이 되어 바로 익을수 있다면 점자가 서툴거나 모르는 사람에게 무척 편리할것 같습니다</t>
  </si>
  <si>
    <t>시연회에서 책마룰를 활용하여 사진 촬영을 통해 책을 읽어 본 적이 있으며 소리안썬더를 활용하고 있어 책읽기를 하고 있습니다.</t>
  </si>
  <si>
    <t>두 제품의 장점은 어디서나 사용할 수 있다는 점이고 아쉬운 점은 A4용지난 인쇄체처럼 정형화된 문서는 사용이 쉽지만 글자체나 용지의 크기 글자의 색상 등에 따라 판독이 어려운 점이 있는 것이 아쉬운 점입니다.</t>
  </si>
  <si>
    <t>카메라로 문서를 촬영하면 파일로 변환하여 읽을 수 있게해주는 제품</t>
  </si>
  <si>
    <t>오타도 심하고 카메라가 인식을 잘 못해서 제품을 반품하였습니다</t>
  </si>
  <si>
    <t>음성내용을 텍스트 파일로 변환해주는 프로그램</t>
  </si>
  <si>
    <t>설리번 플러스, 촬영이나 스크린샷으로 문자나 이미지를 간략히 설명해주는 앱</t>
  </si>
  <si>
    <t>문자인식 면에서 아직 부족한 면이 많다</t>
  </si>
  <si>
    <t>프로그램은 아직까지 접해본적은 없고, 제품은 소리안 썬더와 챌마루 ocr이라는 것을 써본적이 있습니다. 책마루 ocr과 소리안 썬더 모두 책이나 글자가 적혀 있는 종이를 스캔하면 음성으로 읽어주는 기능을 가지고 있습니다. 제가 많이 써본 제품은 소리안 썬더인데, 소리안 카메라 라는 것으로 원하는 책이나 문서를 스캔한 후, 그 스캔 파일을 한글이나 텍스트 형식의 문서로 저장하거나 음성으로 들을 수 있는 제품입니다.</t>
  </si>
  <si>
    <t>소리안 썬더로 예를 들자면, 깨끗한 형태의 파일이 나오지 않는다는 불편함이 있습니다. 카메라가 종이위의 글자를 잘 인식 못하거나 표와 그림이 글자와 같이 잇을 경우, 스캔된 파일이 깨져서 나오기 때문에 다시 수정 작업을 거쳐야 됩니다. 그렇게 되면 복지관이나 점역 기관에 맡기는 것 보다 시간도 오래 걸리고 정돈된 파일이 만들어 지지 않아 효율성도 떨어집니다. 급한대로 보고 싶은 문서는 스캔하여 보는것에 문제가 없지만, 교재나 책을 읽는 것에는 한계가 있습니다. 또한 이러한 제품들은 가격이 상당히 나가기 때문에 선뜻 사기가 어려운 것들이기도 합니다.</t>
  </si>
  <si>
    <t>여러 제품들을 만드는것보다 하나의 프로그램을 발전 시켰으면 합니다. 프로그램을 만들게 되면 컴퓨터 하나로도 쉽게 이용 가능하고, 무엇보다 여러 제품을 구매하는것보다 비용이 절감될 것이라고 생각합니다. 스크린 리더 기능 지원이 잘 되고, 필요한 문서들의 글자를 잘 인식하여 읽어줄수 있다면, 시각장애인들에게 유용한 프로그램이 될 것입니다. 추가되엇으면 하는 기능은 ppt나pdf 파일과 같이 이미지 형태의 파일들을 글자화 시켜주는 기능이 있었으면 합니다. 대학 교재나 강의 자료, 심지어 실생활에서 많이 보는 공고문까지도 이미지로 되어 있는 경우가 많습니다. 이미지 파일들을 볼 수 있다면, 지금보다 더 폭넓은 자료들을 접할 수 잇고, 저와 같은 불편함을 느낄 시각장애인들에게도 유용한 기능이 될 것이라고 생각됩니다.</t>
  </si>
  <si>
    <t>한소네u2로 시각장애인 전용 단말기. 독서, 워드 작업 약간의 인터넷까지 가능하며 다 점자로 춣력된다.</t>
  </si>
  <si>
    <t>장점은 노트북처럼 편하다는 것. 단점은 노트북과 다르게 기능이 젤한적이라는 점.</t>
  </si>
  <si>
    <t>있다고만 들음</t>
  </si>
  <si>
    <t>비쌈</t>
  </si>
  <si>
    <t>전자책 회사 스타트업인 리디북스에서 전자책 읽어주는 프로그램</t>
  </si>
  <si>
    <t>전자책만 가능한 점. 성우의 중요성 참고로 김영하의 책 읽는 시간 과 너무 비교됨</t>
  </si>
  <si>
    <t>설리번 플러스라는 스마트폰 앱을 이용해 본적이 있음. 스마트폰의 카메라를 통해 촬영한 사진을 ai가 분석해서 이미지를 해설해주거나 텍스트를 감지하여 읽어주는 기능이 있음.</t>
  </si>
  <si>
    <t>개발 취지는 좋지만, 실제 사용하기엔 불편한 점이 많이 있음. 이미지 인식률이 너무 떨어짐, 앱의 지속적인 업데이트가 필요해 보임</t>
  </si>
  <si>
    <t>시각장애인들의 독립적인 보행을 도와주는 애플리케이션 개발이 필요하다고 생각함. 스마트폰에 내장되어 있는 gps, 카메라, 광각 렌즈, 적외선 센서 등을 이용하여 주변 장해물 감지 및 인도와 차도 구분, 보행 경로 안내 등이 가능한 애플리케이션을 기대함.</t>
  </si>
  <si>
    <t>읽는 방법도 모르고 읽을 필요성을 못 느껴서</t>
  </si>
  <si>
    <t>그냥 들어보기만 하여서 잘 모름</t>
  </si>
  <si>
    <t>있는지 모르겠으나 안경 형태에 카메라를 달아 사람이 다가오거나 할 때 센서로 알려준다거나 얼굴 인식으로 누가 다가와서 말을 거는지 등을 알려주는 기기</t>
  </si>
  <si>
    <t>설리번 플러스</t>
  </si>
  <si>
    <t>촬영할때 인식을 잘 못하거나 촬영할때마다 말하는 내용이 달라진다</t>
  </si>
  <si>
    <t>정해진 장소까지 음성으로 안내해주는 앱</t>
  </si>
  <si>
    <t>점자책을 읽는 것보다 듣는 것이 시간과 양의 차이가 많이남</t>
  </si>
  <si>
    <t>설리번+(어플리케이션) 문서를 휴대전화로 촬영하면 텍스트로 읽어줌 정확도가 떨어져 거의 사용하지 않음</t>
  </si>
  <si>
    <t>편한점: 확대경을 이용해 힘들게 묵자를 보지 않아도 된다. 불편한 점: 텍스트 전환 정확도가 떨어져 묵자의 양이 아주 작을때만 사용한다.</t>
  </si>
  <si>
    <t>필요한 기능 : 자동 초점</t>
  </si>
  <si>
    <t>저는 두가지 정도의 어플을 사용하고 있습니다. 스캐너&amp;번역이라는 어플과 설리번 플러스라는 어플입니다. 스캐너&amp;번역은 책을 찍으면 읽어주는 기능만 있고 설리번 플러스는 책을 찍으면 글을 읽어주는 기능 말고도 얼굴 인식, 이미지 묘사, 색상 인식등 많은 기능이 있습니다.</t>
  </si>
  <si>
    <t>책을 사진으로 찍어서 글을 읽다가 읽은 글을 복사 하고싶을때가 있습니다. 그런데 복사를 하기가 조금 불편 했습니다. 그리고 사진을 찍어서 글을 읽을때 그 글에 오타가 많이 없었으면 좋겠습니다</t>
  </si>
  <si>
    <t>음악을 배우다 보면 메트로놈(Metronome)과 튜너가 필요할 때가 있습니다. 그런데 아직 시각장애인들이 편하게 쓸 수 있는 튜너를 찾지 못했습니다.</t>
  </si>
  <si>
    <t>설리번플러스라는 어플이있습니다 글씨를포함해서 사물을 말로 설명해줍니다 물론 틀릴때도 많지만 가끔 요긴하게 씁니다</t>
  </si>
  <si>
    <t>겔럭시에는 카메라촬영을 말로하는 기능이 있습니다 그기능이 추가되었으면 좋겠네요 한손에 물건을들고 다른손으로 휴대폰을들고 사진찍을때 터치가 힘들거든요</t>
  </si>
  <si>
    <t>시각장애인을뮈한 보행용네비게이션이 있으면 좋겠네요</t>
  </si>
  <si>
    <t>1. 머리를 한바퀴 두르는 장치로 소리가 나오는곳에서 진동이 나오는걸로 위치파악을 가능하게 하는 장치? 이상</t>
  </si>
  <si>
    <t>1. 프린터/스캐너 복합기에 포함된 OCR로 TEXT 변환기를 몇차례 사용 2. 스마트 폰에 설리번 이라는 프로그램을 설치하여 문자 판독 3. 책마루(시각장애인용 독서기)로 독서</t>
  </si>
  <si>
    <t>1. OCR변환후 파일로 저장하여 읽어보니 자음과 모음 간격이 붙어 있을때 다른 글자로 인식하여 변환 됨 2. 선리번역시 원본 글자의 크기나 굵기에 따라 다르게 인식(발음) 3. 책마루는 좀 더 인간의 목소리나 감정이 들어간 즉 AI 기능등이 들어가는 등 많은 변화가 필요 함.</t>
  </si>
  <si>
    <t>TTS도 다양한 음성으로 좀 더 사람의 목소리에 가깝게 제작을 바람 그리고 읽는 사람의 취향에 따라 선택 가능하게 여러 종류 중 원하는 음성을 선택 가능하게 되기 바람.</t>
  </si>
  <si>
    <t>점자를 잘 알지만 컴퓨터를 사용할 일이 많아 업무에는 점자는 별로 이용하지 않음. 회의 때 메모하거나 기록물을 읽을 때(컴퓨터를 사용할 수 없기 때문)는 점자를 제한적으로 사용함.</t>
  </si>
  <si>
    <t>책마루, 센스리더, 구글번역, 설리번플러스</t>
  </si>
  <si>
    <t>문서의 개략적 내용이나 종류에 대해서는 파악할 수 있지만 정확한 정보는 얻기에는 부족함. 오타가 많고 문서를 정확히 포커스하기 어려우며, 문서 내 표 등이 있을 때는 읽어주는 순서가 맞지 않을 때가 많음</t>
  </si>
  <si>
    <t>현재 성능들의 OCR로 독서는 어려우며, 현재 성능을 뛰어 넘는 OCR이라면 사용할 의향이 있음. 이 경우도 독서용으로는 텍스트 기반 도서 포멧들을 뛰어넘는 성능이어야 함. OCR이 궁극적으로 도움을 주기 위해서는 두 가지 부분을 고려하여야 함. 첫째는 일상에서 제품에 대한 최소한의 정보를 주는 기능과 문서 내 상세내용을 정확히 파악하도록 돕는 것인데 일상생활에서는 최소한 이것이 무슨 문서인지를 알려줘야 하지만 식품 포장지의 그림문자 같은 경우는 인지하도록 하는 기술이 아직 없는 것으로 암. 문서의 경우도 논리적 순서에 맞게 배열해 오탈자 없이 정확한 상세 내용을 전달해야 하며, 업무에 도움을 주기 위해선 표도 재현할 수 있어야 함. OCR기반이라면 명함 수집 어플도 괜찮을 것 같습니다. 명함을 찍은 후 해당 내용을 자동으로 소속기관, 부서, 직함, 연락처로 분류해주고, 전화도 걸 수 있다면 좋겠네요. 근데 간단해 보이지만 어려운 기술일 것 같네요.</t>
  </si>
  <si>
    <t>소리안</t>
  </si>
  <si>
    <t>장점: 책을 다른 사람의 도움 없이 빠르게 읽을 수 있음. 단점: 책에 따라 그라의 인식이 잘 안되어 오타가 많음.</t>
  </si>
  <si>
    <t>길이나 건물을 찾아갈 때 알려주는 프로그램</t>
  </si>
  <si>
    <t>데이지 파일로 된 점자 책</t>
  </si>
  <si>
    <t>손가락이 너무 피로해진다.</t>
  </si>
  <si>
    <t>책마루</t>
  </si>
  <si>
    <t>이동하면서 촬영이 가능하다, 고정하지 않으면 기기를 들고 촬영하기 불편하다.</t>
  </si>
  <si>
    <t>텍스트나 pbf, 데이지 파일 등을 독서 프로그램으로 읽을 수 있습니다. 다만 데이지 파일을 보급하는 기관이 한정되어 있어 책을 신청해도 시간이 오래 걸리는 경우가 있습니다. 따라서 다양한 종류의 책을 신속하게 받을 수 있는 프로그램이 더 도움이 되지 않을까 조심스럽게 생각합니다. 유튜브나 영화와 같은 영상매체나 게임의 텍스트를 읽을 수 있는 프로그램 같은 것도 도움이 되지 않을까 하네요. 마지막으로 생각나는 건 만남의 기회를 넓힐 수 있는 프로그램이 있었으면 좋겠습니다. 같은 지역에 있는 장애인끼리 만남을 가지거나 대화할 수 있는 프로그램이요.</t>
  </si>
  <si>
    <t>음성 인식 및 글자 확대</t>
  </si>
  <si>
    <t>시력에 맞는 확대 프로그램과 음성 인식</t>
  </si>
  <si>
    <t>설리번 앱 사용 폰 내에 내용을 캡쳐한것은 잘 읽어주는데 내가 찍는거는 잘 못 찍어서 그런지 내용을 잘 못 읽어줌</t>
  </si>
  <si>
    <t>사진을 찍어서 탐색해 읽는 경우 예를들면 화장품이 뭔지 알고싶으면 내용을 읽어준 다음 물체가 왼쪽에 있습니다라고 하면 내가 조금 더 왼쪽으로 카메라를 틀것 같고 물체또는 내용이 오른쪽에 있습니다 라고 뭐 너무 가까이 있습니다 이런식으로 물체또는 읽어야하는 내용의 위치를 파악할 수 있게 해 주었으면 좋겠습니다</t>
  </si>
  <si>
    <t>걸어다니는사람을위한 네비게이션 네비게이션은 차를위한것만 있는데 걸어다니는 사람들을 위한 네비게이션이 있었으면 좋겠습니다 예를들면 내가 지하철역을 간다고 하면 직진하세요 계속 직진하세요 골목이 나오면 여기서 좌:우해전 하세요 이런식으로 보행하는 시각장애인들을 위한 네비게이션이 있었으면 좋겠습니다</t>
  </si>
  <si>
    <t>리드이지무브 묵자 인쇄물을 촬영하고 음성으로 읽어준다.</t>
  </si>
  <si>
    <t>비싼데 인식률이 낮고 제약도 많다. 예를들면, 색이 있거나 너무 작은 글은 못읽는다.</t>
  </si>
  <si>
    <t>보행네비게이션도 발전했으면 한다.</t>
  </si>
  <si>
    <t>영어 독서</t>
  </si>
  <si>
    <t>목소리가 듣기싫다 쓸대없는걸 읽는다 (괄호 점 페이지 넘버)</t>
  </si>
  <si>
    <t>보이스아이 화면 글자 읽어준다</t>
  </si>
  <si>
    <t>읽어주니까 편하고 가격이 비싸다는 단점이 있다</t>
  </si>
  <si>
    <t>더생각해봐야겠다 길 안내서비스</t>
  </si>
  <si>
    <t>센스리더 프로극램 nvd 프로그램 책마루 제품 이 봇제품 해이 카카오 AI 안드로이드 스마트폰</t>
  </si>
  <si>
    <t>프로글은 설치와 단축키가 너무 복잡하고 일반 컴퓨터와 호환이 잘 되지 않음 제품은 키 조작이 복잡하고 조작 위치 버튼 위치가 손동작이 골되지 않은 것들이 많고 스피커 음질이 일반제품에 비해 떨어지는 경우가 많다</t>
  </si>
  <si>
    <t>프로그램은 메뉴를 단축키 보다는 메뉴에 단순화 시키고 단축키는 특수버튼으로 만드는 것이 좋다 제품은 시각장애인은 소리를 중요시 생각하기 때문에 스피커 음질을 높여주세요</t>
  </si>
  <si>
    <t>Google 번역 앱 사진 촬영 모드에서 문자를 인식해서 잘 읽어줌 설리번+ 문자 인식 및 이미지 묘사가 쓸만함 SuperSense 스마트폰의 카메라를 이용하여 주변에서 흔히 볼 수 있는 사물을 인터넷 연결없이 인공지능을 이용하여 실시간으로 알려줌. * 주변의 시각장애인들을 보면 종이로 된 책을 익기에 카메라를 이용하여 보는것이 눈의 피로등으로 인해 매우 힘들어서 LG책읽어주는도서관이나 국립도서관의 DREAM 서비스등을 이용해 TTS를 듣습니다 이경우에도 책을 읽는다고 표현하는 경우가 많습니다.</t>
  </si>
  <si>
    <t>OrCam 이라는 안경형태의 카메라 제품이 마음에 들지만 가격이 너무 비쌉니다. OrCam 은 Youtube에서 해당 키워드로 검색하면 홍보영상이 몇 개 있으니 찾아보시기 바랍니다.</t>
  </si>
  <si>
    <t>전맹의 경우 사진을 찍어서 글자를 인식하기 위해 구도를 잡기가 힘듭니다. 그래서 박스형태로 스마트폰을 위에 올려놓는 자리가 있고 그 아래에 판독을 원하는 책이나 종이를 넣으면 구도가 잡히는 제품이 휴대용 접이식으로 있었으면 합니다. 요즘은 카메라 성능이 충분히 좋아서 좀 멀리서 작게 작게 찍히더라도 글자를 잘 읽어줄 것으로 보입니다. 내부에 피사체를 비출 수 있는 LED 조명 같은 것도 있으면 좋겠네요. 복잡한 전원부 보다는 건전지를 이용해도 좋을 듯 합니다.</t>
  </si>
  <si>
    <t>점자 학습 도구</t>
  </si>
  <si>
    <t>OCR(광학 프로그램)인데 광학프로그램상에서도 화면읽기 프로그램에 접근성 가능하도록 했으면 합니다....</t>
  </si>
  <si>
    <t>2020. 4. 22 오전 11:16:02</t>
  </si>
  <si>
    <t>예, 있습니다.</t>
  </si>
  <si>
    <t>센스리더를 주로 사용하며 기능으로는 시각장애인의 정보접근을 위해 컴퓨터의 문자를 음성으로 읽어주는 프로그램이다.</t>
  </si>
  <si>
    <t>컴퓨터의 있는 문자를 읽어줘서 편하게 사용할 수 있다는 점을 장점으로 꼽고 싶다.</t>
  </si>
  <si>
    <t>2020. 4. 22 오전 11:21:30</t>
  </si>
  <si>
    <t>독서 말고 다른일을 하고싶어서</t>
  </si>
  <si>
    <t>핸드폰카메라로 촬영하면 글을 읽어주는 걸 본적있다.</t>
  </si>
  <si>
    <t>핸드폰이 없다면 안된다</t>
  </si>
  <si>
    <t>글을 확대,읽어주는 기능</t>
  </si>
  <si>
    <t>2020. 4. 22 오전 11:28:54</t>
  </si>
  <si>
    <t>정확한 이름은 모르겠지만 주변 지인들이 사진속 글자를 읽거나 직접 문서를 촬영해서 읽는것을 보았습니다.</t>
  </si>
  <si>
    <t>저는 아직 사용해보지못했지만 정확도가 떨어진다는 이야기를 들었습니다.</t>
  </si>
  <si>
    <t>사물의 색깔을 구별해주거나 마트에서 재품을 구매할때 바코드를 찍어서 재품의 정보를 알려주는 프로그램이있으면 도움이 될것같습니다.</t>
  </si>
  <si>
    <t>2020. 4. 22 오전 11:31:08</t>
  </si>
  <si>
    <t>센스리더</t>
  </si>
  <si>
    <t>음성 어조 선택의불가, 비싸다</t>
  </si>
  <si>
    <t>윈도우 돋보기</t>
  </si>
  <si>
    <t>2020. 4. 22 오후 12:22:31</t>
  </si>
  <si>
    <t>2020. 4. 22 오후 2:53:57</t>
  </si>
  <si>
    <t>주로 간단한 문서를 촬영하는 데 사용해 보았습니다. 설리번 플러스라는 앱은 피사체의 색, 종류(남성, 여성, 책, 사과, 책상 등), 문자가 잇다면 문자를 추출하여 읽어주는 앱입니다. 문자 인식률은 상당히 높지만 책을 읽기에는 모든 페이지를 빠짐없이 잡는 것이 쉽지 않아 적당하지 않습니다.
그리고 스크린&amp;번역이라는 앱도 사용해 보았는데 문자 인식에 특화된 앱으로 인식률이 높고 인식한 언어를 여러 언어로 번역할 수 있는 것이 장점이었습니다. 만족스러워서 유료 앱까지 구매해서 사용했으나 제조사에서 업데이트를 중단한 것인지 제 기능을 사용하지 못한 지 오래되었습니다.
그 외 연속적으로 촬영하고 문자를 인식하고 파일로 저장하는 책 oCR 앱 소개도 받은 적이 있는데 정확히 촬영하는 데 상당한 주의가 필요한 것 같아 실제 사용까지 해 보지는 않았습니다.</t>
  </si>
  <si>
    <t>책의 매 페이지를 스캔하여 파일로 만드는 것은 상당히 수고스러운 일입니다. QR코드 등을 촬영하면 전자도서를 내려받을 수 있도록 하는 것이 편리하지 않을까 생각합니다.</t>
  </si>
  <si>
    <t>가장 절실하게 생각하는 것은 보행 네비게이션 앱입니다. 지금은 여러 앱들을 조합하여 불편하게 사용하고 있는 형편인데 카카오와 네이버에 넣은 집단 진정의 결과로 개선하겠다는 답을 하였으니 기대하며 기다리고 있습니다. 자립적인 생활을 위해서는 독립 보행을 할 수 잇는 것이 매우 중요한데 보행 네비게이션의 부재 및 접근성 미비로 상당한 제약을 받아 왔습니다.</t>
  </si>
  <si>
    <t>2020. 4. 23 오후 12:18:58</t>
  </si>
  <si>
    <t>Ocr이라는 스캔 프로그램이 있습니다. 이것은 글자를 인식하고 인식한 글자를 문서화해주는 기능이 있는 것으로 알고있습니다. 시각장애인은 쓰여진 글자는 읽을 수 없지만 문서는 정보화 기기의 도움을 통해 읽을 수 있습니다</t>
  </si>
  <si>
    <t>재가 아직까지는 사용해 본적이 없어서 잘 모르겠습니다. 하지만 ocr을 사용해본 지인에 따르면 속도가 빠른것은 큰 장점이지만 만들어진 문서의 정확도가 살짝 떨어져서 한번쯤은 점검이 필요하다고 합니다</t>
  </si>
  <si>
    <t>1. 색갈이나 글시를 인식하고 음성으로 알려주는 재품: 일상애서도 색갈을 보거나 글시를 읽고 사용해야 하는 것이 매우 많기 때문입니다.
2. 시각장애인용 내기베이션: 시각장애로 인해 어려운 것 중 하나가 독립 보행입니다. 몇미터 앞으로 가면 어떤게 있고 내 주변에 지금 어떤게 있는지 알려주며 주변 건물의 감판을 읽어주는 시각장애인용 네기베이션이 있었으면 좋겠습니다.</t>
  </si>
  <si>
    <t>폼</t>
    <phoneticPr fontId="2" type="noConversion"/>
  </si>
  <si>
    <t>번호</t>
    <phoneticPr fontId="2" type="noConversion"/>
  </si>
  <si>
    <t>네이버</t>
    <phoneticPr fontId="2" type="noConversion"/>
  </si>
  <si>
    <t>사용하지는 많이 안했고 들어 보았다. 화면읽기 프로그램을 통해 책을 읽고 독서를 한다.</t>
  </si>
  <si>
    <t>화면 읽기 프로그램이나 책마루를 통해 글을 많이 읽는다. 소리소만 들으니 정확한 글자를 착각할 때가 많다. 맞춤법과 뛰어쓰기를 잘 못한다. 소리로 들으니 앞 문장을 잘 기억하지 못한다. 빠르게 읽거나 천천히 읽기가 자유롭다.</t>
  </si>
  <si>
    <t>이미지 파일이나 더 자세히 읽어주는 프로그램이 필요하다.</t>
  </si>
  <si>
    <t>TXT</t>
    <phoneticPr fontId="2" type="noConversion"/>
  </si>
  <si>
    <t>구글</t>
    <phoneticPr fontId="2" type="noConversion"/>
  </si>
  <si>
    <t>2020. 4. 24 오후 3:12:37</t>
  </si>
  <si>
    <t>보이스오버 센스리더</t>
  </si>
  <si>
    <t>센스리더는 윈도우가 램을 많이먹어 자주 버벅거림</t>
  </si>
  <si>
    <t>시각장애인 뿐만 아니라 정안인도 불편 하겠지만 지하철 출구맵 지하에서도 현 위치와 출구의 위치를 알수있는 지하도가 있었으면 좋겠어요</t>
  </si>
  <si>
    <t>문항</t>
    <phoneticPr fontId="2" type="noConversion"/>
  </si>
  <si>
    <t>1-1번</t>
    <phoneticPr fontId="2" type="noConversion"/>
  </si>
  <si>
    <t>1번</t>
    <phoneticPr fontId="2" type="noConversion"/>
  </si>
  <si>
    <t>2번</t>
    <phoneticPr fontId="2" type="noConversion"/>
  </si>
  <si>
    <t>2-1번</t>
    <phoneticPr fontId="2" type="noConversion"/>
  </si>
  <si>
    <t>2-2번</t>
    <phoneticPr fontId="2" type="noConversion"/>
  </si>
  <si>
    <t>2-2-1번</t>
    <phoneticPr fontId="2" type="noConversion"/>
  </si>
  <si>
    <t>3번</t>
    <phoneticPr fontId="2" type="noConversion"/>
  </si>
  <si>
    <t>3-1번</t>
    <phoneticPr fontId="2" type="noConversion"/>
  </si>
  <si>
    <t>3-2번</t>
    <phoneticPr fontId="2" type="noConversion"/>
  </si>
  <si>
    <t>5번</t>
    <phoneticPr fontId="2" type="noConversion"/>
  </si>
  <si>
    <t>6번</t>
    <phoneticPr fontId="2" type="noConversion"/>
  </si>
  <si>
    <t>답1</t>
    <phoneticPr fontId="2" type="noConversion"/>
  </si>
  <si>
    <t>답2</t>
    <phoneticPr fontId="2" type="noConversion"/>
  </si>
  <si>
    <t>답3</t>
    <phoneticPr fontId="2" type="noConversion"/>
  </si>
  <si>
    <t>답4</t>
    <phoneticPr fontId="2" type="noConversion"/>
  </si>
  <si>
    <t>무응답</t>
    <phoneticPr fontId="2" type="noConversion"/>
  </si>
  <si>
    <t>응답</t>
    <phoneticPr fontId="2" type="noConversion"/>
  </si>
  <si>
    <t>답변수</t>
    <phoneticPr fontId="2" type="noConversion"/>
  </si>
  <si>
    <t>아니오, 처음봅니다.</t>
    <phoneticPr fontId="2" type="noConversion"/>
  </si>
  <si>
    <t>총 계</t>
    <phoneticPr fontId="2" type="noConversion"/>
  </si>
  <si>
    <t>엘리베이터나 공공장소의 경고문</t>
    <phoneticPr fontId="2" type="noConversion"/>
  </si>
  <si>
    <t>캔 음료</t>
    <phoneticPr fontId="2" type="noConversion"/>
  </si>
  <si>
    <t>점자책 도서</t>
    <phoneticPr fontId="2" type="noConversion"/>
  </si>
  <si>
    <r>
      <rPr>
        <sz val="10"/>
        <color theme="1"/>
        <rFont val="맑은 고딕"/>
        <family val="3"/>
        <charset val="129"/>
      </rPr>
      <t>엘리베이터나</t>
    </r>
    <r>
      <rPr>
        <sz val="10"/>
        <color theme="1"/>
        <rFont val="Arial"/>
        <family val="2"/>
      </rPr>
      <t xml:space="preserve"> </t>
    </r>
    <r>
      <rPr>
        <sz val="10"/>
        <color theme="1"/>
        <rFont val="맑은 고딕"/>
        <family val="3"/>
        <charset val="129"/>
      </rPr>
      <t>공공장소의</t>
    </r>
    <r>
      <rPr>
        <sz val="10"/>
        <color theme="1"/>
        <rFont val="Arial"/>
        <family val="2"/>
      </rPr>
      <t xml:space="preserve"> </t>
    </r>
    <r>
      <rPr>
        <sz val="10"/>
        <color theme="1"/>
        <rFont val="맑은 고딕"/>
        <family val="3"/>
        <charset val="129"/>
      </rPr>
      <t>경고문</t>
    </r>
    <phoneticPr fontId="2" type="noConversion"/>
  </si>
  <si>
    <t>아니오, 읽지 않습니다.</t>
    <phoneticPr fontId="2" type="noConversion"/>
  </si>
  <si>
    <t>네, 읽습니다.</t>
    <phoneticPr fontId="2" type="noConversion"/>
  </si>
  <si>
    <t>읽는 방법을 모름</t>
    <phoneticPr fontId="2" type="noConversion"/>
  </si>
  <si>
    <t>읽을줄 알지만 어렵고 힘듦</t>
    <phoneticPr fontId="2" type="noConversion"/>
  </si>
  <si>
    <t>점자로된 자료가 다양하지 않음</t>
    <phoneticPr fontId="2" type="noConversion"/>
  </si>
  <si>
    <r>
      <rPr>
        <sz val="10"/>
        <color theme="1"/>
        <rFont val="맑은 고딕"/>
        <family val="3"/>
        <charset val="129"/>
      </rPr>
      <t>읽을줄</t>
    </r>
    <r>
      <rPr>
        <sz val="10"/>
        <color theme="1"/>
        <rFont val="Arial"/>
        <family val="2"/>
      </rPr>
      <t xml:space="preserve"> </t>
    </r>
    <r>
      <rPr>
        <sz val="10"/>
        <color theme="1"/>
        <rFont val="맑은 고딕"/>
        <family val="3"/>
        <charset val="129"/>
      </rPr>
      <t>알지만</t>
    </r>
    <r>
      <rPr>
        <sz val="10"/>
        <color theme="1"/>
        <rFont val="Arial"/>
        <family val="2"/>
      </rPr>
      <t xml:space="preserve"> </t>
    </r>
    <r>
      <rPr>
        <sz val="10"/>
        <color theme="1"/>
        <rFont val="맑은 고딕"/>
        <family val="3"/>
        <charset val="129"/>
      </rPr>
      <t>어렵고</t>
    </r>
    <r>
      <rPr>
        <sz val="10"/>
        <color theme="1"/>
        <rFont val="Arial"/>
        <family val="2"/>
      </rPr>
      <t xml:space="preserve"> </t>
    </r>
    <r>
      <rPr>
        <sz val="10"/>
        <color theme="1"/>
        <rFont val="맑은 고딕"/>
        <family val="3"/>
        <charset val="129"/>
      </rPr>
      <t>힘듦</t>
    </r>
    <phoneticPr fontId="2" type="noConversion"/>
  </si>
  <si>
    <t>책은 좋아하지만 잘 읽지 않는다.</t>
    <phoneticPr fontId="2" type="noConversion"/>
  </si>
  <si>
    <t>책은 읽지 않는다.</t>
    <phoneticPr fontId="2" type="noConversion"/>
  </si>
  <si>
    <t>시간이 있다면 주로 책을 읽는편이다.</t>
    <phoneticPr fontId="2" type="noConversion"/>
  </si>
  <si>
    <t>책은 싫어하는데 일 때문에 자주 읽는다.</t>
    <phoneticPr fontId="2" type="noConversion"/>
  </si>
  <si>
    <t>독서보다 다른일을 하고싶어서</t>
    <phoneticPr fontId="2" type="noConversion"/>
  </si>
  <si>
    <t>글을 읽는게 (귀찮아서 or 재미가 없어서 or 힘들어서)</t>
    <phoneticPr fontId="2" type="noConversion"/>
  </si>
  <si>
    <t>시간이 없어서</t>
    <phoneticPr fontId="2" type="noConversion"/>
  </si>
  <si>
    <r>
      <rPr>
        <sz val="10"/>
        <color theme="1"/>
        <rFont val="맑은 고딕"/>
        <family val="3"/>
        <charset val="129"/>
      </rPr>
      <t>독서</t>
    </r>
    <r>
      <rPr>
        <sz val="10"/>
        <color theme="1"/>
        <rFont val="Arial"/>
        <family val="2"/>
      </rPr>
      <t xml:space="preserve"> </t>
    </r>
    <r>
      <rPr>
        <sz val="10"/>
        <color theme="1"/>
        <rFont val="맑은 고딕"/>
        <family val="3"/>
        <charset val="129"/>
      </rPr>
      <t>말고</t>
    </r>
    <r>
      <rPr>
        <sz val="10"/>
        <color theme="1"/>
        <rFont val="Arial"/>
        <family val="2"/>
      </rPr>
      <t xml:space="preserve"> </t>
    </r>
    <r>
      <rPr>
        <sz val="10"/>
        <color theme="1"/>
        <rFont val="맑은 고딕"/>
        <family val="3"/>
        <charset val="129"/>
      </rPr>
      <t>다른일을</t>
    </r>
    <r>
      <rPr>
        <sz val="10"/>
        <color theme="1"/>
        <rFont val="Arial"/>
        <family val="2"/>
      </rPr>
      <t xml:space="preserve"> </t>
    </r>
    <r>
      <rPr>
        <sz val="10"/>
        <color theme="1"/>
        <rFont val="맑은 고딕"/>
        <family val="3"/>
        <charset val="129"/>
      </rPr>
      <t>하고싶어서</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</si>
</sst>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hh:mm:ss\ AM/PM"/>
    <numFmt numFmtId="177" formatCode="mm&quot;월&quot;\ dd&quot;일&quot;"/>
  </numFmts>
  <fonts count="8">
    <font>
      <sz val="11"/>
      <color theme="1"/>
      <name val="맑은 고딕"/>
      <family val="2"/>
      <charset val="129"/>
      <scheme val="minor"/>
    </font>
    <font>
      <sz val="11"/>
      <color rgb="FF000000"/>
      <name val="맑은 고딕"/>
      <family val="3"/>
      <charset val="129"/>
      <scheme val="minor"/>
    </font>
    <font>
      <sz val="8"/>
      <name val="맑은 고딕"/>
      <family val="2"/>
      <charset val="129"/>
      <scheme val="minor"/>
    </font>
    <font>
      <sz val="10"/>
      <color theme="1"/>
      <name val="Arial"/>
      <family val="2"/>
    </font>
    <font>
      <sz val="11"/>
      <name val="맑은 고딕"/>
      <family val="3"/>
      <charset val="129"/>
      <scheme val="major"/>
    </font>
    <font>
      <sz val="11"/>
      <name val="맑은 고딕"/>
      <family val="3"/>
      <charset val="129"/>
      <scheme val="minor"/>
    </font>
    <font>
      <sz val="10"/>
      <color theme="1"/>
      <name val="맑은 고딕"/>
      <family val="3"/>
      <charset val="129"/>
    </font>
    <font>
      <sz val="10"/>
      <color theme="1"/>
      <name val="Arial"/>
      <family val="3"/>
      <charset val="129"/>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18">
    <xf numFmtId="0" fontId="0" fillId="0" borderId="0" xfId="0">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3" fillId="0" borderId="2" xfId="0" applyFont="1" applyBorder="1" applyAlignment="1">
      <alignment wrapText="1"/>
    </xf>
    <xf numFmtId="0" fontId="3" fillId="0" borderId="2" xfId="0" applyFont="1" applyBorder="1">
      <alignment vertical="center"/>
    </xf>
    <xf numFmtId="176" fontId="1" fillId="2" borderId="1" xfId="0" applyNumberFormat="1" applyFont="1" applyFill="1" applyBorder="1" applyAlignment="1">
      <alignment vertical="center" wrapText="1"/>
    </xf>
    <xf numFmtId="176" fontId="3" fillId="0" borderId="2" xfId="0" applyNumberFormat="1" applyFont="1" applyBorder="1" applyAlignment="1">
      <alignment wrapText="1"/>
    </xf>
    <xf numFmtId="176" fontId="3" fillId="0" borderId="2" xfId="0" applyNumberFormat="1" applyFont="1" applyBorder="1" applyAlignment="1">
      <alignment horizontal="right" wrapText="1"/>
    </xf>
    <xf numFmtId="176" fontId="0" fillId="0" borderId="0" xfId="0" applyNumberFormat="1">
      <alignment vertical="center"/>
    </xf>
    <xf numFmtId="0" fontId="3" fillId="0" borderId="2" xfId="0" applyFont="1" applyBorder="1" applyAlignment="1">
      <alignment horizontal="right" wrapText="1"/>
    </xf>
    <xf numFmtId="22" fontId="1" fillId="2" borderId="1" xfId="0" applyNumberFormat="1" applyFont="1" applyFill="1" applyBorder="1" applyAlignment="1">
      <alignment vertical="center" wrapText="1"/>
    </xf>
    <xf numFmtId="177" fontId="1" fillId="2" borderId="3" xfId="0" applyNumberFormat="1" applyFont="1" applyFill="1" applyBorder="1" applyAlignment="1">
      <alignment vertical="center" wrapText="1"/>
    </xf>
    <xf numFmtId="0" fontId="1" fillId="2" borderId="3" xfId="0" applyFont="1" applyFill="1" applyBorder="1" applyAlignment="1">
      <alignment vertical="center" wrapText="1"/>
    </xf>
    <xf numFmtId="0" fontId="0" fillId="0" borderId="3" xfId="0" applyBorder="1">
      <alignment vertical="center"/>
    </xf>
    <xf numFmtId="0" fontId="4" fillId="0" borderId="0" xfId="0" applyFont="1">
      <alignment vertical="center"/>
    </xf>
    <xf numFmtId="0" fontId="5" fillId="0" borderId="0" xfId="0" applyFont="1">
      <alignment vertical="center"/>
    </xf>
    <xf numFmtId="0" fontId="7" fillId="0" borderId="2" xfId="0" applyFont="1" applyBorder="1" applyAlignment="1">
      <alignment wrapText="1"/>
    </xf>
    <xf numFmtId="0" fontId="7" fillId="0" borderId="2" xfId="0" applyFont="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1.</a:t>
            </a:r>
            <a:r>
              <a:rPr lang="en-US" altLang="ko-KR" sz="1100" baseline="0"/>
              <a:t> </a:t>
            </a:r>
            <a:r>
              <a:rPr lang="ko-KR" altLang="en-US" sz="1100"/>
              <a:t>설문 대상자의 시각장애인</a:t>
            </a:r>
            <a:r>
              <a:rPr lang="en-US" altLang="ko-KR" sz="1100"/>
              <a:t>, </a:t>
            </a:r>
            <a:r>
              <a:rPr lang="ko-KR" altLang="en-US" sz="1100"/>
              <a:t>비장애인 비율</a:t>
            </a:r>
            <a:endParaRPr lang="en-US" altLang="ko-KR" sz="11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AAC-4535-9960-BAF9F1A31E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AAC-4535-9960-BAF9F1A31E4C}"/>
              </c:ext>
            </c:extLst>
          </c:dPt>
          <c:dLbls>
            <c:dLbl>
              <c:idx val="0"/>
              <c:tx>
                <c:rich>
                  <a:bodyPr/>
                  <a:lstStyle/>
                  <a:p>
                    <a:r>
                      <a:rPr lang="ko-KR" altLang="en-US" baseline="0"/>
                      <a:t>있다
</a:t>
                    </a:r>
                    <a:fld id="{2C6C3B70-8B70-4759-974D-2012FF2C8A2E}"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AAC-4535-9960-BAF9F1A31E4C}"/>
                </c:ext>
              </c:extLst>
            </c:dLbl>
            <c:dLbl>
              <c:idx val="1"/>
              <c:tx>
                <c:rich>
                  <a:bodyPr/>
                  <a:lstStyle/>
                  <a:p>
                    <a:r>
                      <a:rPr lang="ko-KR" altLang="en-US" baseline="0"/>
                      <a:t>없다
</a:t>
                    </a:r>
                    <a:fld id="{17AFE7E0-C0E4-4EAB-96D3-B65E78A7731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AAC-4535-9960-BAF9F1A31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그래프!$B$2:$B$3</c:f>
              <c:numCache>
                <c:formatCode>General</c:formatCode>
                <c:ptCount val="2"/>
                <c:pt idx="0">
                  <c:v>76</c:v>
                </c:pt>
                <c:pt idx="1">
                  <c:v>43</c:v>
                </c:pt>
              </c:numCache>
            </c:numRef>
          </c:val>
          <c:extLst>
            <c:ext xmlns:c16="http://schemas.microsoft.com/office/drawing/2014/chart" uri="{C3380CC4-5D6E-409C-BE32-E72D297353CC}">
              <c16:uniqueId val="{00000000-EAAC-4535-9960-BAF9F1A31E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5.</a:t>
            </a:r>
            <a:r>
              <a:rPr lang="en-US" altLang="ko-KR" sz="1200" baseline="0"/>
              <a:t> </a:t>
            </a:r>
            <a:r>
              <a:rPr lang="ko-KR" altLang="en-US" sz="1200" baseline="0"/>
              <a:t>제품 사용 용의</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그래프!$K$1</c:f>
              <c:strCache>
                <c:ptCount val="1"/>
                <c:pt idx="0">
                  <c:v>5번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42F-44F9-ADF0-5864BC4A691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642F-44F9-ADF0-5864BC4A691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642F-44F9-ADF0-5864BC4A6912}"/>
              </c:ext>
            </c:extLst>
          </c:dPt>
          <c:dLbls>
            <c:dLbl>
              <c:idx val="0"/>
              <c:tx>
                <c:rich>
                  <a:bodyPr/>
                  <a:lstStyle/>
                  <a:p>
                    <a:r>
                      <a:rPr lang="ko-KR" altLang="en-US" baseline="0"/>
                      <a:t>있다</a:t>
                    </a:r>
                    <a:r>
                      <a:rPr lang="en-US" altLang="ko-KR" baseline="0"/>
                      <a:t>.
</a:t>
                    </a:r>
                    <a:fld id="{208B94F8-E476-4E63-A5E2-8045A386DEF8}"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2F-44F9-ADF0-5864BC4A6912}"/>
                </c:ext>
              </c:extLst>
            </c:dLbl>
            <c:dLbl>
              <c:idx val="1"/>
              <c:tx>
                <c:rich>
                  <a:bodyPr/>
                  <a:lstStyle/>
                  <a:p>
                    <a:r>
                      <a:rPr lang="ko-KR" altLang="en-US" baseline="0"/>
                      <a:t>없다</a:t>
                    </a:r>
                    <a:r>
                      <a:rPr lang="en-US" altLang="ko-KR" baseline="0"/>
                      <a:t>.
</a:t>
                    </a:r>
                    <a:fld id="{CAACB98E-FAB0-4881-B1E9-3F3BEE9A497E}"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42F-44F9-ADF0-5864BC4A6912}"/>
                </c:ext>
              </c:extLst>
            </c:dLbl>
            <c:dLbl>
              <c:idx val="2"/>
              <c:tx>
                <c:rich>
                  <a:bodyPr/>
                  <a:lstStyle/>
                  <a:p>
                    <a:r>
                      <a:rPr lang="ko-KR" altLang="en-US" baseline="0"/>
                      <a:t>모른다</a:t>
                    </a:r>
                    <a:r>
                      <a:rPr lang="en-US" altLang="ko-KR" baseline="0"/>
                      <a:t>.
</a:t>
                    </a:r>
                    <a:fld id="{34BEBBB4-900A-48F7-93BD-459C6E7D481A}"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42F-44F9-ADF0-5864BC4A69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그래프!$K$2:$K$4</c:f>
              <c:numCache>
                <c:formatCode>General</c:formatCode>
                <c:ptCount val="3"/>
                <c:pt idx="0">
                  <c:v>77</c:v>
                </c:pt>
                <c:pt idx="1">
                  <c:v>12</c:v>
                </c:pt>
                <c:pt idx="2">
                  <c:v>30</c:v>
                </c:pt>
              </c:numCache>
            </c:numRef>
          </c:val>
          <c:extLst>
            <c:ext xmlns:c16="http://schemas.microsoft.com/office/drawing/2014/chart" uri="{C3380CC4-5D6E-409C-BE32-E72D297353CC}">
              <c16:uniqueId val="{00000000-642F-44F9-ADF0-5864BC4A6912}"/>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6.</a:t>
            </a:r>
            <a:r>
              <a:rPr lang="en-US" altLang="ko-KR" sz="1200" baseline="0"/>
              <a:t> </a:t>
            </a:r>
            <a:r>
              <a:rPr lang="ko-KR" altLang="en-US" sz="1200" baseline="0"/>
              <a:t>제품의 유용 여부</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그래프!$L$1</c:f>
              <c:strCache>
                <c:ptCount val="1"/>
                <c:pt idx="0">
                  <c:v>6번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BB7-4001-B7E9-25C7F49DB76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BB7-4001-B7E9-25C7F49DB76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2-DBB7-4001-B7E9-25C7F49DB768}"/>
              </c:ext>
            </c:extLst>
          </c:dPt>
          <c:dLbls>
            <c:dLbl>
              <c:idx val="0"/>
              <c:layout>
                <c:manualLayout>
                  <c:x val="0.18246749993368838"/>
                  <c:y val="-7.7818198306504438E-2"/>
                </c:manualLayout>
              </c:layout>
              <c:tx>
                <c:rich>
                  <a:bodyPr/>
                  <a:lstStyle/>
                  <a:p>
                    <a:r>
                      <a:rPr lang="ko-KR" altLang="en-US" baseline="0"/>
                      <a:t>있다</a:t>
                    </a:r>
                    <a:r>
                      <a:rPr lang="en-US" altLang="ko-KR" baseline="0"/>
                      <a:t>.
</a:t>
                    </a:r>
                    <a:fld id="{679B06B4-BCC3-45F3-9C44-D8BA6585C52E}"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BB7-4001-B7E9-25C7F49DB768}"/>
                </c:ext>
              </c:extLst>
            </c:dLbl>
            <c:dLbl>
              <c:idx val="1"/>
              <c:layout>
                <c:manualLayout>
                  <c:x val="-0.12164499995579224"/>
                  <c:y val="7.0036378475853991E-2"/>
                </c:manualLayout>
              </c:layout>
              <c:tx>
                <c:rich>
                  <a:bodyPr/>
                  <a:lstStyle/>
                  <a:p>
                    <a:r>
                      <a:rPr lang="ko-KR" altLang="en-US" baseline="0"/>
                      <a:t>없다</a:t>
                    </a:r>
                    <a:r>
                      <a:rPr lang="en-US" altLang="ko-KR" baseline="0"/>
                      <a:t>.
</a:t>
                    </a:r>
                    <a:fld id="{17FD6A3A-BCD0-4C77-B2E0-A5B7475DF1DF}"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B7-4001-B7E9-25C7F49DB768}"/>
                </c:ext>
              </c:extLst>
            </c:dLbl>
            <c:dLbl>
              <c:idx val="2"/>
              <c:layout>
                <c:manualLayout>
                  <c:x val="0.16477813602430838"/>
                  <c:y val="9.0074258168919411E-2"/>
                </c:manualLayout>
              </c:layout>
              <c:tx>
                <c:rich>
                  <a:bodyPr/>
                  <a:lstStyle/>
                  <a:p>
                    <a:r>
                      <a:rPr lang="ko-KR" altLang="en-US" baseline="0"/>
                      <a:t>모른다</a:t>
                    </a:r>
                    <a:r>
                      <a:rPr lang="en-US" altLang="ko-KR" baseline="0"/>
                      <a:t>.
</a:t>
                    </a:r>
                    <a:fld id="{247A63F4-A769-4D01-B901-6143C0C9C7F5}"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B7-4001-B7E9-25C7F49DB7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그래프!$L$2:$L$4</c:f>
              <c:numCache>
                <c:formatCode>General</c:formatCode>
                <c:ptCount val="3"/>
                <c:pt idx="0">
                  <c:v>116</c:v>
                </c:pt>
                <c:pt idx="1">
                  <c:v>0</c:v>
                </c:pt>
                <c:pt idx="2">
                  <c:v>3</c:v>
                </c:pt>
              </c:numCache>
            </c:numRef>
          </c:val>
          <c:extLst>
            <c:ext xmlns:c16="http://schemas.microsoft.com/office/drawing/2014/chart" uri="{C3380CC4-5D6E-409C-BE32-E72D297353CC}">
              <c16:uniqueId val="{00000000-DBB7-4001-B7E9-25C7F49DB768}"/>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400"/>
              <a:t>1-1.</a:t>
            </a:r>
            <a:r>
              <a:rPr lang="en-US" altLang="ko-KR" sz="1400" baseline="0"/>
              <a:t> </a:t>
            </a:r>
            <a:r>
              <a:rPr lang="ko-KR" altLang="en-US" sz="1200"/>
              <a:t>주변 시각 장애인의 형태</a:t>
            </a:r>
            <a:endParaRPr lang="ko-KR" altLang="en-US" sz="14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그래프!$C$1</c:f>
              <c:strCache>
                <c:ptCount val="1"/>
                <c:pt idx="0">
                  <c:v>1-1번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6FA2-424F-B0C6-7A3B787BC59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FA2-424F-B0C6-7A3B787BC59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4-6FA2-424F-B0C6-7A3B787BC597}"/>
              </c:ext>
            </c:extLst>
          </c:dPt>
          <c:dLbls>
            <c:dLbl>
              <c:idx val="0"/>
              <c:layout>
                <c:manualLayout>
                  <c:x val="0"/>
                  <c:y val="-0.10280743376828794"/>
                </c:manualLayout>
              </c:layout>
              <c:tx>
                <c:rich>
                  <a:bodyPr/>
                  <a:lstStyle/>
                  <a:p>
                    <a:r>
                      <a:rPr lang="ko-KR" altLang="en-US" baseline="0"/>
                      <a:t>본인
</a:t>
                    </a:r>
                    <a:fld id="{3CA6D12D-3C56-4947-9301-E5885560480F}"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FA2-424F-B0C6-7A3B787BC597}"/>
                </c:ext>
              </c:extLst>
            </c:dLbl>
            <c:dLbl>
              <c:idx val="1"/>
              <c:layout>
                <c:manualLayout>
                  <c:x val="5.2194543297746143E-2"/>
                  <c:y val="4.7449584816132859E-2"/>
                </c:manualLayout>
              </c:layout>
              <c:tx>
                <c:rich>
                  <a:bodyPr/>
                  <a:lstStyle/>
                  <a:p>
                    <a:r>
                      <a:rPr lang="ko-KR" altLang="en-US" sz="800" baseline="0"/>
                      <a:t>가족이나 친한 지인
</a:t>
                    </a:r>
                    <a:fld id="{EDCD4586-1955-411F-9E48-D232D57424D4}" type="PERCENTAGE">
                      <a:rPr lang="en-US" altLang="ko-KR" sz="800" baseline="0"/>
                      <a:pPr/>
                      <a:t>[백분율]</a:t>
                    </a:fld>
                    <a:endParaRPr lang="ko-KR" altLang="en-US" sz="8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FA2-424F-B0C6-7A3B787BC597}"/>
                </c:ext>
              </c:extLst>
            </c:dLbl>
            <c:dLbl>
              <c:idx val="2"/>
              <c:layout>
                <c:manualLayout>
                  <c:x val="9.964412811387896E-2"/>
                  <c:y val="5.5357848952155002E-2"/>
                </c:manualLayout>
              </c:layout>
              <c:tx>
                <c:rich>
                  <a:bodyPr/>
                  <a:lstStyle/>
                  <a:p>
                    <a:r>
                      <a:rPr lang="ko-KR" altLang="en-US" baseline="0"/>
                      <a:t>아는사람
</a:t>
                    </a:r>
                    <a:fld id="{407B8BE8-9468-4844-BF62-91044B2641B1}"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FA2-424F-B0C6-7A3B787BC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그래프!$C$2:$C$4</c:f>
              <c:numCache>
                <c:formatCode>General</c:formatCode>
                <c:ptCount val="3"/>
                <c:pt idx="0">
                  <c:v>51</c:v>
                </c:pt>
                <c:pt idx="1">
                  <c:v>18</c:v>
                </c:pt>
                <c:pt idx="2">
                  <c:v>7</c:v>
                </c:pt>
              </c:numCache>
            </c:numRef>
          </c:val>
          <c:extLst>
            <c:ext xmlns:c16="http://schemas.microsoft.com/office/drawing/2014/chart" uri="{C3380CC4-5D6E-409C-BE32-E72D297353CC}">
              <c16:uniqueId val="{00000000-6FA2-424F-B0C6-7A3B787BC597}"/>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 </a:t>
            </a:r>
            <a:r>
              <a:rPr lang="ko-KR" altLang="en-US" sz="1200"/>
              <a:t>일상에서 점자문자 발견</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그래프!$D$1</c:f>
              <c:strCache>
                <c:ptCount val="1"/>
                <c:pt idx="0">
                  <c:v>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F1F-4708-903C-1658E687FD5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F1F-4708-903C-1658E687FD5F}"/>
              </c:ext>
            </c:extLst>
          </c:dPt>
          <c:dLbls>
            <c:dLbl>
              <c:idx val="0"/>
              <c:layout>
                <c:manualLayout>
                  <c:x val="7.1229815005794436E-2"/>
                  <c:y val="-3.1558185404339321E-2"/>
                </c:manualLayout>
              </c:layout>
              <c:tx>
                <c:rich>
                  <a:bodyPr/>
                  <a:lstStyle/>
                  <a:p>
                    <a:r>
                      <a:rPr lang="ko-KR" altLang="en-US" baseline="0"/>
                      <a:t>본적 있다</a:t>
                    </a:r>
                    <a:r>
                      <a:rPr lang="en-US" altLang="ko-KR" baseline="0"/>
                      <a:t>.
</a:t>
                    </a:r>
                    <a:fld id="{E50CDA3D-0B12-4422-99B1-246A67287BA2}"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F1F-4708-903C-1658E687FD5F}"/>
                </c:ext>
              </c:extLst>
            </c:dLbl>
            <c:dLbl>
              <c:idx val="1"/>
              <c:layout>
                <c:manualLayout>
                  <c:x val="-4.4518634378621566E-3"/>
                  <c:y val="0.13412228796844175"/>
                </c:manualLayout>
              </c:layout>
              <c:tx>
                <c:rich>
                  <a:bodyPr/>
                  <a:lstStyle/>
                  <a:p>
                    <a:r>
                      <a:rPr lang="ko-KR" altLang="en-US" baseline="0"/>
                      <a:t>본적없다</a:t>
                    </a:r>
                    <a:r>
                      <a:rPr lang="en-US" altLang="ko-KR" baseline="0"/>
                      <a:t>.
</a:t>
                    </a:r>
                    <a:fld id="{BD83F1D5-A2CF-4584-9AD8-7CBE35FE3DE3}"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0598772126988177"/>
                      <c:h val="0.35585829877774144"/>
                    </c:manualLayout>
                  </c15:layout>
                  <c15:dlblFieldTable/>
                  <c15:showDataLabelsRange val="0"/>
                </c:ext>
                <c:ext xmlns:c16="http://schemas.microsoft.com/office/drawing/2014/chart" uri="{C3380CC4-5D6E-409C-BE32-E72D297353CC}">
                  <c16:uniqueId val="{00000001-EF1F-4708-903C-1658E687FD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그래프!$D$2:$D$3</c:f>
              <c:numCache>
                <c:formatCode>General</c:formatCode>
                <c:ptCount val="2"/>
                <c:pt idx="0">
                  <c:v>104</c:v>
                </c:pt>
                <c:pt idx="1">
                  <c:v>15</c:v>
                </c:pt>
              </c:numCache>
            </c:numRef>
          </c:val>
          <c:extLst>
            <c:ext xmlns:c16="http://schemas.microsoft.com/office/drawing/2014/chart" uri="{C3380CC4-5D6E-409C-BE32-E72D297353CC}">
              <c16:uniqueId val="{00000000-EF1F-4708-903C-1658E687FD5F}"/>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2-1.</a:t>
            </a:r>
            <a:r>
              <a:rPr lang="en-US" altLang="ko-KR" sz="1100" baseline="0"/>
              <a:t> </a:t>
            </a:r>
            <a:r>
              <a:rPr lang="ko-KR" altLang="en-US" sz="1100"/>
              <a:t>자 발견 위치</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그래프!$E$1</c:f>
              <c:strCache>
                <c:ptCount val="1"/>
                <c:pt idx="0">
                  <c:v>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61B-4CEA-A10E-6CD298381FE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B61B-4CEA-A10E-6CD298381FE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B61B-4CEA-A10E-6CD298381FE8}"/>
              </c:ext>
            </c:extLst>
          </c:dPt>
          <c:dLbls>
            <c:dLbl>
              <c:idx val="0"/>
              <c:tx>
                <c:rich>
                  <a:bodyPr/>
                  <a:lstStyle/>
                  <a:p>
                    <a:r>
                      <a:rPr lang="ko-KR" altLang="en-US" baseline="0"/>
                      <a:t>공공장소
</a:t>
                    </a:r>
                    <a:fld id="{D89CE580-6E75-4685-AFB7-DF3A3D408AC0}"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61B-4CEA-A10E-6CD298381FE8}"/>
                </c:ext>
              </c:extLst>
            </c:dLbl>
            <c:dLbl>
              <c:idx val="1"/>
              <c:layout>
                <c:manualLayout>
                  <c:x val="1.8865240905041363E-2"/>
                  <c:y val="9.4435142761893312E-2"/>
                </c:manualLayout>
              </c:layout>
              <c:tx>
                <c:rich>
                  <a:bodyPr/>
                  <a:lstStyle/>
                  <a:p>
                    <a:r>
                      <a:rPr lang="ko-KR" altLang="en-US" baseline="0"/>
                      <a:t>문서
</a:t>
                    </a:r>
                    <a:fld id="{632F94DC-BA42-4745-8946-146675BA5F7B}"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61B-4CEA-A10E-6CD298381FE8}"/>
                </c:ext>
              </c:extLst>
            </c:dLbl>
            <c:dLbl>
              <c:idx val="2"/>
              <c:layout>
                <c:manualLayout>
                  <c:x val="-2.8297861357562046E-2"/>
                  <c:y val="7.0826357071419987E-2"/>
                </c:manualLayout>
              </c:layout>
              <c:tx>
                <c:rich>
                  <a:bodyPr/>
                  <a:lstStyle/>
                  <a:p>
                    <a:r>
                      <a:rPr lang="ko-KR" altLang="en-US" baseline="0"/>
                      <a:t>기타
</a:t>
                    </a:r>
                    <a:fld id="{02FA4BF2-C0B2-480A-9D43-58DA776A1710}"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61B-4CEA-A10E-6CD298381F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그래프!$E$2:$E$4</c:f>
              <c:numCache>
                <c:formatCode>General</c:formatCode>
                <c:ptCount val="3"/>
                <c:pt idx="0">
                  <c:v>67</c:v>
                </c:pt>
                <c:pt idx="1">
                  <c:v>28</c:v>
                </c:pt>
                <c:pt idx="2">
                  <c:v>9</c:v>
                </c:pt>
              </c:numCache>
            </c:numRef>
          </c:val>
          <c:extLst>
            <c:ext xmlns:c16="http://schemas.microsoft.com/office/drawing/2014/chart" uri="{C3380CC4-5D6E-409C-BE32-E72D297353CC}">
              <c16:uniqueId val="{00000000-B61B-4CEA-A10E-6CD298381FE8}"/>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 </a:t>
            </a:r>
            <a:r>
              <a:rPr lang="ko-KR" altLang="en-US" sz="1200"/>
              <a:t>점자 문자를 읽는지</a:t>
            </a:r>
            <a:r>
              <a:rPr lang="en-US" altLang="ko-KR" sz="1200"/>
              <a:t>?</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그래프!$F$1</c:f>
              <c:strCache>
                <c:ptCount val="1"/>
                <c:pt idx="0">
                  <c:v>2-2번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ADC-41F7-B9D1-39CE95696C6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7ADC-41F7-B9D1-39CE95696C62}"/>
              </c:ext>
            </c:extLst>
          </c:dPt>
          <c:dLbls>
            <c:dLbl>
              <c:idx val="0"/>
              <c:tx>
                <c:rich>
                  <a:bodyPr/>
                  <a:lstStyle/>
                  <a:p>
                    <a:r>
                      <a:rPr lang="ko-KR" altLang="en-US" baseline="0"/>
                      <a:t>읽는다</a:t>
                    </a:r>
                    <a:r>
                      <a:rPr lang="en-US" altLang="ko-KR" baseline="0"/>
                      <a:t>.
</a:t>
                    </a:r>
                    <a:fld id="{CF0A0F6A-ED3D-40AF-AB9A-8CDB7D239FFD}"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DC-41F7-B9D1-39CE95696C62}"/>
                </c:ext>
              </c:extLst>
            </c:dLbl>
            <c:dLbl>
              <c:idx val="1"/>
              <c:tx>
                <c:rich>
                  <a:bodyPr/>
                  <a:lstStyle/>
                  <a:p>
                    <a:r>
                      <a:rPr lang="ko-KR" altLang="en-US" baseline="0"/>
                      <a:t>안읽는다
</a:t>
                    </a:r>
                    <a:fld id="{AD91BC84-A430-44C9-8736-67F3A444BA59}"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ADC-41F7-B9D1-39CE95696C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그래프!$F$2:$F$3</c:f>
              <c:numCache>
                <c:formatCode>General</c:formatCode>
                <c:ptCount val="2"/>
                <c:pt idx="0">
                  <c:v>24</c:v>
                </c:pt>
                <c:pt idx="1">
                  <c:v>80</c:v>
                </c:pt>
              </c:numCache>
            </c:numRef>
          </c:val>
          <c:extLst>
            <c:ext xmlns:c16="http://schemas.microsoft.com/office/drawing/2014/chart" uri="{C3380CC4-5D6E-409C-BE32-E72D297353CC}">
              <c16:uniqueId val="{00000000-7ADC-41F7-B9D1-39CE95696C62}"/>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2-2-1. </a:t>
            </a:r>
            <a:r>
              <a:rPr lang="ko-KR" altLang="en-US" sz="1200"/>
              <a:t>점자를 안 읽는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그래프!$G$1</c:f>
              <c:strCache>
                <c:ptCount val="1"/>
                <c:pt idx="0">
                  <c:v>2-2-1번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3-9917-4C3F-8593-36A34520E5E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9917-4C3F-8593-36A34520E5E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1-9917-4C3F-8593-36A34520E5ED}"/>
              </c:ext>
            </c:extLst>
          </c:dPt>
          <c:dLbls>
            <c:dLbl>
              <c:idx val="0"/>
              <c:tx>
                <c:rich>
                  <a:bodyPr/>
                  <a:lstStyle/>
                  <a:p>
                    <a:r>
                      <a:rPr lang="ko-KR" altLang="en-US" baseline="0"/>
                      <a:t>모름
</a:t>
                    </a:r>
                    <a:fld id="{0829E2A3-6444-428E-89D2-691CFE792F8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17-4C3F-8593-36A34520E5ED}"/>
                </c:ext>
              </c:extLst>
            </c:dLbl>
            <c:dLbl>
              <c:idx val="1"/>
              <c:tx>
                <c:rich>
                  <a:bodyPr/>
                  <a:lstStyle/>
                  <a:p>
                    <a:r>
                      <a:rPr lang="ko-KR" altLang="en-US" baseline="0"/>
                      <a:t>어려움
</a:t>
                    </a:r>
                    <a:fld id="{DDF7DD34-51CD-4F9B-9DB6-68E07C012E2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17-4C3F-8593-36A34520E5ED}"/>
                </c:ext>
              </c:extLst>
            </c:dLbl>
            <c:dLbl>
              <c:idx val="2"/>
              <c:tx>
                <c:rich>
                  <a:bodyPr/>
                  <a:lstStyle/>
                  <a:p>
                    <a:r>
                      <a:rPr lang="ko-KR" altLang="en-US" baseline="0"/>
                      <a:t>기타
</a:t>
                    </a:r>
                    <a:fld id="{CF6D4812-297F-4DD2-AF3F-42EDE2C1D50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17-4C3F-8593-36A34520E5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그래프!$G$2:$G$4</c:f>
              <c:numCache>
                <c:formatCode>General</c:formatCode>
                <c:ptCount val="3"/>
                <c:pt idx="0">
                  <c:v>60</c:v>
                </c:pt>
                <c:pt idx="1">
                  <c:v>11</c:v>
                </c:pt>
                <c:pt idx="2">
                  <c:v>9</c:v>
                </c:pt>
              </c:numCache>
            </c:numRef>
          </c:val>
          <c:extLst>
            <c:ext xmlns:c16="http://schemas.microsoft.com/office/drawing/2014/chart" uri="{C3380CC4-5D6E-409C-BE32-E72D297353CC}">
              <c16:uniqueId val="{00000000-9917-4C3F-8593-36A34520E5E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a:t>
            </a:r>
            <a:r>
              <a:rPr lang="en-US" altLang="ko-KR" sz="1200" baseline="0"/>
              <a:t> </a:t>
            </a:r>
            <a:r>
              <a:rPr lang="ko-KR" altLang="en-US" sz="1200" baseline="0"/>
              <a:t>독서 습관 응답</a:t>
            </a:r>
            <a:r>
              <a:rPr lang="en-US" altLang="ko-KR" sz="1200" baseline="0"/>
              <a:t> </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그래프!$H$1</c:f>
              <c:strCache>
                <c:ptCount val="1"/>
                <c:pt idx="0">
                  <c:v>3번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6A7-480E-BC32-A7CBEDBEF07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6A7-480E-BC32-A7CBEDBEF07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6A7-480E-BC32-A7CBEDBEF07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4-A6A7-480E-BC32-A7CBEDBEF070}"/>
              </c:ext>
            </c:extLst>
          </c:dPt>
          <c:dLbls>
            <c:dLbl>
              <c:idx val="0"/>
              <c:layout>
                <c:manualLayout>
                  <c:x val="4.6786503972432066E-2"/>
                  <c:y val="0.11711790360796914"/>
                </c:manualLayout>
              </c:layout>
              <c:tx>
                <c:rich>
                  <a:bodyPr/>
                  <a:lstStyle/>
                  <a:p>
                    <a:r>
                      <a:rPr lang="ko-KR" altLang="en-US" baseline="0"/>
                      <a:t>안읽는다
</a:t>
                    </a:r>
                    <a:fld id="{BBA750C3-27CB-4C2D-9923-38FEBE2C4E9A}"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6A7-480E-BC32-A7CBEDBEF070}"/>
                </c:ext>
              </c:extLst>
            </c:dLbl>
            <c:dLbl>
              <c:idx val="1"/>
              <c:tx>
                <c:rich>
                  <a:bodyPr/>
                  <a:lstStyle/>
                  <a:p>
                    <a:r>
                      <a:rPr lang="ko-KR" altLang="en-US" baseline="0"/>
                      <a:t>좋아하나 못읽는다
</a:t>
                    </a:r>
                    <a:fld id="{7D52E5EB-17E4-4C9F-BBDA-BC5FEB3A378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6A7-480E-BC32-A7CBEDBEF070}"/>
                </c:ext>
              </c:extLst>
            </c:dLbl>
            <c:dLbl>
              <c:idx val="2"/>
              <c:tx>
                <c:rich>
                  <a:bodyPr/>
                  <a:lstStyle/>
                  <a:p>
                    <a:r>
                      <a:rPr lang="ko-KR" altLang="en-US" baseline="0"/>
                      <a:t>싫어하나 읽는다
</a:t>
                    </a:r>
                    <a:fld id="{07B65110-06DA-45B2-A0F7-74926D73221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6A7-480E-BC32-A7CBEDBEF070}"/>
                </c:ext>
              </c:extLst>
            </c:dLbl>
            <c:dLbl>
              <c:idx val="3"/>
              <c:tx>
                <c:rich>
                  <a:bodyPr/>
                  <a:lstStyle/>
                  <a:p>
                    <a:r>
                      <a:rPr lang="ko-KR" altLang="en-US" baseline="0"/>
                      <a:t>잘읽는다
</a:t>
                    </a:r>
                    <a:fld id="{CDD705C4-4CCE-475A-9B9C-756D713CC726}"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6A7-480E-BC32-A7CBEDBEF0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그래프!$H$2:$H$5</c:f>
              <c:numCache>
                <c:formatCode>General</c:formatCode>
                <c:ptCount val="4"/>
                <c:pt idx="0">
                  <c:v>11</c:v>
                </c:pt>
                <c:pt idx="1">
                  <c:v>54</c:v>
                </c:pt>
                <c:pt idx="2">
                  <c:v>9</c:v>
                </c:pt>
                <c:pt idx="3">
                  <c:v>45</c:v>
                </c:pt>
              </c:numCache>
            </c:numRef>
          </c:val>
          <c:extLst>
            <c:ext xmlns:c16="http://schemas.microsoft.com/office/drawing/2014/chart" uri="{C3380CC4-5D6E-409C-BE32-E72D297353CC}">
              <c16:uniqueId val="{00000000-A6A7-480E-BC32-A7CBEDBEF0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3-1.</a:t>
            </a:r>
            <a:r>
              <a:rPr lang="en-US" altLang="ko-KR" sz="1200" baseline="0"/>
              <a:t> </a:t>
            </a:r>
            <a:r>
              <a:rPr lang="ko-KR" altLang="en-US" sz="1200"/>
              <a:t>독서를 안하는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그래프!$I$1</c:f>
              <c:strCache>
                <c:ptCount val="1"/>
                <c:pt idx="0">
                  <c:v>3-1번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33C-4FAE-925E-B50113E924A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133C-4FAE-925E-B50113E924A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133C-4FAE-925E-B50113E924AB}"/>
              </c:ext>
            </c:extLst>
          </c:dPt>
          <c:dLbls>
            <c:dLbl>
              <c:idx val="0"/>
              <c:tx>
                <c:rich>
                  <a:bodyPr/>
                  <a:lstStyle/>
                  <a:p>
                    <a:r>
                      <a:rPr lang="ko-KR" altLang="en-US" baseline="0"/>
                      <a:t>힘듦
</a:t>
                    </a:r>
                    <a:fld id="{29759ABA-0148-447D-AE17-1C9FABD970B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3C-4FAE-925E-B50113E924AB}"/>
                </c:ext>
              </c:extLst>
            </c:dLbl>
            <c:dLbl>
              <c:idx val="1"/>
              <c:tx>
                <c:rich>
                  <a:bodyPr/>
                  <a:lstStyle/>
                  <a:p>
                    <a:r>
                      <a:rPr lang="ko-KR" altLang="en-US" baseline="0"/>
                      <a:t>시간없음
</a:t>
                    </a:r>
                    <a:fld id="{D70377E5-618B-4F3D-B342-663FA773445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33C-4FAE-925E-B50113E924AB}"/>
                </c:ext>
              </c:extLst>
            </c:dLbl>
            <c:dLbl>
              <c:idx val="2"/>
              <c:tx>
                <c:rich>
                  <a:bodyPr/>
                  <a:lstStyle/>
                  <a:p>
                    <a:r>
                      <a:rPr lang="ko-KR" altLang="en-US" baseline="0"/>
                      <a:t>다른걸 하고싶음
</a:t>
                    </a:r>
                    <a:fld id="{AFF31432-EEB4-43A5-8419-2778412CC5BD}"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3C-4FAE-925E-B50113E924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그래프!$I$2:$I$4</c:f>
              <c:numCache>
                <c:formatCode>General</c:formatCode>
                <c:ptCount val="3"/>
                <c:pt idx="0">
                  <c:v>18</c:v>
                </c:pt>
                <c:pt idx="1">
                  <c:v>21</c:v>
                </c:pt>
                <c:pt idx="2">
                  <c:v>26</c:v>
                </c:pt>
              </c:numCache>
            </c:numRef>
          </c:val>
          <c:extLst>
            <c:ext xmlns:c16="http://schemas.microsoft.com/office/drawing/2014/chart" uri="{C3380CC4-5D6E-409C-BE32-E72D297353CC}">
              <c16:uniqueId val="{00000000-133C-4FAE-925E-B50113E924AB}"/>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3-2.</a:t>
            </a:r>
            <a:r>
              <a:rPr lang="en-US" altLang="ko-KR" sz="1200" baseline="0"/>
              <a:t> </a:t>
            </a:r>
            <a:r>
              <a:rPr lang="ko-KR" altLang="en-US" sz="1200" baseline="0"/>
              <a:t>책이 싫은 이유</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그래프!$J$1</c:f>
              <c:strCache>
                <c:ptCount val="1"/>
                <c:pt idx="0">
                  <c:v>3-2번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5D9-40E4-9850-851C1311DC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5D9-40E4-9850-851C1311DC4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5D9-40E4-9850-851C1311DC4C}"/>
              </c:ext>
            </c:extLst>
          </c:dPt>
          <c:dLbls>
            <c:dLbl>
              <c:idx val="0"/>
              <c:tx>
                <c:rich>
                  <a:bodyPr/>
                  <a:lstStyle/>
                  <a:p>
                    <a:r>
                      <a:rPr lang="ko-KR" altLang="en-US" baseline="0"/>
                      <a:t>힘듦
</a:t>
                    </a:r>
                    <a:fld id="{15426B38-8739-4BB4-915B-DA60EA153A62}"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D9-40E4-9850-851C1311DC4C}"/>
                </c:ext>
              </c:extLst>
            </c:dLbl>
            <c:dLbl>
              <c:idx val="1"/>
              <c:tx>
                <c:rich>
                  <a:bodyPr/>
                  <a:lstStyle/>
                  <a:p>
                    <a:r>
                      <a:rPr lang="ko-KR" altLang="en-US" baseline="0"/>
                      <a:t>시간없음
</a:t>
                    </a:r>
                    <a:fld id="{54F15951-FC65-4487-8F3E-25ACD42BCF1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5D9-40E4-9850-851C1311DC4C}"/>
                </c:ext>
              </c:extLst>
            </c:dLbl>
            <c:dLbl>
              <c:idx val="2"/>
              <c:tx>
                <c:rich>
                  <a:bodyPr/>
                  <a:lstStyle/>
                  <a:p>
                    <a:r>
                      <a:rPr lang="ko-KR" altLang="en-US" baseline="0"/>
                      <a:t>다른걸 하고싶음
</a:t>
                    </a:r>
                    <a:fld id="{E10BC8C5-3A93-423D-908D-9C3FCEFDEC8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D9-40E4-9850-851C1311D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그래프!$J$2:$J$4</c:f>
              <c:numCache>
                <c:formatCode>General</c:formatCode>
                <c:ptCount val="3"/>
                <c:pt idx="0">
                  <c:v>3</c:v>
                </c:pt>
                <c:pt idx="1">
                  <c:v>0</c:v>
                </c:pt>
                <c:pt idx="2">
                  <c:v>6</c:v>
                </c:pt>
              </c:numCache>
            </c:numRef>
          </c:val>
          <c:extLst>
            <c:ext xmlns:c16="http://schemas.microsoft.com/office/drawing/2014/chart" uri="{C3380CC4-5D6E-409C-BE32-E72D297353CC}">
              <c16:uniqueId val="{00000000-A5D9-40E4-9850-851C1311DC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66675</xdr:rowOff>
    </xdr:from>
    <xdr:to>
      <xdr:col>3</xdr:col>
      <xdr:colOff>676275</xdr:colOff>
      <xdr:row>18</xdr:row>
      <xdr:rowOff>1905</xdr:rowOff>
    </xdr:to>
    <xdr:graphicFrame macro="">
      <xdr:nvGraphicFramePr>
        <xdr:cNvPr id="3" name="차트 2">
          <a:extLst>
            <a:ext uri="{FF2B5EF4-FFF2-40B4-BE49-F238E27FC236}">
              <a16:creationId xmlns:a16="http://schemas.microsoft.com/office/drawing/2014/main" id="{52898E47-BC49-463D-9975-016322727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10</xdr:row>
      <xdr:rowOff>66675</xdr:rowOff>
    </xdr:from>
    <xdr:to>
      <xdr:col>7</xdr:col>
      <xdr:colOff>657225</xdr:colOff>
      <xdr:row>17</xdr:row>
      <xdr:rowOff>205740</xdr:rowOff>
    </xdr:to>
    <xdr:graphicFrame macro="">
      <xdr:nvGraphicFramePr>
        <xdr:cNvPr id="4" name="차트 3">
          <a:extLst>
            <a:ext uri="{FF2B5EF4-FFF2-40B4-BE49-F238E27FC236}">
              <a16:creationId xmlns:a16="http://schemas.microsoft.com/office/drawing/2014/main" id="{95C6C0BD-7B00-4FBE-AC14-061A88C99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14288</xdr:colOff>
      <xdr:row>10</xdr:row>
      <xdr:rowOff>66675</xdr:rowOff>
    </xdr:from>
    <xdr:to>
      <xdr:col>11</xdr:col>
      <xdr:colOff>639537</xdr:colOff>
      <xdr:row>18</xdr:row>
      <xdr:rowOff>0</xdr:rowOff>
    </xdr:to>
    <xdr:graphicFrame macro="">
      <xdr:nvGraphicFramePr>
        <xdr:cNvPr id="7" name="차트 6">
          <a:extLst>
            <a:ext uri="{FF2B5EF4-FFF2-40B4-BE49-F238E27FC236}">
              <a16:creationId xmlns:a16="http://schemas.microsoft.com/office/drawing/2014/main" id="{500FD6C8-5843-4EBE-809C-4A39C600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41502</xdr:colOff>
      <xdr:row>18</xdr:row>
      <xdr:rowOff>16330</xdr:rowOff>
    </xdr:from>
    <xdr:to>
      <xdr:col>3</xdr:col>
      <xdr:colOff>676885</xdr:colOff>
      <xdr:row>25</xdr:row>
      <xdr:rowOff>163286</xdr:rowOff>
    </xdr:to>
    <xdr:graphicFrame macro="">
      <xdr:nvGraphicFramePr>
        <xdr:cNvPr id="8" name="차트 7">
          <a:extLst>
            <a:ext uri="{FF2B5EF4-FFF2-40B4-BE49-F238E27FC236}">
              <a16:creationId xmlns:a16="http://schemas.microsoft.com/office/drawing/2014/main" id="{8FC6E8D5-0A82-4349-A5B9-3CE4B6334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26535</xdr:colOff>
      <xdr:row>18</xdr:row>
      <xdr:rowOff>20411</xdr:rowOff>
    </xdr:from>
    <xdr:to>
      <xdr:col>8</xdr:col>
      <xdr:colOff>1</xdr:colOff>
      <xdr:row>25</xdr:row>
      <xdr:rowOff>180127</xdr:rowOff>
    </xdr:to>
    <xdr:graphicFrame macro="">
      <xdr:nvGraphicFramePr>
        <xdr:cNvPr id="9" name="차트 8">
          <a:extLst>
            <a:ext uri="{FF2B5EF4-FFF2-40B4-BE49-F238E27FC236}">
              <a16:creationId xmlns:a16="http://schemas.microsoft.com/office/drawing/2014/main" id="{18C3DADF-E845-4A60-9F95-76763972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25172</xdr:colOff>
      <xdr:row>18</xdr:row>
      <xdr:rowOff>19051</xdr:rowOff>
    </xdr:from>
    <xdr:to>
      <xdr:col>11</xdr:col>
      <xdr:colOff>611768</xdr:colOff>
      <xdr:row>25</xdr:row>
      <xdr:rowOff>178768</xdr:rowOff>
    </xdr:to>
    <xdr:graphicFrame macro="">
      <xdr:nvGraphicFramePr>
        <xdr:cNvPr id="10" name="차트 9">
          <a:extLst>
            <a:ext uri="{FF2B5EF4-FFF2-40B4-BE49-F238E27FC236}">
              <a16:creationId xmlns:a16="http://schemas.microsoft.com/office/drawing/2014/main" id="{A2D18095-E301-40BD-8305-5070F5B66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17009</xdr:colOff>
      <xdr:row>26</xdr:row>
      <xdr:rowOff>4083</xdr:rowOff>
    </xdr:from>
    <xdr:to>
      <xdr:col>3</xdr:col>
      <xdr:colOff>674067</xdr:colOff>
      <xdr:row>33</xdr:row>
      <xdr:rowOff>163799</xdr:rowOff>
    </xdr:to>
    <xdr:graphicFrame macro="">
      <xdr:nvGraphicFramePr>
        <xdr:cNvPr id="11" name="차트 10">
          <a:extLst>
            <a:ext uri="{FF2B5EF4-FFF2-40B4-BE49-F238E27FC236}">
              <a16:creationId xmlns:a16="http://schemas.microsoft.com/office/drawing/2014/main" id="{B683E3FD-F549-4FF9-AD59-764BA87A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26533</xdr:colOff>
      <xdr:row>26</xdr:row>
      <xdr:rowOff>2722</xdr:rowOff>
    </xdr:from>
    <xdr:to>
      <xdr:col>8</xdr:col>
      <xdr:colOff>3233</xdr:colOff>
      <xdr:row>33</xdr:row>
      <xdr:rowOff>162438</xdr:rowOff>
    </xdr:to>
    <xdr:graphicFrame macro="">
      <xdr:nvGraphicFramePr>
        <xdr:cNvPr id="12" name="차트 11">
          <a:extLst>
            <a:ext uri="{FF2B5EF4-FFF2-40B4-BE49-F238E27FC236}">
              <a16:creationId xmlns:a16="http://schemas.microsoft.com/office/drawing/2014/main" id="{90CB8BB5-D8FE-49FE-AF66-A3C1BB8DB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33339</xdr:colOff>
      <xdr:row>26</xdr:row>
      <xdr:rowOff>8165</xdr:rowOff>
    </xdr:from>
    <xdr:to>
      <xdr:col>11</xdr:col>
      <xdr:colOff>622361</xdr:colOff>
      <xdr:row>33</xdr:row>
      <xdr:rowOff>167881</xdr:rowOff>
    </xdr:to>
    <xdr:graphicFrame macro="">
      <xdr:nvGraphicFramePr>
        <xdr:cNvPr id="13" name="차트 12">
          <a:extLst>
            <a:ext uri="{FF2B5EF4-FFF2-40B4-BE49-F238E27FC236}">
              <a16:creationId xmlns:a16="http://schemas.microsoft.com/office/drawing/2014/main" id="{C6DAD27A-4719-432A-AE28-3E03A7672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637497</xdr:colOff>
      <xdr:row>18</xdr:row>
      <xdr:rowOff>28577</xdr:rowOff>
    </xdr:from>
    <xdr:to>
      <xdr:col>15</xdr:col>
      <xdr:colOff>608753</xdr:colOff>
      <xdr:row>25</xdr:row>
      <xdr:rowOff>193735</xdr:rowOff>
    </xdr:to>
    <xdr:graphicFrame macro="">
      <xdr:nvGraphicFramePr>
        <xdr:cNvPr id="14" name="차트 13">
          <a:extLst>
            <a:ext uri="{FF2B5EF4-FFF2-40B4-BE49-F238E27FC236}">
              <a16:creationId xmlns:a16="http://schemas.microsoft.com/office/drawing/2014/main" id="{73A1981A-D98B-42F0-95AD-4379226AD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636135</xdr:colOff>
      <xdr:row>25</xdr:row>
      <xdr:rowOff>198664</xdr:rowOff>
    </xdr:from>
    <xdr:to>
      <xdr:col>15</xdr:col>
      <xdr:colOff>607391</xdr:colOff>
      <xdr:row>33</xdr:row>
      <xdr:rowOff>154273</xdr:rowOff>
    </xdr:to>
    <xdr:graphicFrame macro="">
      <xdr:nvGraphicFramePr>
        <xdr:cNvPr id="15" name="차트 14">
          <a:extLst>
            <a:ext uri="{FF2B5EF4-FFF2-40B4-BE49-F238E27FC236}">
              <a16:creationId xmlns:a16="http://schemas.microsoft.com/office/drawing/2014/main" id="{26517A8C-5B31-4E90-B21A-BBB52CCBD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1185-C0E2-4B3C-B058-32F7061B0131}">
  <sheetPr filterMode="1"/>
  <dimension ref="A1:AB218"/>
  <sheetViews>
    <sheetView tabSelected="1" topLeftCell="J97" workbookViewId="0">
      <selection activeCell="S123" sqref="S123"/>
    </sheetView>
  </sheetViews>
  <sheetFormatPr defaultColWidth="17.875" defaultRowHeight="16.5" customHeight="1"/>
  <cols>
    <col min="1" max="1" width="5.25" bestFit="1" customWidth="1"/>
    <col min="2" max="2" width="7.125" bestFit="1" customWidth="1"/>
    <col min="3" max="3" width="23.25" style="8" bestFit="1" customWidth="1"/>
  </cols>
  <sheetData>
    <row r="1" spans="1:28" ht="198">
      <c r="A1" t="s">
        <v>246</v>
      </c>
      <c r="B1" t="s">
        <v>245</v>
      </c>
      <c r="C1" s="5"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c r="U1" s="1"/>
      <c r="V1" s="2"/>
      <c r="W1" s="2"/>
      <c r="X1" s="2"/>
      <c r="Y1" s="2"/>
      <c r="Z1" s="2"/>
      <c r="AA1" s="2"/>
      <c r="AB1" s="2"/>
    </row>
    <row r="2" spans="1:28" ht="33" hidden="1">
      <c r="A2">
        <v>1</v>
      </c>
      <c r="B2" t="s">
        <v>247</v>
      </c>
      <c r="C2" s="5">
        <v>43935.627337962964</v>
      </c>
      <c r="D2" s="1" t="s">
        <v>17</v>
      </c>
      <c r="E2" s="2"/>
      <c r="F2" s="1" t="s">
        <v>18</v>
      </c>
      <c r="G2" s="1" t="s">
        <v>278</v>
      </c>
      <c r="H2" s="1" t="s">
        <v>282</v>
      </c>
      <c r="I2" s="1" t="s">
        <v>284</v>
      </c>
      <c r="J2" s="1" t="s">
        <v>288</v>
      </c>
      <c r="K2" s="1" t="s">
        <v>292</v>
      </c>
      <c r="L2" s="2"/>
      <c r="M2" s="1" t="s">
        <v>24</v>
      </c>
      <c r="N2" s="2"/>
      <c r="O2" s="2"/>
      <c r="P2" s="1" t="s">
        <v>25</v>
      </c>
      <c r="Q2" s="1" t="s">
        <v>26</v>
      </c>
      <c r="R2" s="2"/>
      <c r="S2" s="1" t="s">
        <v>27</v>
      </c>
      <c r="T2" s="2"/>
      <c r="U2" s="2"/>
      <c r="V2" s="2"/>
      <c r="W2" s="2"/>
      <c r="X2" s="2"/>
      <c r="Y2" s="2"/>
      <c r="Z2" s="2"/>
      <c r="AA2" s="2"/>
      <c r="AB2" s="2"/>
    </row>
    <row r="3" spans="1:28" ht="16.5" customHeight="1">
      <c r="A3">
        <v>2</v>
      </c>
      <c r="B3" t="s">
        <v>247</v>
      </c>
      <c r="C3" s="5">
        <v>43935.636238425926</v>
      </c>
      <c r="D3" s="1" t="s">
        <v>18</v>
      </c>
      <c r="E3" s="1" t="s">
        <v>28</v>
      </c>
      <c r="F3" s="1" t="s">
        <v>18</v>
      </c>
      <c r="G3" s="1" t="s">
        <v>19</v>
      </c>
      <c r="H3" s="1" t="s">
        <v>20</v>
      </c>
      <c r="I3" s="1" t="s">
        <v>21</v>
      </c>
      <c r="J3" s="1" t="s">
        <v>29</v>
      </c>
      <c r="K3" s="2"/>
      <c r="L3" s="2"/>
      <c r="M3" s="1" t="s">
        <v>24</v>
      </c>
      <c r="N3" s="2"/>
      <c r="O3" s="2"/>
      <c r="P3" s="1" t="s">
        <v>25</v>
      </c>
      <c r="Q3" s="1" t="s">
        <v>26</v>
      </c>
      <c r="R3" s="1" t="s">
        <v>30</v>
      </c>
      <c r="S3" s="1" t="s">
        <v>31</v>
      </c>
      <c r="T3" s="1"/>
      <c r="U3" s="1"/>
      <c r="V3" s="2"/>
      <c r="W3" s="2"/>
      <c r="X3" s="2"/>
      <c r="Y3" s="2"/>
      <c r="Z3" s="2"/>
      <c r="AA3" s="2"/>
      <c r="AB3" s="2"/>
    </row>
    <row r="4" spans="1:28" ht="16.5" hidden="1" customHeight="1">
      <c r="A4">
        <v>3</v>
      </c>
      <c r="B4" t="s">
        <v>247</v>
      </c>
      <c r="C4" s="5">
        <v>43935.637835648151</v>
      </c>
      <c r="D4" s="1" t="s">
        <v>17</v>
      </c>
      <c r="E4" s="2"/>
      <c r="F4" s="1" t="s">
        <v>18</v>
      </c>
      <c r="G4" s="1" t="s">
        <v>19</v>
      </c>
      <c r="H4" s="1" t="s">
        <v>20</v>
      </c>
      <c r="I4" s="1" t="s">
        <v>21</v>
      </c>
      <c r="J4" s="1" t="s">
        <v>22</v>
      </c>
      <c r="K4" s="1" t="s">
        <v>294</v>
      </c>
      <c r="L4" s="2"/>
      <c r="M4" s="1" t="s">
        <v>33</v>
      </c>
      <c r="N4" s="1" t="s">
        <v>34</v>
      </c>
      <c r="O4" s="1" t="s">
        <v>35</v>
      </c>
      <c r="P4" s="1" t="s">
        <v>25</v>
      </c>
      <c r="Q4" s="1" t="s">
        <v>26</v>
      </c>
      <c r="R4" s="2"/>
      <c r="S4" s="1" t="s">
        <v>27</v>
      </c>
      <c r="T4" s="2"/>
      <c r="U4" s="2"/>
      <c r="V4" s="2"/>
      <c r="W4" s="2"/>
      <c r="X4" s="2"/>
      <c r="Y4" s="2"/>
      <c r="Z4" s="2"/>
      <c r="AA4" s="2"/>
      <c r="AB4" s="2"/>
    </row>
    <row r="5" spans="1:28" ht="16.5" customHeight="1">
      <c r="A5">
        <v>4</v>
      </c>
      <c r="B5" t="s">
        <v>247</v>
      </c>
      <c r="C5" s="5">
        <v>43935.640810185185</v>
      </c>
      <c r="D5" s="1" t="s">
        <v>17</v>
      </c>
      <c r="E5" s="2"/>
      <c r="F5" s="1" t="s">
        <v>18</v>
      </c>
      <c r="G5" s="1" t="s">
        <v>19</v>
      </c>
      <c r="H5" s="1" t="s">
        <v>20</v>
      </c>
      <c r="I5" s="1" t="s">
        <v>21</v>
      </c>
      <c r="J5" s="1" t="s">
        <v>29</v>
      </c>
      <c r="K5" s="2"/>
      <c r="L5" s="2"/>
      <c r="M5" s="1" t="s">
        <v>33</v>
      </c>
      <c r="N5" s="1" t="s">
        <v>36</v>
      </c>
      <c r="O5" s="1" t="s">
        <v>37</v>
      </c>
      <c r="P5" s="1" t="s">
        <v>38</v>
      </c>
      <c r="Q5" s="1" t="s">
        <v>26</v>
      </c>
      <c r="R5" s="2"/>
      <c r="S5" s="1" t="s">
        <v>31</v>
      </c>
      <c r="T5" s="1"/>
      <c r="U5" s="1"/>
      <c r="V5" s="2"/>
      <c r="W5" s="2"/>
      <c r="X5" s="2"/>
      <c r="Y5" s="2"/>
      <c r="Z5" s="2"/>
      <c r="AA5" s="2"/>
      <c r="AB5" s="2"/>
    </row>
    <row r="6" spans="1:28" ht="16.5" customHeight="1">
      <c r="A6">
        <v>5</v>
      </c>
      <c r="B6" t="s">
        <v>247</v>
      </c>
      <c r="C6" s="5">
        <v>43935.643182870372</v>
      </c>
      <c r="D6" s="1" t="s">
        <v>17</v>
      </c>
      <c r="E6" s="2"/>
      <c r="F6" s="1" t="s">
        <v>18</v>
      </c>
      <c r="G6" s="1" t="s">
        <v>19</v>
      </c>
      <c r="H6" s="1" t="s">
        <v>20</v>
      </c>
      <c r="I6" s="1" t="s">
        <v>21</v>
      </c>
      <c r="J6" s="1" t="s">
        <v>22</v>
      </c>
      <c r="K6" s="1" t="s">
        <v>32</v>
      </c>
      <c r="L6" s="2"/>
      <c r="M6" s="1" t="s">
        <v>24</v>
      </c>
      <c r="N6" s="2"/>
      <c r="O6" s="2"/>
      <c r="P6" s="1" t="s">
        <v>26</v>
      </c>
      <c r="Q6" s="1" t="s">
        <v>26</v>
      </c>
      <c r="R6" s="2"/>
      <c r="S6" s="1" t="s">
        <v>31</v>
      </c>
      <c r="T6" s="1"/>
      <c r="U6" s="1"/>
      <c r="V6" s="2"/>
      <c r="W6" s="2"/>
      <c r="X6" s="2"/>
      <c r="Y6" s="2"/>
      <c r="Z6" s="2"/>
      <c r="AA6" s="2"/>
      <c r="AB6" s="2"/>
    </row>
    <row r="7" spans="1:28" ht="16.5" hidden="1" customHeight="1">
      <c r="A7">
        <v>6</v>
      </c>
      <c r="B7" t="s">
        <v>247</v>
      </c>
      <c r="C7" s="5">
        <v>43935.669861111113</v>
      </c>
      <c r="D7" s="1" t="s">
        <v>17</v>
      </c>
      <c r="E7" s="2"/>
      <c r="F7" s="1" t="s">
        <v>18</v>
      </c>
      <c r="G7" s="1" t="s">
        <v>279</v>
      </c>
      <c r="H7" s="1" t="s">
        <v>20</v>
      </c>
      <c r="I7" s="1" t="s">
        <v>21</v>
      </c>
      <c r="J7" s="1" t="s">
        <v>22</v>
      </c>
      <c r="K7" s="1" t="s">
        <v>292</v>
      </c>
      <c r="L7" s="2"/>
      <c r="M7" s="1" t="s">
        <v>24</v>
      </c>
      <c r="N7" s="2"/>
      <c r="O7" s="2"/>
      <c r="P7" s="1" t="s">
        <v>38</v>
      </c>
      <c r="Q7" s="1" t="s">
        <v>26</v>
      </c>
      <c r="R7" s="2"/>
      <c r="S7" s="1" t="s">
        <v>27</v>
      </c>
      <c r="T7" s="2"/>
      <c r="U7" s="2"/>
      <c r="V7" s="2"/>
      <c r="W7" s="2"/>
      <c r="X7" s="2"/>
      <c r="Y7" s="2"/>
      <c r="Z7" s="2"/>
      <c r="AA7" s="2"/>
      <c r="AB7" s="2"/>
    </row>
    <row r="8" spans="1:28" ht="16.5" hidden="1" customHeight="1">
      <c r="A8">
        <v>7</v>
      </c>
      <c r="B8" t="s">
        <v>247</v>
      </c>
      <c r="C8" s="5">
        <v>43935.691412037035</v>
      </c>
      <c r="D8" s="1" t="s">
        <v>18</v>
      </c>
      <c r="E8" s="1" t="s">
        <v>39</v>
      </c>
      <c r="F8" s="1" t="s">
        <v>18</v>
      </c>
      <c r="G8" s="1" t="s">
        <v>19</v>
      </c>
      <c r="H8" s="1" t="s">
        <v>20</v>
      </c>
      <c r="I8" s="1" t="s">
        <v>285</v>
      </c>
      <c r="J8" s="1" t="s">
        <v>29</v>
      </c>
      <c r="K8" s="2"/>
      <c r="L8" s="2"/>
      <c r="M8" s="1" t="s">
        <v>33</v>
      </c>
      <c r="N8" s="1" t="s">
        <v>41</v>
      </c>
      <c r="O8" s="1" t="s">
        <v>41</v>
      </c>
      <c r="P8" s="1" t="s">
        <v>26</v>
      </c>
      <c r="Q8" s="1" t="s">
        <v>26</v>
      </c>
      <c r="R8" s="2"/>
      <c r="S8" s="1" t="s">
        <v>27</v>
      </c>
      <c r="T8" s="2"/>
      <c r="U8" s="2"/>
      <c r="V8" s="2"/>
      <c r="W8" s="2"/>
      <c r="X8" s="2"/>
      <c r="Y8" s="2"/>
      <c r="Z8" s="2"/>
      <c r="AA8" s="2"/>
      <c r="AB8" s="2"/>
    </row>
    <row r="9" spans="1:28" ht="16.5" hidden="1" customHeight="1">
      <c r="A9">
        <v>8</v>
      </c>
      <c r="B9" t="s">
        <v>247</v>
      </c>
      <c r="C9" s="5">
        <v>43935.691550925927</v>
      </c>
      <c r="D9" s="1" t="s">
        <v>18</v>
      </c>
      <c r="E9" s="1" t="s">
        <v>42</v>
      </c>
      <c r="F9" s="1" t="s">
        <v>18</v>
      </c>
      <c r="G9" s="1" t="s">
        <v>19</v>
      </c>
      <c r="H9" s="1" t="s">
        <v>20</v>
      </c>
      <c r="I9" s="1" t="s">
        <v>40</v>
      </c>
      <c r="J9" s="1" t="s">
        <v>22</v>
      </c>
      <c r="K9" s="1" t="s">
        <v>293</v>
      </c>
      <c r="L9" s="2"/>
      <c r="M9" s="1" t="s">
        <v>24</v>
      </c>
      <c r="N9" s="2"/>
      <c r="O9" s="2"/>
      <c r="P9" s="1" t="s">
        <v>26</v>
      </c>
      <c r="Q9" s="1" t="s">
        <v>26</v>
      </c>
      <c r="R9" s="2"/>
      <c r="S9" s="1" t="s">
        <v>27</v>
      </c>
      <c r="T9" s="2"/>
      <c r="U9" s="2"/>
      <c r="V9" s="2"/>
      <c r="W9" s="2"/>
      <c r="X9" s="2"/>
      <c r="Y9" s="2"/>
      <c r="Z9" s="2"/>
      <c r="AA9" s="2"/>
      <c r="AB9" s="2"/>
    </row>
    <row r="10" spans="1:28" ht="16.5" customHeight="1">
      <c r="A10">
        <v>9</v>
      </c>
      <c r="B10" t="s">
        <v>247</v>
      </c>
      <c r="C10" s="5">
        <v>43935.692094907405</v>
      </c>
      <c r="D10" s="1" t="s">
        <v>17</v>
      </c>
      <c r="E10" s="2"/>
      <c r="F10" s="1" t="s">
        <v>18</v>
      </c>
      <c r="G10" s="1" t="s">
        <v>19</v>
      </c>
      <c r="H10" s="1" t="s">
        <v>20</v>
      </c>
      <c r="I10" s="1" t="s">
        <v>21</v>
      </c>
      <c r="J10" s="1" t="s">
        <v>22</v>
      </c>
      <c r="K10" s="1" t="s">
        <v>32</v>
      </c>
      <c r="L10" s="2"/>
      <c r="M10" s="1" t="s">
        <v>24</v>
      </c>
      <c r="N10" s="2"/>
      <c r="O10" s="2"/>
      <c r="P10" s="1" t="s">
        <v>26</v>
      </c>
      <c r="Q10" s="1" t="s">
        <v>26</v>
      </c>
      <c r="R10" s="1" t="s">
        <v>44</v>
      </c>
      <c r="S10" s="1" t="s">
        <v>31</v>
      </c>
      <c r="T10" s="1"/>
      <c r="U10" s="1"/>
      <c r="V10" s="2"/>
      <c r="W10" s="2"/>
      <c r="X10" s="2"/>
      <c r="Y10" s="2"/>
      <c r="Z10" s="2"/>
      <c r="AA10" s="2"/>
      <c r="AB10" s="2"/>
    </row>
    <row r="11" spans="1:28" ht="16.5" hidden="1" customHeight="1">
      <c r="A11">
        <v>10</v>
      </c>
      <c r="B11" t="s">
        <v>247</v>
      </c>
      <c r="C11" s="5">
        <v>43935.694722222222</v>
      </c>
      <c r="D11" s="1" t="s">
        <v>18</v>
      </c>
      <c r="E11" s="1" t="s">
        <v>39</v>
      </c>
      <c r="F11" s="1" t="s">
        <v>18</v>
      </c>
      <c r="G11" s="1" t="s">
        <v>19</v>
      </c>
      <c r="H11" s="1" t="s">
        <v>20</v>
      </c>
      <c r="I11" s="1" t="s">
        <v>21</v>
      </c>
      <c r="J11" s="1" t="s">
        <v>22</v>
      </c>
      <c r="K11" s="1" t="s">
        <v>43</v>
      </c>
      <c r="L11" s="2"/>
      <c r="M11" s="1" t="s">
        <v>24</v>
      </c>
      <c r="N11" s="2"/>
      <c r="O11" s="2"/>
      <c r="P11" s="1" t="s">
        <v>26</v>
      </c>
      <c r="Q11" s="1" t="s">
        <v>26</v>
      </c>
      <c r="R11" s="2"/>
      <c r="S11" s="1" t="s">
        <v>27</v>
      </c>
      <c r="T11" s="2"/>
      <c r="U11" s="2"/>
      <c r="V11" s="2"/>
      <c r="W11" s="2"/>
      <c r="X11" s="2"/>
      <c r="Y11" s="2"/>
      <c r="Z11" s="2"/>
      <c r="AA11" s="2"/>
      <c r="AB11" s="2"/>
    </row>
    <row r="12" spans="1:28" ht="16.5" customHeight="1">
      <c r="A12">
        <v>11</v>
      </c>
      <c r="B12" t="s">
        <v>247</v>
      </c>
      <c r="C12" s="5">
        <v>43935.695</v>
      </c>
      <c r="D12" s="1" t="s">
        <v>18</v>
      </c>
      <c r="E12" s="1" t="s">
        <v>28</v>
      </c>
      <c r="F12" s="1" t="s">
        <v>18</v>
      </c>
      <c r="G12" s="1" t="s">
        <v>19</v>
      </c>
      <c r="H12" s="1" t="s">
        <v>20</v>
      </c>
      <c r="I12" s="1" t="s">
        <v>21</v>
      </c>
      <c r="J12" s="1" t="s">
        <v>289</v>
      </c>
      <c r="K12" s="1" t="s">
        <v>23</v>
      </c>
      <c r="L12" s="2"/>
      <c r="M12" s="1" t="s">
        <v>24</v>
      </c>
      <c r="N12" s="2"/>
      <c r="O12" s="2"/>
      <c r="P12" s="1" t="s">
        <v>25</v>
      </c>
      <c r="Q12" s="1" t="s">
        <v>26</v>
      </c>
      <c r="R12" s="2"/>
      <c r="S12" s="1" t="s">
        <v>31</v>
      </c>
      <c r="T12" s="1"/>
      <c r="U12" s="1"/>
      <c r="V12" s="2"/>
      <c r="W12" s="2"/>
      <c r="X12" s="2"/>
      <c r="Y12" s="2"/>
      <c r="Z12" s="2"/>
      <c r="AA12" s="2"/>
      <c r="AB12" s="2"/>
    </row>
    <row r="13" spans="1:28" ht="16.5" hidden="1" customHeight="1">
      <c r="A13">
        <v>12</v>
      </c>
      <c r="B13" t="s">
        <v>247</v>
      </c>
      <c r="C13" s="5">
        <v>43935.696863425925</v>
      </c>
      <c r="D13" s="1" t="s">
        <v>17</v>
      </c>
      <c r="E13" s="2"/>
      <c r="F13" s="1" t="s">
        <v>18</v>
      </c>
      <c r="G13" s="1" t="s">
        <v>280</v>
      </c>
      <c r="H13" s="1" t="s">
        <v>20</v>
      </c>
      <c r="I13" s="1" t="s">
        <v>21</v>
      </c>
      <c r="J13" s="1" t="s">
        <v>22</v>
      </c>
      <c r="K13" s="1" t="s">
        <v>43</v>
      </c>
      <c r="L13" s="2"/>
      <c r="M13" s="1" t="s">
        <v>24</v>
      </c>
      <c r="N13" s="2"/>
      <c r="O13" s="2"/>
      <c r="P13" s="1" t="s">
        <v>25</v>
      </c>
      <c r="Q13" s="1" t="s">
        <v>26</v>
      </c>
      <c r="R13" s="2"/>
      <c r="S13" s="1" t="s">
        <v>27</v>
      </c>
      <c r="T13" s="1"/>
      <c r="U13" s="1"/>
      <c r="V13" s="2"/>
      <c r="W13" s="2"/>
      <c r="X13" s="2"/>
      <c r="Y13" s="2"/>
      <c r="Z13" s="2"/>
      <c r="AA13" s="2"/>
      <c r="AB13" s="2"/>
    </row>
    <row r="14" spans="1:28" ht="16.5" customHeight="1">
      <c r="A14">
        <v>13</v>
      </c>
      <c r="B14" t="s">
        <v>247</v>
      </c>
      <c r="C14" s="5">
        <v>43935.697800925926</v>
      </c>
      <c r="D14" s="1" t="s">
        <v>17</v>
      </c>
      <c r="E14" s="2"/>
      <c r="F14" s="1" t="s">
        <v>18</v>
      </c>
      <c r="G14" s="1" t="s">
        <v>19</v>
      </c>
      <c r="H14" s="1" t="s">
        <v>20</v>
      </c>
      <c r="I14" s="1" t="s">
        <v>21</v>
      </c>
      <c r="J14" s="1" t="s">
        <v>290</v>
      </c>
      <c r="K14" s="2"/>
      <c r="L14" s="2"/>
      <c r="M14" s="1" t="s">
        <v>24</v>
      </c>
      <c r="N14" s="2"/>
      <c r="O14" s="2"/>
      <c r="P14" s="1" t="s">
        <v>25</v>
      </c>
      <c r="Q14" s="1" t="s">
        <v>26</v>
      </c>
      <c r="R14" s="1" t="s">
        <v>47</v>
      </c>
      <c r="S14" s="1" t="s">
        <v>31</v>
      </c>
      <c r="T14" s="1"/>
      <c r="U14" s="1"/>
      <c r="V14" s="2"/>
      <c r="W14" s="2"/>
      <c r="X14" s="2"/>
      <c r="Y14" s="2"/>
      <c r="Z14" s="2"/>
      <c r="AA14" s="2"/>
      <c r="AB14" s="2"/>
    </row>
    <row r="15" spans="1:28" ht="16.5" customHeight="1">
      <c r="A15">
        <v>14</v>
      </c>
      <c r="B15" t="s">
        <v>247</v>
      </c>
      <c r="C15" s="5">
        <v>43935.701111111113</v>
      </c>
      <c r="D15" s="1" t="s">
        <v>18</v>
      </c>
      <c r="E15" s="1" t="s">
        <v>39</v>
      </c>
      <c r="F15" s="1" t="s">
        <v>18</v>
      </c>
      <c r="G15" s="1" t="s">
        <v>19</v>
      </c>
      <c r="H15" s="1" t="s">
        <v>20</v>
      </c>
      <c r="I15" s="1" t="s">
        <v>21</v>
      </c>
      <c r="J15" s="1" t="s">
        <v>29</v>
      </c>
      <c r="K15" s="2"/>
      <c r="L15" s="2"/>
      <c r="M15" s="1" t="s">
        <v>33</v>
      </c>
      <c r="N15" s="1" t="s">
        <v>48</v>
      </c>
      <c r="O15" s="1" t="s">
        <v>49</v>
      </c>
      <c r="P15" s="1" t="s">
        <v>26</v>
      </c>
      <c r="Q15" s="1" t="s">
        <v>26</v>
      </c>
      <c r="R15" s="2"/>
      <c r="S15" s="1" t="s">
        <v>31</v>
      </c>
      <c r="T15" s="1"/>
      <c r="U15" s="1"/>
      <c r="V15" s="2"/>
      <c r="W15" s="2"/>
      <c r="X15" s="2"/>
      <c r="Y15" s="2"/>
      <c r="Z15" s="2"/>
      <c r="AA15" s="2"/>
      <c r="AB15" s="2"/>
    </row>
    <row r="16" spans="1:28" ht="16.5" hidden="1" customHeight="1">
      <c r="A16">
        <v>15</v>
      </c>
      <c r="B16" t="s">
        <v>247</v>
      </c>
      <c r="C16" s="5">
        <v>43935.705324074072</v>
      </c>
      <c r="D16" s="1" t="s">
        <v>18</v>
      </c>
      <c r="E16" s="1" t="s">
        <v>28</v>
      </c>
      <c r="F16" s="1" t="s">
        <v>18</v>
      </c>
      <c r="G16" s="1" t="s">
        <v>50</v>
      </c>
      <c r="H16" s="1" t="s">
        <v>20</v>
      </c>
      <c r="I16" s="1" t="s">
        <v>286</v>
      </c>
      <c r="J16" s="1" t="s">
        <v>29</v>
      </c>
      <c r="K16" s="2"/>
      <c r="L16" s="2"/>
      <c r="M16" s="1" t="s">
        <v>33</v>
      </c>
      <c r="N16" s="1" t="s">
        <v>51</v>
      </c>
      <c r="O16" s="1" t="s">
        <v>52</v>
      </c>
      <c r="P16" s="1" t="s">
        <v>26</v>
      </c>
      <c r="Q16" s="1" t="s">
        <v>26</v>
      </c>
      <c r="R16" s="1" t="s">
        <v>53</v>
      </c>
      <c r="S16" s="1" t="s">
        <v>27</v>
      </c>
      <c r="T16" s="2"/>
      <c r="U16" s="2"/>
      <c r="V16" s="2"/>
      <c r="W16" s="2"/>
      <c r="X16" s="2"/>
      <c r="Y16" s="2"/>
      <c r="Z16" s="2"/>
      <c r="AA16" s="2"/>
      <c r="AB16" s="2"/>
    </row>
    <row r="17" spans="1:28" ht="16.5" customHeight="1">
      <c r="A17">
        <v>16</v>
      </c>
      <c r="B17" t="s">
        <v>247</v>
      </c>
      <c r="C17" s="5">
        <v>43935.705810185187</v>
      </c>
      <c r="D17" s="1" t="s">
        <v>18</v>
      </c>
      <c r="E17" s="1" t="s">
        <v>39</v>
      </c>
      <c r="F17" s="1" t="s">
        <v>18</v>
      </c>
      <c r="G17" s="1" t="s">
        <v>46</v>
      </c>
      <c r="H17" s="1" t="s">
        <v>20</v>
      </c>
      <c r="I17" s="1" t="s">
        <v>21</v>
      </c>
      <c r="J17" s="1" t="s">
        <v>22</v>
      </c>
      <c r="K17" s="1" t="s">
        <v>32</v>
      </c>
      <c r="L17" s="2"/>
      <c r="M17" s="1" t="s">
        <v>33</v>
      </c>
      <c r="N17" s="1" t="s">
        <v>54</v>
      </c>
      <c r="O17" s="1" t="s">
        <v>55</v>
      </c>
      <c r="P17" s="1" t="s">
        <v>25</v>
      </c>
      <c r="Q17" s="1" t="s">
        <v>26</v>
      </c>
      <c r="R17" s="1" t="s">
        <v>56</v>
      </c>
      <c r="S17" s="1" t="s">
        <v>31</v>
      </c>
      <c r="T17" s="1"/>
      <c r="U17" s="1"/>
      <c r="V17" s="2"/>
      <c r="W17" s="2"/>
      <c r="X17" s="2"/>
      <c r="Y17" s="2"/>
      <c r="Z17" s="2"/>
      <c r="AA17" s="2"/>
      <c r="AB17" s="2"/>
    </row>
    <row r="18" spans="1:28" ht="16.5" hidden="1" customHeight="1">
      <c r="A18">
        <v>17</v>
      </c>
      <c r="B18" t="s">
        <v>247</v>
      </c>
      <c r="C18" s="5">
        <v>43935.71162037037</v>
      </c>
      <c r="D18" s="1" t="s">
        <v>17</v>
      </c>
      <c r="E18" s="2"/>
      <c r="F18" s="1" t="s">
        <v>18</v>
      </c>
      <c r="G18" s="1" t="s">
        <v>19</v>
      </c>
      <c r="H18" s="1" t="s">
        <v>20</v>
      </c>
      <c r="I18" s="1" t="s">
        <v>21</v>
      </c>
      <c r="J18" s="1" t="s">
        <v>22</v>
      </c>
      <c r="K18" s="1" t="s">
        <v>23</v>
      </c>
      <c r="L18" s="2"/>
      <c r="M18" s="1" t="s">
        <v>24</v>
      </c>
      <c r="N18" s="2"/>
      <c r="O18" s="2"/>
      <c r="P18" s="1" t="s">
        <v>38</v>
      </c>
      <c r="Q18" s="1" t="s">
        <v>26</v>
      </c>
      <c r="R18" s="2"/>
      <c r="S18" s="1" t="s">
        <v>27</v>
      </c>
      <c r="T18" s="2"/>
      <c r="U18" s="2"/>
      <c r="V18" s="2"/>
      <c r="W18" s="2"/>
      <c r="X18" s="2"/>
      <c r="Y18" s="2"/>
      <c r="Z18" s="2"/>
      <c r="AA18" s="2"/>
      <c r="AB18" s="2"/>
    </row>
    <row r="19" spans="1:28" ht="16.5" customHeight="1">
      <c r="A19">
        <v>18</v>
      </c>
      <c r="B19" t="s">
        <v>247</v>
      </c>
      <c r="C19" s="5">
        <v>43935.716979166667</v>
      </c>
      <c r="D19" s="1" t="s">
        <v>17</v>
      </c>
      <c r="E19" s="2"/>
      <c r="F19" s="1" t="s">
        <v>18</v>
      </c>
      <c r="G19" s="1" t="s">
        <v>19</v>
      </c>
      <c r="H19" s="1" t="s">
        <v>20</v>
      </c>
      <c r="I19" s="1" t="s">
        <v>21</v>
      </c>
      <c r="J19" s="1" t="s">
        <v>22</v>
      </c>
      <c r="K19" s="1" t="s">
        <v>23</v>
      </c>
      <c r="L19" s="2"/>
      <c r="M19" s="1" t="s">
        <v>24</v>
      </c>
      <c r="N19" s="2"/>
      <c r="O19" s="2"/>
      <c r="P19" s="1" t="s">
        <v>25</v>
      </c>
      <c r="Q19" s="1" t="s">
        <v>26</v>
      </c>
      <c r="R19" s="1" t="s">
        <v>57</v>
      </c>
      <c r="S19" s="1" t="s">
        <v>31</v>
      </c>
      <c r="T19" s="1"/>
      <c r="U19" s="1"/>
      <c r="V19" s="2"/>
      <c r="W19" s="2"/>
      <c r="X19" s="2"/>
      <c r="Y19" s="2"/>
      <c r="Z19" s="2"/>
      <c r="AA19" s="2"/>
      <c r="AB19" s="2"/>
    </row>
    <row r="20" spans="1:28" ht="16.5" hidden="1" customHeight="1">
      <c r="A20">
        <v>19</v>
      </c>
      <c r="B20" t="s">
        <v>247</v>
      </c>
      <c r="C20" s="5">
        <v>43935.723692129628</v>
      </c>
      <c r="D20" s="1" t="s">
        <v>18</v>
      </c>
      <c r="E20" s="1" t="s">
        <v>28</v>
      </c>
      <c r="F20" s="1" t="s">
        <v>18</v>
      </c>
      <c r="G20" s="1" t="s">
        <v>19</v>
      </c>
      <c r="H20" s="1" t="s">
        <v>20</v>
      </c>
      <c r="I20" s="1" t="s">
        <v>21</v>
      </c>
      <c r="J20" s="1" t="s">
        <v>45</v>
      </c>
      <c r="K20" s="1" t="s">
        <v>43</v>
      </c>
      <c r="L20" s="2"/>
      <c r="M20" s="1" t="s">
        <v>24</v>
      </c>
      <c r="N20" s="2"/>
      <c r="O20" s="2"/>
      <c r="P20" s="1" t="s">
        <v>38</v>
      </c>
      <c r="Q20" s="1" t="s">
        <v>26</v>
      </c>
      <c r="R20" s="2"/>
      <c r="S20" s="1" t="s">
        <v>27</v>
      </c>
      <c r="T20" s="2"/>
      <c r="U20" s="2"/>
      <c r="V20" s="2"/>
      <c r="W20" s="2"/>
      <c r="X20" s="2"/>
      <c r="Y20" s="2"/>
      <c r="Z20" s="2"/>
      <c r="AA20" s="2"/>
      <c r="AB20" s="2"/>
    </row>
    <row r="21" spans="1:28" ht="16.5" hidden="1" customHeight="1">
      <c r="A21">
        <v>20</v>
      </c>
      <c r="B21" t="s">
        <v>247</v>
      </c>
      <c r="C21" s="5">
        <v>43935.724143518521</v>
      </c>
      <c r="D21" s="1" t="s">
        <v>18</v>
      </c>
      <c r="E21" s="1" t="s">
        <v>28</v>
      </c>
      <c r="F21" s="1" t="s">
        <v>276</v>
      </c>
      <c r="G21" s="2"/>
      <c r="H21" s="2"/>
      <c r="I21" s="2"/>
      <c r="J21" s="1" t="s">
        <v>22</v>
      </c>
      <c r="K21" s="1" t="s">
        <v>23</v>
      </c>
      <c r="L21" s="2"/>
      <c r="M21" s="1" t="s">
        <v>24</v>
      </c>
      <c r="N21" s="2"/>
      <c r="O21" s="2"/>
      <c r="P21" s="1" t="s">
        <v>38</v>
      </c>
      <c r="Q21" s="1" t="s">
        <v>26</v>
      </c>
      <c r="R21" s="2"/>
      <c r="S21" s="1" t="s">
        <v>27</v>
      </c>
      <c r="T21" s="2"/>
      <c r="U21" s="2"/>
      <c r="V21" s="2"/>
      <c r="W21" s="2"/>
      <c r="X21" s="2"/>
      <c r="Y21" s="2"/>
      <c r="Z21" s="2"/>
      <c r="AA21" s="2"/>
      <c r="AB21" s="2"/>
    </row>
    <row r="22" spans="1:28" ht="16.5" customHeight="1">
      <c r="A22">
        <v>21</v>
      </c>
      <c r="B22" t="s">
        <v>247</v>
      </c>
      <c r="C22" s="5">
        <v>43935.729143518518</v>
      </c>
      <c r="D22" s="1" t="s">
        <v>18</v>
      </c>
      <c r="E22" s="1" t="s">
        <v>42</v>
      </c>
      <c r="F22" s="1" t="s">
        <v>18</v>
      </c>
      <c r="G22" s="1" t="s">
        <v>59</v>
      </c>
      <c r="H22" s="1" t="s">
        <v>283</v>
      </c>
      <c r="I22" s="2"/>
      <c r="J22" s="1" t="s">
        <v>29</v>
      </c>
      <c r="K22" s="2"/>
      <c r="L22" s="2"/>
      <c r="M22" s="1" t="s">
        <v>33</v>
      </c>
      <c r="N22" s="1" t="s">
        <v>61</v>
      </c>
      <c r="O22" s="1" t="s">
        <v>62</v>
      </c>
      <c r="P22" s="1" t="s">
        <v>26</v>
      </c>
      <c r="Q22" s="1" t="s">
        <v>26</v>
      </c>
      <c r="R22" s="1" t="s">
        <v>63</v>
      </c>
      <c r="S22" s="1" t="s">
        <v>31</v>
      </c>
      <c r="T22" s="1"/>
      <c r="U22" s="1"/>
      <c r="V22" s="2"/>
      <c r="W22" s="2"/>
      <c r="X22" s="2"/>
      <c r="Y22" s="2"/>
      <c r="Z22" s="2"/>
      <c r="AA22" s="2"/>
      <c r="AB22" s="2"/>
    </row>
    <row r="23" spans="1:28" ht="16.5" customHeight="1">
      <c r="A23">
        <v>22</v>
      </c>
      <c r="B23" t="s">
        <v>247</v>
      </c>
      <c r="C23" s="5">
        <v>43935.732442129629</v>
      </c>
      <c r="D23" s="1" t="s">
        <v>17</v>
      </c>
      <c r="E23" s="2"/>
      <c r="F23" s="1" t="s">
        <v>18</v>
      </c>
      <c r="G23" s="1" t="s">
        <v>19</v>
      </c>
      <c r="H23" s="1" t="s">
        <v>20</v>
      </c>
      <c r="I23" s="1" t="s">
        <v>21</v>
      </c>
      <c r="J23" s="1" t="s">
        <v>22</v>
      </c>
      <c r="K23" s="1" t="s">
        <v>43</v>
      </c>
      <c r="L23" s="2"/>
      <c r="M23" s="1" t="s">
        <v>24</v>
      </c>
      <c r="N23" s="2"/>
      <c r="O23" s="2"/>
      <c r="P23" s="1" t="s">
        <v>26</v>
      </c>
      <c r="Q23" s="1" t="s">
        <v>26</v>
      </c>
      <c r="R23" s="2"/>
      <c r="S23" s="1" t="s">
        <v>31</v>
      </c>
      <c r="T23" s="1"/>
      <c r="U23" s="1"/>
      <c r="V23" s="2"/>
      <c r="W23" s="2"/>
      <c r="X23" s="2"/>
      <c r="Y23" s="2"/>
      <c r="Z23" s="2"/>
      <c r="AA23" s="2"/>
      <c r="AB23" s="2"/>
    </row>
    <row r="24" spans="1:28" ht="16.5" customHeight="1">
      <c r="A24">
        <v>23</v>
      </c>
      <c r="B24" t="s">
        <v>247</v>
      </c>
      <c r="C24" s="5">
        <v>43935.736458333333</v>
      </c>
      <c r="D24" s="1" t="s">
        <v>17</v>
      </c>
      <c r="E24" s="2"/>
      <c r="F24" s="1" t="s">
        <v>18</v>
      </c>
      <c r="G24" s="1" t="s">
        <v>19</v>
      </c>
      <c r="H24" s="1" t="s">
        <v>20</v>
      </c>
      <c r="I24" s="1" t="s">
        <v>21</v>
      </c>
      <c r="J24" s="1" t="s">
        <v>22</v>
      </c>
      <c r="K24" s="1" t="s">
        <v>43</v>
      </c>
      <c r="L24" s="2"/>
      <c r="M24" s="1" t="s">
        <v>33</v>
      </c>
      <c r="N24" s="1" t="s">
        <v>64</v>
      </c>
      <c r="O24" s="1" t="s">
        <v>65</v>
      </c>
      <c r="P24" s="1" t="s">
        <v>26</v>
      </c>
      <c r="Q24" s="1" t="s">
        <v>26</v>
      </c>
      <c r="R24" s="1" t="s">
        <v>66</v>
      </c>
      <c r="S24" s="1" t="s">
        <v>31</v>
      </c>
      <c r="T24" s="1"/>
      <c r="U24" s="1"/>
      <c r="V24" s="2"/>
      <c r="W24" s="2"/>
      <c r="X24" s="2"/>
      <c r="Y24" s="2"/>
      <c r="Z24" s="2"/>
      <c r="AA24" s="2"/>
      <c r="AB24" s="2"/>
    </row>
    <row r="25" spans="1:28" ht="16.5" hidden="1" customHeight="1">
      <c r="A25">
        <v>24</v>
      </c>
      <c r="B25" t="s">
        <v>247</v>
      </c>
      <c r="C25" s="5">
        <v>43935.736701388887</v>
      </c>
      <c r="D25" s="1" t="s">
        <v>18</v>
      </c>
      <c r="E25" s="1" t="s">
        <v>28</v>
      </c>
      <c r="F25" s="1" t="s">
        <v>18</v>
      </c>
      <c r="G25" s="1" t="s">
        <v>19</v>
      </c>
      <c r="H25" s="1" t="s">
        <v>20</v>
      </c>
      <c r="I25" s="1" t="s">
        <v>21</v>
      </c>
      <c r="J25" s="1" t="s">
        <v>22</v>
      </c>
      <c r="K25" s="1" t="s">
        <v>23</v>
      </c>
      <c r="L25" s="2"/>
      <c r="M25" s="1" t="s">
        <v>24</v>
      </c>
      <c r="N25" s="2"/>
      <c r="O25" s="2"/>
      <c r="P25" s="1" t="s">
        <v>26</v>
      </c>
      <c r="Q25" s="1" t="s">
        <v>26</v>
      </c>
      <c r="R25" s="2"/>
      <c r="S25" s="1" t="s">
        <v>27</v>
      </c>
      <c r="T25" s="2"/>
      <c r="U25" s="2"/>
      <c r="V25" s="2"/>
      <c r="W25" s="2"/>
      <c r="X25" s="2"/>
      <c r="Y25" s="2"/>
      <c r="Z25" s="2"/>
      <c r="AA25" s="2"/>
      <c r="AB25" s="2"/>
    </row>
    <row r="26" spans="1:28" ht="16.5" hidden="1" customHeight="1">
      <c r="A26">
        <v>25</v>
      </c>
      <c r="B26" t="s">
        <v>247</v>
      </c>
      <c r="C26" s="5">
        <v>43935.741412037038</v>
      </c>
      <c r="D26" s="1" t="s">
        <v>17</v>
      </c>
      <c r="E26" s="2"/>
      <c r="F26" s="1" t="s">
        <v>18</v>
      </c>
      <c r="G26" s="1" t="s">
        <v>19</v>
      </c>
      <c r="H26" s="1" t="s">
        <v>20</v>
      </c>
      <c r="I26" s="1" t="s">
        <v>21</v>
      </c>
      <c r="J26" s="1" t="s">
        <v>22</v>
      </c>
      <c r="K26" s="1" t="s">
        <v>23</v>
      </c>
      <c r="L26" s="2"/>
      <c r="M26" s="1" t="s">
        <v>24</v>
      </c>
      <c r="N26" s="2"/>
      <c r="O26" s="2"/>
      <c r="P26" s="1" t="s">
        <v>25</v>
      </c>
      <c r="Q26" s="1" t="s">
        <v>26</v>
      </c>
      <c r="R26" s="2"/>
      <c r="S26" s="1" t="s">
        <v>27</v>
      </c>
      <c r="T26" s="2"/>
      <c r="U26" s="2"/>
      <c r="V26" s="2"/>
      <c r="W26" s="2"/>
      <c r="X26" s="2"/>
      <c r="Y26" s="2"/>
      <c r="Z26" s="2"/>
      <c r="AA26" s="2"/>
      <c r="AB26" s="2"/>
    </row>
    <row r="27" spans="1:28" ht="16.5" customHeight="1">
      <c r="A27">
        <v>26</v>
      </c>
      <c r="B27" t="s">
        <v>247</v>
      </c>
      <c r="C27" s="5">
        <v>43935.74527777778</v>
      </c>
      <c r="D27" s="1" t="s">
        <v>17</v>
      </c>
      <c r="E27" s="2"/>
      <c r="F27" s="1" t="s">
        <v>18</v>
      </c>
      <c r="G27" s="1" t="s">
        <v>19</v>
      </c>
      <c r="H27" s="1" t="s">
        <v>20</v>
      </c>
      <c r="I27" s="1" t="s">
        <v>21</v>
      </c>
      <c r="J27" s="1" t="s">
        <v>22</v>
      </c>
      <c r="K27" s="1" t="s">
        <v>32</v>
      </c>
      <c r="L27" s="2"/>
      <c r="M27" s="1" t="s">
        <v>24</v>
      </c>
      <c r="N27" s="2"/>
      <c r="O27" s="2"/>
      <c r="P27" s="1" t="s">
        <v>26</v>
      </c>
      <c r="Q27" s="1" t="s">
        <v>26</v>
      </c>
      <c r="R27" s="1" t="s">
        <v>67</v>
      </c>
      <c r="S27" s="1" t="s">
        <v>31</v>
      </c>
      <c r="T27" s="1"/>
      <c r="U27" s="1"/>
      <c r="V27" s="2"/>
      <c r="W27" s="2"/>
      <c r="X27" s="2"/>
      <c r="Y27" s="2"/>
      <c r="Z27" s="2"/>
      <c r="AA27" s="2"/>
      <c r="AB27" s="2"/>
    </row>
    <row r="28" spans="1:28" ht="16.5" hidden="1" customHeight="1">
      <c r="A28">
        <v>27</v>
      </c>
      <c r="B28" t="s">
        <v>247</v>
      </c>
      <c r="C28" s="5">
        <v>43935.746793981481</v>
      </c>
      <c r="D28" s="1" t="s">
        <v>17</v>
      </c>
      <c r="E28" s="2"/>
      <c r="F28" s="1" t="s">
        <v>18</v>
      </c>
      <c r="G28" s="1" t="s">
        <v>19</v>
      </c>
      <c r="H28" s="1" t="s">
        <v>20</v>
      </c>
      <c r="I28" s="1" t="s">
        <v>21</v>
      </c>
      <c r="J28" s="1" t="s">
        <v>29</v>
      </c>
      <c r="K28" s="2"/>
      <c r="L28" s="2"/>
      <c r="M28" s="1" t="s">
        <v>24</v>
      </c>
      <c r="N28" s="2"/>
      <c r="O28" s="2"/>
      <c r="P28" s="1" t="s">
        <v>25</v>
      </c>
      <c r="Q28" s="1" t="s">
        <v>26</v>
      </c>
      <c r="R28" s="2"/>
      <c r="S28" s="1" t="s">
        <v>27</v>
      </c>
      <c r="T28" s="2"/>
      <c r="U28" s="2"/>
      <c r="V28" s="2"/>
      <c r="W28" s="2"/>
      <c r="X28" s="2"/>
      <c r="Y28" s="2"/>
      <c r="Z28" s="2"/>
      <c r="AA28" s="2"/>
      <c r="AB28" s="2"/>
    </row>
    <row r="29" spans="1:28" ht="16.5" customHeight="1">
      <c r="A29">
        <v>28</v>
      </c>
      <c r="B29" t="s">
        <v>247</v>
      </c>
      <c r="C29" s="5">
        <v>43935.747442129628</v>
      </c>
      <c r="D29" s="1" t="s">
        <v>17</v>
      </c>
      <c r="E29" s="2"/>
      <c r="F29" s="1" t="s">
        <v>18</v>
      </c>
      <c r="G29" s="1" t="s">
        <v>19</v>
      </c>
      <c r="H29" s="1" t="s">
        <v>20</v>
      </c>
      <c r="I29" s="1" t="s">
        <v>21</v>
      </c>
      <c r="J29" s="1" t="s">
        <v>22</v>
      </c>
      <c r="K29" s="1" t="s">
        <v>32</v>
      </c>
      <c r="L29" s="2"/>
      <c r="M29" s="1" t="s">
        <v>24</v>
      </c>
      <c r="N29" s="2"/>
      <c r="O29" s="2"/>
      <c r="P29" s="1" t="s">
        <v>26</v>
      </c>
      <c r="Q29" s="1" t="s">
        <v>26</v>
      </c>
      <c r="R29" s="1" t="s">
        <v>68</v>
      </c>
      <c r="S29" s="1" t="s">
        <v>31</v>
      </c>
      <c r="T29" s="1"/>
      <c r="U29" s="1"/>
      <c r="V29" s="2"/>
      <c r="W29" s="2"/>
      <c r="X29" s="2"/>
      <c r="Y29" s="2"/>
      <c r="Z29" s="2"/>
      <c r="AA29" s="2"/>
      <c r="AB29" s="2"/>
    </row>
    <row r="30" spans="1:28" ht="16.5" hidden="1" customHeight="1">
      <c r="A30">
        <v>29</v>
      </c>
      <c r="B30" t="s">
        <v>247</v>
      </c>
      <c r="C30" s="5">
        <v>43935.74790509259</v>
      </c>
      <c r="D30" s="1" t="s">
        <v>18</v>
      </c>
      <c r="E30" s="1" t="s">
        <v>42</v>
      </c>
      <c r="F30" s="1" t="s">
        <v>18</v>
      </c>
      <c r="G30" s="1" t="s">
        <v>69</v>
      </c>
      <c r="H30" s="1" t="s">
        <v>20</v>
      </c>
      <c r="I30" s="1" t="s">
        <v>40</v>
      </c>
      <c r="J30" s="1" t="s">
        <v>45</v>
      </c>
      <c r="K30" s="1" t="s">
        <v>23</v>
      </c>
      <c r="L30" s="2"/>
      <c r="M30" s="1" t="s">
        <v>24</v>
      </c>
      <c r="N30" s="2"/>
      <c r="O30" s="2"/>
      <c r="P30" s="1" t="s">
        <v>25</v>
      </c>
      <c r="Q30" s="1" t="s">
        <v>25</v>
      </c>
      <c r="R30" s="1"/>
      <c r="S30" s="1" t="s">
        <v>27</v>
      </c>
      <c r="T30" s="2"/>
      <c r="U30" s="2"/>
      <c r="V30" s="2"/>
      <c r="W30" s="2"/>
      <c r="X30" s="2"/>
      <c r="Y30" s="2"/>
      <c r="Z30" s="2"/>
      <c r="AA30" s="2"/>
      <c r="AB30" s="2"/>
    </row>
    <row r="31" spans="1:28" ht="16.5" hidden="1" customHeight="1">
      <c r="A31">
        <v>30</v>
      </c>
      <c r="B31" t="s">
        <v>247</v>
      </c>
      <c r="C31" s="5">
        <v>43935.752060185187</v>
      </c>
      <c r="D31" s="1" t="s">
        <v>17</v>
      </c>
      <c r="E31" s="2"/>
      <c r="F31" s="1" t="s">
        <v>18</v>
      </c>
      <c r="G31" s="1" t="s">
        <v>19</v>
      </c>
      <c r="H31" s="1" t="s">
        <v>20</v>
      </c>
      <c r="I31" s="1" t="s">
        <v>21</v>
      </c>
      <c r="J31" s="1" t="s">
        <v>45</v>
      </c>
      <c r="K31" s="1" t="s">
        <v>43</v>
      </c>
      <c r="L31" s="2"/>
      <c r="M31" s="1" t="s">
        <v>24</v>
      </c>
      <c r="N31" s="2"/>
      <c r="O31" s="2"/>
      <c r="P31" s="1" t="s">
        <v>26</v>
      </c>
      <c r="Q31" s="1" t="s">
        <v>26</v>
      </c>
      <c r="R31" s="2"/>
      <c r="S31" s="1" t="s">
        <v>27</v>
      </c>
      <c r="T31" s="2"/>
      <c r="U31" s="2"/>
      <c r="V31" s="2"/>
      <c r="W31" s="2"/>
      <c r="X31" s="2"/>
      <c r="Y31" s="2"/>
      <c r="Z31" s="2"/>
      <c r="AA31" s="2"/>
      <c r="AB31" s="2"/>
    </row>
    <row r="32" spans="1:28" ht="16.5" customHeight="1">
      <c r="A32">
        <v>31</v>
      </c>
      <c r="B32" t="s">
        <v>247</v>
      </c>
      <c r="C32" s="5">
        <v>43935.75377314815</v>
      </c>
      <c r="D32" s="1" t="s">
        <v>17</v>
      </c>
      <c r="E32" s="2"/>
      <c r="F32" s="1" t="s">
        <v>18</v>
      </c>
      <c r="G32" s="1" t="s">
        <v>19</v>
      </c>
      <c r="H32" s="1" t="s">
        <v>20</v>
      </c>
      <c r="I32" s="1" t="s">
        <v>21</v>
      </c>
      <c r="J32" s="1" t="s">
        <v>29</v>
      </c>
      <c r="K32" s="2"/>
      <c r="L32" s="2"/>
      <c r="M32" s="1" t="s">
        <v>24</v>
      </c>
      <c r="N32" s="2"/>
      <c r="O32" s="2"/>
      <c r="P32" s="1" t="s">
        <v>26</v>
      </c>
      <c r="Q32" s="1" t="s">
        <v>26</v>
      </c>
      <c r="R32" s="2"/>
      <c r="S32" s="1" t="s">
        <v>31</v>
      </c>
      <c r="T32" s="1"/>
      <c r="U32" s="1"/>
      <c r="V32" s="2"/>
      <c r="W32" s="2"/>
      <c r="X32" s="2"/>
      <c r="Y32" s="2"/>
      <c r="Z32" s="2"/>
      <c r="AA32" s="2"/>
      <c r="AB32" s="2"/>
    </row>
    <row r="33" spans="1:28" ht="16.5" hidden="1" customHeight="1">
      <c r="A33">
        <v>32</v>
      </c>
      <c r="B33" t="s">
        <v>247</v>
      </c>
      <c r="C33" s="5">
        <v>43935.754710648151</v>
      </c>
      <c r="D33" s="1" t="s">
        <v>18</v>
      </c>
      <c r="E33" s="1" t="s">
        <v>28</v>
      </c>
      <c r="F33" s="1" t="s">
        <v>18</v>
      </c>
      <c r="G33" s="1" t="s">
        <v>19</v>
      </c>
      <c r="H33" s="1" t="s">
        <v>20</v>
      </c>
      <c r="I33" s="1" t="s">
        <v>21</v>
      </c>
      <c r="J33" s="1" t="s">
        <v>22</v>
      </c>
      <c r="K33" s="1" t="s">
        <v>32</v>
      </c>
      <c r="L33" s="2"/>
      <c r="M33" s="1" t="s">
        <v>33</v>
      </c>
      <c r="N33" s="1" t="s">
        <v>70</v>
      </c>
      <c r="O33" s="1" t="s">
        <v>71</v>
      </c>
      <c r="P33" s="1" t="s">
        <v>25</v>
      </c>
      <c r="Q33" s="1" t="s">
        <v>26</v>
      </c>
      <c r="R33" s="2"/>
      <c r="S33" s="1" t="s">
        <v>27</v>
      </c>
      <c r="T33" s="2"/>
      <c r="U33" s="2"/>
      <c r="V33" s="2"/>
      <c r="W33" s="2"/>
      <c r="X33" s="2"/>
      <c r="Y33" s="2"/>
      <c r="Z33" s="2"/>
      <c r="AA33" s="2"/>
      <c r="AB33" s="2"/>
    </row>
    <row r="34" spans="1:28" ht="16.5" customHeight="1">
      <c r="A34">
        <v>33</v>
      </c>
      <c r="B34" t="s">
        <v>247</v>
      </c>
      <c r="C34" s="5">
        <v>43935.757002314815</v>
      </c>
      <c r="D34" s="1" t="s">
        <v>18</v>
      </c>
      <c r="E34" s="1" t="s">
        <v>42</v>
      </c>
      <c r="F34" s="1" t="s">
        <v>18</v>
      </c>
      <c r="G34" s="1" t="s">
        <v>19</v>
      </c>
      <c r="H34" s="1" t="s">
        <v>20</v>
      </c>
      <c r="I34" s="1" t="s">
        <v>40</v>
      </c>
      <c r="J34" s="1" t="s">
        <v>29</v>
      </c>
      <c r="K34" s="2"/>
      <c r="L34" s="2"/>
      <c r="M34" s="1" t="s">
        <v>33</v>
      </c>
      <c r="N34" s="1" t="s">
        <v>72</v>
      </c>
      <c r="O34" s="1" t="s">
        <v>73</v>
      </c>
      <c r="P34" s="1" t="s">
        <v>26</v>
      </c>
      <c r="Q34" s="1" t="s">
        <v>26</v>
      </c>
      <c r="R34" s="1" t="s">
        <v>74</v>
      </c>
      <c r="S34" s="1" t="s">
        <v>31</v>
      </c>
      <c r="T34" s="1"/>
      <c r="U34" s="1"/>
      <c r="V34" s="2"/>
      <c r="W34" s="2"/>
      <c r="X34" s="2"/>
      <c r="Y34" s="2"/>
      <c r="Z34" s="2"/>
      <c r="AA34" s="2"/>
      <c r="AB34" s="2"/>
    </row>
    <row r="35" spans="1:28" ht="16.5" customHeight="1">
      <c r="A35">
        <v>34</v>
      </c>
      <c r="B35" t="s">
        <v>247</v>
      </c>
      <c r="C35" s="5">
        <v>43935.757210648146</v>
      </c>
      <c r="D35" s="1" t="s">
        <v>17</v>
      </c>
      <c r="E35" s="2"/>
      <c r="F35" s="1" t="s">
        <v>18</v>
      </c>
      <c r="G35" s="1" t="s">
        <v>19</v>
      </c>
      <c r="H35" s="1" t="s">
        <v>20</v>
      </c>
      <c r="I35" s="1" t="s">
        <v>21</v>
      </c>
      <c r="J35" s="1" t="s">
        <v>22</v>
      </c>
      <c r="K35" s="1" t="s">
        <v>23</v>
      </c>
      <c r="L35" s="2"/>
      <c r="M35" s="1" t="s">
        <v>33</v>
      </c>
      <c r="N35" s="1" t="s">
        <v>75</v>
      </c>
      <c r="O35" s="1" t="s">
        <v>76</v>
      </c>
      <c r="P35" s="1" t="s">
        <v>26</v>
      </c>
      <c r="Q35" s="1" t="s">
        <v>26</v>
      </c>
      <c r="R35" s="2"/>
      <c r="S35" s="1" t="s">
        <v>31</v>
      </c>
      <c r="T35" s="1"/>
      <c r="U35" s="1"/>
      <c r="V35" s="2"/>
      <c r="W35" s="2"/>
      <c r="X35" s="2"/>
      <c r="Y35" s="2"/>
      <c r="Z35" s="2"/>
      <c r="AA35" s="2"/>
      <c r="AB35" s="2"/>
    </row>
    <row r="36" spans="1:28" ht="16.5" customHeight="1">
      <c r="A36">
        <v>35</v>
      </c>
      <c r="B36" t="s">
        <v>247</v>
      </c>
      <c r="C36" s="5">
        <v>43935.757326388892</v>
      </c>
      <c r="D36" s="1" t="s">
        <v>18</v>
      </c>
      <c r="E36" s="1" t="s">
        <v>42</v>
      </c>
      <c r="F36" s="1" t="s">
        <v>18</v>
      </c>
      <c r="G36" s="1" t="s">
        <v>46</v>
      </c>
      <c r="H36" s="1" t="s">
        <v>60</v>
      </c>
      <c r="I36" s="2"/>
      <c r="J36" s="1" t="s">
        <v>29</v>
      </c>
      <c r="K36" s="2"/>
      <c r="L36" s="2"/>
      <c r="M36" s="1" t="s">
        <v>33</v>
      </c>
      <c r="N36" s="1" t="s">
        <v>77</v>
      </c>
      <c r="O36" s="1" t="s">
        <v>78</v>
      </c>
      <c r="P36" s="1" t="s">
        <v>26</v>
      </c>
      <c r="Q36" s="1" t="s">
        <v>26</v>
      </c>
      <c r="R36" s="1" t="s">
        <v>79</v>
      </c>
      <c r="S36" s="1" t="s">
        <v>31</v>
      </c>
      <c r="T36" s="1"/>
      <c r="U36" s="1"/>
      <c r="V36" s="2"/>
      <c r="W36" s="2"/>
      <c r="X36" s="2"/>
      <c r="Y36" s="2"/>
      <c r="Z36" s="2"/>
      <c r="AA36" s="2"/>
      <c r="AB36" s="2"/>
    </row>
    <row r="37" spans="1:28" ht="16.5" customHeight="1">
      <c r="A37">
        <v>36</v>
      </c>
      <c r="B37" t="s">
        <v>247</v>
      </c>
      <c r="C37" s="5">
        <v>43935.761608796296</v>
      </c>
      <c r="D37" s="1" t="s">
        <v>17</v>
      </c>
      <c r="E37" s="2"/>
      <c r="F37" s="1" t="s">
        <v>18</v>
      </c>
      <c r="G37" s="1" t="s">
        <v>19</v>
      </c>
      <c r="H37" s="1" t="s">
        <v>20</v>
      </c>
      <c r="I37" s="1" t="s">
        <v>21</v>
      </c>
      <c r="J37" s="1" t="s">
        <v>22</v>
      </c>
      <c r="K37" s="1" t="s">
        <v>23</v>
      </c>
      <c r="L37" s="2"/>
      <c r="M37" s="1" t="s">
        <v>24</v>
      </c>
      <c r="N37" s="2"/>
      <c r="O37" s="2"/>
      <c r="P37" s="1" t="s">
        <v>26</v>
      </c>
      <c r="Q37" s="1" t="s">
        <v>26</v>
      </c>
      <c r="R37" s="2"/>
      <c r="S37" s="1" t="s">
        <v>31</v>
      </c>
      <c r="T37" s="1"/>
      <c r="U37" s="1"/>
      <c r="V37" s="2"/>
      <c r="W37" s="2"/>
      <c r="X37" s="2"/>
      <c r="Y37" s="2"/>
      <c r="Z37" s="2"/>
      <c r="AA37" s="2"/>
      <c r="AB37" s="2"/>
    </row>
    <row r="38" spans="1:28" ht="16.5" customHeight="1">
      <c r="A38">
        <v>37</v>
      </c>
      <c r="B38" t="s">
        <v>247</v>
      </c>
      <c r="C38" s="5">
        <v>43935.761736111112</v>
      </c>
      <c r="D38" s="1" t="s">
        <v>18</v>
      </c>
      <c r="E38" s="1" t="s">
        <v>42</v>
      </c>
      <c r="F38" s="1" t="s">
        <v>18</v>
      </c>
      <c r="G38" s="1" t="s">
        <v>19</v>
      </c>
      <c r="H38" s="1" t="s">
        <v>60</v>
      </c>
      <c r="I38" s="2"/>
      <c r="J38" s="1" t="s">
        <v>80</v>
      </c>
      <c r="K38" s="2"/>
      <c r="L38" s="1" t="s">
        <v>292</v>
      </c>
      <c r="M38" s="1" t="s">
        <v>33</v>
      </c>
      <c r="N38" s="1" t="s">
        <v>81</v>
      </c>
      <c r="O38" s="1" t="s">
        <v>82</v>
      </c>
      <c r="P38" s="1" t="s">
        <v>26</v>
      </c>
      <c r="Q38" s="1" t="s">
        <v>26</v>
      </c>
      <c r="R38" s="2"/>
      <c r="S38" s="1" t="s">
        <v>31</v>
      </c>
      <c r="T38" s="1"/>
      <c r="U38" s="1"/>
      <c r="V38" s="2"/>
      <c r="W38" s="2"/>
      <c r="X38" s="2"/>
      <c r="Y38" s="2"/>
      <c r="Z38" s="2"/>
      <c r="AA38" s="2"/>
      <c r="AB38" s="2"/>
    </row>
    <row r="39" spans="1:28" ht="16.5" customHeight="1">
      <c r="A39">
        <v>38</v>
      </c>
      <c r="B39" t="s">
        <v>247</v>
      </c>
      <c r="C39" s="5">
        <v>43935.763645833336</v>
      </c>
      <c r="D39" s="1" t="s">
        <v>18</v>
      </c>
      <c r="E39" s="1" t="s">
        <v>28</v>
      </c>
      <c r="F39" s="1" t="s">
        <v>18</v>
      </c>
      <c r="G39" s="1" t="s">
        <v>19</v>
      </c>
      <c r="H39" s="1" t="s">
        <v>20</v>
      </c>
      <c r="I39" s="1" t="s">
        <v>21</v>
      </c>
      <c r="J39" s="1" t="s">
        <v>22</v>
      </c>
      <c r="K39" s="1" t="s">
        <v>32</v>
      </c>
      <c r="L39" s="2"/>
      <c r="M39" s="1" t="s">
        <v>24</v>
      </c>
      <c r="N39" s="2"/>
      <c r="O39" s="2"/>
      <c r="P39" s="1" t="s">
        <v>26</v>
      </c>
      <c r="Q39" s="1" t="s">
        <v>26</v>
      </c>
      <c r="R39" s="2"/>
      <c r="S39" s="1" t="s">
        <v>31</v>
      </c>
      <c r="T39" s="1"/>
      <c r="U39" s="1"/>
      <c r="V39" s="2"/>
      <c r="W39" s="2"/>
      <c r="X39" s="2"/>
      <c r="Y39" s="2"/>
      <c r="Z39" s="2"/>
      <c r="AA39" s="2"/>
      <c r="AB39" s="2"/>
    </row>
    <row r="40" spans="1:28" ht="16.5" hidden="1" customHeight="1">
      <c r="A40">
        <v>39</v>
      </c>
      <c r="B40" t="s">
        <v>247</v>
      </c>
      <c r="C40" s="5">
        <v>43935.768101851849</v>
      </c>
      <c r="D40" s="1" t="s">
        <v>18</v>
      </c>
      <c r="E40" s="1" t="s">
        <v>28</v>
      </c>
      <c r="F40" s="1" t="s">
        <v>18</v>
      </c>
      <c r="G40" s="1" t="s">
        <v>19</v>
      </c>
      <c r="H40" s="1" t="s">
        <v>20</v>
      </c>
      <c r="I40" s="1" t="s">
        <v>21</v>
      </c>
      <c r="J40" s="1" t="s">
        <v>29</v>
      </c>
      <c r="K40" s="2"/>
      <c r="L40" s="2"/>
      <c r="M40" s="1" t="s">
        <v>24</v>
      </c>
      <c r="N40" s="2"/>
      <c r="O40" s="2"/>
      <c r="P40" s="1" t="s">
        <v>25</v>
      </c>
      <c r="Q40" s="1" t="s">
        <v>26</v>
      </c>
      <c r="R40" s="1" t="s">
        <v>83</v>
      </c>
      <c r="S40" s="1" t="s">
        <v>27</v>
      </c>
      <c r="T40" s="1"/>
      <c r="U40" s="1"/>
      <c r="V40" s="2"/>
      <c r="W40" s="2"/>
      <c r="X40" s="2"/>
      <c r="Y40" s="2"/>
      <c r="Z40" s="2"/>
      <c r="AA40" s="2"/>
      <c r="AB40" s="2"/>
    </row>
    <row r="41" spans="1:28" ht="16.5" customHeight="1">
      <c r="A41">
        <v>40</v>
      </c>
      <c r="B41" t="s">
        <v>247</v>
      </c>
      <c r="C41" s="5">
        <v>43935.772291666668</v>
      </c>
      <c r="D41" s="1" t="s">
        <v>18</v>
      </c>
      <c r="E41" s="1" t="s">
        <v>39</v>
      </c>
      <c r="F41" s="1" t="s">
        <v>18</v>
      </c>
      <c r="G41" s="1" t="s">
        <v>19</v>
      </c>
      <c r="H41" s="1" t="s">
        <v>20</v>
      </c>
      <c r="I41" s="1" t="s">
        <v>21</v>
      </c>
      <c r="J41" s="1" t="s">
        <v>22</v>
      </c>
      <c r="K41" s="1" t="s">
        <v>32</v>
      </c>
      <c r="L41" s="2"/>
      <c r="M41" s="1" t="s">
        <v>33</v>
      </c>
      <c r="N41" s="1" t="s">
        <v>84</v>
      </c>
      <c r="O41" s="1" t="s">
        <v>85</v>
      </c>
      <c r="P41" s="1" t="s">
        <v>26</v>
      </c>
      <c r="Q41" s="1" t="s">
        <v>26</v>
      </c>
      <c r="R41" s="1" t="s">
        <v>86</v>
      </c>
      <c r="S41" s="1" t="s">
        <v>31</v>
      </c>
      <c r="T41" s="1"/>
      <c r="U41" s="1"/>
      <c r="V41" s="2"/>
      <c r="W41" s="2"/>
      <c r="X41" s="2"/>
      <c r="Y41" s="2"/>
      <c r="Z41" s="2"/>
      <c r="AA41" s="2"/>
      <c r="AB41" s="2"/>
    </row>
    <row r="42" spans="1:28" ht="16.5" hidden="1" customHeight="1">
      <c r="A42">
        <v>41</v>
      </c>
      <c r="B42" t="s">
        <v>247</v>
      </c>
      <c r="C42" s="5">
        <v>43935.774363425924</v>
      </c>
      <c r="D42" s="1" t="s">
        <v>17</v>
      </c>
      <c r="E42" s="2"/>
      <c r="F42" s="1" t="s">
        <v>18</v>
      </c>
      <c r="G42" s="1" t="s">
        <v>19</v>
      </c>
      <c r="H42" s="1" t="s">
        <v>20</v>
      </c>
      <c r="I42" s="1" t="s">
        <v>21</v>
      </c>
      <c r="J42" s="1" t="s">
        <v>22</v>
      </c>
      <c r="K42" s="1" t="s">
        <v>32</v>
      </c>
      <c r="L42" s="2"/>
      <c r="M42" s="1" t="s">
        <v>24</v>
      </c>
      <c r="N42" s="2"/>
      <c r="O42" s="2"/>
      <c r="P42" s="1" t="s">
        <v>25</v>
      </c>
      <c r="Q42" s="1" t="s">
        <v>26</v>
      </c>
      <c r="R42" s="2"/>
      <c r="S42" s="1" t="s">
        <v>27</v>
      </c>
      <c r="T42" s="2"/>
      <c r="U42" s="2"/>
      <c r="V42" s="2"/>
      <c r="W42" s="2"/>
      <c r="X42" s="2"/>
      <c r="Y42" s="2"/>
      <c r="Z42" s="2"/>
      <c r="AA42" s="2"/>
      <c r="AB42" s="2"/>
    </row>
    <row r="43" spans="1:28" ht="16.5" hidden="1" customHeight="1">
      <c r="A43">
        <v>42</v>
      </c>
      <c r="B43" t="s">
        <v>247</v>
      </c>
      <c r="C43" s="5">
        <v>43935.780648148146</v>
      </c>
      <c r="D43" s="1" t="s">
        <v>17</v>
      </c>
      <c r="E43" s="2"/>
      <c r="F43" s="1" t="s">
        <v>18</v>
      </c>
      <c r="G43" s="1" t="s">
        <v>19</v>
      </c>
      <c r="H43" s="1" t="s">
        <v>20</v>
      </c>
      <c r="I43" s="1" t="s">
        <v>21</v>
      </c>
      <c r="J43" s="1" t="s">
        <v>22</v>
      </c>
      <c r="K43" s="1" t="s">
        <v>23</v>
      </c>
      <c r="L43" s="2"/>
      <c r="M43" s="1" t="s">
        <v>24</v>
      </c>
      <c r="N43" s="2"/>
      <c r="O43" s="2"/>
      <c r="P43" s="1" t="s">
        <v>26</v>
      </c>
      <c r="Q43" s="1" t="s">
        <v>26</v>
      </c>
      <c r="R43" s="2"/>
      <c r="S43" s="1" t="s">
        <v>27</v>
      </c>
      <c r="T43" s="2"/>
      <c r="U43" s="2"/>
      <c r="V43" s="2"/>
      <c r="W43" s="2"/>
      <c r="X43" s="2"/>
      <c r="Y43" s="2"/>
      <c r="Z43" s="2"/>
      <c r="AA43" s="2"/>
      <c r="AB43" s="2"/>
    </row>
    <row r="44" spans="1:28" ht="16.5" customHeight="1">
      <c r="A44">
        <v>43</v>
      </c>
      <c r="B44" t="s">
        <v>247</v>
      </c>
      <c r="C44" s="5">
        <v>43935.783576388887</v>
      </c>
      <c r="D44" s="1" t="s">
        <v>18</v>
      </c>
      <c r="E44" s="1" t="s">
        <v>42</v>
      </c>
      <c r="F44" s="1" t="s">
        <v>58</v>
      </c>
      <c r="G44" s="2"/>
      <c r="H44" s="2"/>
      <c r="I44" s="2"/>
      <c r="J44" s="1" t="s">
        <v>29</v>
      </c>
      <c r="K44" s="2"/>
      <c r="L44" s="2"/>
      <c r="M44" s="1" t="s">
        <v>33</v>
      </c>
      <c r="N44" s="1" t="s">
        <v>87</v>
      </c>
      <c r="O44" s="1" t="s">
        <v>88</v>
      </c>
      <c r="P44" s="1" t="s">
        <v>26</v>
      </c>
      <c r="Q44" s="1" t="s">
        <v>26</v>
      </c>
      <c r="R44" s="1" t="s">
        <v>89</v>
      </c>
      <c r="S44" s="1" t="s">
        <v>31</v>
      </c>
      <c r="T44" s="1"/>
      <c r="U44" s="1"/>
      <c r="V44" s="2"/>
      <c r="W44" s="2"/>
      <c r="X44" s="2"/>
      <c r="Y44" s="2"/>
      <c r="Z44" s="2"/>
      <c r="AA44" s="2"/>
      <c r="AB44" s="2"/>
    </row>
    <row r="45" spans="1:28" ht="16.5" hidden="1" customHeight="1">
      <c r="A45">
        <v>44</v>
      </c>
      <c r="B45" t="s">
        <v>247</v>
      </c>
      <c r="C45" s="5">
        <v>43935.799722222226</v>
      </c>
      <c r="D45" s="1" t="s">
        <v>17</v>
      </c>
      <c r="E45" s="2"/>
      <c r="F45" s="1" t="s">
        <v>18</v>
      </c>
      <c r="G45" s="1" t="s">
        <v>19</v>
      </c>
      <c r="H45" s="1" t="s">
        <v>20</v>
      </c>
      <c r="I45" s="1" t="s">
        <v>21</v>
      </c>
      <c r="J45" s="1" t="s">
        <v>29</v>
      </c>
      <c r="K45" s="2"/>
      <c r="L45" s="2"/>
      <c r="M45" s="1" t="s">
        <v>24</v>
      </c>
      <c r="N45" s="2"/>
      <c r="O45" s="2"/>
      <c r="P45" s="1" t="s">
        <v>26</v>
      </c>
      <c r="Q45" s="1" t="s">
        <v>26</v>
      </c>
      <c r="R45" s="2"/>
      <c r="S45" s="1" t="s">
        <v>27</v>
      </c>
      <c r="T45" s="2"/>
      <c r="U45" s="2"/>
      <c r="V45" s="2"/>
      <c r="W45" s="2"/>
      <c r="X45" s="2"/>
      <c r="Y45" s="2"/>
      <c r="Z45" s="2"/>
      <c r="AA45" s="2"/>
      <c r="AB45" s="2"/>
    </row>
    <row r="46" spans="1:28" ht="16.5" hidden="1" customHeight="1">
      <c r="A46">
        <v>45</v>
      </c>
      <c r="B46" t="s">
        <v>247</v>
      </c>
      <c r="C46" s="5">
        <v>43935.801747685182</v>
      </c>
      <c r="D46" s="1" t="s">
        <v>17</v>
      </c>
      <c r="E46" s="2"/>
      <c r="F46" s="1" t="s">
        <v>18</v>
      </c>
      <c r="G46" s="1" t="s">
        <v>19</v>
      </c>
      <c r="H46" s="1" t="s">
        <v>20</v>
      </c>
      <c r="I46" s="1" t="s">
        <v>21</v>
      </c>
      <c r="J46" s="1" t="s">
        <v>22</v>
      </c>
      <c r="K46" s="1" t="s">
        <v>23</v>
      </c>
      <c r="L46" s="2"/>
      <c r="M46" s="1" t="s">
        <v>33</v>
      </c>
      <c r="N46" s="1" t="s">
        <v>90</v>
      </c>
      <c r="O46" s="1" t="s">
        <v>91</v>
      </c>
      <c r="P46" s="1" t="s">
        <v>25</v>
      </c>
      <c r="Q46" s="1" t="s">
        <v>26</v>
      </c>
      <c r="R46" s="2"/>
      <c r="S46" s="1" t="s">
        <v>27</v>
      </c>
      <c r="T46" s="2"/>
      <c r="U46" s="2"/>
      <c r="V46" s="2"/>
      <c r="W46" s="2"/>
      <c r="X46" s="2"/>
      <c r="Y46" s="2"/>
      <c r="Z46" s="2"/>
      <c r="AA46" s="2"/>
      <c r="AB46" s="2"/>
    </row>
    <row r="47" spans="1:28" ht="16.5" customHeight="1">
      <c r="A47">
        <v>46</v>
      </c>
      <c r="B47" t="s">
        <v>247</v>
      </c>
      <c r="C47" s="5">
        <v>43935.802094907405</v>
      </c>
      <c r="D47" s="1" t="s">
        <v>17</v>
      </c>
      <c r="E47" s="2"/>
      <c r="F47" s="1" t="s">
        <v>18</v>
      </c>
      <c r="G47" s="1" t="s">
        <v>92</v>
      </c>
      <c r="H47" s="1" t="s">
        <v>20</v>
      </c>
      <c r="I47" s="1" t="s">
        <v>21</v>
      </c>
      <c r="J47" s="1" t="s">
        <v>29</v>
      </c>
      <c r="K47" s="2"/>
      <c r="L47" s="2"/>
      <c r="M47" s="1" t="s">
        <v>24</v>
      </c>
      <c r="N47" s="2"/>
      <c r="O47" s="2"/>
      <c r="P47" s="1" t="s">
        <v>38</v>
      </c>
      <c r="Q47" s="1" t="s">
        <v>26</v>
      </c>
      <c r="R47" s="1" t="s">
        <v>93</v>
      </c>
      <c r="S47" s="1" t="s">
        <v>31</v>
      </c>
      <c r="T47" s="1"/>
      <c r="U47" s="1"/>
      <c r="V47" s="2"/>
      <c r="W47" s="2"/>
      <c r="X47" s="2"/>
      <c r="Y47" s="2"/>
      <c r="Z47" s="2"/>
      <c r="AA47" s="2"/>
      <c r="AB47" s="2"/>
    </row>
    <row r="48" spans="1:28" ht="16.5" customHeight="1">
      <c r="A48">
        <v>47</v>
      </c>
      <c r="B48" t="s">
        <v>247</v>
      </c>
      <c r="C48" s="5">
        <v>43935.802685185183</v>
      </c>
      <c r="D48" s="1" t="s">
        <v>17</v>
      </c>
      <c r="E48" s="2"/>
      <c r="F48" s="1" t="s">
        <v>18</v>
      </c>
      <c r="G48" s="1" t="s">
        <v>19</v>
      </c>
      <c r="H48" s="1" t="s">
        <v>20</v>
      </c>
      <c r="I48" s="1" t="s">
        <v>21</v>
      </c>
      <c r="J48" s="1" t="s">
        <v>22</v>
      </c>
      <c r="K48" s="1" t="s">
        <v>32</v>
      </c>
      <c r="L48" s="2"/>
      <c r="M48" s="1" t="s">
        <v>33</v>
      </c>
      <c r="N48" s="1" t="s">
        <v>94</v>
      </c>
      <c r="O48" s="1" t="s">
        <v>95</v>
      </c>
      <c r="P48" s="1" t="s">
        <v>25</v>
      </c>
      <c r="Q48" s="1" t="s">
        <v>26</v>
      </c>
      <c r="R48" s="2"/>
      <c r="S48" s="1" t="s">
        <v>31</v>
      </c>
      <c r="T48" s="1"/>
      <c r="U48" s="1"/>
      <c r="V48" s="2"/>
      <c r="W48" s="2"/>
      <c r="X48" s="2"/>
      <c r="Y48" s="2"/>
      <c r="Z48" s="2"/>
      <c r="AA48" s="2"/>
      <c r="AB48" s="2"/>
    </row>
    <row r="49" spans="1:28" ht="16.5" customHeight="1">
      <c r="A49">
        <v>48</v>
      </c>
      <c r="B49" t="s">
        <v>247</v>
      </c>
      <c r="C49" s="5">
        <v>43935.804965277777</v>
      </c>
      <c r="D49" s="1" t="s">
        <v>17</v>
      </c>
      <c r="E49" s="2"/>
      <c r="F49" s="1" t="s">
        <v>18</v>
      </c>
      <c r="G49" s="1" t="s">
        <v>19</v>
      </c>
      <c r="H49" s="1" t="s">
        <v>20</v>
      </c>
      <c r="I49" s="1" t="s">
        <v>21</v>
      </c>
      <c r="J49" s="1" t="s">
        <v>22</v>
      </c>
      <c r="K49" s="1" t="s">
        <v>43</v>
      </c>
      <c r="L49" s="2"/>
      <c r="M49" s="1" t="s">
        <v>33</v>
      </c>
      <c r="N49" s="1" t="s">
        <v>36</v>
      </c>
      <c r="O49" s="1" t="s">
        <v>96</v>
      </c>
      <c r="P49" s="1" t="s">
        <v>25</v>
      </c>
      <c r="Q49" s="1" t="s">
        <v>26</v>
      </c>
      <c r="R49" s="2"/>
      <c r="S49" s="1" t="s">
        <v>31</v>
      </c>
      <c r="T49" s="1"/>
      <c r="U49" s="1"/>
      <c r="V49" s="2"/>
      <c r="W49" s="2"/>
      <c r="X49" s="2"/>
      <c r="Y49" s="2"/>
      <c r="Z49" s="2"/>
      <c r="AA49" s="2"/>
      <c r="AB49" s="2"/>
    </row>
    <row r="50" spans="1:28" ht="16.5" customHeight="1">
      <c r="A50">
        <v>49</v>
      </c>
      <c r="B50" t="s">
        <v>247</v>
      </c>
      <c r="C50" s="5">
        <v>43935.807523148149</v>
      </c>
      <c r="D50" s="1" t="s">
        <v>17</v>
      </c>
      <c r="E50" s="2"/>
      <c r="F50" s="1" t="s">
        <v>18</v>
      </c>
      <c r="G50" s="1" t="s">
        <v>19</v>
      </c>
      <c r="H50" s="1" t="s">
        <v>20</v>
      </c>
      <c r="I50" s="1" t="s">
        <v>21</v>
      </c>
      <c r="J50" s="1" t="s">
        <v>22</v>
      </c>
      <c r="K50" s="1" t="s">
        <v>43</v>
      </c>
      <c r="L50" s="2"/>
      <c r="M50" s="1" t="s">
        <v>24</v>
      </c>
      <c r="N50" s="2"/>
      <c r="O50" s="2"/>
      <c r="P50" s="1" t="s">
        <v>26</v>
      </c>
      <c r="Q50" s="1" t="s">
        <v>26</v>
      </c>
      <c r="R50" s="1" t="s">
        <v>97</v>
      </c>
      <c r="S50" s="1" t="s">
        <v>31</v>
      </c>
      <c r="T50" s="1"/>
      <c r="U50" s="1"/>
      <c r="V50" s="2"/>
      <c r="W50" s="2"/>
      <c r="X50" s="2"/>
      <c r="Y50" s="2"/>
      <c r="Z50" s="2"/>
      <c r="AA50" s="2"/>
      <c r="AB50" s="2"/>
    </row>
    <row r="51" spans="1:28" ht="16.5" customHeight="1">
      <c r="A51">
        <v>50</v>
      </c>
      <c r="B51" t="s">
        <v>247</v>
      </c>
      <c r="C51" s="5">
        <v>43935.81046296296</v>
      </c>
      <c r="D51" s="1" t="s">
        <v>17</v>
      </c>
      <c r="E51" s="2"/>
      <c r="F51" s="1" t="s">
        <v>18</v>
      </c>
      <c r="G51" s="1" t="s">
        <v>19</v>
      </c>
      <c r="H51" s="1" t="s">
        <v>20</v>
      </c>
      <c r="I51" s="1" t="s">
        <v>21</v>
      </c>
      <c r="J51" s="1" t="s">
        <v>22</v>
      </c>
      <c r="K51" s="1" t="s">
        <v>23</v>
      </c>
      <c r="L51" s="2"/>
      <c r="M51" s="1" t="s">
        <v>24</v>
      </c>
      <c r="N51" s="2"/>
      <c r="O51" s="2"/>
      <c r="P51" s="1" t="s">
        <v>25</v>
      </c>
      <c r="Q51" s="1" t="s">
        <v>26</v>
      </c>
      <c r="R51" s="1" t="s">
        <v>98</v>
      </c>
      <c r="S51" s="1" t="s">
        <v>31</v>
      </c>
      <c r="T51" s="1"/>
      <c r="U51" s="1"/>
      <c r="V51" s="2"/>
      <c r="W51" s="2"/>
      <c r="X51" s="2"/>
      <c r="Y51" s="2"/>
      <c r="Z51" s="2"/>
      <c r="AA51" s="2"/>
      <c r="AB51" s="2"/>
    </row>
    <row r="52" spans="1:28" ht="16.5" customHeight="1">
      <c r="A52">
        <v>51</v>
      </c>
      <c r="B52" t="s">
        <v>247</v>
      </c>
      <c r="C52" s="5">
        <v>43935.811203703706</v>
      </c>
      <c r="D52" s="1" t="s">
        <v>17</v>
      </c>
      <c r="E52" s="2"/>
      <c r="F52" s="1" t="s">
        <v>58</v>
      </c>
      <c r="G52" s="2"/>
      <c r="H52" s="2"/>
      <c r="I52" s="2"/>
      <c r="J52" s="1" t="s">
        <v>22</v>
      </c>
      <c r="K52" s="1" t="s">
        <v>43</v>
      </c>
      <c r="L52" s="2"/>
      <c r="M52" s="1" t="s">
        <v>24</v>
      </c>
      <c r="N52" s="2"/>
      <c r="O52" s="2"/>
      <c r="P52" s="1" t="s">
        <v>26</v>
      </c>
      <c r="Q52" s="1" t="s">
        <v>26</v>
      </c>
      <c r="R52" s="2"/>
      <c r="S52" s="1" t="s">
        <v>31</v>
      </c>
      <c r="T52" s="1"/>
      <c r="U52" s="1"/>
      <c r="V52" s="2"/>
      <c r="W52" s="2"/>
      <c r="X52" s="2"/>
      <c r="Y52" s="2"/>
      <c r="Z52" s="2"/>
      <c r="AA52" s="2"/>
      <c r="AB52" s="2"/>
    </row>
    <row r="53" spans="1:28" ht="16.5" customHeight="1">
      <c r="A53">
        <v>52</v>
      </c>
      <c r="B53" t="s">
        <v>247</v>
      </c>
      <c r="C53" s="5">
        <v>43935.837233796294</v>
      </c>
      <c r="D53" s="1" t="s">
        <v>17</v>
      </c>
      <c r="E53" s="2"/>
      <c r="F53" s="1" t="s">
        <v>18</v>
      </c>
      <c r="G53" s="1" t="s">
        <v>19</v>
      </c>
      <c r="H53" s="1" t="s">
        <v>20</v>
      </c>
      <c r="I53" s="1" t="s">
        <v>99</v>
      </c>
      <c r="J53" s="1" t="s">
        <v>22</v>
      </c>
      <c r="K53" s="1" t="s">
        <v>23</v>
      </c>
      <c r="L53" s="2"/>
      <c r="M53" s="1" t="s">
        <v>24</v>
      </c>
      <c r="N53" s="2"/>
      <c r="O53" s="2"/>
      <c r="P53" s="1" t="s">
        <v>38</v>
      </c>
      <c r="Q53" s="1" t="s">
        <v>26</v>
      </c>
      <c r="R53" s="2"/>
      <c r="S53" s="1" t="s">
        <v>31</v>
      </c>
      <c r="T53" s="1"/>
      <c r="U53" s="1"/>
      <c r="V53" s="2"/>
      <c r="W53" s="2"/>
      <c r="X53" s="2"/>
      <c r="Y53" s="2"/>
      <c r="Z53" s="2"/>
      <c r="AA53" s="2"/>
      <c r="AB53" s="2"/>
    </row>
    <row r="54" spans="1:28" ht="16.5" hidden="1" customHeight="1">
      <c r="A54">
        <v>53</v>
      </c>
      <c r="B54" t="s">
        <v>247</v>
      </c>
      <c r="C54" s="5">
        <v>43935.853414351855</v>
      </c>
      <c r="D54" s="1" t="s">
        <v>17</v>
      </c>
      <c r="E54" s="2"/>
      <c r="F54" s="1" t="s">
        <v>58</v>
      </c>
      <c r="G54" s="2"/>
      <c r="H54" s="2"/>
      <c r="I54" s="2"/>
      <c r="J54" s="1" t="s">
        <v>22</v>
      </c>
      <c r="K54" s="1" t="s">
        <v>32</v>
      </c>
      <c r="L54" s="2"/>
      <c r="M54" s="1" t="s">
        <v>24</v>
      </c>
      <c r="N54" s="2"/>
      <c r="O54" s="2"/>
      <c r="P54" s="1" t="s">
        <v>25</v>
      </c>
      <c r="Q54" s="1" t="s">
        <v>26</v>
      </c>
      <c r="R54" s="2"/>
      <c r="S54" s="1" t="s">
        <v>27</v>
      </c>
      <c r="T54" s="2"/>
      <c r="U54" s="2"/>
      <c r="V54" s="2"/>
      <c r="W54" s="2"/>
      <c r="X54" s="2"/>
      <c r="Y54" s="2"/>
      <c r="Z54" s="2"/>
      <c r="AA54" s="2"/>
      <c r="AB54" s="2"/>
    </row>
    <row r="55" spans="1:28" ht="16.5" customHeight="1">
      <c r="A55">
        <v>54</v>
      </c>
      <c r="B55" t="s">
        <v>247</v>
      </c>
      <c r="C55" s="5">
        <v>43935.856296296297</v>
      </c>
      <c r="D55" s="1" t="s">
        <v>17</v>
      </c>
      <c r="E55" s="2"/>
      <c r="F55" s="1" t="s">
        <v>18</v>
      </c>
      <c r="G55" s="1" t="s">
        <v>46</v>
      </c>
      <c r="H55" s="1" t="s">
        <v>20</v>
      </c>
      <c r="I55" s="1" t="s">
        <v>21</v>
      </c>
      <c r="J55" s="1" t="s">
        <v>22</v>
      </c>
      <c r="K55" s="1" t="s">
        <v>23</v>
      </c>
      <c r="L55" s="2"/>
      <c r="M55" s="1" t="s">
        <v>33</v>
      </c>
      <c r="N55" s="1" t="s">
        <v>100</v>
      </c>
      <c r="O55" s="1" t="s">
        <v>101</v>
      </c>
      <c r="P55" s="1" t="s">
        <v>26</v>
      </c>
      <c r="Q55" s="1" t="s">
        <v>26</v>
      </c>
      <c r="R55" s="2"/>
      <c r="S55" s="1" t="s">
        <v>31</v>
      </c>
      <c r="T55" s="1"/>
      <c r="U55" s="1"/>
      <c r="V55" s="2"/>
      <c r="W55" s="2"/>
      <c r="X55" s="2"/>
      <c r="Y55" s="2"/>
      <c r="Z55" s="2"/>
      <c r="AA55" s="2"/>
      <c r="AB55" s="2"/>
    </row>
    <row r="56" spans="1:28" ht="16.5" customHeight="1">
      <c r="A56">
        <v>55</v>
      </c>
      <c r="B56" t="s">
        <v>247</v>
      </c>
      <c r="C56" s="5">
        <v>43935.879837962966</v>
      </c>
      <c r="D56" s="1" t="s">
        <v>18</v>
      </c>
      <c r="E56" s="1" t="s">
        <v>28</v>
      </c>
      <c r="F56" s="1" t="s">
        <v>18</v>
      </c>
      <c r="G56" s="1" t="s">
        <v>19</v>
      </c>
      <c r="H56" s="1" t="s">
        <v>20</v>
      </c>
      <c r="I56" s="1" t="s">
        <v>21</v>
      </c>
      <c r="J56" s="1" t="s">
        <v>29</v>
      </c>
      <c r="K56" s="2"/>
      <c r="L56" s="2"/>
      <c r="M56" s="1" t="s">
        <v>33</v>
      </c>
      <c r="N56" s="1" t="s">
        <v>102</v>
      </c>
      <c r="O56" s="1" t="s">
        <v>103</v>
      </c>
      <c r="P56" s="1" t="s">
        <v>26</v>
      </c>
      <c r="Q56" s="1" t="s">
        <v>26</v>
      </c>
      <c r="R56" s="1" t="s">
        <v>104</v>
      </c>
      <c r="S56" s="1" t="s">
        <v>31</v>
      </c>
      <c r="T56" s="1"/>
      <c r="U56" s="1"/>
      <c r="V56" s="2"/>
      <c r="W56" s="2"/>
      <c r="X56" s="2"/>
      <c r="Y56" s="2"/>
      <c r="Z56" s="2"/>
      <c r="AA56" s="2"/>
      <c r="AB56" s="2"/>
    </row>
    <row r="57" spans="1:28" ht="16.5" customHeight="1">
      <c r="A57">
        <v>56</v>
      </c>
      <c r="B57" t="s">
        <v>247</v>
      </c>
      <c r="C57" s="5">
        <v>43935.894571759258</v>
      </c>
      <c r="D57" s="1" t="s">
        <v>18</v>
      </c>
      <c r="E57" s="1" t="s">
        <v>28</v>
      </c>
      <c r="F57" s="1" t="s">
        <v>18</v>
      </c>
      <c r="G57" s="1" t="s">
        <v>19</v>
      </c>
      <c r="H57" s="1" t="s">
        <v>20</v>
      </c>
      <c r="I57" s="1" t="s">
        <v>21</v>
      </c>
      <c r="J57" s="1" t="s">
        <v>29</v>
      </c>
      <c r="K57" s="2"/>
      <c r="L57" s="2"/>
      <c r="M57" s="1" t="s">
        <v>24</v>
      </c>
      <c r="N57" s="2"/>
      <c r="O57" s="2"/>
      <c r="P57" s="1" t="s">
        <v>38</v>
      </c>
      <c r="Q57" s="1" t="s">
        <v>26</v>
      </c>
      <c r="R57" s="1" t="s">
        <v>105</v>
      </c>
      <c r="S57" s="1" t="s">
        <v>31</v>
      </c>
      <c r="T57" s="1"/>
      <c r="U57" s="1"/>
      <c r="V57" s="2"/>
      <c r="W57" s="2"/>
      <c r="X57" s="2"/>
      <c r="Y57" s="2"/>
      <c r="Z57" s="2"/>
      <c r="AA57" s="2"/>
      <c r="AB57" s="2"/>
    </row>
    <row r="58" spans="1:28" ht="16.5" hidden="1" customHeight="1">
      <c r="A58">
        <v>57</v>
      </c>
      <c r="B58" t="s">
        <v>247</v>
      </c>
      <c r="C58" s="5">
        <v>43935.935543981483</v>
      </c>
      <c r="D58" s="1" t="s">
        <v>18</v>
      </c>
      <c r="E58" s="1" t="s">
        <v>28</v>
      </c>
      <c r="F58" s="1" t="s">
        <v>18</v>
      </c>
      <c r="G58" s="1" t="s">
        <v>19</v>
      </c>
      <c r="H58" s="1" t="s">
        <v>20</v>
      </c>
      <c r="I58" s="1" t="s">
        <v>21</v>
      </c>
      <c r="J58" s="1" t="s">
        <v>22</v>
      </c>
      <c r="K58" s="1" t="s">
        <v>43</v>
      </c>
      <c r="L58" s="2"/>
      <c r="M58" s="1" t="s">
        <v>24</v>
      </c>
      <c r="N58" s="2"/>
      <c r="O58" s="2"/>
      <c r="P58" s="1" t="s">
        <v>25</v>
      </c>
      <c r="Q58" s="1" t="s">
        <v>26</v>
      </c>
      <c r="R58" s="2"/>
      <c r="S58" s="1" t="s">
        <v>27</v>
      </c>
      <c r="T58" s="2"/>
      <c r="U58" s="2"/>
      <c r="V58" s="2"/>
      <c r="W58" s="2"/>
      <c r="X58" s="2"/>
      <c r="Y58" s="2"/>
      <c r="Z58" s="2"/>
      <c r="AA58" s="2"/>
      <c r="AB58" s="2"/>
    </row>
    <row r="59" spans="1:28" ht="16.5" hidden="1" customHeight="1">
      <c r="A59">
        <v>58</v>
      </c>
      <c r="B59" t="s">
        <v>247</v>
      </c>
      <c r="C59" s="5">
        <v>43935.938761574071</v>
      </c>
      <c r="D59" s="1" t="s">
        <v>18</v>
      </c>
      <c r="E59" s="1" t="s">
        <v>28</v>
      </c>
      <c r="F59" s="1" t="s">
        <v>18</v>
      </c>
      <c r="G59" s="1" t="s">
        <v>106</v>
      </c>
      <c r="H59" s="1" t="s">
        <v>20</v>
      </c>
      <c r="I59" s="1" t="s">
        <v>21</v>
      </c>
      <c r="J59" s="1" t="s">
        <v>22</v>
      </c>
      <c r="K59" s="1" t="s">
        <v>23</v>
      </c>
      <c r="L59" s="2"/>
      <c r="M59" s="1" t="s">
        <v>33</v>
      </c>
      <c r="N59" s="1" t="s">
        <v>107</v>
      </c>
      <c r="O59" s="1" t="s">
        <v>108</v>
      </c>
      <c r="P59" s="1" t="s">
        <v>25</v>
      </c>
      <c r="Q59" s="1" t="s">
        <v>26</v>
      </c>
      <c r="R59" s="1" t="s">
        <v>109</v>
      </c>
      <c r="S59" s="1" t="s">
        <v>27</v>
      </c>
      <c r="T59" s="2"/>
      <c r="U59" s="2"/>
      <c r="V59" s="2"/>
      <c r="W59" s="2"/>
      <c r="X59" s="2"/>
      <c r="Y59" s="2"/>
      <c r="Z59" s="2"/>
      <c r="AA59" s="2"/>
      <c r="AB59" s="2"/>
    </row>
    <row r="60" spans="1:28" ht="16.5" customHeight="1">
      <c r="A60">
        <v>59</v>
      </c>
      <c r="B60" t="s">
        <v>247</v>
      </c>
      <c r="C60" s="5">
        <v>43935.951018518521</v>
      </c>
      <c r="D60" s="1" t="s">
        <v>17</v>
      </c>
      <c r="E60" s="2"/>
      <c r="F60" s="1" t="s">
        <v>18</v>
      </c>
      <c r="G60" s="1" t="s">
        <v>19</v>
      </c>
      <c r="H60" s="1" t="s">
        <v>20</v>
      </c>
      <c r="I60" s="1" t="s">
        <v>21</v>
      </c>
      <c r="J60" s="1" t="s">
        <v>22</v>
      </c>
      <c r="K60" s="1" t="s">
        <v>32</v>
      </c>
      <c r="L60" s="2"/>
      <c r="M60" s="1" t="s">
        <v>33</v>
      </c>
      <c r="N60" s="1" t="s">
        <v>110</v>
      </c>
      <c r="O60" s="1" t="s">
        <v>111</v>
      </c>
      <c r="P60" s="1" t="s">
        <v>25</v>
      </c>
      <c r="Q60" s="1" t="s">
        <v>26</v>
      </c>
      <c r="R60" s="2"/>
      <c r="S60" s="1" t="s">
        <v>31</v>
      </c>
      <c r="T60" s="1"/>
      <c r="U60" s="1"/>
      <c r="V60" s="2"/>
      <c r="W60" s="2"/>
      <c r="X60" s="2"/>
      <c r="Y60" s="2"/>
      <c r="Z60" s="2"/>
      <c r="AA60" s="2"/>
      <c r="AB60" s="2"/>
    </row>
    <row r="61" spans="1:28" ht="16.5" customHeight="1">
      <c r="A61">
        <v>60</v>
      </c>
      <c r="B61" t="s">
        <v>247</v>
      </c>
      <c r="C61" s="5">
        <v>43936.017812500002</v>
      </c>
      <c r="D61" s="1" t="s">
        <v>18</v>
      </c>
      <c r="E61" s="1" t="s">
        <v>42</v>
      </c>
      <c r="F61" s="1" t="s">
        <v>58</v>
      </c>
      <c r="G61" s="2"/>
      <c r="H61" s="2"/>
      <c r="I61" s="2"/>
      <c r="J61" s="1" t="s">
        <v>29</v>
      </c>
      <c r="K61" s="2"/>
      <c r="L61" s="2"/>
      <c r="M61" s="1" t="s">
        <v>33</v>
      </c>
      <c r="N61" s="1" t="s">
        <v>112</v>
      </c>
      <c r="O61" s="1" t="s">
        <v>113</v>
      </c>
      <c r="P61" s="1" t="s">
        <v>26</v>
      </c>
      <c r="Q61" s="1" t="s">
        <v>26</v>
      </c>
      <c r="R61" s="1" t="s">
        <v>114</v>
      </c>
      <c r="S61" s="1" t="s">
        <v>31</v>
      </c>
      <c r="T61" s="1"/>
      <c r="U61" s="1"/>
      <c r="V61" s="2"/>
      <c r="W61" s="2"/>
      <c r="X61" s="2"/>
      <c r="Y61" s="2"/>
      <c r="Z61" s="2"/>
      <c r="AA61" s="2"/>
      <c r="AB61" s="2"/>
    </row>
    <row r="62" spans="1:28" ht="16.5" customHeight="1">
      <c r="A62">
        <v>61</v>
      </c>
      <c r="B62" t="s">
        <v>247</v>
      </c>
      <c r="C62" s="5">
        <v>43936.115057870367</v>
      </c>
      <c r="D62" s="1" t="s">
        <v>17</v>
      </c>
      <c r="E62" s="2"/>
      <c r="F62" s="1" t="s">
        <v>18</v>
      </c>
      <c r="G62" s="1" t="s">
        <v>19</v>
      </c>
      <c r="H62" s="1" t="s">
        <v>20</v>
      </c>
      <c r="I62" s="1" t="s">
        <v>21</v>
      </c>
      <c r="J62" s="1" t="s">
        <v>29</v>
      </c>
      <c r="K62" s="2"/>
      <c r="L62" s="2"/>
      <c r="M62" s="1" t="s">
        <v>24</v>
      </c>
      <c r="N62" s="2"/>
      <c r="O62" s="2"/>
      <c r="P62" s="1" t="s">
        <v>26</v>
      </c>
      <c r="Q62" s="1" t="s">
        <v>26</v>
      </c>
      <c r="R62" s="2"/>
      <c r="S62" s="1" t="s">
        <v>31</v>
      </c>
      <c r="T62" s="1"/>
      <c r="U62" s="1"/>
      <c r="V62" s="2"/>
      <c r="W62" s="2"/>
      <c r="X62" s="2"/>
      <c r="Y62" s="2"/>
      <c r="Z62" s="2"/>
      <c r="AA62" s="2"/>
      <c r="AB62" s="2"/>
    </row>
    <row r="63" spans="1:28" ht="16.5" customHeight="1">
      <c r="A63">
        <v>62</v>
      </c>
      <c r="B63" t="s">
        <v>247</v>
      </c>
      <c r="C63" s="5">
        <v>43936.338020833333</v>
      </c>
      <c r="D63" s="1" t="s">
        <v>18</v>
      </c>
      <c r="E63" s="1" t="s">
        <v>42</v>
      </c>
      <c r="F63" s="1" t="s">
        <v>18</v>
      </c>
      <c r="G63" s="1" t="s">
        <v>115</v>
      </c>
      <c r="H63" s="1" t="s">
        <v>20</v>
      </c>
      <c r="I63" s="1" t="s">
        <v>116</v>
      </c>
      <c r="J63" s="1" t="s">
        <v>80</v>
      </c>
      <c r="K63" s="2"/>
      <c r="L63" s="1" t="s">
        <v>23</v>
      </c>
      <c r="M63" s="1" t="s">
        <v>33</v>
      </c>
      <c r="N63" s="1" t="s">
        <v>117</v>
      </c>
      <c r="O63" s="1" t="s">
        <v>118</v>
      </c>
      <c r="P63" s="1" t="s">
        <v>26</v>
      </c>
      <c r="Q63" s="1" t="s">
        <v>26</v>
      </c>
      <c r="R63" s="1" t="s">
        <v>119</v>
      </c>
      <c r="S63" s="1" t="s">
        <v>31</v>
      </c>
      <c r="T63" s="1"/>
      <c r="U63" s="1"/>
      <c r="V63" s="2"/>
      <c r="W63" s="2"/>
      <c r="X63" s="2"/>
      <c r="Y63" s="2"/>
      <c r="Z63" s="2"/>
      <c r="AA63" s="2"/>
      <c r="AB63" s="2"/>
    </row>
    <row r="64" spans="1:28" ht="16.5" customHeight="1">
      <c r="A64">
        <v>63</v>
      </c>
      <c r="B64" t="s">
        <v>247</v>
      </c>
      <c r="C64" s="5">
        <v>43936.427118055559</v>
      </c>
      <c r="D64" s="1" t="s">
        <v>18</v>
      </c>
      <c r="E64" s="1" t="s">
        <v>42</v>
      </c>
      <c r="F64" s="1" t="s">
        <v>58</v>
      </c>
      <c r="G64" s="2"/>
      <c r="H64" s="2"/>
      <c r="I64" s="2"/>
      <c r="J64" s="1" t="s">
        <v>29</v>
      </c>
      <c r="K64" s="2"/>
      <c r="L64" s="2"/>
      <c r="M64" s="1" t="s">
        <v>33</v>
      </c>
      <c r="N64" s="1" t="s">
        <v>120</v>
      </c>
      <c r="O64" s="1" t="s">
        <v>121</v>
      </c>
      <c r="P64" s="1" t="s">
        <v>26</v>
      </c>
      <c r="Q64" s="1" t="s">
        <v>26</v>
      </c>
      <c r="R64" s="2"/>
      <c r="S64" s="1" t="s">
        <v>31</v>
      </c>
      <c r="T64" s="1"/>
      <c r="U64" s="1"/>
      <c r="V64" s="2"/>
      <c r="W64" s="2"/>
      <c r="X64" s="2"/>
      <c r="Y64" s="2"/>
      <c r="Z64" s="2"/>
      <c r="AA64" s="2"/>
      <c r="AB64" s="2"/>
    </row>
    <row r="65" spans="1:28" ht="16.5" customHeight="1">
      <c r="A65">
        <v>64</v>
      </c>
      <c r="B65" t="s">
        <v>247</v>
      </c>
      <c r="C65" s="5">
        <v>43936.463784722226</v>
      </c>
      <c r="D65" s="1" t="s">
        <v>18</v>
      </c>
      <c r="E65" s="1" t="s">
        <v>42</v>
      </c>
      <c r="F65" s="1" t="s">
        <v>18</v>
      </c>
      <c r="G65" s="1" t="s">
        <v>46</v>
      </c>
      <c r="H65" s="1" t="s">
        <v>60</v>
      </c>
      <c r="I65" s="2"/>
      <c r="J65" s="1" t="s">
        <v>80</v>
      </c>
      <c r="K65" s="2"/>
      <c r="L65" s="1" t="s">
        <v>23</v>
      </c>
      <c r="M65" s="1" t="s">
        <v>24</v>
      </c>
      <c r="N65" s="2"/>
      <c r="O65" s="2"/>
      <c r="P65" s="1" t="s">
        <v>26</v>
      </c>
      <c r="Q65" s="1" t="s">
        <v>26</v>
      </c>
      <c r="R65" s="1" t="s">
        <v>122</v>
      </c>
      <c r="S65" s="1" t="s">
        <v>31</v>
      </c>
      <c r="T65" s="1"/>
      <c r="U65" s="1"/>
      <c r="V65" s="2"/>
      <c r="W65" s="2"/>
      <c r="X65" s="2"/>
      <c r="Y65" s="2"/>
      <c r="Z65" s="2"/>
      <c r="AA65" s="2"/>
      <c r="AB65" s="2"/>
    </row>
    <row r="66" spans="1:28" ht="16.5" customHeight="1">
      <c r="A66">
        <v>65</v>
      </c>
      <c r="B66" t="s">
        <v>247</v>
      </c>
      <c r="C66" s="5">
        <v>43936.545023148145</v>
      </c>
      <c r="D66" s="1" t="s">
        <v>18</v>
      </c>
      <c r="E66" s="1" t="s">
        <v>28</v>
      </c>
      <c r="F66" s="1" t="s">
        <v>18</v>
      </c>
      <c r="G66" s="1" t="s">
        <v>19</v>
      </c>
      <c r="H66" s="1" t="s">
        <v>20</v>
      </c>
      <c r="I66" s="1" t="s">
        <v>21</v>
      </c>
      <c r="J66" s="1" t="s">
        <v>22</v>
      </c>
      <c r="K66" s="1" t="s">
        <v>23</v>
      </c>
      <c r="L66" s="2"/>
      <c r="M66" s="1" t="s">
        <v>24</v>
      </c>
      <c r="N66" s="2"/>
      <c r="O66" s="2"/>
      <c r="P66" s="1" t="s">
        <v>25</v>
      </c>
      <c r="Q66" s="1" t="s">
        <v>26</v>
      </c>
      <c r="R66" s="1" t="s">
        <v>123</v>
      </c>
      <c r="S66" s="1" t="s">
        <v>31</v>
      </c>
      <c r="T66" s="1"/>
      <c r="U66" s="1"/>
      <c r="V66" s="2"/>
      <c r="W66" s="2"/>
      <c r="X66" s="2"/>
      <c r="Y66" s="2"/>
      <c r="Z66" s="2"/>
      <c r="AA66" s="2"/>
      <c r="AB66" s="2"/>
    </row>
    <row r="67" spans="1:28" ht="16.5" customHeight="1">
      <c r="A67">
        <v>66</v>
      </c>
      <c r="B67" t="s">
        <v>247</v>
      </c>
      <c r="C67" s="5">
        <v>43936.608275462961</v>
      </c>
      <c r="D67" s="1" t="s">
        <v>18</v>
      </c>
      <c r="E67" s="1" t="s">
        <v>42</v>
      </c>
      <c r="F67" s="1" t="s">
        <v>58</v>
      </c>
      <c r="G67" s="2"/>
      <c r="H67" s="2"/>
      <c r="I67" s="2"/>
      <c r="J67" s="1" t="s">
        <v>29</v>
      </c>
      <c r="K67" s="2"/>
      <c r="L67" s="2"/>
      <c r="M67" s="1" t="s">
        <v>33</v>
      </c>
      <c r="N67" s="1" t="s">
        <v>124</v>
      </c>
      <c r="O67" s="1" t="s">
        <v>125</v>
      </c>
      <c r="P67" s="1" t="s">
        <v>26</v>
      </c>
      <c r="Q67" s="1" t="s">
        <v>26</v>
      </c>
      <c r="R67" s="2"/>
      <c r="S67" s="1" t="s">
        <v>31</v>
      </c>
      <c r="T67" s="1"/>
      <c r="U67" s="1"/>
      <c r="V67" s="2"/>
      <c r="W67" s="2"/>
      <c r="X67" s="2"/>
      <c r="Y67" s="2"/>
      <c r="Z67" s="2"/>
      <c r="AA67" s="2"/>
      <c r="AB67" s="2"/>
    </row>
    <row r="68" spans="1:28" ht="16.5" hidden="1" customHeight="1">
      <c r="A68">
        <v>67</v>
      </c>
      <c r="B68" t="s">
        <v>247</v>
      </c>
      <c r="C68" s="5">
        <v>43936.644108796296</v>
      </c>
      <c r="D68" s="1" t="s">
        <v>17</v>
      </c>
      <c r="E68" s="2"/>
      <c r="F68" s="1" t="s">
        <v>58</v>
      </c>
      <c r="G68" s="2"/>
      <c r="H68" s="2"/>
      <c r="I68" s="2"/>
      <c r="J68" s="1" t="s">
        <v>22</v>
      </c>
      <c r="K68" s="1" t="s">
        <v>43</v>
      </c>
      <c r="L68" s="2"/>
      <c r="M68" s="1" t="s">
        <v>24</v>
      </c>
      <c r="N68" s="2"/>
      <c r="O68" s="2"/>
      <c r="P68" s="1" t="s">
        <v>26</v>
      </c>
      <c r="Q68" s="1" t="s">
        <v>26</v>
      </c>
      <c r="R68" s="1" t="s">
        <v>126</v>
      </c>
      <c r="S68" s="1" t="s">
        <v>27</v>
      </c>
      <c r="T68" s="2"/>
      <c r="U68" s="2"/>
      <c r="V68" s="2"/>
      <c r="W68" s="2"/>
      <c r="X68" s="2"/>
      <c r="Y68" s="2"/>
      <c r="Z68" s="2"/>
      <c r="AA68" s="2"/>
      <c r="AB68" s="2"/>
    </row>
    <row r="69" spans="1:28" ht="16.5" customHeight="1">
      <c r="A69">
        <v>68</v>
      </c>
      <c r="B69" t="s">
        <v>247</v>
      </c>
      <c r="C69" s="5">
        <v>43936.65016203704</v>
      </c>
      <c r="D69" s="1" t="s">
        <v>18</v>
      </c>
      <c r="E69" s="1" t="s">
        <v>39</v>
      </c>
      <c r="F69" s="1" t="s">
        <v>18</v>
      </c>
      <c r="G69" s="1" t="s">
        <v>19</v>
      </c>
      <c r="H69" s="1" t="s">
        <v>20</v>
      </c>
      <c r="I69" s="1" t="s">
        <v>40</v>
      </c>
      <c r="J69" s="1" t="s">
        <v>29</v>
      </c>
      <c r="K69" s="2"/>
      <c r="L69" s="2"/>
      <c r="M69" s="1" t="s">
        <v>33</v>
      </c>
      <c r="N69" s="1" t="s">
        <v>127</v>
      </c>
      <c r="O69" s="1" t="s">
        <v>128</v>
      </c>
      <c r="P69" s="1" t="s">
        <v>26</v>
      </c>
      <c r="Q69" s="1" t="s">
        <v>26</v>
      </c>
      <c r="R69" s="1" t="s">
        <v>129</v>
      </c>
      <c r="S69" s="1" t="s">
        <v>31</v>
      </c>
      <c r="T69" s="1"/>
      <c r="U69" s="1"/>
      <c r="V69" s="2"/>
      <c r="W69" s="2"/>
      <c r="X69" s="2"/>
      <c r="Y69" s="2"/>
      <c r="Z69" s="2"/>
      <c r="AA69" s="2"/>
      <c r="AB69" s="2"/>
    </row>
    <row r="70" spans="1:28" ht="16.5" customHeight="1">
      <c r="A70">
        <v>69</v>
      </c>
      <c r="B70" t="s">
        <v>247</v>
      </c>
      <c r="C70" s="5">
        <v>43936.651678240742</v>
      </c>
      <c r="D70" s="1" t="s">
        <v>18</v>
      </c>
      <c r="E70" s="1" t="s">
        <v>42</v>
      </c>
      <c r="F70" s="1" t="s">
        <v>18</v>
      </c>
      <c r="G70" s="1" t="s">
        <v>46</v>
      </c>
      <c r="H70" s="1" t="s">
        <v>60</v>
      </c>
      <c r="I70" s="2"/>
      <c r="J70" s="1" t="s">
        <v>29</v>
      </c>
      <c r="K70" s="2"/>
      <c r="L70" s="2"/>
      <c r="M70" s="1" t="s">
        <v>33</v>
      </c>
      <c r="N70" s="1" t="s">
        <v>130</v>
      </c>
      <c r="O70" s="1" t="s">
        <v>131</v>
      </c>
      <c r="P70" s="1" t="s">
        <v>26</v>
      </c>
      <c r="Q70" s="1" t="s">
        <v>26</v>
      </c>
      <c r="R70" s="1" t="s">
        <v>132</v>
      </c>
      <c r="S70" s="1" t="s">
        <v>31</v>
      </c>
      <c r="T70" s="1"/>
      <c r="U70" s="1"/>
      <c r="V70" s="2"/>
      <c r="W70" s="2"/>
      <c r="X70" s="2"/>
      <c r="Y70" s="2"/>
      <c r="Z70" s="2"/>
      <c r="AA70" s="2"/>
      <c r="AB70" s="2"/>
    </row>
    <row r="71" spans="1:28" ht="16.5" customHeight="1">
      <c r="A71">
        <v>70</v>
      </c>
      <c r="B71" t="s">
        <v>247</v>
      </c>
      <c r="C71" s="5">
        <v>43936.719699074078</v>
      </c>
      <c r="D71" s="1" t="s">
        <v>18</v>
      </c>
      <c r="E71" s="1" t="s">
        <v>28</v>
      </c>
      <c r="F71" s="1" t="s">
        <v>18</v>
      </c>
      <c r="G71" s="1" t="s">
        <v>19</v>
      </c>
      <c r="H71" s="1" t="s">
        <v>20</v>
      </c>
      <c r="I71" s="1" t="s">
        <v>21</v>
      </c>
      <c r="J71" s="1" t="s">
        <v>22</v>
      </c>
      <c r="K71" s="1" t="s">
        <v>43</v>
      </c>
      <c r="L71" s="2"/>
      <c r="M71" s="1" t="s">
        <v>24</v>
      </c>
      <c r="N71" s="2"/>
      <c r="O71" s="2"/>
      <c r="P71" s="1" t="s">
        <v>26</v>
      </c>
      <c r="Q71" s="1" t="s">
        <v>26</v>
      </c>
      <c r="R71" s="2"/>
      <c r="S71" s="1" t="s">
        <v>31</v>
      </c>
      <c r="T71" s="1"/>
      <c r="U71" s="1"/>
      <c r="V71" s="2"/>
      <c r="W71" s="2"/>
      <c r="X71" s="2"/>
      <c r="Y71" s="2"/>
      <c r="Z71" s="2"/>
      <c r="AA71" s="2"/>
      <c r="AB71" s="2"/>
    </row>
    <row r="72" spans="1:28" ht="16.5" customHeight="1">
      <c r="A72">
        <v>71</v>
      </c>
      <c r="B72" t="s">
        <v>247</v>
      </c>
      <c r="C72" s="5">
        <v>43936.744872685187</v>
      </c>
      <c r="D72" s="1" t="s">
        <v>18</v>
      </c>
      <c r="E72" s="1" t="s">
        <v>42</v>
      </c>
      <c r="F72" s="1" t="s">
        <v>18</v>
      </c>
      <c r="G72" s="1" t="s">
        <v>19</v>
      </c>
      <c r="H72" s="1" t="s">
        <v>20</v>
      </c>
      <c r="I72" s="1" t="s">
        <v>40</v>
      </c>
      <c r="J72" s="1" t="s">
        <v>80</v>
      </c>
      <c r="K72" s="2"/>
      <c r="L72" s="1" t="s">
        <v>43</v>
      </c>
      <c r="M72" s="1" t="s">
        <v>33</v>
      </c>
      <c r="N72" s="1" t="s">
        <v>133</v>
      </c>
      <c r="O72" s="1" t="s">
        <v>134</v>
      </c>
      <c r="P72" s="1" t="s">
        <v>26</v>
      </c>
      <c r="Q72" s="1" t="s">
        <v>26</v>
      </c>
      <c r="R72" s="1" t="s">
        <v>135</v>
      </c>
      <c r="S72" s="1" t="s">
        <v>31</v>
      </c>
      <c r="T72" s="1"/>
      <c r="U72" s="1"/>
      <c r="V72" s="2"/>
      <c r="W72" s="2"/>
      <c r="X72" s="2"/>
      <c r="Y72" s="2"/>
      <c r="Z72" s="2"/>
      <c r="AA72" s="2"/>
      <c r="AB72" s="2"/>
    </row>
    <row r="73" spans="1:28" ht="16.5" customHeight="1">
      <c r="A73">
        <v>72</v>
      </c>
      <c r="B73" t="s">
        <v>247</v>
      </c>
      <c r="C73" s="5">
        <v>43936.747002314813</v>
      </c>
      <c r="D73" s="1" t="s">
        <v>18</v>
      </c>
      <c r="E73" s="1" t="s">
        <v>42</v>
      </c>
      <c r="F73" s="1" t="s">
        <v>18</v>
      </c>
      <c r="G73" s="1" t="s">
        <v>19</v>
      </c>
      <c r="H73" s="1" t="s">
        <v>60</v>
      </c>
      <c r="I73" s="2"/>
      <c r="J73" s="1" t="s">
        <v>29</v>
      </c>
      <c r="K73" s="2"/>
      <c r="L73" s="2"/>
      <c r="M73" s="1" t="s">
        <v>24</v>
      </c>
      <c r="N73" s="2"/>
      <c r="O73" s="2"/>
      <c r="P73" s="1" t="s">
        <v>26</v>
      </c>
      <c r="Q73" s="1" t="s">
        <v>26</v>
      </c>
      <c r="R73" s="1" t="s">
        <v>136</v>
      </c>
      <c r="S73" s="1" t="s">
        <v>31</v>
      </c>
      <c r="T73" s="1"/>
      <c r="U73" s="1"/>
      <c r="V73" s="2"/>
      <c r="W73" s="2"/>
      <c r="X73" s="2"/>
      <c r="Y73" s="2"/>
      <c r="Z73" s="2"/>
      <c r="AA73" s="2"/>
      <c r="AB73" s="2"/>
    </row>
    <row r="74" spans="1:28" ht="16.5" customHeight="1">
      <c r="A74">
        <v>73</v>
      </c>
      <c r="B74" t="s">
        <v>247</v>
      </c>
      <c r="C74" s="5">
        <v>43936.750775462962</v>
      </c>
      <c r="D74" s="1" t="s">
        <v>18</v>
      </c>
      <c r="E74" s="1" t="s">
        <v>42</v>
      </c>
      <c r="F74" s="1" t="s">
        <v>18</v>
      </c>
      <c r="G74" s="1" t="s">
        <v>46</v>
      </c>
      <c r="H74" s="1" t="s">
        <v>60</v>
      </c>
      <c r="I74" s="2"/>
      <c r="J74" s="1" t="s">
        <v>29</v>
      </c>
      <c r="K74" s="2"/>
      <c r="L74" s="2"/>
      <c r="M74" s="1" t="s">
        <v>24</v>
      </c>
      <c r="N74" s="2"/>
      <c r="O74" s="2"/>
      <c r="P74" s="1" t="s">
        <v>26</v>
      </c>
      <c r="Q74" s="1" t="s">
        <v>26</v>
      </c>
      <c r="R74" s="2"/>
      <c r="S74" s="1" t="s">
        <v>31</v>
      </c>
      <c r="T74" s="1"/>
      <c r="U74" s="1"/>
      <c r="V74" s="2"/>
      <c r="W74" s="2"/>
      <c r="X74" s="2"/>
      <c r="Y74" s="2"/>
      <c r="Z74" s="2"/>
      <c r="AA74" s="2"/>
      <c r="AB74" s="2"/>
    </row>
    <row r="75" spans="1:28" ht="16.5" customHeight="1">
      <c r="A75">
        <v>74</v>
      </c>
      <c r="B75" t="s">
        <v>247</v>
      </c>
      <c r="C75" s="5">
        <v>43936.816666666666</v>
      </c>
      <c r="D75" s="1" t="s">
        <v>17</v>
      </c>
      <c r="E75" s="2"/>
      <c r="F75" s="1" t="s">
        <v>58</v>
      </c>
      <c r="G75" s="2"/>
      <c r="H75" s="2"/>
      <c r="I75" s="2"/>
      <c r="J75" s="1" t="s">
        <v>45</v>
      </c>
      <c r="K75" s="1" t="s">
        <v>32</v>
      </c>
      <c r="L75" s="2"/>
      <c r="M75" s="1" t="s">
        <v>24</v>
      </c>
      <c r="N75" s="2"/>
      <c r="O75" s="2"/>
      <c r="P75" s="1" t="s">
        <v>38</v>
      </c>
      <c r="Q75" s="1" t="s">
        <v>26</v>
      </c>
      <c r="R75" s="2"/>
      <c r="S75" s="1" t="s">
        <v>31</v>
      </c>
      <c r="T75" s="1"/>
      <c r="U75" s="1"/>
      <c r="V75" s="2"/>
      <c r="W75" s="2"/>
      <c r="X75" s="2"/>
      <c r="Y75" s="2"/>
      <c r="Z75" s="2"/>
      <c r="AA75" s="2"/>
      <c r="AB75" s="2"/>
    </row>
    <row r="76" spans="1:28" ht="16.5" customHeight="1">
      <c r="A76">
        <v>75</v>
      </c>
      <c r="B76" t="s">
        <v>247</v>
      </c>
      <c r="C76" s="5">
        <v>43936.849641203706</v>
      </c>
      <c r="D76" s="1" t="s">
        <v>17</v>
      </c>
      <c r="E76" s="2"/>
      <c r="F76" s="1" t="s">
        <v>18</v>
      </c>
      <c r="G76" s="1" t="s">
        <v>19</v>
      </c>
      <c r="H76" s="1" t="s">
        <v>20</v>
      </c>
      <c r="I76" s="1" t="s">
        <v>21</v>
      </c>
      <c r="J76" s="1" t="s">
        <v>29</v>
      </c>
      <c r="K76" s="2"/>
      <c r="L76" s="2"/>
      <c r="M76" s="1" t="s">
        <v>24</v>
      </c>
      <c r="N76" s="2"/>
      <c r="O76" s="2"/>
      <c r="P76" s="1" t="s">
        <v>38</v>
      </c>
      <c r="Q76" s="1" t="s">
        <v>26</v>
      </c>
      <c r="R76" s="1" t="s">
        <v>137</v>
      </c>
      <c r="S76" s="1" t="s">
        <v>31</v>
      </c>
      <c r="T76" s="1"/>
      <c r="U76" s="1"/>
      <c r="V76" s="2"/>
      <c r="W76" s="2"/>
      <c r="X76" s="2"/>
      <c r="Y76" s="2"/>
      <c r="Z76" s="2"/>
      <c r="AA76" s="2"/>
      <c r="AB76" s="2"/>
    </row>
    <row r="77" spans="1:28" ht="16.5" customHeight="1">
      <c r="A77">
        <v>76</v>
      </c>
      <c r="B77" t="s">
        <v>247</v>
      </c>
      <c r="C77" s="5">
        <v>43936.855439814812</v>
      </c>
      <c r="D77" s="1" t="s">
        <v>17</v>
      </c>
      <c r="E77" s="2"/>
      <c r="F77" s="1" t="s">
        <v>18</v>
      </c>
      <c r="G77" s="1" t="s">
        <v>19</v>
      </c>
      <c r="H77" s="1" t="s">
        <v>20</v>
      </c>
      <c r="I77" s="1" t="s">
        <v>138</v>
      </c>
      <c r="J77" s="1" t="s">
        <v>22</v>
      </c>
      <c r="K77" s="1" t="s">
        <v>23</v>
      </c>
      <c r="L77" s="2"/>
      <c r="M77" s="1" t="s">
        <v>33</v>
      </c>
      <c r="N77" s="1" t="s">
        <v>139</v>
      </c>
      <c r="O77" s="1" t="s">
        <v>140</v>
      </c>
      <c r="P77" s="1" t="s">
        <v>25</v>
      </c>
      <c r="Q77" s="1" t="s">
        <v>26</v>
      </c>
      <c r="R77" s="2"/>
      <c r="S77" s="1" t="s">
        <v>31</v>
      </c>
      <c r="T77" s="1"/>
      <c r="U77" s="1"/>
      <c r="V77" s="2"/>
      <c r="W77" s="2"/>
      <c r="X77" s="2"/>
      <c r="Y77" s="2"/>
      <c r="Z77" s="2"/>
      <c r="AA77" s="2"/>
      <c r="AB77" s="2"/>
    </row>
    <row r="78" spans="1:28" ht="16.5" customHeight="1">
      <c r="A78">
        <v>77</v>
      </c>
      <c r="B78" t="s">
        <v>247</v>
      </c>
      <c r="C78" s="5">
        <v>43937.011782407404</v>
      </c>
      <c r="D78" s="1" t="s">
        <v>18</v>
      </c>
      <c r="E78" s="1" t="s">
        <v>42</v>
      </c>
      <c r="F78" s="1" t="s">
        <v>18</v>
      </c>
      <c r="G78" s="1" t="s">
        <v>19</v>
      </c>
      <c r="H78" s="1" t="s">
        <v>20</v>
      </c>
      <c r="I78" s="1" t="s">
        <v>21</v>
      </c>
      <c r="J78" s="1" t="s">
        <v>22</v>
      </c>
      <c r="K78" s="1" t="s">
        <v>32</v>
      </c>
      <c r="L78" s="2"/>
      <c r="M78" s="1" t="s">
        <v>33</v>
      </c>
      <c r="N78" s="1" t="s">
        <v>141</v>
      </c>
      <c r="O78" s="1" t="s">
        <v>142</v>
      </c>
      <c r="P78" s="1" t="s">
        <v>26</v>
      </c>
      <c r="Q78" s="1" t="s">
        <v>26</v>
      </c>
      <c r="R78" s="1" t="s">
        <v>143</v>
      </c>
      <c r="S78" s="1" t="s">
        <v>31</v>
      </c>
      <c r="T78" s="1"/>
      <c r="U78" s="1"/>
      <c r="V78" s="2"/>
      <c r="W78" s="2"/>
      <c r="X78" s="2"/>
      <c r="Y78" s="2"/>
      <c r="Z78" s="2"/>
      <c r="AA78" s="2"/>
      <c r="AB78" s="2"/>
    </row>
    <row r="79" spans="1:28" ht="16.5" customHeight="1">
      <c r="A79">
        <v>78</v>
      </c>
      <c r="B79" t="s">
        <v>247</v>
      </c>
      <c r="C79" s="5">
        <v>43937.390428240738</v>
      </c>
      <c r="D79" s="1" t="s">
        <v>18</v>
      </c>
      <c r="E79" s="1" t="s">
        <v>42</v>
      </c>
      <c r="F79" s="1" t="s">
        <v>18</v>
      </c>
      <c r="G79" s="1" t="s">
        <v>19</v>
      </c>
      <c r="H79" s="1" t="s">
        <v>60</v>
      </c>
      <c r="I79" s="2"/>
      <c r="J79" s="1" t="s">
        <v>22</v>
      </c>
      <c r="K79" s="1" t="s">
        <v>32</v>
      </c>
      <c r="L79" s="2"/>
      <c r="M79" s="1" t="s">
        <v>33</v>
      </c>
      <c r="N79" s="1" t="s">
        <v>144</v>
      </c>
      <c r="O79" s="1" t="s">
        <v>145</v>
      </c>
      <c r="P79" s="1" t="s">
        <v>26</v>
      </c>
      <c r="Q79" s="1" t="s">
        <v>26</v>
      </c>
      <c r="R79" s="1" t="s">
        <v>146</v>
      </c>
      <c r="S79" s="1" t="s">
        <v>31</v>
      </c>
      <c r="T79" s="1"/>
      <c r="U79" s="1"/>
      <c r="V79" s="2"/>
      <c r="W79" s="2"/>
      <c r="X79" s="2"/>
      <c r="Y79" s="2"/>
      <c r="Z79" s="2"/>
      <c r="AA79" s="2"/>
      <c r="AB79" s="2"/>
    </row>
    <row r="80" spans="1:28" ht="16.5" hidden="1" customHeight="1">
      <c r="A80">
        <v>79</v>
      </c>
      <c r="B80" t="s">
        <v>247</v>
      </c>
      <c r="C80" s="5">
        <v>43937.405069444445</v>
      </c>
      <c r="D80" s="1" t="s">
        <v>18</v>
      </c>
      <c r="E80" s="1" t="s">
        <v>42</v>
      </c>
      <c r="F80" s="1" t="s">
        <v>18</v>
      </c>
      <c r="G80" s="1" t="s">
        <v>46</v>
      </c>
      <c r="H80" s="1" t="s">
        <v>60</v>
      </c>
      <c r="I80" s="2"/>
      <c r="J80" s="1" t="s">
        <v>22</v>
      </c>
      <c r="K80" s="1" t="s">
        <v>32</v>
      </c>
      <c r="L80" s="2"/>
      <c r="M80" s="1" t="s">
        <v>33</v>
      </c>
      <c r="N80" s="1" t="s">
        <v>147</v>
      </c>
      <c r="O80" s="1" t="s">
        <v>148</v>
      </c>
      <c r="P80" s="1" t="s">
        <v>26</v>
      </c>
      <c r="Q80" s="1" t="s">
        <v>26</v>
      </c>
      <c r="R80" s="2"/>
      <c r="S80" s="1" t="s">
        <v>27</v>
      </c>
      <c r="T80" s="2"/>
      <c r="U80" s="2"/>
      <c r="V80" s="2"/>
      <c r="W80" s="2"/>
      <c r="X80" s="2"/>
      <c r="Y80" s="2"/>
      <c r="Z80" s="2"/>
      <c r="AA80" s="2"/>
      <c r="AB80" s="2"/>
    </row>
    <row r="81" spans="1:28" ht="16.5" hidden="1" customHeight="1">
      <c r="A81">
        <v>80</v>
      </c>
      <c r="B81" t="s">
        <v>247</v>
      </c>
      <c r="C81" s="5">
        <v>43937.431273148148</v>
      </c>
      <c r="D81" s="1" t="s">
        <v>18</v>
      </c>
      <c r="E81" s="1" t="s">
        <v>42</v>
      </c>
      <c r="F81" s="1" t="s">
        <v>18</v>
      </c>
      <c r="G81" s="1" t="s">
        <v>46</v>
      </c>
      <c r="H81" s="1" t="s">
        <v>60</v>
      </c>
      <c r="I81" s="2"/>
      <c r="J81" s="1" t="s">
        <v>80</v>
      </c>
      <c r="K81" s="2"/>
      <c r="L81" s="1" t="s">
        <v>43</v>
      </c>
      <c r="M81" s="1" t="s">
        <v>24</v>
      </c>
      <c r="N81" s="2"/>
      <c r="O81" s="2"/>
      <c r="P81" s="1" t="s">
        <v>26</v>
      </c>
      <c r="Q81" s="1" t="s">
        <v>26</v>
      </c>
      <c r="R81" s="2"/>
      <c r="S81" s="1" t="s">
        <v>27</v>
      </c>
      <c r="T81" s="2"/>
      <c r="U81" s="2"/>
      <c r="V81" s="2"/>
      <c r="W81" s="2"/>
      <c r="X81" s="2"/>
      <c r="Y81" s="2"/>
      <c r="Z81" s="2"/>
      <c r="AA81" s="2"/>
      <c r="AB81" s="2"/>
    </row>
    <row r="82" spans="1:28" ht="16.5" customHeight="1">
      <c r="A82">
        <v>81</v>
      </c>
      <c r="B82" t="s">
        <v>247</v>
      </c>
      <c r="C82" s="5">
        <v>43937.448784722219</v>
      </c>
      <c r="D82" s="1" t="s">
        <v>18</v>
      </c>
      <c r="E82" s="1" t="s">
        <v>42</v>
      </c>
      <c r="F82" s="1" t="s">
        <v>58</v>
      </c>
      <c r="G82" s="2"/>
      <c r="H82" s="2"/>
      <c r="I82" s="2"/>
      <c r="J82" s="1" t="s">
        <v>29</v>
      </c>
      <c r="K82" s="2"/>
      <c r="L82" s="2"/>
      <c r="M82" s="1" t="s">
        <v>33</v>
      </c>
      <c r="N82" s="1" t="s">
        <v>149</v>
      </c>
      <c r="O82" s="1" t="s">
        <v>150</v>
      </c>
      <c r="P82" s="1" t="s">
        <v>26</v>
      </c>
      <c r="Q82" s="1" t="s">
        <v>26</v>
      </c>
      <c r="R82" s="1" t="s">
        <v>151</v>
      </c>
      <c r="S82" s="1" t="s">
        <v>31</v>
      </c>
      <c r="T82" s="1"/>
      <c r="U82" s="1"/>
      <c r="V82" s="2"/>
      <c r="W82" s="2"/>
      <c r="X82" s="2"/>
      <c r="Y82" s="2"/>
      <c r="Z82" s="2"/>
      <c r="AA82" s="2"/>
      <c r="AB82" s="2"/>
    </row>
    <row r="83" spans="1:28" ht="16.5" customHeight="1">
      <c r="A83">
        <v>82</v>
      </c>
      <c r="B83" t="s">
        <v>247</v>
      </c>
      <c r="C83" s="5">
        <v>43937.463333333333</v>
      </c>
      <c r="D83" s="1" t="s">
        <v>18</v>
      </c>
      <c r="E83" s="1" t="s">
        <v>42</v>
      </c>
      <c r="F83" s="1" t="s">
        <v>58</v>
      </c>
      <c r="G83" s="2"/>
      <c r="H83" s="2"/>
      <c r="I83" s="2"/>
      <c r="J83" s="1" t="s">
        <v>22</v>
      </c>
      <c r="K83" s="1" t="s">
        <v>32</v>
      </c>
      <c r="L83" s="2"/>
      <c r="M83" s="1" t="s">
        <v>33</v>
      </c>
      <c r="N83" s="1" t="s">
        <v>152</v>
      </c>
      <c r="O83" s="1" t="s">
        <v>153</v>
      </c>
      <c r="P83" s="1" t="s">
        <v>25</v>
      </c>
      <c r="Q83" s="1" t="s">
        <v>26</v>
      </c>
      <c r="R83" s="2"/>
      <c r="S83" s="1" t="s">
        <v>31</v>
      </c>
      <c r="T83" s="1"/>
      <c r="U83" s="1"/>
      <c r="V83" s="2"/>
      <c r="W83" s="2"/>
      <c r="X83" s="2"/>
      <c r="Y83" s="2"/>
      <c r="Z83" s="2"/>
      <c r="AA83" s="2"/>
      <c r="AB83" s="2"/>
    </row>
    <row r="84" spans="1:28" ht="16.5" customHeight="1">
      <c r="A84">
        <v>83</v>
      </c>
      <c r="B84" t="s">
        <v>247</v>
      </c>
      <c r="C84" s="5">
        <v>43937.471458333333</v>
      </c>
      <c r="D84" s="1" t="s">
        <v>18</v>
      </c>
      <c r="E84" s="1" t="s">
        <v>42</v>
      </c>
      <c r="F84" s="1" t="s">
        <v>18</v>
      </c>
      <c r="G84" s="1" t="s">
        <v>46</v>
      </c>
      <c r="H84" s="1" t="s">
        <v>60</v>
      </c>
      <c r="I84" s="2"/>
      <c r="J84" s="1" t="s">
        <v>29</v>
      </c>
      <c r="K84" s="2"/>
      <c r="L84" s="2"/>
      <c r="M84" s="1" t="s">
        <v>33</v>
      </c>
      <c r="N84" s="1" t="s">
        <v>154</v>
      </c>
      <c r="O84" s="1" t="s">
        <v>155</v>
      </c>
      <c r="P84" s="1" t="s">
        <v>26</v>
      </c>
      <c r="Q84" s="1" t="s">
        <v>26</v>
      </c>
      <c r="R84" s="1" t="s">
        <v>156</v>
      </c>
      <c r="S84" s="1" t="s">
        <v>31</v>
      </c>
      <c r="T84" s="1"/>
      <c r="U84" s="1"/>
      <c r="V84" s="2"/>
      <c r="W84" s="2"/>
      <c r="X84" s="2"/>
      <c r="Y84" s="2"/>
      <c r="Z84" s="2"/>
      <c r="AA84" s="2"/>
      <c r="AB84" s="2"/>
    </row>
    <row r="85" spans="1:28" ht="16.5" customHeight="1">
      <c r="A85">
        <v>84</v>
      </c>
      <c r="B85" t="s">
        <v>247</v>
      </c>
      <c r="C85" s="5">
        <v>43937.493703703702</v>
      </c>
      <c r="D85" s="1" t="s">
        <v>18</v>
      </c>
      <c r="E85" s="1" t="s">
        <v>42</v>
      </c>
      <c r="F85" s="1" t="s">
        <v>18</v>
      </c>
      <c r="G85" s="1" t="s">
        <v>46</v>
      </c>
      <c r="H85" s="1" t="s">
        <v>60</v>
      </c>
      <c r="I85" s="2"/>
      <c r="J85" s="1" t="s">
        <v>22</v>
      </c>
      <c r="K85" s="1" t="s">
        <v>43</v>
      </c>
      <c r="L85" s="2"/>
      <c r="M85" s="1" t="s">
        <v>33</v>
      </c>
      <c r="N85" s="1" t="s">
        <v>157</v>
      </c>
      <c r="O85" s="1" t="s">
        <v>158</v>
      </c>
      <c r="P85" s="1" t="s">
        <v>26</v>
      </c>
      <c r="Q85" s="1" t="s">
        <v>26</v>
      </c>
      <c r="R85" s="2"/>
      <c r="S85" s="1" t="s">
        <v>31</v>
      </c>
      <c r="T85" s="1"/>
      <c r="U85" s="1"/>
      <c r="V85" s="2"/>
      <c r="W85" s="2"/>
      <c r="X85" s="2"/>
      <c r="Y85" s="2"/>
      <c r="Z85" s="2"/>
      <c r="AA85" s="2"/>
      <c r="AB85" s="2"/>
    </row>
    <row r="86" spans="1:28" ht="16.5" hidden="1" customHeight="1">
      <c r="A86">
        <v>85</v>
      </c>
      <c r="B86" t="s">
        <v>247</v>
      </c>
      <c r="C86" s="5">
        <v>43937.635057870371</v>
      </c>
      <c r="D86" s="1" t="s">
        <v>18</v>
      </c>
      <c r="E86" s="1" t="s">
        <v>42</v>
      </c>
      <c r="F86" s="1" t="s">
        <v>58</v>
      </c>
      <c r="G86" s="2"/>
      <c r="H86" s="2"/>
      <c r="I86" s="2"/>
      <c r="J86" s="1" t="s">
        <v>29</v>
      </c>
      <c r="K86" s="2"/>
      <c r="L86" s="2"/>
      <c r="M86" s="1" t="s">
        <v>33</v>
      </c>
      <c r="N86" s="1" t="s">
        <v>159</v>
      </c>
      <c r="O86" s="1" t="s">
        <v>160</v>
      </c>
      <c r="P86" s="1" t="s">
        <v>25</v>
      </c>
      <c r="Q86" s="1" t="s">
        <v>25</v>
      </c>
      <c r="R86" s="2"/>
      <c r="S86" s="1" t="s">
        <v>27</v>
      </c>
      <c r="T86" s="2"/>
      <c r="U86" s="2"/>
      <c r="V86" s="2"/>
      <c r="W86" s="2"/>
      <c r="X86" s="2"/>
      <c r="Y86" s="2"/>
      <c r="Z86" s="2"/>
      <c r="AA86" s="2"/>
      <c r="AB86" s="2"/>
    </row>
    <row r="87" spans="1:28" ht="16.5" hidden="1" customHeight="1">
      <c r="A87">
        <v>86</v>
      </c>
      <c r="B87" t="s">
        <v>247</v>
      </c>
      <c r="C87" s="5">
        <v>43937.643368055556</v>
      </c>
      <c r="D87" s="1" t="s">
        <v>18</v>
      </c>
      <c r="E87" s="1" t="s">
        <v>28</v>
      </c>
      <c r="F87" s="1" t="s">
        <v>18</v>
      </c>
      <c r="G87" s="1" t="s">
        <v>19</v>
      </c>
      <c r="H87" s="1" t="s">
        <v>20</v>
      </c>
      <c r="I87" s="1" t="s">
        <v>40</v>
      </c>
      <c r="J87" s="1" t="s">
        <v>22</v>
      </c>
      <c r="K87" s="1" t="s">
        <v>23</v>
      </c>
      <c r="L87" s="2"/>
      <c r="M87" s="1" t="s">
        <v>33</v>
      </c>
      <c r="N87" s="1" t="s">
        <v>161</v>
      </c>
      <c r="O87" s="1" t="s">
        <v>162</v>
      </c>
      <c r="P87" s="1" t="s">
        <v>25</v>
      </c>
      <c r="Q87" s="1" t="s">
        <v>26</v>
      </c>
      <c r="R87" s="2"/>
      <c r="S87" s="1" t="s">
        <v>27</v>
      </c>
      <c r="T87" s="2"/>
      <c r="U87" s="2"/>
      <c r="V87" s="2"/>
      <c r="W87" s="2"/>
      <c r="X87" s="2"/>
      <c r="Y87" s="2"/>
      <c r="Z87" s="2"/>
      <c r="AA87" s="2"/>
      <c r="AB87" s="2"/>
    </row>
    <row r="88" spans="1:28" ht="16.5" customHeight="1">
      <c r="A88">
        <v>87</v>
      </c>
      <c r="B88" t="s">
        <v>247</v>
      </c>
      <c r="C88" s="5">
        <v>43937.671365740738</v>
      </c>
      <c r="D88" s="1" t="s">
        <v>18</v>
      </c>
      <c r="E88" s="1" t="s">
        <v>42</v>
      </c>
      <c r="F88" s="1" t="s">
        <v>18</v>
      </c>
      <c r="G88" s="1" t="s">
        <v>46</v>
      </c>
      <c r="H88" s="1" t="s">
        <v>20</v>
      </c>
      <c r="I88" s="1" t="s">
        <v>40</v>
      </c>
      <c r="J88" s="1" t="s">
        <v>29</v>
      </c>
      <c r="K88" s="2"/>
      <c r="L88" s="2"/>
      <c r="M88" s="1" t="s">
        <v>33</v>
      </c>
      <c r="N88" s="1" t="s">
        <v>163</v>
      </c>
      <c r="O88" s="1" t="s">
        <v>164</v>
      </c>
      <c r="P88" s="1" t="s">
        <v>26</v>
      </c>
      <c r="Q88" s="1" t="s">
        <v>26</v>
      </c>
      <c r="R88" s="1" t="s">
        <v>165</v>
      </c>
      <c r="S88" s="1" t="s">
        <v>31</v>
      </c>
      <c r="T88" s="1"/>
      <c r="U88" s="1"/>
      <c r="V88" s="2"/>
      <c r="W88" s="2"/>
      <c r="X88" s="2"/>
      <c r="Y88" s="2"/>
      <c r="Z88" s="2"/>
      <c r="AA88" s="2"/>
      <c r="AB88" s="2"/>
    </row>
    <row r="89" spans="1:28" ht="16.5" customHeight="1">
      <c r="A89">
        <v>88</v>
      </c>
      <c r="B89" t="s">
        <v>247</v>
      </c>
      <c r="C89" s="5">
        <v>43937.7658912037</v>
      </c>
      <c r="D89" s="1" t="s">
        <v>17</v>
      </c>
      <c r="E89" s="2"/>
      <c r="F89" s="1" t="s">
        <v>18</v>
      </c>
      <c r="G89" s="1" t="s">
        <v>19</v>
      </c>
      <c r="H89" s="1" t="s">
        <v>20</v>
      </c>
      <c r="I89" s="1" t="s">
        <v>166</v>
      </c>
      <c r="J89" s="1" t="s">
        <v>29</v>
      </c>
      <c r="K89" s="2"/>
      <c r="L89" s="2"/>
      <c r="M89" s="1" t="s">
        <v>33</v>
      </c>
      <c r="N89" s="1" t="s">
        <v>167</v>
      </c>
      <c r="O89" s="1" t="s">
        <v>167</v>
      </c>
      <c r="P89" s="1" t="s">
        <v>38</v>
      </c>
      <c r="Q89" s="1" t="s">
        <v>26</v>
      </c>
      <c r="R89" s="1" t="s">
        <v>168</v>
      </c>
      <c r="S89" s="1" t="s">
        <v>31</v>
      </c>
      <c r="T89" s="1"/>
      <c r="U89" s="1"/>
      <c r="V89" s="2"/>
      <c r="W89" s="2"/>
      <c r="X89" s="2"/>
      <c r="Y89" s="2"/>
      <c r="Z89" s="2"/>
      <c r="AA89" s="2"/>
      <c r="AB89" s="2"/>
    </row>
    <row r="90" spans="1:28" ht="16.5" customHeight="1">
      <c r="A90">
        <v>89</v>
      </c>
      <c r="B90" t="s">
        <v>247</v>
      </c>
      <c r="C90" s="5">
        <v>43937.858854166669</v>
      </c>
      <c r="D90" s="1" t="s">
        <v>18</v>
      </c>
      <c r="E90" s="1" t="s">
        <v>42</v>
      </c>
      <c r="F90" s="1" t="s">
        <v>18</v>
      </c>
      <c r="G90" s="1" t="s">
        <v>19</v>
      </c>
      <c r="H90" s="1" t="s">
        <v>60</v>
      </c>
      <c r="I90" s="2"/>
      <c r="J90" s="1" t="s">
        <v>29</v>
      </c>
      <c r="K90" s="2"/>
      <c r="L90" s="2"/>
      <c r="M90" s="1" t="s">
        <v>33</v>
      </c>
      <c r="N90" s="1" t="s">
        <v>169</v>
      </c>
      <c r="O90" s="1" t="s">
        <v>170</v>
      </c>
      <c r="P90" s="1" t="s">
        <v>26</v>
      </c>
      <c r="Q90" s="1" t="s">
        <v>26</v>
      </c>
      <c r="R90" s="1" t="s">
        <v>171</v>
      </c>
      <c r="S90" s="1" t="s">
        <v>31</v>
      </c>
      <c r="T90" s="1"/>
      <c r="U90" s="1"/>
      <c r="V90" s="2"/>
      <c r="W90" s="2"/>
      <c r="X90" s="2"/>
      <c r="Y90" s="2"/>
      <c r="Z90" s="2"/>
      <c r="AA90" s="2"/>
      <c r="AB90" s="2"/>
    </row>
    <row r="91" spans="1:28" ht="16.5" customHeight="1">
      <c r="A91">
        <v>90</v>
      </c>
      <c r="B91" t="s">
        <v>247</v>
      </c>
      <c r="C91" s="5">
        <v>43937.908090277779</v>
      </c>
      <c r="D91" s="1" t="s">
        <v>18</v>
      </c>
      <c r="E91" s="1" t="s">
        <v>42</v>
      </c>
      <c r="F91" s="1" t="s">
        <v>18</v>
      </c>
      <c r="G91" s="1" t="s">
        <v>46</v>
      </c>
      <c r="H91" s="1" t="s">
        <v>20</v>
      </c>
      <c r="I91" s="1" t="s">
        <v>172</v>
      </c>
      <c r="J91" s="1" t="s">
        <v>29</v>
      </c>
      <c r="K91" s="2"/>
      <c r="L91" s="2"/>
      <c r="M91" s="1" t="s">
        <v>33</v>
      </c>
      <c r="N91" s="1" t="s">
        <v>173</v>
      </c>
      <c r="O91" s="1" t="s">
        <v>174</v>
      </c>
      <c r="P91" s="1" t="s">
        <v>26</v>
      </c>
      <c r="Q91" s="1" t="s">
        <v>26</v>
      </c>
      <c r="R91" s="1" t="s">
        <v>175</v>
      </c>
      <c r="S91" s="1" t="s">
        <v>31</v>
      </c>
      <c r="T91" s="1"/>
      <c r="U91" s="1"/>
      <c r="V91" s="2"/>
      <c r="W91" s="2"/>
      <c r="X91" s="2"/>
      <c r="Y91" s="2"/>
      <c r="Z91" s="2"/>
      <c r="AA91" s="2"/>
      <c r="AB91" s="2"/>
    </row>
    <row r="92" spans="1:28" ht="16.5" customHeight="1">
      <c r="A92">
        <v>91</v>
      </c>
      <c r="B92" t="s">
        <v>247</v>
      </c>
      <c r="C92" s="5">
        <v>43937.991967592592</v>
      </c>
      <c r="D92" s="1" t="s">
        <v>18</v>
      </c>
      <c r="E92" s="1" t="s">
        <v>42</v>
      </c>
      <c r="F92" s="1" t="s">
        <v>18</v>
      </c>
      <c r="G92" s="1" t="s">
        <v>46</v>
      </c>
      <c r="H92" s="1" t="s">
        <v>60</v>
      </c>
      <c r="I92" s="2"/>
      <c r="J92" s="1" t="s">
        <v>29</v>
      </c>
      <c r="K92" s="2"/>
      <c r="L92" s="2"/>
      <c r="M92" s="1" t="s">
        <v>33</v>
      </c>
      <c r="N92" s="1" t="s">
        <v>176</v>
      </c>
      <c r="O92" s="1" t="s">
        <v>177</v>
      </c>
      <c r="P92" s="1" t="s">
        <v>26</v>
      </c>
      <c r="Q92" s="1" t="s">
        <v>26</v>
      </c>
      <c r="R92" s="1" t="s">
        <v>178</v>
      </c>
      <c r="S92" s="1" t="s">
        <v>31</v>
      </c>
      <c r="T92" s="1"/>
      <c r="U92" s="1"/>
      <c r="V92" s="2"/>
      <c r="W92" s="2"/>
      <c r="X92" s="2"/>
      <c r="Y92" s="2"/>
      <c r="Z92" s="2"/>
      <c r="AA92" s="2"/>
      <c r="AB92" s="2"/>
    </row>
    <row r="93" spans="1:28" ht="16.5" customHeight="1">
      <c r="A93">
        <v>92</v>
      </c>
      <c r="B93" t="s">
        <v>247</v>
      </c>
      <c r="C93" s="5">
        <v>43938.02306712963</v>
      </c>
      <c r="D93" s="1" t="s">
        <v>18</v>
      </c>
      <c r="E93" s="1" t="s">
        <v>42</v>
      </c>
      <c r="F93" s="1" t="s">
        <v>18</v>
      </c>
      <c r="G93" s="1" t="s">
        <v>19</v>
      </c>
      <c r="H93" s="1" t="s">
        <v>60</v>
      </c>
      <c r="I93" s="2"/>
      <c r="J93" s="1" t="s">
        <v>29</v>
      </c>
      <c r="K93" s="2"/>
      <c r="L93" s="2"/>
      <c r="M93" s="1" t="s">
        <v>33</v>
      </c>
      <c r="N93" s="1" t="s">
        <v>179</v>
      </c>
      <c r="O93" s="1" t="s">
        <v>180</v>
      </c>
      <c r="P93" s="1" t="s">
        <v>26</v>
      </c>
      <c r="Q93" s="1" t="s">
        <v>26</v>
      </c>
      <c r="R93" s="1" t="s">
        <v>181</v>
      </c>
      <c r="S93" s="1" t="s">
        <v>31</v>
      </c>
      <c r="T93" s="1"/>
      <c r="U93" s="1"/>
      <c r="V93" s="2"/>
      <c r="W93" s="2"/>
      <c r="X93" s="2"/>
      <c r="Y93" s="2"/>
      <c r="Z93" s="2"/>
      <c r="AA93" s="2"/>
      <c r="AB93" s="2"/>
    </row>
    <row r="94" spans="1:28" ht="16.5" customHeight="1">
      <c r="A94">
        <v>93</v>
      </c>
      <c r="B94" t="s">
        <v>247</v>
      </c>
      <c r="C94" s="5">
        <v>43938.089942129627</v>
      </c>
      <c r="D94" s="1" t="s">
        <v>17</v>
      </c>
      <c r="E94" s="2"/>
      <c r="F94" s="1" t="s">
        <v>18</v>
      </c>
      <c r="G94" s="1" t="s">
        <v>19</v>
      </c>
      <c r="H94" s="1" t="s">
        <v>20</v>
      </c>
      <c r="I94" s="1" t="s">
        <v>21</v>
      </c>
      <c r="J94" s="1" t="s">
        <v>45</v>
      </c>
      <c r="K94" s="1" t="s">
        <v>23</v>
      </c>
      <c r="L94" s="2"/>
      <c r="M94" s="1" t="s">
        <v>24</v>
      </c>
      <c r="N94" s="2"/>
      <c r="O94" s="2"/>
      <c r="P94" s="1" t="s">
        <v>26</v>
      </c>
      <c r="Q94" s="1" t="s">
        <v>26</v>
      </c>
      <c r="R94" s="1" t="s">
        <v>182</v>
      </c>
      <c r="S94" s="1" t="s">
        <v>31</v>
      </c>
      <c r="T94" s="1"/>
      <c r="U94" s="1"/>
      <c r="V94" s="2"/>
      <c r="W94" s="2"/>
      <c r="X94" s="2"/>
      <c r="Y94" s="2"/>
      <c r="Z94" s="2"/>
      <c r="AA94" s="2"/>
      <c r="AB94" s="2"/>
    </row>
    <row r="95" spans="1:28" ht="16.5" customHeight="1">
      <c r="A95">
        <v>94</v>
      </c>
      <c r="B95" t="s">
        <v>247</v>
      </c>
      <c r="C95" s="5">
        <v>43938.233738425923</v>
      </c>
      <c r="D95" s="1" t="s">
        <v>18</v>
      </c>
      <c r="E95" s="1" t="s">
        <v>42</v>
      </c>
      <c r="F95" s="1" t="s">
        <v>18</v>
      </c>
      <c r="G95" s="1" t="s">
        <v>46</v>
      </c>
      <c r="H95" s="1" t="s">
        <v>20</v>
      </c>
      <c r="I95" s="1" t="s">
        <v>40</v>
      </c>
      <c r="J95" s="1" t="s">
        <v>29</v>
      </c>
      <c r="K95" s="2"/>
      <c r="L95" s="2"/>
      <c r="M95" s="1" t="s">
        <v>33</v>
      </c>
      <c r="N95" s="1" t="s">
        <v>183</v>
      </c>
      <c r="O95" s="1" t="s">
        <v>184</v>
      </c>
      <c r="P95" s="1" t="s">
        <v>26</v>
      </c>
      <c r="Q95" s="1" t="s">
        <v>26</v>
      </c>
      <c r="R95" s="1" t="s">
        <v>185</v>
      </c>
      <c r="S95" s="1" t="s">
        <v>31</v>
      </c>
      <c r="T95" s="1"/>
      <c r="U95" s="1"/>
      <c r="V95" s="2"/>
      <c r="W95" s="2"/>
      <c r="X95" s="2"/>
      <c r="Y95" s="2"/>
      <c r="Z95" s="2"/>
      <c r="AA95" s="2"/>
      <c r="AB95" s="2"/>
    </row>
    <row r="96" spans="1:28" ht="16.5" hidden="1" customHeight="1">
      <c r="A96">
        <v>95</v>
      </c>
      <c r="B96" t="s">
        <v>247</v>
      </c>
      <c r="C96" s="5">
        <v>43938.366469907407</v>
      </c>
      <c r="D96" s="1" t="s">
        <v>17</v>
      </c>
      <c r="E96" s="2"/>
      <c r="F96" s="1" t="s">
        <v>18</v>
      </c>
      <c r="G96" s="1" t="s">
        <v>19</v>
      </c>
      <c r="H96" s="1" t="s">
        <v>20</v>
      </c>
      <c r="I96" s="1" t="s">
        <v>21</v>
      </c>
      <c r="J96" s="1" t="s">
        <v>29</v>
      </c>
      <c r="K96" s="2"/>
      <c r="L96" s="2"/>
      <c r="M96" s="1" t="s">
        <v>24</v>
      </c>
      <c r="N96" s="2"/>
      <c r="O96" s="2"/>
      <c r="P96" s="1" t="s">
        <v>25</v>
      </c>
      <c r="Q96" s="1" t="s">
        <v>26</v>
      </c>
      <c r="R96" s="2"/>
      <c r="S96" s="1" t="s">
        <v>27</v>
      </c>
      <c r="T96" s="2"/>
      <c r="U96" s="2"/>
      <c r="V96" s="2"/>
      <c r="W96" s="2"/>
      <c r="X96" s="2"/>
      <c r="Y96" s="2"/>
      <c r="Z96" s="2"/>
      <c r="AA96" s="2"/>
      <c r="AB96" s="2"/>
    </row>
    <row r="97" spans="1:28" ht="16.5" customHeight="1">
      <c r="A97">
        <v>96</v>
      </c>
      <c r="B97" t="s">
        <v>251</v>
      </c>
      <c r="C97" s="5">
        <v>43938.589085648149</v>
      </c>
      <c r="D97" s="1" t="s">
        <v>18</v>
      </c>
      <c r="E97" s="1" t="s">
        <v>42</v>
      </c>
      <c r="F97" s="1" t="s">
        <v>18</v>
      </c>
      <c r="G97" s="1" t="s">
        <v>46</v>
      </c>
      <c r="H97" s="1" t="s">
        <v>20</v>
      </c>
      <c r="I97" s="1" t="s">
        <v>106</v>
      </c>
      <c r="J97" s="1" t="s">
        <v>291</v>
      </c>
      <c r="K97" s="2"/>
      <c r="L97" s="1" t="s">
        <v>23</v>
      </c>
      <c r="M97" s="1" t="s">
        <v>24</v>
      </c>
      <c r="N97" s="2"/>
      <c r="O97" s="2"/>
      <c r="P97" s="1" t="s">
        <v>26</v>
      </c>
      <c r="Q97" s="1" t="s">
        <v>26</v>
      </c>
      <c r="R97" s="1" t="s">
        <v>38</v>
      </c>
      <c r="S97" s="1" t="s">
        <v>31</v>
      </c>
      <c r="T97" s="1"/>
      <c r="U97" s="1"/>
      <c r="V97" s="2"/>
      <c r="W97" s="2"/>
      <c r="X97" s="2"/>
      <c r="Y97" s="2"/>
      <c r="Z97" s="2"/>
      <c r="AA97" s="2"/>
      <c r="AB97" s="2"/>
    </row>
    <row r="98" spans="1:28" ht="16.5" hidden="1" customHeight="1">
      <c r="A98">
        <v>97</v>
      </c>
      <c r="B98" t="s">
        <v>251</v>
      </c>
      <c r="C98" s="5">
        <v>43938.59269675926</v>
      </c>
      <c r="D98" s="1" t="s">
        <v>18</v>
      </c>
      <c r="E98" s="1" t="s">
        <v>42</v>
      </c>
      <c r="F98" s="1" t="s">
        <v>18</v>
      </c>
      <c r="G98" s="1" t="s">
        <v>19</v>
      </c>
      <c r="H98" s="1" t="s">
        <v>20</v>
      </c>
      <c r="I98" s="1" t="s">
        <v>186</v>
      </c>
      <c r="J98" s="1" t="s">
        <v>29</v>
      </c>
      <c r="K98" s="2"/>
      <c r="L98" s="2"/>
      <c r="M98" s="1" t="s">
        <v>33</v>
      </c>
      <c r="N98" s="1" t="s">
        <v>187</v>
      </c>
      <c r="O98" s="1" t="s">
        <v>188</v>
      </c>
      <c r="P98" s="1" t="s">
        <v>38</v>
      </c>
      <c r="Q98" s="1" t="s">
        <v>26</v>
      </c>
      <c r="R98" s="1" t="s">
        <v>189</v>
      </c>
      <c r="S98" s="1" t="s">
        <v>27</v>
      </c>
      <c r="T98" s="2"/>
      <c r="U98" s="2"/>
      <c r="V98" s="2"/>
      <c r="W98" s="2"/>
      <c r="X98" s="2"/>
      <c r="Y98" s="2"/>
      <c r="Z98" s="2"/>
      <c r="AA98" s="2"/>
      <c r="AB98" s="2"/>
    </row>
    <row r="99" spans="1:28" ht="16.5" customHeight="1">
      <c r="A99">
        <v>98</v>
      </c>
      <c r="B99" t="s">
        <v>251</v>
      </c>
      <c r="C99" s="5">
        <v>43938.594513888886</v>
      </c>
      <c r="D99" s="1" t="s">
        <v>18</v>
      </c>
      <c r="E99" s="1" t="s">
        <v>42</v>
      </c>
      <c r="F99" s="1" t="s">
        <v>58</v>
      </c>
      <c r="G99" s="2"/>
      <c r="H99" s="2"/>
      <c r="I99" s="2"/>
      <c r="J99" s="1" t="s">
        <v>29</v>
      </c>
      <c r="K99" s="2"/>
      <c r="L99" s="2"/>
      <c r="M99" s="1" t="s">
        <v>33</v>
      </c>
      <c r="N99" s="1" t="s">
        <v>190</v>
      </c>
      <c r="O99" s="1" t="s">
        <v>191</v>
      </c>
      <c r="P99" s="1" t="s">
        <v>26</v>
      </c>
      <c r="Q99" s="1" t="s">
        <v>26</v>
      </c>
      <c r="R99" s="1" t="s">
        <v>192</v>
      </c>
      <c r="S99" s="1" t="s">
        <v>31</v>
      </c>
      <c r="T99" s="1"/>
      <c r="U99" s="1"/>
      <c r="V99" s="2"/>
      <c r="W99" s="2"/>
      <c r="X99" s="2"/>
      <c r="Y99" s="2"/>
      <c r="Z99" s="2"/>
      <c r="AA99" s="2"/>
      <c r="AB99" s="2"/>
    </row>
    <row r="100" spans="1:28" ht="16.5" customHeight="1">
      <c r="A100">
        <v>99</v>
      </c>
      <c r="B100" t="s">
        <v>251</v>
      </c>
      <c r="C100" s="10">
        <v>43938.596990740742</v>
      </c>
      <c r="D100" s="1" t="s">
        <v>18</v>
      </c>
      <c r="E100" s="1" t="s">
        <v>28</v>
      </c>
      <c r="F100" s="1" t="s">
        <v>18</v>
      </c>
      <c r="G100" s="1" t="s">
        <v>46</v>
      </c>
      <c r="H100" s="1" t="s">
        <v>20</v>
      </c>
      <c r="I100" s="1" t="s">
        <v>21</v>
      </c>
      <c r="J100" s="1" t="s">
        <v>29</v>
      </c>
      <c r="K100" s="2"/>
      <c r="L100" s="2"/>
      <c r="M100" s="1" t="s">
        <v>33</v>
      </c>
      <c r="N100" s="1" t="s">
        <v>248</v>
      </c>
      <c r="O100" s="1" t="s">
        <v>249</v>
      </c>
      <c r="P100" s="1" t="s">
        <v>26</v>
      </c>
      <c r="Q100" s="1" t="s">
        <v>26</v>
      </c>
      <c r="R100" s="1" t="s">
        <v>250</v>
      </c>
      <c r="S100" s="1" t="s">
        <v>31</v>
      </c>
      <c r="T100" s="1"/>
      <c r="U100" s="1"/>
      <c r="V100" s="2"/>
      <c r="W100" s="2"/>
      <c r="X100" s="2"/>
      <c r="Y100" s="2"/>
      <c r="Z100" s="2"/>
      <c r="AA100" s="2"/>
      <c r="AB100" s="2"/>
    </row>
    <row r="101" spans="1:28" ht="16.5" customHeight="1">
      <c r="A101">
        <v>100</v>
      </c>
      <c r="B101" t="s">
        <v>251</v>
      </c>
      <c r="C101" s="5">
        <v>43938.599016203705</v>
      </c>
      <c r="D101" s="1" t="s">
        <v>18</v>
      </c>
      <c r="E101" s="1" t="s">
        <v>42</v>
      </c>
      <c r="F101" s="1" t="s">
        <v>18</v>
      </c>
      <c r="G101" s="1" t="s">
        <v>193</v>
      </c>
      <c r="H101" s="1" t="s">
        <v>20</v>
      </c>
      <c r="I101" s="1" t="s">
        <v>194</v>
      </c>
      <c r="J101" s="1" t="s">
        <v>29</v>
      </c>
      <c r="K101" s="2"/>
      <c r="L101" s="2"/>
      <c r="M101" s="1" t="s">
        <v>33</v>
      </c>
      <c r="N101" s="1" t="s">
        <v>195</v>
      </c>
      <c r="O101" s="1" t="s">
        <v>196</v>
      </c>
      <c r="P101" s="1" t="s">
        <v>26</v>
      </c>
      <c r="Q101" s="1" t="s">
        <v>26</v>
      </c>
      <c r="R101" s="1" t="s">
        <v>197</v>
      </c>
      <c r="S101" s="1" t="s">
        <v>31</v>
      </c>
      <c r="T101" s="1"/>
      <c r="U101" s="1"/>
      <c r="V101" s="2"/>
      <c r="W101" s="2"/>
      <c r="X101" s="2"/>
      <c r="Y101" s="2"/>
      <c r="Z101" s="2"/>
      <c r="AA101" s="2"/>
      <c r="AB101" s="2"/>
    </row>
    <row r="102" spans="1:28" ht="16.5" customHeight="1">
      <c r="A102">
        <v>101</v>
      </c>
      <c r="B102" t="s">
        <v>247</v>
      </c>
      <c r="C102" s="5">
        <v>43938.659212962964</v>
      </c>
      <c r="D102" s="1" t="s">
        <v>18</v>
      </c>
      <c r="E102" s="1" t="s">
        <v>42</v>
      </c>
      <c r="F102" s="1" t="s">
        <v>18</v>
      </c>
      <c r="G102" s="1" t="s">
        <v>19</v>
      </c>
      <c r="H102" s="1" t="s">
        <v>20</v>
      </c>
      <c r="I102" s="1" t="s">
        <v>40</v>
      </c>
      <c r="J102" s="1" t="s">
        <v>22</v>
      </c>
      <c r="K102" s="1" t="s">
        <v>43</v>
      </c>
      <c r="L102" s="2"/>
      <c r="M102" s="1" t="s">
        <v>24</v>
      </c>
      <c r="N102" s="2"/>
      <c r="O102" s="2"/>
      <c r="P102" s="1" t="s">
        <v>26</v>
      </c>
      <c r="Q102" s="1" t="s">
        <v>26</v>
      </c>
      <c r="R102" s="1" t="s">
        <v>198</v>
      </c>
      <c r="S102" s="1" t="s">
        <v>31</v>
      </c>
      <c r="T102" s="1"/>
      <c r="U102" s="1"/>
      <c r="V102" s="2"/>
      <c r="W102" s="2"/>
      <c r="X102" s="2"/>
      <c r="Y102" s="2"/>
      <c r="Z102" s="2"/>
      <c r="AA102" s="2"/>
      <c r="AB102" s="2"/>
    </row>
    <row r="103" spans="1:28" ht="16.5" customHeight="1">
      <c r="A103">
        <v>102</v>
      </c>
      <c r="B103" t="s">
        <v>247</v>
      </c>
      <c r="C103" s="5">
        <v>43938.660636574074</v>
      </c>
      <c r="D103" s="1" t="s">
        <v>18</v>
      </c>
      <c r="E103" s="1" t="s">
        <v>42</v>
      </c>
      <c r="F103" s="1" t="s">
        <v>18</v>
      </c>
      <c r="G103" s="1" t="s">
        <v>46</v>
      </c>
      <c r="H103" s="1" t="s">
        <v>60</v>
      </c>
      <c r="I103" s="2"/>
      <c r="J103" s="1" t="s">
        <v>22</v>
      </c>
      <c r="K103" s="1" t="s">
        <v>43</v>
      </c>
      <c r="L103" s="2"/>
      <c r="M103" s="1" t="s">
        <v>24</v>
      </c>
      <c r="N103" s="2"/>
      <c r="O103" s="2"/>
      <c r="P103" s="1" t="s">
        <v>26</v>
      </c>
      <c r="Q103" s="1" t="s">
        <v>26</v>
      </c>
      <c r="R103" s="1" t="s">
        <v>199</v>
      </c>
      <c r="S103" s="1" t="s">
        <v>31</v>
      </c>
      <c r="T103" s="1"/>
      <c r="U103" s="1"/>
      <c r="V103" s="2"/>
      <c r="W103" s="2"/>
      <c r="X103" s="2"/>
      <c r="Y103" s="2"/>
      <c r="Z103" s="2"/>
      <c r="AA103" s="2"/>
      <c r="AB103" s="2"/>
    </row>
    <row r="104" spans="1:28" ht="16.5" customHeight="1">
      <c r="A104">
        <v>103</v>
      </c>
      <c r="B104" t="s">
        <v>247</v>
      </c>
      <c r="C104" s="5">
        <v>43938.746620370373</v>
      </c>
      <c r="D104" s="1" t="s">
        <v>18</v>
      </c>
      <c r="E104" s="1" t="s">
        <v>42</v>
      </c>
      <c r="F104" s="1" t="s">
        <v>18</v>
      </c>
      <c r="G104" s="1" t="s">
        <v>46</v>
      </c>
      <c r="H104" s="1" t="s">
        <v>60</v>
      </c>
      <c r="I104" s="2"/>
      <c r="J104" s="1" t="s">
        <v>45</v>
      </c>
      <c r="K104" s="1" t="s">
        <v>43</v>
      </c>
      <c r="L104" s="2"/>
      <c r="M104" s="1" t="s">
        <v>33</v>
      </c>
      <c r="N104" s="1" t="s">
        <v>200</v>
      </c>
      <c r="O104" s="1" t="s">
        <v>201</v>
      </c>
      <c r="P104" s="1" t="s">
        <v>26</v>
      </c>
      <c r="Q104" s="1" t="s">
        <v>26</v>
      </c>
      <c r="R104" s="1" t="s">
        <v>202</v>
      </c>
      <c r="S104" s="1" t="s">
        <v>31</v>
      </c>
      <c r="T104" s="1"/>
      <c r="U104" s="1"/>
      <c r="V104" s="2"/>
      <c r="W104" s="2"/>
      <c r="X104" s="2"/>
      <c r="Y104" s="2"/>
      <c r="Z104" s="2"/>
      <c r="AA104" s="2"/>
      <c r="AB104" s="2"/>
    </row>
    <row r="105" spans="1:28" ht="16.5" hidden="1" customHeight="1">
      <c r="A105">
        <v>104</v>
      </c>
      <c r="B105" t="s">
        <v>247</v>
      </c>
      <c r="C105" s="5">
        <v>43939.748645833337</v>
      </c>
      <c r="D105" s="1" t="s">
        <v>17</v>
      </c>
      <c r="E105" s="2"/>
      <c r="F105" s="1" t="s">
        <v>18</v>
      </c>
      <c r="G105" s="1" t="s">
        <v>46</v>
      </c>
      <c r="H105" s="1" t="s">
        <v>20</v>
      </c>
      <c r="I105" s="1" t="s">
        <v>21</v>
      </c>
      <c r="J105" s="1" t="s">
        <v>45</v>
      </c>
      <c r="K105" s="1" t="s">
        <v>23</v>
      </c>
      <c r="L105" s="2"/>
      <c r="M105" s="1" t="s">
        <v>24</v>
      </c>
      <c r="N105" s="2"/>
      <c r="O105" s="2"/>
      <c r="P105" s="1" t="s">
        <v>25</v>
      </c>
      <c r="Q105" s="1" t="s">
        <v>25</v>
      </c>
      <c r="R105" s="2"/>
      <c r="S105" s="1" t="s">
        <v>27</v>
      </c>
      <c r="T105" s="2"/>
      <c r="U105" s="2"/>
      <c r="V105" s="2"/>
      <c r="W105" s="2"/>
      <c r="X105" s="2"/>
      <c r="Y105" s="2"/>
      <c r="Z105" s="2"/>
      <c r="AA105" s="2"/>
      <c r="AB105" s="2"/>
    </row>
    <row r="106" spans="1:28" ht="16.5" hidden="1" customHeight="1">
      <c r="A106">
        <v>105</v>
      </c>
      <c r="B106" t="s">
        <v>247</v>
      </c>
      <c r="C106" s="5">
        <v>43940.967789351853</v>
      </c>
      <c r="D106" s="1" t="s">
        <v>18</v>
      </c>
      <c r="E106" s="1" t="s">
        <v>42</v>
      </c>
      <c r="F106" s="1" t="s">
        <v>18</v>
      </c>
      <c r="G106" s="1" t="s">
        <v>19</v>
      </c>
      <c r="H106" s="1" t="s">
        <v>20</v>
      </c>
      <c r="I106" s="1" t="s">
        <v>21</v>
      </c>
      <c r="J106" s="1" t="s">
        <v>45</v>
      </c>
      <c r="K106" s="1" t="s">
        <v>43</v>
      </c>
      <c r="L106" s="2"/>
      <c r="M106" s="1" t="s">
        <v>24</v>
      </c>
      <c r="N106" s="2"/>
      <c r="O106" s="2"/>
      <c r="P106" s="1" t="s">
        <v>26</v>
      </c>
      <c r="Q106" s="1" t="s">
        <v>26</v>
      </c>
      <c r="R106" s="2"/>
      <c r="S106" s="1" t="s">
        <v>27</v>
      </c>
      <c r="T106" s="2"/>
      <c r="U106" s="2"/>
      <c r="V106" s="2"/>
      <c r="W106" s="2"/>
      <c r="X106" s="2"/>
      <c r="Y106" s="2"/>
      <c r="Z106" s="2"/>
      <c r="AA106" s="2"/>
      <c r="AB106" s="2"/>
    </row>
    <row r="107" spans="1:28" ht="16.5" customHeight="1">
      <c r="A107">
        <v>106</v>
      </c>
      <c r="B107" t="s">
        <v>247</v>
      </c>
      <c r="C107" s="5">
        <v>43941.469409722224</v>
      </c>
      <c r="D107" s="1" t="s">
        <v>18</v>
      </c>
      <c r="E107" s="1" t="s">
        <v>42</v>
      </c>
      <c r="F107" s="1" t="s">
        <v>18</v>
      </c>
      <c r="G107" s="1" t="s">
        <v>46</v>
      </c>
      <c r="H107" s="1" t="s">
        <v>60</v>
      </c>
      <c r="I107" s="2"/>
      <c r="J107" s="1" t="s">
        <v>45</v>
      </c>
      <c r="K107" s="1" t="s">
        <v>23</v>
      </c>
      <c r="L107" s="2"/>
      <c r="M107" s="1" t="s">
        <v>33</v>
      </c>
      <c r="N107" s="1" t="s">
        <v>203</v>
      </c>
      <c r="O107" s="1" t="s">
        <v>204</v>
      </c>
      <c r="P107" s="1" t="s">
        <v>26</v>
      </c>
      <c r="Q107" s="1" t="s">
        <v>26</v>
      </c>
      <c r="R107" s="1" t="s">
        <v>205</v>
      </c>
      <c r="S107" s="1" t="s">
        <v>31</v>
      </c>
      <c r="T107" s="1"/>
      <c r="U107" s="1"/>
      <c r="V107" s="2"/>
      <c r="W107" s="2"/>
      <c r="X107" s="2"/>
      <c r="Y107" s="2"/>
      <c r="Z107" s="2"/>
      <c r="AA107" s="2"/>
      <c r="AB107" s="2"/>
    </row>
    <row r="108" spans="1:28" ht="16.5" customHeight="1">
      <c r="A108">
        <v>107</v>
      </c>
      <c r="B108" t="s">
        <v>247</v>
      </c>
      <c r="C108" s="5">
        <v>43941.641157407408</v>
      </c>
      <c r="D108" s="1" t="s">
        <v>18</v>
      </c>
      <c r="E108" s="1" t="s">
        <v>28</v>
      </c>
      <c r="F108" s="1" t="s">
        <v>18</v>
      </c>
      <c r="G108" s="1" t="s">
        <v>19</v>
      </c>
      <c r="H108" s="1" t="s">
        <v>20</v>
      </c>
      <c r="I108" s="1" t="s">
        <v>21</v>
      </c>
      <c r="J108" s="1" t="s">
        <v>22</v>
      </c>
      <c r="K108" s="1" t="s">
        <v>23</v>
      </c>
      <c r="L108" s="2"/>
      <c r="M108" s="1" t="s">
        <v>33</v>
      </c>
      <c r="N108" s="1" t="s">
        <v>206</v>
      </c>
      <c r="O108" s="1" t="s">
        <v>207</v>
      </c>
      <c r="P108" s="1" t="s">
        <v>26</v>
      </c>
      <c r="Q108" s="1" t="s">
        <v>26</v>
      </c>
      <c r="R108" s="2"/>
      <c r="S108" s="1" t="s">
        <v>31</v>
      </c>
      <c r="T108" s="1"/>
      <c r="U108" s="1"/>
      <c r="V108" s="2"/>
      <c r="W108" s="2"/>
      <c r="X108" s="2"/>
      <c r="Y108" s="2"/>
      <c r="Z108" s="2"/>
      <c r="AA108" s="2"/>
      <c r="AB108" s="2"/>
    </row>
    <row r="109" spans="1:28" ht="16.5" customHeight="1">
      <c r="A109">
        <v>108</v>
      </c>
      <c r="B109" t="s">
        <v>247</v>
      </c>
      <c r="C109" s="5">
        <v>43942.529421296298</v>
      </c>
      <c r="D109" s="1" t="s">
        <v>18</v>
      </c>
      <c r="E109" s="1" t="s">
        <v>42</v>
      </c>
      <c r="F109" s="1" t="s">
        <v>18</v>
      </c>
      <c r="G109" s="1" t="s">
        <v>46</v>
      </c>
      <c r="H109" s="1" t="s">
        <v>60</v>
      </c>
      <c r="I109" s="2"/>
      <c r="J109" s="1" t="s">
        <v>22</v>
      </c>
      <c r="K109" s="1" t="s">
        <v>32</v>
      </c>
      <c r="L109" s="2"/>
      <c r="M109" s="1" t="s">
        <v>33</v>
      </c>
      <c r="N109" s="1" t="s">
        <v>208</v>
      </c>
      <c r="O109" s="1" t="s">
        <v>209</v>
      </c>
      <c r="P109" s="1" t="s">
        <v>26</v>
      </c>
      <c r="Q109" s="1" t="s">
        <v>26</v>
      </c>
      <c r="R109" s="1" t="s">
        <v>210</v>
      </c>
      <c r="S109" s="1" t="s">
        <v>31</v>
      </c>
      <c r="T109" s="1"/>
      <c r="U109" s="1"/>
      <c r="V109" s="2"/>
      <c r="W109" s="2"/>
      <c r="X109" s="2"/>
      <c r="Y109" s="2"/>
      <c r="Z109" s="2"/>
      <c r="AA109" s="2"/>
      <c r="AB109" s="2"/>
    </row>
    <row r="110" spans="1:28" ht="16.5" customHeight="1">
      <c r="A110">
        <v>109</v>
      </c>
      <c r="B110" t="s">
        <v>247</v>
      </c>
      <c r="C110" s="5">
        <v>43943.465300925927</v>
      </c>
      <c r="D110" s="1" t="s">
        <v>18</v>
      </c>
      <c r="E110" s="1" t="s">
        <v>42</v>
      </c>
      <c r="F110" s="1" t="s">
        <v>18</v>
      </c>
      <c r="G110" s="1" t="s">
        <v>46</v>
      </c>
      <c r="H110" s="1" t="s">
        <v>20</v>
      </c>
      <c r="I110" s="1" t="s">
        <v>21</v>
      </c>
      <c r="J110" s="1" t="s">
        <v>29</v>
      </c>
      <c r="K110" s="2"/>
      <c r="L110" s="2"/>
      <c r="M110" s="1" t="s">
        <v>33</v>
      </c>
      <c r="N110" s="1" t="s">
        <v>211</v>
      </c>
      <c r="O110" s="1" t="s">
        <v>212</v>
      </c>
      <c r="P110" s="1" t="s">
        <v>26</v>
      </c>
      <c r="Q110" s="1" t="s">
        <v>26</v>
      </c>
      <c r="R110" s="1" t="s">
        <v>213</v>
      </c>
      <c r="S110" s="1" t="s">
        <v>31</v>
      </c>
      <c r="T110" s="1"/>
      <c r="U110" s="1"/>
      <c r="V110" s="2"/>
      <c r="W110" s="2"/>
      <c r="X110" s="2"/>
      <c r="Y110" s="2"/>
      <c r="Z110" s="2"/>
      <c r="AA110" s="2"/>
      <c r="AB110" s="2"/>
    </row>
    <row r="111" spans="1:28" ht="16.5" customHeight="1">
      <c r="A111">
        <v>110</v>
      </c>
      <c r="B111" t="s">
        <v>247</v>
      </c>
      <c r="C111" s="5">
        <v>43943.536435185182</v>
      </c>
      <c r="D111" s="1" t="s">
        <v>18</v>
      </c>
      <c r="E111" s="1" t="s">
        <v>42</v>
      </c>
      <c r="F111" s="1" t="s">
        <v>18</v>
      </c>
      <c r="G111" s="1" t="s">
        <v>46</v>
      </c>
      <c r="H111" s="1" t="s">
        <v>20</v>
      </c>
      <c r="I111" s="1" t="s">
        <v>21</v>
      </c>
      <c r="J111" s="1" t="s">
        <v>22</v>
      </c>
      <c r="K111" s="1" t="s">
        <v>23</v>
      </c>
      <c r="L111" s="2"/>
      <c r="M111" s="1" t="s">
        <v>33</v>
      </c>
      <c r="N111" s="1" t="s">
        <v>214</v>
      </c>
      <c r="O111" s="1" t="s">
        <v>215</v>
      </c>
      <c r="P111" s="1" t="s">
        <v>26</v>
      </c>
      <c r="Q111" s="1" t="s">
        <v>26</v>
      </c>
      <c r="R111" s="1" t="s">
        <v>216</v>
      </c>
      <c r="S111" s="1" t="s">
        <v>31</v>
      </c>
      <c r="T111" s="1"/>
      <c r="U111" s="1"/>
      <c r="V111" s="2"/>
      <c r="W111" s="2"/>
      <c r="X111" s="2"/>
      <c r="Y111" s="2"/>
      <c r="Z111" s="2"/>
      <c r="AA111" s="2"/>
      <c r="AB111" s="2"/>
    </row>
    <row r="112" spans="1:28" ht="16.5" customHeight="1" thickBot="1">
      <c r="A112">
        <v>111</v>
      </c>
      <c r="B112" t="s">
        <v>251</v>
      </c>
      <c r="C112" s="5">
        <v>43943.911412037036</v>
      </c>
      <c r="D112" s="1" t="s">
        <v>18</v>
      </c>
      <c r="E112" s="1" t="s">
        <v>42</v>
      </c>
      <c r="F112" s="1" t="s">
        <v>18</v>
      </c>
      <c r="G112" s="1" t="s">
        <v>217</v>
      </c>
      <c r="H112" s="1" t="s">
        <v>60</v>
      </c>
      <c r="I112" s="2"/>
      <c r="J112" s="1" t="s">
        <v>29</v>
      </c>
      <c r="K112" s="2"/>
      <c r="L112" s="2"/>
      <c r="M112" s="1" t="s">
        <v>24</v>
      </c>
      <c r="N112" s="2"/>
      <c r="O112" s="2"/>
      <c r="P112" s="1" t="s">
        <v>26</v>
      </c>
      <c r="Q112" s="1" t="s">
        <v>26</v>
      </c>
      <c r="R112" s="1" t="s">
        <v>218</v>
      </c>
      <c r="S112" s="1" t="s">
        <v>31</v>
      </c>
      <c r="T112" s="1"/>
      <c r="U112" s="1"/>
      <c r="V112" s="2"/>
      <c r="W112" s="2"/>
      <c r="X112" s="2"/>
      <c r="Y112" s="2"/>
      <c r="Z112" s="2"/>
      <c r="AA112" s="2"/>
      <c r="AB112" s="2"/>
    </row>
    <row r="113" spans="1:27" ht="16.5" hidden="1" customHeight="1" thickBot="1">
      <c r="A113">
        <v>112</v>
      </c>
      <c r="B113" t="s">
        <v>252</v>
      </c>
      <c r="C113" s="7" t="s">
        <v>219</v>
      </c>
      <c r="D113" s="3" t="s">
        <v>220</v>
      </c>
      <c r="E113" s="3" t="s">
        <v>42</v>
      </c>
      <c r="F113" s="3" t="s">
        <v>18</v>
      </c>
      <c r="G113" s="3" t="s">
        <v>19</v>
      </c>
      <c r="H113" s="3" t="s">
        <v>20</v>
      </c>
      <c r="I113" s="16" t="s">
        <v>287</v>
      </c>
      <c r="J113" s="4" t="s">
        <v>80</v>
      </c>
      <c r="K113" s="3"/>
      <c r="L113" s="3" t="s">
        <v>43</v>
      </c>
      <c r="M113" s="3" t="s">
        <v>33</v>
      </c>
      <c r="N113" s="3" t="s">
        <v>221</v>
      </c>
      <c r="O113" s="3" t="s">
        <v>222</v>
      </c>
      <c r="P113" s="3" t="s">
        <v>26</v>
      </c>
      <c r="Q113" s="3" t="s">
        <v>26</v>
      </c>
      <c r="R113" s="3"/>
      <c r="S113" s="3" t="s">
        <v>27</v>
      </c>
      <c r="T113" s="3"/>
      <c r="U113" s="3"/>
      <c r="V113" s="3"/>
      <c r="W113" s="3"/>
      <c r="X113" s="3"/>
      <c r="Y113" s="3"/>
      <c r="Z113" s="3"/>
      <c r="AA113" s="3"/>
    </row>
    <row r="114" spans="1:27" ht="16.5" customHeight="1" thickBot="1">
      <c r="A114">
        <v>113</v>
      </c>
      <c r="B114" t="s">
        <v>252</v>
      </c>
      <c r="C114" s="7" t="s">
        <v>223</v>
      </c>
      <c r="D114" s="3" t="s">
        <v>220</v>
      </c>
      <c r="E114" s="3" t="s">
        <v>42</v>
      </c>
      <c r="F114" s="3" t="s">
        <v>18</v>
      </c>
      <c r="G114" s="16" t="s">
        <v>281</v>
      </c>
      <c r="H114" s="3" t="s">
        <v>20</v>
      </c>
      <c r="I114" s="3" t="s">
        <v>21</v>
      </c>
      <c r="J114" s="3" t="s">
        <v>45</v>
      </c>
      <c r="K114" s="17" t="s">
        <v>295</v>
      </c>
      <c r="L114" s="3"/>
      <c r="M114" s="3" t="s">
        <v>33</v>
      </c>
      <c r="N114" s="3" t="s">
        <v>225</v>
      </c>
      <c r="O114" s="3" t="s">
        <v>226</v>
      </c>
      <c r="P114" s="3" t="s">
        <v>26</v>
      </c>
      <c r="Q114" s="3" t="s">
        <v>26</v>
      </c>
      <c r="R114" s="3" t="s">
        <v>227</v>
      </c>
      <c r="S114" s="3" t="s">
        <v>31</v>
      </c>
      <c r="T114" s="3"/>
      <c r="U114" s="3"/>
      <c r="V114" s="3"/>
      <c r="W114" s="3"/>
      <c r="X114" s="3"/>
      <c r="Y114" s="3"/>
      <c r="Z114" s="3"/>
      <c r="AA114" s="3"/>
    </row>
    <row r="115" spans="1:27" ht="16.5" customHeight="1" thickBot="1">
      <c r="A115">
        <v>114</v>
      </c>
      <c r="B115" t="s">
        <v>252</v>
      </c>
      <c r="C115" s="7" t="s">
        <v>228</v>
      </c>
      <c r="D115" s="3" t="s">
        <v>220</v>
      </c>
      <c r="E115" s="3" t="s">
        <v>42</v>
      </c>
      <c r="F115" s="3" t="s">
        <v>18</v>
      </c>
      <c r="G115" s="3" t="s">
        <v>46</v>
      </c>
      <c r="H115" s="3" t="s">
        <v>60</v>
      </c>
      <c r="I115" s="3"/>
      <c r="J115" s="3" t="s">
        <v>22</v>
      </c>
      <c r="K115" s="3" t="s">
        <v>32</v>
      </c>
      <c r="L115" s="3"/>
      <c r="M115" s="3" t="s">
        <v>33</v>
      </c>
      <c r="N115" s="3" t="s">
        <v>229</v>
      </c>
      <c r="O115" s="3" t="s">
        <v>230</v>
      </c>
      <c r="P115" s="3" t="s">
        <v>26</v>
      </c>
      <c r="Q115" s="3" t="s">
        <v>26</v>
      </c>
      <c r="R115" s="3" t="s">
        <v>231</v>
      </c>
      <c r="S115" s="3" t="s">
        <v>31</v>
      </c>
      <c r="T115" s="3"/>
      <c r="U115" s="3"/>
      <c r="V115" s="3"/>
      <c r="W115" s="3"/>
      <c r="X115" s="3"/>
      <c r="Y115" s="3"/>
      <c r="Z115" s="3"/>
      <c r="AA115" s="3"/>
    </row>
    <row r="116" spans="1:27" ht="16.5" customHeight="1" thickBot="1">
      <c r="A116">
        <v>115</v>
      </c>
      <c r="B116" t="s">
        <v>252</v>
      </c>
      <c r="C116" s="7" t="s">
        <v>232</v>
      </c>
      <c r="D116" s="3" t="s">
        <v>220</v>
      </c>
      <c r="E116" s="3" t="s">
        <v>42</v>
      </c>
      <c r="F116" s="3" t="s">
        <v>58</v>
      </c>
      <c r="G116" s="3"/>
      <c r="H116" s="3"/>
      <c r="I116" s="3"/>
      <c r="J116" s="3" t="s">
        <v>22</v>
      </c>
      <c r="K116" s="3" t="s">
        <v>32</v>
      </c>
      <c r="L116" s="3"/>
      <c r="M116" s="3" t="s">
        <v>33</v>
      </c>
      <c r="N116" s="3" t="s">
        <v>233</v>
      </c>
      <c r="O116" s="3" t="s">
        <v>234</v>
      </c>
      <c r="P116" s="3" t="s">
        <v>26</v>
      </c>
      <c r="Q116" s="3" t="s">
        <v>26</v>
      </c>
      <c r="R116" s="3" t="s">
        <v>235</v>
      </c>
      <c r="S116" s="3" t="s">
        <v>31</v>
      </c>
      <c r="T116" s="3"/>
      <c r="U116" s="3"/>
      <c r="V116" s="3"/>
      <c r="W116" s="3"/>
      <c r="X116" s="3"/>
      <c r="Y116" s="3"/>
      <c r="Z116" s="3"/>
      <c r="AA116" s="3"/>
    </row>
    <row r="117" spans="1:27" ht="16.5" customHeight="1" thickBot="1">
      <c r="A117">
        <v>116</v>
      </c>
      <c r="B117" t="s">
        <v>252</v>
      </c>
      <c r="C117" s="7" t="s">
        <v>236</v>
      </c>
      <c r="D117" s="3" t="s">
        <v>220</v>
      </c>
      <c r="E117" s="3" t="s">
        <v>42</v>
      </c>
      <c r="F117" s="3" t="s">
        <v>18</v>
      </c>
      <c r="G117" s="3" t="s">
        <v>46</v>
      </c>
      <c r="H117" s="3" t="s">
        <v>60</v>
      </c>
      <c r="I117" s="3"/>
      <c r="J117" s="4" t="s">
        <v>29</v>
      </c>
      <c r="K117" s="3"/>
      <c r="L117" s="3"/>
      <c r="M117" s="3" t="s">
        <v>24</v>
      </c>
      <c r="N117" s="3"/>
      <c r="O117" s="3"/>
      <c r="P117" s="3" t="s">
        <v>26</v>
      </c>
      <c r="Q117" s="3" t="s">
        <v>26</v>
      </c>
      <c r="R117" s="3"/>
      <c r="S117" s="3" t="s">
        <v>31</v>
      </c>
      <c r="T117" s="3"/>
      <c r="U117" s="3"/>
      <c r="V117" s="3"/>
      <c r="W117" s="3"/>
      <c r="X117" s="3"/>
      <c r="Y117" s="3"/>
      <c r="Z117" s="3"/>
      <c r="AA117" s="3"/>
    </row>
    <row r="118" spans="1:27" ht="16.5" customHeight="1" thickBot="1">
      <c r="A118">
        <v>117</v>
      </c>
      <c r="B118" t="s">
        <v>252</v>
      </c>
      <c r="C118" s="7" t="s">
        <v>237</v>
      </c>
      <c r="D118" s="3" t="s">
        <v>220</v>
      </c>
      <c r="E118" s="3" t="s">
        <v>42</v>
      </c>
      <c r="F118" s="3" t="s">
        <v>18</v>
      </c>
      <c r="G118" s="3" t="s">
        <v>46</v>
      </c>
      <c r="H118" s="3" t="s">
        <v>60</v>
      </c>
      <c r="I118" s="3"/>
      <c r="J118" s="4" t="s">
        <v>29</v>
      </c>
      <c r="K118" s="3"/>
      <c r="L118" s="3"/>
      <c r="M118" s="3" t="s">
        <v>33</v>
      </c>
      <c r="N118" s="3" t="s">
        <v>238</v>
      </c>
      <c r="O118" s="3" t="s">
        <v>239</v>
      </c>
      <c r="P118" s="3" t="s">
        <v>26</v>
      </c>
      <c r="Q118" s="3" t="s">
        <v>26</v>
      </c>
      <c r="R118" s="3" t="s">
        <v>240</v>
      </c>
      <c r="S118" s="3" t="s">
        <v>31</v>
      </c>
      <c r="T118" s="3"/>
      <c r="U118" s="3"/>
      <c r="V118" s="3"/>
      <c r="W118" s="3"/>
      <c r="X118" s="3"/>
      <c r="Y118" s="3"/>
      <c r="Z118" s="3"/>
      <c r="AA118" s="3"/>
    </row>
    <row r="119" spans="1:27" ht="16.5" customHeight="1" thickBot="1">
      <c r="A119">
        <v>118</v>
      </c>
      <c r="B119" t="s">
        <v>252</v>
      </c>
      <c r="C119" s="9" t="s">
        <v>241</v>
      </c>
      <c r="D119" s="3" t="s">
        <v>220</v>
      </c>
      <c r="E119" s="3" t="s">
        <v>42</v>
      </c>
      <c r="F119" s="3" t="s">
        <v>18</v>
      </c>
      <c r="G119" s="3" t="s">
        <v>46</v>
      </c>
      <c r="H119" s="3" t="s">
        <v>60</v>
      </c>
      <c r="I119" s="3"/>
      <c r="J119" s="4" t="s">
        <v>80</v>
      </c>
      <c r="K119" s="3"/>
      <c r="L119" s="3" t="s">
        <v>224</v>
      </c>
      <c r="M119" s="3" t="s">
        <v>33</v>
      </c>
      <c r="N119" s="3" t="s">
        <v>242</v>
      </c>
      <c r="O119" s="3" t="s">
        <v>243</v>
      </c>
      <c r="P119" s="3" t="s">
        <v>26</v>
      </c>
      <c r="Q119" s="3" t="s">
        <v>26</v>
      </c>
      <c r="R119" s="3" t="s">
        <v>244</v>
      </c>
      <c r="S119" s="3" t="s">
        <v>31</v>
      </c>
      <c r="T119" s="3"/>
      <c r="U119" s="3"/>
      <c r="V119" s="3"/>
      <c r="W119" s="3"/>
      <c r="X119" s="3"/>
      <c r="Y119" s="3"/>
      <c r="Z119" s="3"/>
      <c r="AA119" s="3"/>
    </row>
    <row r="120" spans="1:27" ht="16.5" customHeight="1" thickBot="1">
      <c r="A120">
        <v>119</v>
      </c>
      <c r="B120" t="s">
        <v>252</v>
      </c>
      <c r="C120" s="9" t="s">
        <v>253</v>
      </c>
      <c r="D120" s="3" t="s">
        <v>220</v>
      </c>
      <c r="E120" s="3" t="s">
        <v>39</v>
      </c>
      <c r="F120" s="3" t="s">
        <v>58</v>
      </c>
      <c r="G120" s="3"/>
      <c r="H120" s="3"/>
      <c r="I120" s="3"/>
      <c r="J120" s="4" t="s">
        <v>80</v>
      </c>
      <c r="K120" s="3"/>
      <c r="L120" s="3" t="s">
        <v>224</v>
      </c>
      <c r="M120" s="3" t="s">
        <v>33</v>
      </c>
      <c r="N120" s="3" t="s">
        <v>254</v>
      </c>
      <c r="O120" s="3" t="s">
        <v>255</v>
      </c>
      <c r="P120" s="3" t="s">
        <v>25</v>
      </c>
      <c r="Q120" s="3" t="s">
        <v>26</v>
      </c>
      <c r="R120" s="3" t="s">
        <v>256</v>
      </c>
      <c r="S120" s="3" t="s">
        <v>31</v>
      </c>
      <c r="T120" s="3"/>
      <c r="U120" s="3"/>
      <c r="V120" s="3"/>
      <c r="W120" s="3"/>
      <c r="X120" s="3"/>
      <c r="Y120" s="3"/>
      <c r="Z120" s="3"/>
      <c r="AA120" s="3"/>
    </row>
    <row r="121" spans="1:27" ht="16.5" customHeight="1" thickBot="1">
      <c r="C121" s="6"/>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6.5" customHeight="1" thickBot="1">
      <c r="C122" s="6"/>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6.5" customHeight="1" thickBot="1">
      <c r="C123" s="6"/>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6.5" customHeight="1" thickBot="1">
      <c r="C124" s="6"/>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6.5" customHeight="1" thickBot="1">
      <c r="C125" s="6"/>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6.5" customHeight="1" thickBot="1">
      <c r="C126" s="6"/>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6.5" customHeight="1" thickBot="1">
      <c r="C127" s="6"/>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6.5" customHeight="1" thickBot="1">
      <c r="C128" s="6"/>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3:27" ht="16.5" customHeight="1" thickBot="1">
      <c r="C129" s="6"/>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3:27" ht="16.5" customHeight="1" thickBot="1">
      <c r="C130" s="6"/>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3:27" ht="16.5" customHeight="1" thickBot="1">
      <c r="C131" s="6"/>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3:27" ht="16.5" customHeight="1" thickBot="1">
      <c r="C132" s="6"/>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3:27" ht="16.5" customHeight="1" thickBot="1">
      <c r="C133" s="6"/>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3:27" ht="16.5" customHeight="1" thickBot="1">
      <c r="C134" s="6"/>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3:27" ht="16.5" customHeight="1" thickBot="1">
      <c r="C135" s="6"/>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3:27" ht="16.5" customHeight="1" thickBot="1">
      <c r="C136" s="6"/>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3:27" ht="16.5" customHeight="1" thickBot="1">
      <c r="C137" s="6"/>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3:27" ht="16.5" customHeight="1" thickBot="1">
      <c r="C138" s="6"/>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3:27" ht="16.5" customHeight="1" thickBot="1">
      <c r="C139" s="6"/>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3:27" ht="16.5" customHeight="1" thickBot="1">
      <c r="C140" s="6"/>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3:27" ht="16.5" customHeight="1" thickBot="1">
      <c r="C141" s="6"/>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3:27" ht="16.5" customHeight="1" thickBot="1">
      <c r="C142" s="6"/>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3:27" ht="16.5" customHeight="1" thickBot="1">
      <c r="C143" s="6"/>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3:27" ht="16.5" customHeight="1" thickBot="1">
      <c r="C144" s="6"/>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3:27" ht="16.5" customHeight="1" thickBot="1">
      <c r="C145" s="6"/>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3:27" ht="16.5" customHeight="1" thickBot="1">
      <c r="C146" s="6"/>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3:27" ht="16.5" customHeight="1" thickBot="1">
      <c r="C147" s="6"/>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3:27" ht="16.5" customHeight="1" thickBot="1">
      <c r="C148" s="6"/>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3:27" ht="16.5" customHeight="1" thickBot="1">
      <c r="C149" s="6"/>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3:27" ht="16.5" customHeight="1" thickBot="1">
      <c r="C150" s="6"/>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3:27" ht="16.5" customHeight="1" thickBot="1">
      <c r="C151" s="6"/>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3:27" ht="16.5" customHeight="1" thickBot="1">
      <c r="C152" s="6"/>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3:27" ht="16.5" customHeight="1" thickBot="1">
      <c r="C153" s="6"/>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3:27" ht="16.5" customHeight="1" thickBot="1">
      <c r="C154" s="6"/>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3:27" ht="16.5" customHeight="1" thickBot="1">
      <c r="C155" s="6"/>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3:27" ht="16.5" customHeight="1" thickBot="1">
      <c r="C156" s="6"/>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3:27" ht="16.5" customHeight="1" thickBot="1">
      <c r="C157" s="6"/>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3:27" ht="16.5" customHeight="1" thickBot="1">
      <c r="C158" s="6"/>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3:27" ht="16.5" customHeight="1" thickBot="1">
      <c r="C159" s="6"/>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3:27" ht="16.5" customHeight="1" thickBot="1">
      <c r="C160" s="6"/>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3:27" ht="16.5" customHeight="1" thickBot="1">
      <c r="C161" s="6"/>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3:27" ht="16.5" customHeight="1" thickBot="1">
      <c r="C162" s="6"/>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3:27" ht="16.5" customHeight="1" thickBot="1">
      <c r="C163" s="6"/>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3:27" ht="16.5" customHeight="1" thickBot="1">
      <c r="C164" s="6"/>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3:27" ht="16.5" customHeight="1" thickBot="1">
      <c r="C165" s="6"/>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3:27" ht="16.5" customHeight="1" thickBot="1">
      <c r="C166" s="6"/>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3:27" ht="16.5" customHeight="1" thickBot="1">
      <c r="C167" s="6"/>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3:27" ht="16.5" customHeight="1" thickBot="1">
      <c r="C168" s="6"/>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3:27" ht="16.5" customHeight="1" thickBot="1">
      <c r="C169" s="6"/>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3:27" ht="16.5" customHeight="1" thickBot="1">
      <c r="C170" s="6"/>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3:27" ht="16.5" customHeight="1" thickBot="1">
      <c r="C171" s="6"/>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3:27" ht="16.5" customHeight="1" thickBot="1">
      <c r="C172" s="6"/>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3:27" ht="16.5" customHeight="1" thickBot="1">
      <c r="C173" s="6"/>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3:27" ht="16.5" customHeight="1" thickBot="1">
      <c r="C174" s="6"/>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3:27" ht="16.5" customHeight="1" thickBot="1">
      <c r="C175" s="6"/>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3:27" ht="16.5" customHeight="1" thickBot="1">
      <c r="C176" s="6"/>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3:27" ht="16.5" customHeight="1" thickBot="1">
      <c r="C177" s="6"/>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3:27" ht="16.5" customHeight="1" thickBot="1">
      <c r="C178" s="6"/>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3:27" ht="16.5" customHeight="1" thickBot="1">
      <c r="C179" s="6"/>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3:27" ht="16.5" customHeight="1" thickBot="1">
      <c r="C180" s="6"/>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3:27" ht="16.5" customHeight="1" thickBot="1">
      <c r="C181" s="6"/>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3:27" ht="16.5" customHeight="1" thickBot="1">
      <c r="C182" s="6"/>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3:27" ht="16.5" customHeight="1" thickBot="1">
      <c r="C183" s="6"/>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3:27" ht="16.5" customHeight="1" thickBot="1">
      <c r="C184" s="6"/>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3:27" ht="16.5" customHeight="1" thickBot="1">
      <c r="C185" s="6"/>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3:27" ht="16.5" customHeight="1" thickBot="1">
      <c r="C186" s="6"/>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3:27" ht="16.5" customHeight="1" thickBot="1">
      <c r="C187" s="6"/>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3:27" ht="16.5" customHeight="1" thickBot="1">
      <c r="C188" s="6"/>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3:27" ht="16.5" customHeight="1" thickBot="1">
      <c r="C189" s="6"/>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3:27" ht="16.5" customHeight="1" thickBot="1">
      <c r="C190" s="6"/>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3:27" ht="16.5" customHeight="1" thickBot="1">
      <c r="C191" s="6"/>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3:27" ht="16.5" customHeight="1" thickBot="1">
      <c r="C192" s="6"/>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3:27" ht="16.5" customHeight="1" thickBot="1">
      <c r="C193" s="6"/>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3:27" ht="16.5" customHeight="1" thickBot="1">
      <c r="C194" s="6"/>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3:27" ht="16.5" customHeight="1" thickBot="1">
      <c r="C195" s="6"/>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3:27" ht="16.5" customHeight="1" thickBot="1">
      <c r="C196" s="6"/>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3:27" ht="16.5" customHeight="1" thickBot="1">
      <c r="C197" s="6"/>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3:27" ht="16.5" customHeight="1" thickBot="1">
      <c r="C198" s="6"/>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3:27" ht="16.5" customHeight="1" thickBot="1">
      <c r="C199" s="6"/>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3:27" ht="16.5" customHeight="1" thickBot="1">
      <c r="C200" s="6"/>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3:27" ht="16.5" customHeight="1" thickBot="1">
      <c r="C201" s="6"/>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3:27" ht="16.5" customHeight="1" thickBot="1">
      <c r="C202" s="6"/>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3:27" ht="16.5" customHeight="1" thickBot="1">
      <c r="C203" s="6"/>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3:27" ht="16.5" customHeight="1" thickBot="1">
      <c r="C204" s="6"/>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3:27" ht="16.5" customHeight="1" thickBot="1">
      <c r="C205" s="6"/>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3:27" ht="16.5" customHeight="1" thickBot="1">
      <c r="C206" s="6"/>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3:27" ht="16.5" customHeight="1" thickBot="1">
      <c r="C207" s="6"/>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3:27" ht="16.5" customHeight="1" thickBot="1">
      <c r="C208" s="6"/>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3:27" ht="16.5" customHeight="1" thickBot="1">
      <c r="C209" s="6"/>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3:27" ht="16.5" customHeight="1" thickBot="1">
      <c r="C210" s="6"/>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3:27" ht="16.5" customHeight="1" thickBot="1">
      <c r="C211" s="6"/>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3:27" ht="16.5" customHeight="1" thickBot="1">
      <c r="C212" s="6"/>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3:27" ht="16.5" customHeight="1" thickBot="1">
      <c r="C213" s="6"/>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3:27" ht="16.5" customHeight="1" thickBot="1">
      <c r="C214" s="6"/>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3:27" ht="16.5" customHeight="1" thickBot="1">
      <c r="C215" s="6"/>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3:27" ht="16.5" customHeight="1" thickBot="1">
      <c r="C216" s="6"/>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3:27" ht="16.5" customHeight="1" thickBot="1">
      <c r="C217" s="6"/>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3:27" ht="16.5" customHeight="1" thickBot="1">
      <c r="C218" s="6"/>
      <c r="D218" s="3"/>
      <c r="E218" s="3"/>
      <c r="F218" s="3"/>
      <c r="G218" s="3"/>
      <c r="H218" s="3"/>
      <c r="I218" s="3"/>
      <c r="J218" s="3"/>
      <c r="K218" s="3"/>
      <c r="L218" s="3"/>
      <c r="M218" s="3"/>
      <c r="N218" s="3"/>
      <c r="O218" s="3"/>
      <c r="P218" s="3"/>
      <c r="Q218" s="3"/>
      <c r="R218" s="3"/>
      <c r="S218" s="3"/>
      <c r="T218" s="3"/>
      <c r="U218" s="3"/>
      <c r="V218" s="3"/>
      <c r="W218" s="3"/>
      <c r="X218" s="3"/>
      <c r="Y218" s="3"/>
      <c r="Z218" s="3"/>
      <c r="AA218" s="3"/>
    </row>
  </sheetData>
  <autoFilter ref="A1:S120" xr:uid="{760396DA-1A51-47CB-B543-F4D4ADBB8EA4}">
    <filterColumn colId="18">
      <filters>
        <filter val="입력 할래요!"/>
      </filters>
    </filterColumn>
    <sortState xmlns:xlrd2="http://schemas.microsoft.com/office/spreadsheetml/2017/richdata2" ref="A3:S120">
      <sortCondition ref="A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2608-B12A-4042-952A-4547198C6113}">
  <dimension ref="A1:M10"/>
  <sheetViews>
    <sheetView zoomScaleNormal="100" workbookViewId="0">
      <selection activeCell="S15" sqref="S15"/>
    </sheetView>
  </sheetViews>
  <sheetFormatPr defaultRowHeight="16.5"/>
  <cols>
    <col min="10" max="10" width="9.875" bestFit="1" customWidth="1"/>
  </cols>
  <sheetData>
    <row r="1" spans="1:13">
      <c r="A1" s="13" t="s">
        <v>257</v>
      </c>
      <c r="B1" s="12" t="s">
        <v>259</v>
      </c>
      <c r="C1" s="12" t="s">
        <v>258</v>
      </c>
      <c r="D1" s="12" t="s">
        <v>260</v>
      </c>
      <c r="E1" s="12" t="s">
        <v>261</v>
      </c>
      <c r="F1" s="12" t="s">
        <v>262</v>
      </c>
      <c r="G1" s="12" t="s">
        <v>263</v>
      </c>
      <c r="H1" s="12" t="s">
        <v>264</v>
      </c>
      <c r="I1" s="12" t="s">
        <v>265</v>
      </c>
      <c r="J1" s="11" t="s">
        <v>266</v>
      </c>
      <c r="K1" s="12" t="s">
        <v>267</v>
      </c>
      <c r="L1" s="12" t="s">
        <v>268</v>
      </c>
      <c r="M1" s="13"/>
    </row>
    <row r="2" spans="1:13">
      <c r="A2" s="13" t="s">
        <v>269</v>
      </c>
      <c r="B2" s="14">
        <f>COUNTIF(답변!D2:D120,"네, 있습니다.")+COUNTIF(답변!D2:D120,"예, 있습니다.")</f>
        <v>76</v>
      </c>
      <c r="C2" s="14">
        <f>COUNTIF(답변!E2:E120,"본인")</f>
        <v>51</v>
      </c>
      <c r="D2" s="14">
        <f>COUNTIF(답변!F2:F120,"네, 있습니다.")+COUNTIF(답변!F2:F120,"예, 있습니다.")</f>
        <v>104</v>
      </c>
      <c r="E2" s="14">
        <f>COUNTIF(답변!G2:G120,"엘리베이터나 공공장소의 경고문")</f>
        <v>67</v>
      </c>
      <c r="F2" s="15">
        <f>COUNTIF(답변!H2:H120,"네, 읽습니다.")</f>
        <v>24</v>
      </c>
      <c r="G2" s="14">
        <f>COUNTIF(답변!I2:I120,"읽는 방법을 모름")</f>
        <v>60</v>
      </c>
      <c r="H2" s="14">
        <f>COUNTIF(답변!J2:J120,"책은 읽지 않는다.")</f>
        <v>11</v>
      </c>
      <c r="I2" s="14">
        <f>COUNTIF(답변!K2:K120,"글을 읽는게 (귀찮아서 or 재미가 없어서 or 힘들어서)")</f>
        <v>18</v>
      </c>
      <c r="J2" s="14">
        <f>COUNTIF(답변!L2:L120,"글을 읽는게 (귀찮아서 or 재미가 없어서 or 힘들어서)")</f>
        <v>3</v>
      </c>
      <c r="K2" s="14">
        <f>COUNTIF(답변!P2:P120,"있다")</f>
        <v>77</v>
      </c>
      <c r="L2" s="14">
        <f>COUNTIF(답변!Q2:Q120,"있다")</f>
        <v>116</v>
      </c>
      <c r="M2" s="13"/>
    </row>
    <row r="3" spans="1:13">
      <c r="A3" t="s">
        <v>270</v>
      </c>
      <c r="B3" s="15">
        <f>COUNTIF(답변!D2:D120,"아니오, 없습니다.")</f>
        <v>43</v>
      </c>
      <c r="C3" s="15">
        <f>COUNTIF(답변!E2:E120,"가족이나 친한 지인")</f>
        <v>18</v>
      </c>
      <c r="D3" s="15">
        <f>COUNTIF(답변!F2:F120,"아니오, 처음봅니다.")</f>
        <v>15</v>
      </c>
      <c r="E3" s="15">
        <f>COUNTIF(답변!G2:G120,"점자책 도서")</f>
        <v>28</v>
      </c>
      <c r="F3" s="14">
        <f>COUNTIF(답변!H2:H120,"아니오, 읽지 않습니다.")</f>
        <v>80</v>
      </c>
      <c r="G3" s="15">
        <f>COUNTIF(답변!I2:I120,"읽을줄 알지만 어렵고 힘듦")</f>
        <v>11</v>
      </c>
      <c r="H3" s="15">
        <f>COUNTIF(답변!J2:J120,"책은 좋아하지만 잘 읽지 않는다.")</f>
        <v>54</v>
      </c>
      <c r="I3" s="15">
        <f>COUNTIF(답변!K2:K120,"시간이 없어서")</f>
        <v>21</v>
      </c>
      <c r="J3" s="15">
        <f>COUNTIF(답변!L2:L120,"시간이 없어서")</f>
        <v>0</v>
      </c>
      <c r="K3" s="15">
        <f>COUNTIF(답변!P2:P120,"없다")</f>
        <v>12</v>
      </c>
      <c r="L3" s="15">
        <f>COUNTIF(답변!Q2:Q120,"없다")</f>
        <v>0</v>
      </c>
    </row>
    <row r="4" spans="1:13">
      <c r="A4" t="s">
        <v>271</v>
      </c>
      <c r="B4" s="15"/>
      <c r="C4" s="15">
        <f>COUNTIF(답변!E2:E120,"아는사람")</f>
        <v>7</v>
      </c>
      <c r="D4" s="15"/>
      <c r="E4" s="15">
        <f>COUNTIF(답변!G2:G120,"*")-SUM(E2:E3)</f>
        <v>9</v>
      </c>
      <c r="F4" s="15"/>
      <c r="G4" s="15">
        <f>COUNTIF(답변!I2:I120,"*")-SUM(G2:G3)</f>
        <v>9</v>
      </c>
      <c r="H4" s="15">
        <f>COUNTIF(답변!J2:J120,"책은 싫어하는데 일 때문에 자주 읽는다.")</f>
        <v>9</v>
      </c>
      <c r="I4" s="15">
        <f>COUNTIF(답변!K2:K120,"독서보다 다른일을 하고싶어서")+COUNTIF(답변!K2:K120,"독서 말고 다른일을 하고싶어서")</f>
        <v>26</v>
      </c>
      <c r="J4" s="15">
        <f>COUNTIF(답변!L2:L120,"독서보다 다른일을 하고싶어서")+COUNTIF(답변!L2:L120,"독서 말고 다른일을 하고싶어서")</f>
        <v>6</v>
      </c>
      <c r="K4" s="15">
        <f>COUNTIF(답변!P2:P120,"잘 모르겠다")</f>
        <v>30</v>
      </c>
      <c r="L4" s="15">
        <f>COUNTIF(답변!Q2:Q120,"잘 모르겠다")</f>
        <v>3</v>
      </c>
    </row>
    <row r="5" spans="1:13">
      <c r="A5" t="s">
        <v>272</v>
      </c>
      <c r="B5" s="15"/>
      <c r="C5" s="15"/>
      <c r="D5" s="15"/>
      <c r="E5" s="15"/>
      <c r="F5" s="15"/>
      <c r="G5" s="15"/>
      <c r="H5" s="15">
        <f>COUNTIF(답변!J2:J120,"시간이 있다면 주로 책을 읽는편이다.")</f>
        <v>45</v>
      </c>
      <c r="I5" s="15"/>
      <c r="J5" s="15"/>
      <c r="K5" s="15"/>
      <c r="L5" s="15"/>
    </row>
    <row r="6" spans="1:13">
      <c r="A6" t="s">
        <v>275</v>
      </c>
      <c r="B6">
        <f>SUM(B2:B5)</f>
        <v>119</v>
      </c>
      <c r="C6">
        <f>SUM(C2:C5)</f>
        <v>76</v>
      </c>
      <c r="D6">
        <f>SUM(D2:D5)</f>
        <v>119</v>
      </c>
      <c r="E6">
        <f>SUM(E2:E5)</f>
        <v>104</v>
      </c>
      <c r="F6">
        <f>SUM(F2:F5)</f>
        <v>104</v>
      </c>
      <c r="G6">
        <f>SUM(G2:G5)</f>
        <v>80</v>
      </c>
      <c r="H6">
        <f>SUM(H2:H5)</f>
        <v>119</v>
      </c>
      <c r="I6">
        <f>SUM(I2:I5)</f>
        <v>65</v>
      </c>
      <c r="J6">
        <f>SUM(J2:J5)</f>
        <v>9</v>
      </c>
      <c r="K6">
        <f>SUM(K2:K5)</f>
        <v>119</v>
      </c>
      <c r="L6">
        <f>SUM(L2:L5)</f>
        <v>119</v>
      </c>
    </row>
    <row r="8" spans="1:13">
      <c r="A8" t="s">
        <v>274</v>
      </c>
      <c r="B8">
        <f>COUNTIF(답변!D2:D120,"*")</f>
        <v>119</v>
      </c>
      <c r="C8">
        <f>COUNTIF(답변!E2:E120,"*")</f>
        <v>76</v>
      </c>
      <c r="D8">
        <f>COUNTIF(답변!F2:F120,"*")</f>
        <v>119</v>
      </c>
      <c r="E8">
        <f>COUNTIF(답변!G2:G120,"*")</f>
        <v>104</v>
      </c>
      <c r="F8">
        <f>COUNTIF(답변!H2:H120,"*")</f>
        <v>104</v>
      </c>
      <c r="G8">
        <f>COUNTIF(답변!I2:I120,"*")</f>
        <v>80</v>
      </c>
      <c r="H8">
        <f>COUNTIF(답변!J2:J120,"*")</f>
        <v>119</v>
      </c>
      <c r="I8">
        <f>COUNTIF(답변!K2:K120,"*")</f>
        <v>65</v>
      </c>
      <c r="J8">
        <f>COUNTIF(답변!L2:L120,"*")</f>
        <v>9</v>
      </c>
      <c r="K8">
        <f>COUNTIF(답변!P2:P120,"*")</f>
        <v>119</v>
      </c>
      <c r="L8">
        <f>COUNTIF(답변!Q2:Q120,"*")</f>
        <v>119</v>
      </c>
    </row>
    <row r="9" spans="1:13">
      <c r="A9" t="s">
        <v>273</v>
      </c>
      <c r="B9" s="15">
        <f>COUNTBLANK(답변!D2:D120)</f>
        <v>0</v>
      </c>
      <c r="C9" s="15">
        <f>COUNTBLANK(답변!E2:E120)</f>
        <v>43</v>
      </c>
      <c r="D9" s="15">
        <f>COUNTBLANK(답변!F2:F120)</f>
        <v>0</v>
      </c>
      <c r="E9" s="15">
        <f>COUNTBLANK(답변!G2:G120)</f>
        <v>15</v>
      </c>
      <c r="F9" s="15">
        <f>COUNTBLANK(답변!H2:H120)</f>
        <v>15</v>
      </c>
      <c r="G9" s="15">
        <f>COUNTBLANK(답변!I2:I120)</f>
        <v>39</v>
      </c>
      <c r="H9" s="15">
        <f>COUNTBLANK(답변!J2:J120)</f>
        <v>0</v>
      </c>
      <c r="I9" s="15">
        <f>COUNTBLANK(답변!K2:K120)</f>
        <v>54</v>
      </c>
      <c r="J9" s="15">
        <f>COUNTBLANK(답변!L2:L120)</f>
        <v>110</v>
      </c>
      <c r="K9" s="15">
        <f>COUNTBLANK(답변!P2:P120)</f>
        <v>0</v>
      </c>
      <c r="L9" s="15">
        <f>COUNTBLANK(답변!Q2:Q120)</f>
        <v>0</v>
      </c>
    </row>
    <row r="10" spans="1:13">
      <c r="A10" t="s">
        <v>277</v>
      </c>
      <c r="B10">
        <f>SUM(B8:B9)</f>
        <v>119</v>
      </c>
      <c r="C10">
        <f t="shared" ref="C10:L10" si="0">SUM(C8:C9)</f>
        <v>119</v>
      </c>
      <c r="D10">
        <f t="shared" si="0"/>
        <v>119</v>
      </c>
      <c r="E10">
        <f t="shared" si="0"/>
        <v>119</v>
      </c>
      <c r="F10">
        <f t="shared" si="0"/>
        <v>119</v>
      </c>
      <c r="G10">
        <f t="shared" si="0"/>
        <v>119</v>
      </c>
      <c r="H10">
        <f t="shared" si="0"/>
        <v>119</v>
      </c>
      <c r="I10">
        <f t="shared" si="0"/>
        <v>119</v>
      </c>
      <c r="J10">
        <f t="shared" si="0"/>
        <v>119</v>
      </c>
      <c r="K10">
        <f t="shared" si="0"/>
        <v>119</v>
      </c>
      <c r="L10">
        <f t="shared" si="0"/>
        <v>119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답변</vt:lpstr>
      <vt:lpstr>그래프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전규효</dc:creator>
  <cp:lastModifiedBy>전규효</cp:lastModifiedBy>
  <dcterms:created xsi:type="dcterms:W3CDTF">2020-04-17T05:02:40Z</dcterms:created>
  <dcterms:modified xsi:type="dcterms:W3CDTF">2020-04-25T08:54:12Z</dcterms:modified>
</cp:coreProperties>
</file>