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조근하\Downloads\"/>
    </mc:Choice>
  </mc:AlternateContent>
  <xr:revisionPtr revIDLastSave="0" documentId="8_{22B267A0-7F40-4616-A765-4BB27236F0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로지스틱회귀함수" sheetId="1" r:id="rId1"/>
  </sheets>
  <definedNames>
    <definedName name="_xlnm._FilterDatabase" localSheetId="0" hidden="1">로지스틱회귀함수!$A$1:$E$1</definedName>
  </definedNames>
  <calcPr calcId="191029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I25" i="1"/>
  <c r="I26" i="1"/>
  <c r="I27" i="1"/>
  <c r="I28" i="1"/>
  <c r="I29" i="1"/>
  <c r="I30" i="1"/>
  <c r="I31" i="1"/>
  <c r="I32" i="1"/>
  <c r="I33" i="1"/>
  <c r="I24" i="1"/>
  <c r="F24" i="1"/>
  <c r="F23" i="1"/>
  <c r="B3" i="1"/>
  <c r="C3" i="1" s="1"/>
  <c r="E3" i="1" s="1"/>
  <c r="F3" i="1" s="1"/>
  <c r="B4" i="1"/>
  <c r="C4" i="1" s="1"/>
  <c r="E4" i="1" s="1"/>
  <c r="F4" i="1" s="1"/>
  <c r="B5" i="1"/>
  <c r="C5" i="1" s="1"/>
  <c r="B6" i="1"/>
  <c r="C6" i="1" s="1"/>
  <c r="E6" i="1" s="1"/>
  <c r="F6" i="1" s="1"/>
  <c r="B7" i="1"/>
  <c r="C7" i="1" s="1"/>
  <c r="E7" i="1" s="1"/>
  <c r="F7" i="1" s="1"/>
  <c r="B8" i="1"/>
  <c r="C8" i="1" s="1"/>
  <c r="F8" i="1" s="1"/>
  <c r="B9" i="1"/>
  <c r="C9" i="1" s="1"/>
  <c r="B10" i="1"/>
  <c r="C10" i="1" s="1"/>
  <c r="F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F18" i="1" s="1"/>
  <c r="B19" i="1"/>
  <c r="C19" i="1" s="1"/>
  <c r="B20" i="1"/>
  <c r="C20" i="1" s="1"/>
  <c r="B21" i="1"/>
  <c r="C21" i="1" s="1"/>
  <c r="E21" i="1" s="1"/>
  <c r="F21" i="1" s="1"/>
  <c r="B2" i="1"/>
  <c r="C2" i="1" s="1"/>
  <c r="E2" i="1" s="1"/>
  <c r="F2" i="1" s="1"/>
  <c r="F14" i="1" l="1"/>
  <c r="F20" i="1"/>
  <c r="F19" i="1"/>
  <c r="F17" i="1"/>
  <c r="F9" i="1"/>
  <c r="F12" i="1"/>
  <c r="F13" i="1"/>
  <c r="F5" i="1"/>
  <c r="G18" i="1"/>
  <c r="G10" i="1"/>
  <c r="G17" i="1"/>
  <c r="F16" i="1"/>
  <c r="G16" i="1"/>
  <c r="F11" i="1"/>
  <c r="G11" i="1"/>
  <c r="F15" i="1"/>
  <c r="G15" i="1"/>
  <c r="G9" i="1"/>
  <c r="G7" i="1"/>
  <c r="G2" i="1"/>
  <c r="G6" i="1"/>
  <c r="G21" i="1"/>
  <c r="G13" i="1"/>
  <c r="G5" i="1"/>
  <c r="F25" i="1"/>
  <c r="G8" i="1"/>
  <c r="G14" i="1"/>
  <c r="G20" i="1"/>
  <c r="G12" i="1"/>
  <c r="G4" i="1"/>
  <c r="G19" i="1"/>
  <c r="G3" i="1"/>
  <c r="F22" i="1" l="1"/>
  <c r="F26" i="1" s="1"/>
  <c r="G22" i="1"/>
  <c r="F27" i="1" l="1"/>
  <c r="F28" i="1"/>
</calcChain>
</file>

<file path=xl/sharedStrings.xml><?xml version="1.0" encoding="utf-8"?>
<sst xmlns="http://schemas.openxmlformats.org/spreadsheetml/2006/main" count="20" uniqueCount="19">
  <si>
    <t>X</t>
  </si>
  <si>
    <t>절편(Intercept)</t>
    <phoneticPr fontId="2" type="noConversion"/>
  </si>
  <si>
    <t>기울기(Slope, coefficients)</t>
    <phoneticPr fontId="2" type="noConversion"/>
  </si>
  <si>
    <t>Y_Predict</t>
    <phoneticPr fontId="2" type="noConversion"/>
  </si>
  <si>
    <t>number of hits</t>
    <phoneticPr fontId="2" type="noConversion"/>
  </si>
  <si>
    <t>Accuracy(Hits Ratio)</t>
    <phoneticPr fontId="2" type="noConversion"/>
  </si>
  <si>
    <t>number of samples</t>
    <phoneticPr fontId="2" type="noConversion"/>
  </si>
  <si>
    <t>hit ?</t>
    <phoneticPr fontId="2" type="noConversion"/>
  </si>
  <si>
    <t>Y 
(Binary Target)</t>
    <phoneticPr fontId="2" type="noConversion"/>
  </si>
  <si>
    <t>number of positive sample</t>
    <phoneticPr fontId="2" type="noConversion"/>
  </si>
  <si>
    <t>number of positive_predicted</t>
    <phoneticPr fontId="2" type="noConversion"/>
  </si>
  <si>
    <t>Recall_positve</t>
    <phoneticPr fontId="2" type="noConversion"/>
  </si>
  <si>
    <t>Precision_positive</t>
    <phoneticPr fontId="2" type="noConversion"/>
  </si>
  <si>
    <t>실제 positive에서 positive를 예측하였는가?</t>
    <phoneticPr fontId="2" type="noConversion"/>
  </si>
  <si>
    <t>X
(Feature)</t>
    <phoneticPr fontId="2" type="noConversion"/>
  </si>
  <si>
    <r>
      <rPr>
        <b/>
        <sz val="11"/>
        <color theme="1"/>
        <rFont val="Malgun Gothic Semilight"/>
        <family val="3"/>
        <charset val="129"/>
      </rPr>
      <t>Simulate to Maximize (accuracy, recall, precision)</t>
    </r>
    <r>
      <rPr>
        <sz val="11"/>
        <color theme="1"/>
        <rFont val="Malgun Gothic Semilight"/>
        <family val="3"/>
        <charset val="129"/>
      </rPr>
      <t xml:space="preserve">
알고리즘이 예측할 파라미터
(절편과 기울기를 변경해보세요)</t>
    </r>
    <phoneticPr fontId="2" type="noConversion"/>
  </si>
  <si>
    <t>Sigmoid(X)</t>
  </si>
  <si>
    <t>선형회귀식</t>
    <phoneticPr fontId="2" type="noConversion"/>
  </si>
  <si>
    <t>. 로지스틱회귀식 
. 시그모이드함수
. Probabilities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</si>
</sst>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Malgun Gothic Semilight"/>
      <family val="2"/>
      <charset val="129"/>
    </font>
    <font>
      <sz val="11"/>
      <color theme="1"/>
      <name val="Malgun Gothic Semilight"/>
      <family val="3"/>
      <charset val="129"/>
    </font>
    <font>
      <sz val="11"/>
      <color theme="0"/>
      <name val="Malgun Gothic Semilight"/>
      <family val="3"/>
      <charset val="129"/>
    </font>
    <font>
      <b/>
      <sz val="11"/>
      <color theme="0"/>
      <name val="Malgun Gothic Semilight"/>
      <family val="2"/>
      <charset val="129"/>
    </font>
    <font>
      <b/>
      <sz val="11"/>
      <color theme="1"/>
      <name val="Malgun Gothic Semilight"/>
      <family val="2"/>
      <charset val="129"/>
    </font>
    <font>
      <b/>
      <sz val="11"/>
      <color theme="0"/>
      <name val="Malgun Gothic Semilight"/>
      <family val="3"/>
      <charset val="129"/>
    </font>
    <font>
      <b/>
      <sz val="11"/>
      <color theme="1"/>
      <name val="Malgun Gothic Semilight"/>
      <family val="3"/>
      <charset val="129"/>
    </font>
    <font>
      <b/>
      <sz val="12"/>
      <color theme="1"/>
      <name val="Malgun Gothic Semilight"/>
      <family val="2"/>
      <charset val="129"/>
    </font>
    <font>
      <b/>
      <sz val="12"/>
      <color theme="1"/>
      <name val="Malgun Gothic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176" fontId="8" fillId="2" borderId="0" xfId="0" applyNumberFormat="1" applyFont="1" applyFill="1" applyAlignment="1">
      <alignment horizontal="center"/>
    </xf>
    <xf numFmtId="176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8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/>
    </xf>
    <xf numFmtId="9" fontId="6" fillId="2" borderId="5" xfId="1" applyFont="1" applyFill="1" applyBorder="1" applyAlignment="1">
      <alignment horizontal="center"/>
    </xf>
    <xf numFmtId="9" fontId="6" fillId="2" borderId="7" xfId="1" applyFont="1" applyFill="1" applyBorder="1" applyAlignment="1">
      <alignment horizontal="center"/>
    </xf>
    <xf numFmtId="9" fontId="6" fillId="2" borderId="10" xfId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0" fontId="11" fillId="0" borderId="6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7" fillId="3" borderId="11" xfId="0" applyFont="1" applyFill="1" applyBorder="1"/>
    <xf numFmtId="0" fontId="7" fillId="3" borderId="12" xfId="0" applyFont="1" applyFill="1" applyBorder="1"/>
    <xf numFmtId="0" fontId="4" fillId="0" borderId="13" xfId="0" applyFont="1" applyBorder="1" applyAlignment="1">
      <alignment horizontal="center" wrapText="1"/>
    </xf>
    <xf numFmtId="0" fontId="4" fillId="3" borderId="6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4" fillId="0" borderId="16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2" fontId="5" fillId="4" borderId="0" xfId="0" applyNumberFormat="1" applyFont="1" applyFill="1" applyAlignment="1">
      <alignment horizontal="right"/>
    </xf>
    <xf numFmtId="0" fontId="4" fillId="3" borderId="14" xfId="0" applyFont="1" applyFill="1" applyBorder="1" applyAlignment="1">
      <alignment horizontal="center" vertical="top" wrapText="1"/>
    </xf>
    <xf numFmtId="0" fontId="4" fillId="3" borderId="15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right" vertical="top" wrapText="1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로지스틱회귀함수!$D$1</c:f>
              <c:strCache>
                <c:ptCount val="1"/>
                <c:pt idx="0">
                  <c:v>Y 
(Binary Target)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로지스틱회귀함수!$A$2:$A$21</c:f>
              <c:numCache>
                <c:formatCode>0.00_ </c:formatCode>
                <c:ptCount val="20"/>
                <c:pt idx="0">
                  <c:v>-4.7941550570419764</c:v>
                </c:pt>
                <c:pt idx="1">
                  <c:v>-4.4191638783180052</c:v>
                </c:pt>
                <c:pt idx="2">
                  <c:v>-3.4400547966379729</c:v>
                </c:pt>
                <c:pt idx="3">
                  <c:v>-3.439813595575635</c:v>
                </c:pt>
                <c:pt idx="4">
                  <c:v>-3.1817503279289938</c:v>
                </c:pt>
                <c:pt idx="5">
                  <c:v>-3.1659549014656618</c:v>
                </c:pt>
                <c:pt idx="6">
                  <c:v>-2.876608893217238</c:v>
                </c:pt>
                <c:pt idx="7">
                  <c:v>-2.0877085980195811</c:v>
                </c:pt>
                <c:pt idx="8">
                  <c:v>-1.957577570404623</c:v>
                </c:pt>
                <c:pt idx="9">
                  <c:v>-0.99</c:v>
                </c:pt>
                <c:pt idx="10">
                  <c:v>-0.68054981357884259</c:v>
                </c:pt>
                <c:pt idx="11">
                  <c:v>0.2475643163223786</c:v>
                </c:pt>
                <c:pt idx="12">
                  <c:v>0.986584841970366</c:v>
                </c:pt>
                <c:pt idx="13">
                  <c:v>1.011150117432088</c:v>
                </c:pt>
                <c:pt idx="14">
                  <c:v>2.080725777960454</c:v>
                </c:pt>
                <c:pt idx="15">
                  <c:v>2.3199394181140511</c:v>
                </c:pt>
                <c:pt idx="16">
                  <c:v>3.3244264080042178</c:v>
                </c:pt>
                <c:pt idx="17">
                  <c:v>3.661761457749352</c:v>
                </c:pt>
                <c:pt idx="18">
                  <c:v>4.5071430640991608</c:v>
                </c:pt>
                <c:pt idx="19">
                  <c:v>4.699098521619943</c:v>
                </c:pt>
              </c:numCache>
            </c:numRef>
          </c:xVal>
          <c:yVal>
            <c:numRef>
              <c:f>로지스틱회귀함수!$D$2:$D$21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3-4FE2-9577-8C6D61B15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03951"/>
        <c:axId val="1458295311"/>
      </c:scatterChart>
      <c:valAx>
        <c:axId val="14583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295311"/>
        <c:crosses val="autoZero"/>
        <c:crossBetween val="midCat"/>
      </c:valAx>
      <c:valAx>
        <c:axId val="14582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30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로지스틱회귀함수!$C$1</c:f>
              <c:strCache>
                <c:ptCount val="1"/>
                <c:pt idx="0">
                  <c:v>. 로지스틱회귀식 
. 시그모이드함수
. Probabilities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로지스틱회귀함수!$A$2:$A$21</c:f>
              <c:numCache>
                <c:formatCode>0.00_ </c:formatCode>
                <c:ptCount val="20"/>
                <c:pt idx="0">
                  <c:v>-4.7941550570419764</c:v>
                </c:pt>
                <c:pt idx="1">
                  <c:v>-4.4191638783180052</c:v>
                </c:pt>
                <c:pt idx="2">
                  <c:v>-3.4400547966379729</c:v>
                </c:pt>
                <c:pt idx="3">
                  <c:v>-3.439813595575635</c:v>
                </c:pt>
                <c:pt idx="4">
                  <c:v>-3.1817503279289938</c:v>
                </c:pt>
                <c:pt idx="5">
                  <c:v>-3.1659549014656618</c:v>
                </c:pt>
                <c:pt idx="6">
                  <c:v>-2.876608893217238</c:v>
                </c:pt>
                <c:pt idx="7">
                  <c:v>-2.0877085980195811</c:v>
                </c:pt>
                <c:pt idx="8">
                  <c:v>-1.957577570404623</c:v>
                </c:pt>
                <c:pt idx="9">
                  <c:v>-0.99</c:v>
                </c:pt>
                <c:pt idx="10">
                  <c:v>-0.68054981357884259</c:v>
                </c:pt>
                <c:pt idx="11">
                  <c:v>0.2475643163223786</c:v>
                </c:pt>
                <c:pt idx="12">
                  <c:v>0.986584841970366</c:v>
                </c:pt>
                <c:pt idx="13">
                  <c:v>1.011150117432088</c:v>
                </c:pt>
                <c:pt idx="14">
                  <c:v>2.080725777960454</c:v>
                </c:pt>
                <c:pt idx="15">
                  <c:v>2.3199394181140511</c:v>
                </c:pt>
                <c:pt idx="16">
                  <c:v>3.3244264080042178</c:v>
                </c:pt>
                <c:pt idx="17">
                  <c:v>3.661761457749352</c:v>
                </c:pt>
                <c:pt idx="18">
                  <c:v>4.5071430640991608</c:v>
                </c:pt>
                <c:pt idx="19">
                  <c:v>4.699098521619943</c:v>
                </c:pt>
              </c:numCache>
            </c:numRef>
          </c:xVal>
          <c:yVal>
            <c:numRef>
              <c:f>로지스틱회귀함수!$C$2:$C$21</c:f>
              <c:numCache>
                <c:formatCode>0.00_ </c:formatCode>
                <c:ptCount val="20"/>
                <c:pt idx="0">
                  <c:v>2.5697601997349731E-2</c:v>
                </c:pt>
                <c:pt idx="1">
                  <c:v>3.4378814169013228E-2</c:v>
                </c:pt>
                <c:pt idx="2">
                  <c:v>7.2289298486940046E-2</c:v>
                </c:pt>
                <c:pt idx="3">
                  <c:v>7.2302240195722137E-2</c:v>
                </c:pt>
                <c:pt idx="4">
                  <c:v>8.7432079190108744E-2</c:v>
                </c:pt>
                <c:pt idx="5">
                  <c:v>8.844557414090691E-2</c:v>
                </c:pt>
                <c:pt idx="6">
                  <c:v>0.10897178340299313</c:v>
                </c:pt>
                <c:pt idx="7">
                  <c:v>0.18691725059617212</c:v>
                </c:pt>
                <c:pt idx="8">
                  <c:v>0.20325682559717342</c:v>
                </c:pt>
                <c:pt idx="9">
                  <c:v>0.35617609312924431</c:v>
                </c:pt>
                <c:pt idx="10">
                  <c:v>0.4147313889609151</c:v>
                </c:pt>
                <c:pt idx="11">
                  <c:v>0.59821941087601127</c:v>
                </c:pt>
                <c:pt idx="12">
                  <c:v>0.72894328942084541</c:v>
                </c:pt>
                <c:pt idx="13">
                  <c:v>0.73280875671107948</c:v>
                </c:pt>
                <c:pt idx="14">
                  <c:v>0.86582996404918489</c:v>
                </c:pt>
                <c:pt idx="15">
                  <c:v>0.88654760822860956</c:v>
                </c:pt>
                <c:pt idx="16">
                  <c:v>0.94580978538952232</c:v>
                </c:pt>
                <c:pt idx="17">
                  <c:v>0.95808967511070442</c:v>
                </c:pt>
                <c:pt idx="18">
                  <c:v>0.978240698922063</c:v>
                </c:pt>
                <c:pt idx="19">
                  <c:v>0.98128024700411876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F-40F2-B1D1-0AEBFAEE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42751"/>
        <c:axId val="1295543231"/>
      </c:scatterChart>
      <c:valAx>
        <c:axId val="129554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543231"/>
        <c:crosses val="autoZero"/>
        <c:crossBetween val="midCat"/>
      </c:valAx>
      <c:valAx>
        <c:axId val="12955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54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로지스틱회귀함수!$I$23</c:f>
              <c:strCache>
                <c:ptCount val="1"/>
                <c:pt idx="0">
                  <c:v>Sigmoid(X)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로지스틱회귀함수!$H$24:$H$33</c:f>
              <c:numCache>
                <c:formatCode>0.00</c:formatCode>
                <c:ptCount val="10"/>
                <c:pt idx="0">
                  <c:v>-5</c:v>
                </c:pt>
                <c:pt idx="1">
                  <c:v>-3.888888889</c:v>
                </c:pt>
                <c:pt idx="2">
                  <c:v>-2.7777777779999999</c:v>
                </c:pt>
                <c:pt idx="3">
                  <c:v>-1.6666666670000001</c:v>
                </c:pt>
                <c:pt idx="4">
                  <c:v>-0.55555555599999995</c:v>
                </c:pt>
                <c:pt idx="5">
                  <c:v>0.55555555599999995</c:v>
                </c:pt>
                <c:pt idx="6">
                  <c:v>1.6666666670000001</c:v>
                </c:pt>
                <c:pt idx="7">
                  <c:v>2.7777777779999999</c:v>
                </c:pt>
                <c:pt idx="8">
                  <c:v>3.888888889</c:v>
                </c:pt>
                <c:pt idx="9">
                  <c:v>5</c:v>
                </c:pt>
              </c:numCache>
            </c:numRef>
          </c:xVal>
          <c:yVal>
            <c:numRef>
              <c:f>로지스틱회귀함수!$I$24:$I$33</c:f>
              <c:numCache>
                <c:formatCode>0.00</c:formatCode>
                <c:ptCount val="10"/>
                <c:pt idx="0">
                  <c:v>6.6928509242848554E-3</c:v>
                </c:pt>
                <c:pt idx="1">
                  <c:v>2.0057536535666498E-2</c:v>
                </c:pt>
                <c:pt idx="2">
                  <c:v>5.8536902862121154E-2</c:v>
                </c:pt>
                <c:pt idx="3">
                  <c:v>0.1588691048363719</c:v>
                </c:pt>
                <c:pt idx="4">
                  <c:v>0.36457644063867906</c:v>
                </c:pt>
                <c:pt idx="5">
                  <c:v>0.63542355936132089</c:v>
                </c:pt>
                <c:pt idx="6">
                  <c:v>0.84113089516362816</c:v>
                </c:pt>
                <c:pt idx="7">
                  <c:v>0.9414630971378789</c:v>
                </c:pt>
                <c:pt idx="8">
                  <c:v>0.97994246346433345</c:v>
                </c:pt>
                <c:pt idx="9">
                  <c:v>0.99330714907571527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4-4BC0-9B2F-E3C06AE8E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22847"/>
        <c:axId val="959523327"/>
      </c:scatterChart>
      <c:valAx>
        <c:axId val="9595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9523327"/>
        <c:crosses val="autoZero"/>
        <c:crossBetween val="midCat"/>
      </c:valAx>
      <c:valAx>
        <c:axId val="9595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952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3</xdr:row>
      <xdr:rowOff>201930</xdr:rowOff>
    </xdr:from>
    <xdr:to>
      <xdr:col>9</xdr:col>
      <xdr:colOff>403860</xdr:colOff>
      <xdr:row>17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8990DC-BD90-5552-7106-9EA15A867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537210</xdr:colOff>
      <xdr:row>3</xdr:row>
      <xdr:rowOff>186690</xdr:rowOff>
    </xdr:from>
    <xdr:to>
      <xdr:col>12</xdr:col>
      <xdr:colOff>670560</xdr:colOff>
      <xdr:row>17</xdr:row>
      <xdr:rowOff>26670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F66FBBC-F3BF-280D-B28B-765B32D1F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129540</xdr:colOff>
      <xdr:row>19</xdr:row>
      <xdr:rowOff>121920</xdr:rowOff>
    </xdr:from>
    <xdr:to>
      <xdr:col>9</xdr:col>
      <xdr:colOff>731657</xdr:colOff>
      <xdr:row>20</xdr:row>
      <xdr:rowOff>487731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E1CD0C3-0483-210B-E20E-714D5A73E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52560" y="4777740"/>
          <a:ext cx="1577477" cy="586791"/>
        </a:xfrm>
        <a:prstGeom prst="rect">
          <a:avLst/>
        </a:prstGeom>
      </xdr:spPr>
    </xdr:pic>
    <xdr:clientData/>
  </xdr:twoCellAnchor>
  <xdr:twoCellAnchor>
    <xdr:from>
      <xdr:col>9</xdr:col>
      <xdr:colOff>453390</xdr:colOff>
      <xdr:row>22</xdr:row>
      <xdr:rowOff>19050</xdr:rowOff>
    </xdr:from>
    <xdr:to>
      <xdr:col>12</xdr:col>
      <xdr:colOff>609600</xdr:colOff>
      <xdr:row>34</xdr:row>
      <xdr:rowOff>198120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BBA3205-AE48-C61D-233A-37784664D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showGridLines="0" tabSelected="1" workbookViewId="0">
      <selection activeCell="C18" sqref="C18"/>
    </sheetView>
  </sheetViews>
  <sheetFormatPr defaultColWidth="12.796875" defaultRowHeight="17.399999999999999" x14ac:dyDescent="0.4"/>
  <cols>
    <col min="1" max="1" width="11.796875" style="4" customWidth="1"/>
    <col min="2" max="2" width="10.59765625" style="4" customWidth="1"/>
    <col min="3" max="3" width="16.09765625" style="4" customWidth="1"/>
    <col min="4" max="4" width="10.19921875" style="4" customWidth="1"/>
    <col min="5" max="5" width="10.59765625" style="4" customWidth="1"/>
    <col min="6" max="6" width="7.796875" style="4" customWidth="1"/>
    <col min="7" max="7" width="17.3984375" style="4" customWidth="1"/>
    <col min="8" max="8" width="32.59765625" style="2" customWidth="1"/>
    <col min="9" max="9" width="12.796875" style="2"/>
    <col min="10" max="10" width="13.796875" style="2" bestFit="1" customWidth="1"/>
    <col min="11" max="11" width="13" style="2" bestFit="1" customWidth="1"/>
    <col min="12" max="16384" width="12.796875" style="2"/>
  </cols>
  <sheetData>
    <row r="1" spans="1:9" ht="52.8" thickBot="1" x14ac:dyDescent="0.45">
      <c r="A1" s="13" t="s">
        <v>14</v>
      </c>
      <c r="B1" s="1" t="s">
        <v>17</v>
      </c>
      <c r="C1" s="34" t="s">
        <v>18</v>
      </c>
      <c r="D1" s="11" t="s">
        <v>8</v>
      </c>
      <c r="E1" s="1" t="s">
        <v>3</v>
      </c>
      <c r="F1" s="1" t="s">
        <v>7</v>
      </c>
      <c r="G1" s="26" t="s">
        <v>13</v>
      </c>
      <c r="H1" s="32" t="s">
        <v>15</v>
      </c>
      <c r="I1" s="33"/>
    </row>
    <row r="2" spans="1:9" x14ac:dyDescent="0.4">
      <c r="A2" s="8">
        <v>-4.7941550570419764</v>
      </c>
      <c r="B2" s="3">
        <f>A2*$I$3+$I$2</f>
        <v>-3.6353240456335811</v>
      </c>
      <c r="C2" s="3">
        <f>1 / (1 + EXP(-B2))</f>
        <v>2.5697601997349731E-2</v>
      </c>
      <c r="D2" s="12">
        <v>0</v>
      </c>
      <c r="E2" s="4">
        <f>IF(C2&gt;0.5, 1, 0)</f>
        <v>0</v>
      </c>
      <c r="F2" s="4">
        <f>IF(D2=E2, 1, 0)</f>
        <v>1</v>
      </c>
      <c r="G2" s="4">
        <f>IF(AND(D2=1, E2=1), 1, 0)</f>
        <v>0</v>
      </c>
      <c r="H2" s="27" t="s">
        <v>1</v>
      </c>
      <c r="I2" s="24">
        <v>0.2</v>
      </c>
    </row>
    <row r="3" spans="1:9" ht="18" thickBot="1" x14ac:dyDescent="0.45">
      <c r="A3" s="8">
        <v>-4.4191638783180052</v>
      </c>
      <c r="B3" s="3">
        <f t="shared" ref="B3:B21" si="0">A3*$I$3+$I$2</f>
        <v>-3.3353311026544041</v>
      </c>
      <c r="C3" s="3">
        <f t="shared" ref="C3:C21" si="1">1 / (1 + EXP(-B3))</f>
        <v>3.4378814169013228E-2</v>
      </c>
      <c r="D3" s="12">
        <v>0</v>
      </c>
      <c r="E3" s="4">
        <f t="shared" ref="E3:E21" si="2">IF(C3&gt;0.5, 1, 0)</f>
        <v>0</v>
      </c>
      <c r="F3" s="4">
        <f t="shared" ref="F3:F21" si="3">IF(D3=E3, 1, 0)</f>
        <v>1</v>
      </c>
      <c r="G3" s="4">
        <f t="shared" ref="G3:G21" si="4">IF(AND(D3=1, E3=1), 1, 0)</f>
        <v>0</v>
      </c>
      <c r="H3" s="28" t="s">
        <v>2</v>
      </c>
      <c r="I3" s="25">
        <v>0.8</v>
      </c>
    </row>
    <row r="4" spans="1:9" x14ac:dyDescent="0.4">
      <c r="A4" s="8">
        <v>-3.4400547966379729</v>
      </c>
      <c r="B4" s="3">
        <f t="shared" si="0"/>
        <v>-2.5520438373103782</v>
      </c>
      <c r="C4" s="3">
        <f t="shared" si="1"/>
        <v>7.2289298486940046E-2</v>
      </c>
      <c r="D4" s="12">
        <v>0</v>
      </c>
      <c r="E4" s="4">
        <f t="shared" si="2"/>
        <v>0</v>
      </c>
      <c r="F4" s="4">
        <f t="shared" si="3"/>
        <v>1</v>
      </c>
      <c r="G4" s="4">
        <f t="shared" si="4"/>
        <v>0</v>
      </c>
    </row>
    <row r="5" spans="1:9" x14ac:dyDescent="0.4">
      <c r="A5" s="8">
        <v>-3.439813595575635</v>
      </c>
      <c r="B5" s="3">
        <f t="shared" si="0"/>
        <v>-2.5518508764605081</v>
      </c>
      <c r="C5" s="3">
        <f t="shared" si="1"/>
        <v>7.2302240195722137E-2</v>
      </c>
      <c r="D5" s="12">
        <v>0</v>
      </c>
      <c r="E5" s="4">
        <f>IF(C5&gt;0.5, 1, 0)</f>
        <v>0</v>
      </c>
      <c r="F5" s="4">
        <f t="shared" si="3"/>
        <v>1</v>
      </c>
      <c r="G5" s="4">
        <f t="shared" si="4"/>
        <v>0</v>
      </c>
    </row>
    <row r="6" spans="1:9" x14ac:dyDescent="0.4">
      <c r="A6" s="8">
        <v>-3.1817503279289938</v>
      </c>
      <c r="B6" s="3">
        <f t="shared" si="0"/>
        <v>-2.3454002623431949</v>
      </c>
      <c r="C6" s="3">
        <f t="shared" si="1"/>
        <v>8.7432079190108744E-2</v>
      </c>
      <c r="D6" s="12">
        <v>0</v>
      </c>
      <c r="E6" s="4">
        <f t="shared" si="2"/>
        <v>0</v>
      </c>
      <c r="F6" s="4">
        <f t="shared" si="3"/>
        <v>1</v>
      </c>
      <c r="G6" s="4">
        <f t="shared" si="4"/>
        <v>0</v>
      </c>
    </row>
    <row r="7" spans="1:9" x14ac:dyDescent="0.4">
      <c r="A7" s="8">
        <v>-3.1659549014656618</v>
      </c>
      <c r="B7" s="3">
        <f t="shared" si="0"/>
        <v>-2.3327639211725293</v>
      </c>
      <c r="C7" s="3">
        <f t="shared" si="1"/>
        <v>8.844557414090691E-2</v>
      </c>
      <c r="D7" s="12">
        <v>0</v>
      </c>
      <c r="E7" s="4">
        <f t="shared" si="2"/>
        <v>0</v>
      </c>
      <c r="F7" s="4">
        <f t="shared" si="3"/>
        <v>1</v>
      </c>
      <c r="G7" s="4">
        <f t="shared" si="4"/>
        <v>0</v>
      </c>
    </row>
    <row r="8" spans="1:9" x14ac:dyDescent="0.4">
      <c r="A8" s="8">
        <v>-2.876608893217238</v>
      </c>
      <c r="B8" s="3">
        <f t="shared" si="0"/>
        <v>-2.1012871145737901</v>
      </c>
      <c r="C8" s="3">
        <f t="shared" si="1"/>
        <v>0.10897178340299313</v>
      </c>
      <c r="D8" s="12">
        <v>0</v>
      </c>
      <c r="E8" s="4">
        <f t="shared" si="2"/>
        <v>0</v>
      </c>
      <c r="F8" s="4">
        <f t="shared" si="3"/>
        <v>1</v>
      </c>
      <c r="G8" s="4">
        <f t="shared" si="4"/>
        <v>0</v>
      </c>
    </row>
    <row r="9" spans="1:9" x14ac:dyDescent="0.4">
      <c r="A9" s="8">
        <v>-2.0877085980195811</v>
      </c>
      <c r="B9" s="3">
        <f t="shared" si="0"/>
        <v>-1.470166878415665</v>
      </c>
      <c r="C9" s="3">
        <f t="shared" si="1"/>
        <v>0.18691725059617212</v>
      </c>
      <c r="D9" s="12">
        <v>0</v>
      </c>
      <c r="E9" s="4">
        <f t="shared" si="2"/>
        <v>0</v>
      </c>
      <c r="F9" s="4">
        <f t="shared" si="3"/>
        <v>1</v>
      </c>
      <c r="G9" s="4">
        <f t="shared" si="4"/>
        <v>0</v>
      </c>
    </row>
    <row r="10" spans="1:9" x14ac:dyDescent="0.4">
      <c r="A10" s="8">
        <v>-1.957577570404623</v>
      </c>
      <c r="B10" s="3">
        <f t="shared" si="0"/>
        <v>-1.3660620563236985</v>
      </c>
      <c r="C10" s="3">
        <f t="shared" si="1"/>
        <v>0.20325682559717342</v>
      </c>
      <c r="D10" s="12">
        <v>0</v>
      </c>
      <c r="E10" s="4">
        <f t="shared" si="2"/>
        <v>0</v>
      </c>
      <c r="F10" s="4">
        <f t="shared" si="3"/>
        <v>1</v>
      </c>
      <c r="G10" s="4">
        <f t="shared" si="4"/>
        <v>0</v>
      </c>
    </row>
    <row r="11" spans="1:9" x14ac:dyDescent="0.4">
      <c r="A11" s="8">
        <v>-0.99</v>
      </c>
      <c r="B11" s="3">
        <f t="shared" si="0"/>
        <v>-0.59200000000000008</v>
      </c>
      <c r="C11" s="3">
        <f t="shared" si="1"/>
        <v>0.35617609312924431</v>
      </c>
      <c r="D11" s="12">
        <v>1</v>
      </c>
      <c r="E11" s="4">
        <f t="shared" si="2"/>
        <v>0</v>
      </c>
      <c r="F11" s="4">
        <f t="shared" si="3"/>
        <v>0</v>
      </c>
      <c r="G11" s="4">
        <f t="shared" si="4"/>
        <v>0</v>
      </c>
    </row>
    <row r="12" spans="1:9" x14ac:dyDescent="0.4">
      <c r="A12" s="8">
        <v>-0.68054981357884259</v>
      </c>
      <c r="B12" s="3">
        <f t="shared" si="0"/>
        <v>-0.3444398508630741</v>
      </c>
      <c r="C12" s="3">
        <f t="shared" si="1"/>
        <v>0.4147313889609151</v>
      </c>
      <c r="D12" s="12">
        <v>1</v>
      </c>
      <c r="E12" s="4">
        <f t="shared" si="2"/>
        <v>0</v>
      </c>
      <c r="F12" s="4">
        <f t="shared" si="3"/>
        <v>0</v>
      </c>
      <c r="G12" s="4">
        <f t="shared" si="4"/>
        <v>0</v>
      </c>
    </row>
    <row r="13" spans="1:9" x14ac:dyDescent="0.4">
      <c r="A13" s="8">
        <v>0.2475643163223786</v>
      </c>
      <c r="B13" s="3">
        <f t="shared" si="0"/>
        <v>0.3980514530579029</v>
      </c>
      <c r="C13" s="3">
        <f t="shared" si="1"/>
        <v>0.59821941087601127</v>
      </c>
      <c r="D13" s="12">
        <v>0</v>
      </c>
      <c r="E13" s="4">
        <f t="shared" si="2"/>
        <v>1</v>
      </c>
      <c r="F13" s="4">
        <f t="shared" si="3"/>
        <v>0</v>
      </c>
      <c r="G13" s="4">
        <f t="shared" si="4"/>
        <v>0</v>
      </c>
    </row>
    <row r="14" spans="1:9" x14ac:dyDescent="0.4">
      <c r="A14" s="8">
        <v>0.986584841970366</v>
      </c>
      <c r="B14" s="3">
        <f t="shared" si="0"/>
        <v>0.98926787357629276</v>
      </c>
      <c r="C14" s="3">
        <f t="shared" si="1"/>
        <v>0.72894328942084541</v>
      </c>
      <c r="D14" s="12">
        <v>0</v>
      </c>
      <c r="E14" s="4">
        <f t="shared" si="2"/>
        <v>1</v>
      </c>
      <c r="F14" s="4">
        <f t="shared" si="3"/>
        <v>0</v>
      </c>
      <c r="G14" s="4">
        <f t="shared" si="4"/>
        <v>0</v>
      </c>
    </row>
    <row r="15" spans="1:9" x14ac:dyDescent="0.4">
      <c r="A15" s="8">
        <v>1.011150117432088</v>
      </c>
      <c r="B15" s="3">
        <f t="shared" si="0"/>
        <v>1.0089200939456704</v>
      </c>
      <c r="C15" s="3">
        <f t="shared" si="1"/>
        <v>0.73280875671107948</v>
      </c>
      <c r="D15" s="12">
        <v>1</v>
      </c>
      <c r="E15" s="4">
        <f t="shared" si="2"/>
        <v>1</v>
      </c>
      <c r="F15" s="4">
        <f t="shared" si="3"/>
        <v>1</v>
      </c>
      <c r="G15" s="4">
        <f t="shared" si="4"/>
        <v>1</v>
      </c>
    </row>
    <row r="16" spans="1:9" x14ac:dyDescent="0.4">
      <c r="A16" s="8">
        <v>2.080725777960454</v>
      </c>
      <c r="B16" s="3">
        <f t="shared" si="0"/>
        <v>1.8645806223683632</v>
      </c>
      <c r="C16" s="3">
        <f t="shared" si="1"/>
        <v>0.86582996404918489</v>
      </c>
      <c r="D16" s="12">
        <v>1</v>
      </c>
      <c r="E16" s="4">
        <f t="shared" si="2"/>
        <v>1</v>
      </c>
      <c r="F16" s="4">
        <f t="shared" si="3"/>
        <v>1</v>
      </c>
      <c r="G16" s="4">
        <f t="shared" si="4"/>
        <v>1</v>
      </c>
    </row>
    <row r="17" spans="1:9" x14ac:dyDescent="0.4">
      <c r="A17" s="8">
        <v>2.3199394181140511</v>
      </c>
      <c r="B17" s="3">
        <f t="shared" si="0"/>
        <v>2.0559515344912409</v>
      </c>
      <c r="C17" s="3">
        <f t="shared" si="1"/>
        <v>0.88654760822860956</v>
      </c>
      <c r="D17" s="12">
        <v>1</v>
      </c>
      <c r="E17" s="4">
        <f t="shared" si="2"/>
        <v>1</v>
      </c>
      <c r="F17" s="4">
        <f t="shared" si="3"/>
        <v>1</v>
      </c>
      <c r="G17" s="4">
        <f t="shared" si="4"/>
        <v>1</v>
      </c>
    </row>
    <row r="18" spans="1:9" x14ac:dyDescent="0.4">
      <c r="A18" s="8">
        <v>3.3244264080042178</v>
      </c>
      <c r="B18" s="3">
        <f t="shared" si="0"/>
        <v>2.8595411264033745</v>
      </c>
      <c r="C18" s="3">
        <f t="shared" si="1"/>
        <v>0.94580978538952232</v>
      </c>
      <c r="D18" s="12">
        <v>1</v>
      </c>
      <c r="E18" s="4">
        <f t="shared" si="2"/>
        <v>1</v>
      </c>
      <c r="F18" s="4">
        <f t="shared" si="3"/>
        <v>1</v>
      </c>
      <c r="G18" s="4">
        <f t="shared" si="4"/>
        <v>1</v>
      </c>
    </row>
    <row r="19" spans="1:9" x14ac:dyDescent="0.4">
      <c r="A19" s="8">
        <v>3.661761457749352</v>
      </c>
      <c r="B19" s="3">
        <f t="shared" si="0"/>
        <v>3.1294091661994821</v>
      </c>
      <c r="C19" s="3">
        <f t="shared" si="1"/>
        <v>0.95808967511070442</v>
      </c>
      <c r="D19" s="12">
        <v>1</v>
      </c>
      <c r="E19" s="4">
        <f t="shared" si="2"/>
        <v>1</v>
      </c>
      <c r="F19" s="4">
        <f t="shared" si="3"/>
        <v>1</v>
      </c>
      <c r="G19" s="4">
        <f t="shared" si="4"/>
        <v>1</v>
      </c>
    </row>
    <row r="20" spans="1:9" x14ac:dyDescent="0.4">
      <c r="A20" s="8">
        <v>4.5071430640991608</v>
      </c>
      <c r="B20" s="3">
        <f t="shared" si="0"/>
        <v>3.8057144512793291</v>
      </c>
      <c r="C20" s="3">
        <f t="shared" si="1"/>
        <v>0.978240698922063</v>
      </c>
      <c r="D20" s="12">
        <v>1</v>
      </c>
      <c r="E20" s="4">
        <f t="shared" si="2"/>
        <v>1</v>
      </c>
      <c r="F20" s="4">
        <f t="shared" si="3"/>
        <v>1</v>
      </c>
      <c r="G20" s="4">
        <f t="shared" si="4"/>
        <v>1</v>
      </c>
    </row>
    <row r="21" spans="1:9" ht="52.8" thickBot="1" x14ac:dyDescent="0.45">
      <c r="A21" s="9">
        <v>4.699098521619943</v>
      </c>
      <c r="B21" s="5">
        <f t="shared" si="0"/>
        <v>3.9592788172959548</v>
      </c>
      <c r="C21" s="5">
        <f t="shared" si="1"/>
        <v>0.98128024700411876</v>
      </c>
      <c r="D21" s="10">
        <v>1</v>
      </c>
      <c r="E21" s="6">
        <f t="shared" si="2"/>
        <v>1</v>
      </c>
      <c r="F21" s="6">
        <f t="shared" si="3"/>
        <v>1</v>
      </c>
      <c r="G21" s="6">
        <f t="shared" si="4"/>
        <v>1</v>
      </c>
      <c r="H21" s="35" t="s">
        <v>18</v>
      </c>
    </row>
    <row r="22" spans="1:9" ht="18" thickTop="1" x14ac:dyDescent="0.4">
      <c r="E22" s="7" t="s">
        <v>4</v>
      </c>
      <c r="F22" s="14">
        <f>SUM(F2:F21)</f>
        <v>16</v>
      </c>
      <c r="G22" s="14">
        <f>SUM(G2:G21)</f>
        <v>7</v>
      </c>
    </row>
    <row r="23" spans="1:9" x14ac:dyDescent="0.4">
      <c r="E23" s="7" t="s">
        <v>6</v>
      </c>
      <c r="F23" s="14">
        <f>COUNT(A2:A21)</f>
        <v>20</v>
      </c>
      <c r="H23" s="29" t="s">
        <v>0</v>
      </c>
      <c r="I23" s="29" t="s">
        <v>16</v>
      </c>
    </row>
    <row r="24" spans="1:9" x14ac:dyDescent="0.4">
      <c r="E24" s="7" t="s">
        <v>9</v>
      </c>
      <c r="F24" s="14">
        <f>SUM(D2:D21)</f>
        <v>9</v>
      </c>
      <c r="H24" s="30">
        <v>-5</v>
      </c>
      <c r="I24" s="31">
        <f>1/(1+EXP(-H24))</f>
        <v>6.6928509242848554E-3</v>
      </c>
    </row>
    <row r="25" spans="1:9" ht="18" thickBot="1" x14ac:dyDescent="0.45">
      <c r="E25" s="7" t="s">
        <v>10</v>
      </c>
      <c r="F25" s="14">
        <f>SUM(E2:E21)</f>
        <v>9</v>
      </c>
      <c r="H25" s="30">
        <v>-3.888888889</v>
      </c>
      <c r="I25" s="31">
        <f t="shared" ref="I25:I33" si="5">1/(1+EXP(-H25))</f>
        <v>2.0057536535666498E-2</v>
      </c>
    </row>
    <row r="26" spans="1:9" ht="19.2" x14ac:dyDescent="0.45">
      <c r="D26" s="18"/>
      <c r="E26" s="19" t="s">
        <v>5</v>
      </c>
      <c r="F26" s="15">
        <f>F22/F23</f>
        <v>0.8</v>
      </c>
      <c r="H26" s="30">
        <v>-2.7777777779999999</v>
      </c>
      <c r="I26" s="31">
        <f t="shared" si="5"/>
        <v>5.8536902862121154E-2</v>
      </c>
    </row>
    <row r="27" spans="1:9" ht="19.2" x14ac:dyDescent="0.45">
      <c r="D27" s="20"/>
      <c r="E27" s="21" t="s">
        <v>11</v>
      </c>
      <c r="F27" s="16">
        <f>G22/F24</f>
        <v>0.77777777777777779</v>
      </c>
      <c r="H27" s="30">
        <v>-1.6666666670000001</v>
      </c>
      <c r="I27" s="31">
        <f t="shared" si="5"/>
        <v>0.1588691048363719</v>
      </c>
    </row>
    <row r="28" spans="1:9" ht="19.8" thickBot="1" x14ac:dyDescent="0.5">
      <c r="D28" s="22"/>
      <c r="E28" s="23" t="s">
        <v>12</v>
      </c>
      <c r="F28" s="17">
        <f>G22/F25</f>
        <v>0.77777777777777779</v>
      </c>
      <c r="H28" s="30">
        <v>-0.55555555599999995</v>
      </c>
      <c r="I28" s="31">
        <f t="shared" si="5"/>
        <v>0.36457644063867906</v>
      </c>
    </row>
    <row r="29" spans="1:9" x14ac:dyDescent="0.4">
      <c r="H29" s="30">
        <v>0.55555555599999995</v>
      </c>
      <c r="I29" s="31">
        <f t="shared" si="5"/>
        <v>0.63542355936132089</v>
      </c>
    </row>
    <row r="30" spans="1:9" x14ac:dyDescent="0.4">
      <c r="H30" s="30">
        <v>1.6666666670000001</v>
      </c>
      <c r="I30" s="31">
        <f t="shared" si="5"/>
        <v>0.84113089516362816</v>
      </c>
    </row>
    <row r="31" spans="1:9" x14ac:dyDescent="0.4">
      <c r="H31" s="30">
        <v>2.7777777779999999</v>
      </c>
      <c r="I31" s="31">
        <f t="shared" si="5"/>
        <v>0.9414630971378789</v>
      </c>
    </row>
    <row r="32" spans="1:9" x14ac:dyDescent="0.4">
      <c r="H32" s="30">
        <v>3.888888889</v>
      </c>
      <c r="I32" s="31">
        <f t="shared" si="5"/>
        <v>0.97994246346433345</v>
      </c>
    </row>
    <row r="33" spans="8:9" x14ac:dyDescent="0.4">
      <c r="H33" s="30">
        <v>5</v>
      </c>
      <c r="I33" s="31">
        <f t="shared" si="5"/>
        <v>0.99330714907571527</v>
      </c>
    </row>
  </sheetData>
  <mergeCells count="1">
    <mergeCell ref="H1:I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로지스틱회귀함수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ancestor9</dc:creator>
  <cp:lastModifiedBy>Sanggoo Cho</cp:lastModifiedBy>
  <dcterms:created xsi:type="dcterms:W3CDTF">2025-02-09T11:12:30Z</dcterms:created>
  <dcterms:modified xsi:type="dcterms:W3CDTF">2025-02-13T11:18:55Z</dcterms:modified>
</cp:coreProperties>
</file>