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uri1/Desktop/Assignment1-main 4/"/>
    </mc:Choice>
  </mc:AlternateContent>
  <xr:revisionPtr revIDLastSave="0" documentId="8_{95F6A0AD-A652-6F42-849E-027EB0CC43CF}" xr6:coauthVersionLast="47" xr6:coauthVersionMax="47" xr10:uidLastSave="{00000000-0000-0000-0000-000000000000}"/>
  <bookViews>
    <workbookView xWindow="37760" yWindow="500" windowWidth="28700" windowHeight="207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L14" i="1"/>
  <c r="J14" i="1"/>
  <c r="D21" i="1"/>
</calcChain>
</file>

<file path=xl/sharedStrings.xml><?xml version="1.0" encoding="utf-8"?>
<sst xmlns="http://schemas.openxmlformats.org/spreadsheetml/2006/main" count="89" uniqueCount="61">
  <si>
    <t>intercept</t>
  </si>
  <si>
    <t>FIXED</t>
  </si>
  <si>
    <t>RANDOM</t>
  </si>
  <si>
    <t>VAR(e(ij))</t>
  </si>
  <si>
    <t>SE</t>
  </si>
  <si>
    <t xml:space="preserve">Fixed </t>
  </si>
  <si>
    <t>level 1</t>
  </si>
  <si>
    <t>level 1,2</t>
  </si>
  <si>
    <t>AIC **</t>
  </si>
  <si>
    <t>Predictor of slope</t>
  </si>
  <si>
    <t>mean/intercept</t>
  </si>
  <si>
    <t>R2 level 1</t>
  </si>
  <si>
    <t>R2 level 2</t>
  </si>
  <si>
    <t>R2 cross level interaction</t>
  </si>
  <si>
    <t>Model 1:</t>
  </si>
  <si>
    <t>Model 2:</t>
  </si>
  <si>
    <t>Model 3:</t>
  </si>
  <si>
    <t>Model 4:</t>
  </si>
  <si>
    <t>Model 5:</t>
  </si>
  <si>
    <t>Explained variance</t>
  </si>
  <si>
    <t>Model 0:</t>
  </si>
  <si>
    <t>random</t>
  </si>
  <si>
    <t>no random</t>
  </si>
  <si>
    <t>Fit</t>
  </si>
  <si>
    <t>par</t>
  </si>
  <si>
    <t>Covar(u(0j),u(1j))</t>
  </si>
  <si>
    <t>Random slope</t>
  </si>
  <si>
    <t>and covariance</t>
  </si>
  <si>
    <t>Rand. Sl. + cov. +</t>
  </si>
  <si>
    <t xml:space="preserve">* cut off value for test with 1 df is 3,84; </t>
  </si>
  <si>
    <t xml:space="preserve">** lowest AIC is best model ; </t>
  </si>
  <si>
    <t xml:space="preserve">Deviance </t>
  </si>
  <si>
    <t>Diff Dev *,***</t>
  </si>
  <si>
    <t>Interpret model parameter estimates of model with lowest AIC</t>
  </si>
  <si>
    <t>*** in test of random parameters (both Wald as well as difference of deviances), p has to be divided by 2</t>
  </si>
  <si>
    <t>Par. Est.</t>
  </si>
  <si>
    <t>Adjust number of rows and columns as needed</t>
  </si>
  <si>
    <t>with HLM 7</t>
  </si>
  <si>
    <t>full ML</t>
  </si>
  <si>
    <t xml:space="preserve">VAR(u(0j)) </t>
  </si>
  <si>
    <t>Variance decomposition</t>
  </si>
  <si>
    <t>ICC</t>
  </si>
  <si>
    <t>SD</t>
  </si>
  <si>
    <t>logLikelihood</t>
  </si>
  <si>
    <t>LRTscore</t>
  </si>
  <si>
    <t>AvsLRT</t>
  </si>
  <si>
    <t>LRTscore * AvsLRT</t>
  </si>
  <si>
    <t>VAR(u(1j)) - LRTscore</t>
  </si>
  <si>
    <t>*** p &lt; 0.001; ** p &lt; 0.01</t>
  </si>
  <si>
    <t>498.72***</t>
  </si>
  <si>
    <t>7.5172**</t>
  </si>
  <si>
    <t>0.56***</t>
  </si>
  <si>
    <t>0.36**</t>
  </si>
  <si>
    <t>0.55***</t>
  </si>
  <si>
    <t>0.29**</t>
  </si>
  <si>
    <t>37.19***</t>
  </si>
  <si>
    <t>1653.40***</t>
  </si>
  <si>
    <t>0.37**</t>
  </si>
  <si>
    <t>0.16**</t>
  </si>
  <si>
    <t>9.62***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</si>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</sst>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1" xfId="0" applyFont="1" applyBorder="1"/>
    <xf numFmtId="0" fontId="0" fillId="0" borderId="2" xfId="0" applyBorder="1"/>
    <xf numFmtId="0" fontId="0" fillId="0" borderId="0" xfId="0" applyFill="1"/>
    <xf numFmtId="2" fontId="1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2" fillId="0" borderId="1" xfId="0" applyFont="1" applyBorder="1"/>
    <xf numFmtId="2" fontId="2" fillId="0" borderId="2" xfId="0" applyNumberFormat="1" applyFont="1" applyBorder="1"/>
    <xf numFmtId="0" fontId="2" fillId="0" borderId="2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/>
    <xf numFmtId="0" fontId="1" fillId="3" borderId="0" xfId="0" applyFont="1" applyFill="1" applyBorder="1"/>
    <xf numFmtId="0" fontId="1" fillId="3" borderId="2" xfId="0" applyFont="1" applyFill="1" applyBorder="1"/>
    <xf numFmtId="2" fontId="2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165" fontId="0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2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3" fillId="3" borderId="2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right"/>
    </xf>
    <xf numFmtId="2" fontId="1" fillId="3" borderId="3" xfId="0" applyNumberFormat="1" applyFont="1" applyFill="1" applyBorder="1" applyAlignment="1">
      <alignment horizontal="right"/>
    </xf>
    <xf numFmtId="164" fontId="3" fillId="3" borderId="3" xfId="0" applyNumberFormat="1" applyFont="1" applyFill="1" applyBorder="1" applyAlignment="1">
      <alignment horizontal="right"/>
    </xf>
    <xf numFmtId="164" fontId="3" fillId="3" borderId="3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"/>
  <sheetViews>
    <sheetView tabSelected="1" zoomScale="87" zoomScaleNormal="89" workbookViewId="0">
      <pane xSplit="1" topLeftCell="B1" activePane="topRight" state="frozen"/>
      <selection pane="topRight"/>
    </sheetView>
  </sheetViews>
  <sheetFormatPr baseColWidth="10" defaultColWidth="8.83203125" defaultRowHeight="15" x14ac:dyDescent="0.2"/>
  <cols>
    <col min="1" max="1" width="22.5" customWidth="1"/>
    <col min="2" max="2" width="10.5" customWidth="1"/>
    <col min="3" max="3" width="9.5" customWidth="1"/>
    <col min="4" max="4" width="15.83203125" style="14" bestFit="1" customWidth="1"/>
    <col min="5" max="5" width="8.6640625" style="14"/>
    <col min="6" max="6" width="16.33203125" style="14" bestFit="1" customWidth="1"/>
    <col min="7" max="7" width="8.6640625" style="14"/>
    <col min="8" max="8" width="14.33203125" style="14" bestFit="1" customWidth="1"/>
    <col min="9" max="9" width="8.6640625" style="14"/>
    <col min="10" max="10" width="15.5" style="14" bestFit="1" customWidth="1"/>
    <col min="11" max="11" width="8.6640625" style="14"/>
    <col min="12" max="12" width="14.5" style="14" bestFit="1" customWidth="1"/>
    <col min="13" max="13" width="8.6640625" style="14"/>
    <col min="14" max="14" width="9.5" bestFit="1" customWidth="1"/>
  </cols>
  <sheetData>
    <row r="1" spans="1:14" x14ac:dyDescent="0.2">
      <c r="A1" s="1" t="s">
        <v>60</v>
      </c>
      <c r="B1" t="s">
        <v>20</v>
      </c>
      <c r="D1" s="14" t="s">
        <v>14</v>
      </c>
      <c r="F1" s="14" t="s">
        <v>15</v>
      </c>
      <c r="H1" s="14" t="s">
        <v>16</v>
      </c>
      <c r="J1" s="14" t="s">
        <v>17</v>
      </c>
      <c r="L1" s="14" t="s">
        <v>18</v>
      </c>
    </row>
    <row r="2" spans="1:14" x14ac:dyDescent="0.2">
      <c r="A2" t="s">
        <v>37</v>
      </c>
      <c r="B2" t="s">
        <v>22</v>
      </c>
      <c r="D2" s="14" t="s">
        <v>21</v>
      </c>
      <c r="F2" s="14" t="s">
        <v>5</v>
      </c>
      <c r="H2" s="14" t="s">
        <v>5</v>
      </c>
      <c r="J2" s="14" t="s">
        <v>26</v>
      </c>
      <c r="L2" s="14" t="s">
        <v>28</v>
      </c>
    </row>
    <row r="3" spans="1:14" x14ac:dyDescent="0.2">
      <c r="A3" s="2" t="s">
        <v>38</v>
      </c>
      <c r="B3" s="2" t="s">
        <v>0</v>
      </c>
      <c r="C3" s="2"/>
      <c r="D3" s="15" t="s">
        <v>0</v>
      </c>
      <c r="E3" s="15"/>
      <c r="F3" s="15" t="s">
        <v>6</v>
      </c>
      <c r="G3" s="15"/>
      <c r="H3" s="15" t="s">
        <v>7</v>
      </c>
      <c r="I3" s="15"/>
      <c r="J3" s="15" t="s">
        <v>27</v>
      </c>
      <c r="K3" s="15"/>
      <c r="L3" s="15" t="s">
        <v>9</v>
      </c>
      <c r="M3" s="15"/>
    </row>
    <row r="4" spans="1:14" s="6" customFormat="1" x14ac:dyDescent="0.2">
      <c r="A4" s="5"/>
      <c r="B4" s="49" t="s">
        <v>35</v>
      </c>
      <c r="C4" s="49" t="s">
        <v>4</v>
      </c>
      <c r="D4" s="50" t="s">
        <v>35</v>
      </c>
      <c r="E4" s="50" t="s">
        <v>4</v>
      </c>
      <c r="F4" s="50" t="s">
        <v>35</v>
      </c>
      <c r="G4" s="50" t="s">
        <v>4</v>
      </c>
      <c r="H4" s="50" t="s">
        <v>35</v>
      </c>
      <c r="I4" s="50" t="s">
        <v>4</v>
      </c>
      <c r="J4" s="50" t="s">
        <v>35</v>
      </c>
      <c r="K4" s="50" t="s">
        <v>4</v>
      </c>
      <c r="L4" s="50" t="s">
        <v>35</v>
      </c>
      <c r="M4" s="50" t="s">
        <v>4</v>
      </c>
    </row>
    <row r="5" spans="1:14" s="7" customFormat="1" x14ac:dyDescent="0.2">
      <c r="A5" s="21" t="s">
        <v>1</v>
      </c>
      <c r="B5" s="3"/>
      <c r="C5" s="9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4" x14ac:dyDescent="0.2">
      <c r="A6" t="s">
        <v>10</v>
      </c>
      <c r="B6" s="23">
        <v>-1.1790000000000001E-4</v>
      </c>
      <c r="C6" s="23">
        <v>1.56794E-2</v>
      </c>
      <c r="D6" s="22">
        <v>-1.3169999999999999E-2</v>
      </c>
      <c r="E6" s="22">
        <v>5.3629999999999997E-2</v>
      </c>
      <c r="F6" s="22">
        <v>2.3869999999999998E-3</v>
      </c>
      <c r="G6" s="22">
        <v>4.0023000000000003E-2</v>
      </c>
      <c r="H6" s="22">
        <v>1.206E-2</v>
      </c>
      <c r="I6" s="22">
        <v>3.687E-2</v>
      </c>
      <c r="J6" s="22">
        <v>-1.243E-3</v>
      </c>
      <c r="K6" s="22">
        <v>3.6674999999999999E-2</v>
      </c>
      <c r="L6" s="22">
        <v>-7.012E-3</v>
      </c>
      <c r="M6" s="22">
        <v>3.6537E-2</v>
      </c>
    </row>
    <row r="7" spans="1:14" ht="15" customHeight="1" x14ac:dyDescent="0.2">
      <c r="A7" s="8" t="s">
        <v>44</v>
      </c>
      <c r="B7" s="24"/>
      <c r="C7" s="23"/>
      <c r="D7" s="25"/>
      <c r="E7" s="25"/>
      <c r="F7" s="22" t="s">
        <v>51</v>
      </c>
      <c r="G7" s="22">
        <v>1.2465E-2</v>
      </c>
      <c r="H7" s="22" t="s">
        <v>51</v>
      </c>
      <c r="I7" s="22">
        <v>1.2540000000000001E-2</v>
      </c>
      <c r="J7" s="26" t="s">
        <v>53</v>
      </c>
      <c r="K7" s="22">
        <v>2.0178000000000001E-2</v>
      </c>
      <c r="L7" s="22" t="s">
        <v>51</v>
      </c>
      <c r="M7" s="22">
        <v>1.8808999999999999E-2</v>
      </c>
    </row>
    <row r="8" spans="1:14" x14ac:dyDescent="0.2">
      <c r="A8" t="s">
        <v>45</v>
      </c>
      <c r="B8" s="24"/>
      <c r="C8" s="23"/>
      <c r="D8" s="25"/>
      <c r="E8" s="25"/>
      <c r="F8" s="22"/>
      <c r="G8" s="22"/>
      <c r="H8" s="22" t="s">
        <v>52</v>
      </c>
      <c r="I8" s="22">
        <v>0.11025</v>
      </c>
      <c r="J8" s="22" t="s">
        <v>54</v>
      </c>
      <c r="K8" s="22">
        <v>0.10559</v>
      </c>
      <c r="L8" s="22" t="s">
        <v>57</v>
      </c>
      <c r="M8" s="22">
        <v>0.109197</v>
      </c>
    </row>
    <row r="9" spans="1:14" x14ac:dyDescent="0.2">
      <c r="A9" s="8" t="s">
        <v>46</v>
      </c>
      <c r="B9" s="24"/>
      <c r="C9" s="23"/>
      <c r="D9" s="25"/>
      <c r="E9" s="25"/>
      <c r="F9" s="22"/>
      <c r="G9" s="22"/>
      <c r="H9" s="22"/>
      <c r="I9" s="22"/>
      <c r="J9" s="22"/>
      <c r="K9" s="22"/>
      <c r="L9" s="22" t="s">
        <v>58</v>
      </c>
      <c r="M9" s="22">
        <v>5.6737000000000003E-2</v>
      </c>
    </row>
    <row r="10" spans="1:14" s="7" customFormat="1" x14ac:dyDescent="0.2">
      <c r="A10" s="51" t="s">
        <v>2</v>
      </c>
      <c r="B10" s="52"/>
      <c r="C10" s="53"/>
      <c r="D10" s="54"/>
      <c r="E10" s="55" t="s">
        <v>42</v>
      </c>
      <c r="F10" s="56"/>
      <c r="G10" s="56" t="s">
        <v>42</v>
      </c>
      <c r="H10" s="56"/>
      <c r="I10" s="56" t="s">
        <v>42</v>
      </c>
      <c r="J10" s="56"/>
      <c r="K10" s="56" t="s">
        <v>42</v>
      </c>
      <c r="L10" s="56"/>
      <c r="M10" s="56" t="s">
        <v>42</v>
      </c>
    </row>
    <row r="11" spans="1:14" x14ac:dyDescent="0.2">
      <c r="A11" t="s">
        <v>3</v>
      </c>
      <c r="B11" s="23">
        <f>D11+D12</f>
        <v>1.0164</v>
      </c>
      <c r="C11" s="23"/>
      <c r="D11" s="23">
        <v>0.8478</v>
      </c>
      <c r="E11" s="23">
        <v>0.92069999999999996</v>
      </c>
      <c r="F11" s="22">
        <v>0.56572999999999996</v>
      </c>
      <c r="G11" s="22">
        <v>0.75209999999999999</v>
      </c>
      <c r="H11" s="22">
        <v>0.56591000000000002</v>
      </c>
      <c r="I11" s="22">
        <v>0.75229999999999997</v>
      </c>
      <c r="J11" s="22">
        <v>0.55361000000000005</v>
      </c>
      <c r="K11" s="22">
        <v>0.74409999999999998</v>
      </c>
      <c r="L11" s="22">
        <v>0.55381000000000002</v>
      </c>
      <c r="M11" s="22">
        <v>0.74419999999999997</v>
      </c>
      <c r="N11" s="11"/>
    </row>
    <row r="12" spans="1:14" x14ac:dyDescent="0.2">
      <c r="A12" t="s">
        <v>39</v>
      </c>
      <c r="B12" s="23"/>
      <c r="C12" s="23"/>
      <c r="D12" s="23">
        <v>0.1686</v>
      </c>
      <c r="E12" s="23">
        <v>0.41070000000000001</v>
      </c>
      <c r="F12" s="22">
        <v>9.2130000000000004E-2</v>
      </c>
      <c r="G12" s="22">
        <v>0.30349999999999999</v>
      </c>
      <c r="H12" s="22">
        <v>7.6060000000000003E-2</v>
      </c>
      <c r="I12" s="22">
        <v>0.27579999999999999</v>
      </c>
      <c r="J12" s="22">
        <v>7.4480000000000005E-2</v>
      </c>
      <c r="K12" s="22">
        <v>0.27289999999999998</v>
      </c>
      <c r="L12" s="22">
        <v>7.3529999999999998E-2</v>
      </c>
      <c r="M12" s="22">
        <v>0.2712</v>
      </c>
      <c r="N12" s="11"/>
    </row>
    <row r="13" spans="1:14" x14ac:dyDescent="0.2">
      <c r="A13" t="s">
        <v>47</v>
      </c>
      <c r="B13" s="23"/>
      <c r="C13" s="23"/>
      <c r="D13" s="22"/>
      <c r="E13" s="22"/>
      <c r="F13" s="22"/>
      <c r="G13" s="22"/>
      <c r="H13" s="22"/>
      <c r="I13" s="22"/>
      <c r="J13" s="22">
        <v>1.489E-2</v>
      </c>
      <c r="K13" s="22">
        <v>0.122</v>
      </c>
      <c r="L13" s="22">
        <v>1.146E-2</v>
      </c>
      <c r="M13" s="22">
        <v>0.1071</v>
      </c>
      <c r="N13" s="11"/>
    </row>
    <row r="14" spans="1:14" x14ac:dyDescent="0.2">
      <c r="A14" t="s">
        <v>25</v>
      </c>
      <c r="B14" s="23"/>
      <c r="C14" s="23"/>
      <c r="D14" s="22"/>
      <c r="E14" s="22"/>
      <c r="F14" s="22"/>
      <c r="G14" s="22"/>
      <c r="H14" s="22"/>
      <c r="I14" s="22"/>
      <c r="J14" s="22">
        <f>0.38*K12*K13</f>
        <v>1.2651643999999998E-2</v>
      </c>
      <c r="K14" s="22"/>
      <c r="L14" s="22">
        <f>0.36*M12*M13</f>
        <v>1.04563872E-2</v>
      </c>
      <c r="M14" s="22"/>
      <c r="N14" s="11"/>
    </row>
    <row r="15" spans="1:14" s="3" customFormat="1" x14ac:dyDescent="0.2">
      <c r="A15" s="21"/>
      <c r="B15" s="57" t="s">
        <v>23</v>
      </c>
      <c r="C15" s="58" t="s">
        <v>24</v>
      </c>
      <c r="D15" s="48" t="s">
        <v>23</v>
      </c>
      <c r="E15" s="48" t="s">
        <v>24</v>
      </c>
      <c r="F15" s="48" t="s">
        <v>23</v>
      </c>
      <c r="G15" s="48" t="s">
        <v>24</v>
      </c>
      <c r="H15" s="48" t="s">
        <v>23</v>
      </c>
      <c r="I15" s="48" t="s">
        <v>24</v>
      </c>
      <c r="J15" s="48" t="s">
        <v>23</v>
      </c>
      <c r="K15" s="48" t="s">
        <v>24</v>
      </c>
      <c r="L15" s="48" t="s">
        <v>23</v>
      </c>
      <c r="M15" s="48" t="s">
        <v>24</v>
      </c>
    </row>
    <row r="16" spans="1:14" x14ac:dyDescent="0.2">
      <c r="A16" t="s">
        <v>43</v>
      </c>
      <c r="B16" s="27">
        <v>-5754.7</v>
      </c>
      <c r="C16" s="27">
        <v>2</v>
      </c>
      <c r="D16" s="28">
        <v>-5505.31</v>
      </c>
      <c r="E16" s="28">
        <v>3</v>
      </c>
      <c r="F16" s="28">
        <v>-4678.6099999999997</v>
      </c>
      <c r="G16" s="28">
        <v>4</v>
      </c>
      <c r="H16" s="28">
        <v>-4673.79</v>
      </c>
      <c r="I16" s="28">
        <v>5</v>
      </c>
      <c r="J16" s="28">
        <v>-4655.2</v>
      </c>
      <c r="K16" s="28">
        <v>7</v>
      </c>
      <c r="L16" s="28">
        <v>-4651.4399999999996</v>
      </c>
      <c r="M16" s="28">
        <v>8</v>
      </c>
    </row>
    <row r="17" spans="1:13" x14ac:dyDescent="0.2">
      <c r="A17" t="s">
        <v>31</v>
      </c>
      <c r="B17" s="27">
        <v>11509</v>
      </c>
      <c r="C17" s="27"/>
      <c r="D17" s="28">
        <v>11010.6</v>
      </c>
      <c r="E17" s="28"/>
      <c r="F17" s="28">
        <v>9357.2000000000007</v>
      </c>
      <c r="G17" s="28"/>
      <c r="H17" s="28">
        <v>9347.6</v>
      </c>
      <c r="I17" s="28"/>
      <c r="J17" s="28">
        <v>9310.4</v>
      </c>
      <c r="K17" s="28"/>
      <c r="L17" s="28">
        <v>9302.9</v>
      </c>
      <c r="M17" s="28"/>
    </row>
    <row r="18" spans="1:13" x14ac:dyDescent="0.2">
      <c r="A18" t="s">
        <v>32</v>
      </c>
      <c r="B18" s="27"/>
      <c r="C18" s="27"/>
      <c r="D18" s="28" t="s">
        <v>49</v>
      </c>
      <c r="E18" s="28">
        <v>1</v>
      </c>
      <c r="F18" s="28" t="s">
        <v>56</v>
      </c>
      <c r="G18" s="28">
        <v>1</v>
      </c>
      <c r="H18" s="28" t="s">
        <v>59</v>
      </c>
      <c r="I18" s="28">
        <v>1</v>
      </c>
      <c r="J18" s="28" t="s">
        <v>55</v>
      </c>
      <c r="K18" s="28">
        <v>2</v>
      </c>
      <c r="L18" s="29" t="s">
        <v>50</v>
      </c>
      <c r="M18" s="30">
        <v>1</v>
      </c>
    </row>
    <row r="19" spans="1:13" s="2" customFormat="1" x14ac:dyDescent="0.2">
      <c r="A19" s="2" t="s">
        <v>8</v>
      </c>
      <c r="B19" s="31">
        <v>11513</v>
      </c>
      <c r="C19" s="31"/>
      <c r="D19" s="27">
        <v>11016.62</v>
      </c>
      <c r="E19" s="32"/>
      <c r="F19" s="32">
        <v>9365.2000000000007</v>
      </c>
      <c r="G19" s="32"/>
      <c r="H19" s="32">
        <v>9357.6</v>
      </c>
      <c r="I19" s="32"/>
      <c r="J19" s="32">
        <v>9324.4</v>
      </c>
      <c r="K19" s="32"/>
      <c r="L19" s="33">
        <v>9318.9</v>
      </c>
      <c r="M19" s="34"/>
    </row>
    <row r="20" spans="1:13" s="12" customFormat="1" x14ac:dyDescent="0.2">
      <c r="A20" s="20" t="s">
        <v>40</v>
      </c>
      <c r="B20" s="35"/>
      <c r="C20" s="35"/>
      <c r="D20" s="36"/>
      <c r="E20" s="37"/>
      <c r="F20" s="37"/>
      <c r="G20" s="37"/>
      <c r="H20" s="37"/>
      <c r="I20" s="37"/>
      <c r="J20" s="37"/>
      <c r="K20" s="37"/>
      <c r="L20" s="38"/>
      <c r="M20" s="39"/>
    </row>
    <row r="21" spans="1:13" s="12" customFormat="1" x14ac:dyDescent="0.2">
      <c r="A21" s="13" t="s">
        <v>41</v>
      </c>
      <c r="B21" s="40"/>
      <c r="C21" s="35"/>
      <c r="D21" s="41">
        <f>D12/(D12+D11)</f>
        <v>0.16587957497048406</v>
      </c>
      <c r="E21" s="37"/>
      <c r="F21" s="37"/>
      <c r="G21" s="37"/>
      <c r="H21" s="37"/>
      <c r="I21" s="37"/>
      <c r="J21" s="37"/>
      <c r="K21" s="37"/>
      <c r="L21" s="38"/>
      <c r="M21" s="39"/>
    </row>
    <row r="22" spans="1:13" s="7" customFormat="1" x14ac:dyDescent="0.2">
      <c r="A22" s="21" t="s">
        <v>19</v>
      </c>
      <c r="B22" s="4"/>
      <c r="C22" s="10"/>
      <c r="D22" s="36"/>
      <c r="E22" s="36"/>
      <c r="F22" s="36"/>
      <c r="G22" s="36"/>
      <c r="H22" s="36"/>
      <c r="I22" s="36"/>
      <c r="J22" s="36"/>
      <c r="K22" s="36"/>
      <c r="L22" s="42"/>
      <c r="M22" s="36"/>
    </row>
    <row r="23" spans="1:13" x14ac:dyDescent="0.2">
      <c r="A23" t="s">
        <v>11</v>
      </c>
      <c r="B23" s="43"/>
      <c r="C23" s="23"/>
      <c r="D23" s="22"/>
      <c r="E23" s="22"/>
      <c r="F23" s="44">
        <v>0.33267600000000003</v>
      </c>
      <c r="G23" s="22"/>
      <c r="H23" s="44">
        <v>0.33246189999999998</v>
      </c>
      <c r="I23" s="22"/>
      <c r="J23" s="22"/>
      <c r="K23" s="22"/>
      <c r="L23" s="22"/>
      <c r="M23" s="22"/>
    </row>
    <row r="24" spans="1:13" x14ac:dyDescent="0.2">
      <c r="A24" t="s">
        <v>12</v>
      </c>
      <c r="B24" s="43"/>
      <c r="C24" s="23"/>
      <c r="D24" s="22"/>
      <c r="E24" s="22"/>
      <c r="F24" s="44">
        <v>0.4536888</v>
      </c>
      <c r="G24" s="22"/>
      <c r="H24" s="44">
        <v>0.54895780000000005</v>
      </c>
      <c r="I24" s="22"/>
      <c r="J24" s="22"/>
      <c r="K24" s="22"/>
      <c r="L24" s="22"/>
      <c r="M24" s="22"/>
    </row>
    <row r="25" spans="1:13" s="2" customFormat="1" x14ac:dyDescent="0.2">
      <c r="A25" s="2" t="s">
        <v>13</v>
      </c>
      <c r="B25" s="45"/>
      <c r="C25" s="46"/>
      <c r="D25" s="47"/>
      <c r="E25" s="47"/>
      <c r="F25" s="47"/>
      <c r="G25" s="47"/>
      <c r="H25" s="47"/>
      <c r="I25" s="47"/>
      <c r="J25" s="47"/>
      <c r="K25" s="47"/>
      <c r="L25" s="34">
        <v>0.2301832</v>
      </c>
      <c r="M25" s="47"/>
    </row>
    <row r="26" spans="1:13" s="7" customFormat="1" x14ac:dyDescent="0.2">
      <c r="K26" s="17"/>
      <c r="L26" s="17"/>
      <c r="M26" s="17"/>
    </row>
    <row r="27" spans="1:13" x14ac:dyDescent="0.2">
      <c r="A27" s="3" t="s">
        <v>48</v>
      </c>
    </row>
    <row r="29" spans="1:13" x14ac:dyDescent="0.2">
      <c r="A29" s="59" t="s">
        <v>29</v>
      </c>
      <c r="B29" s="59"/>
      <c r="C29" s="59"/>
      <c r="D29" s="59"/>
      <c r="E29" s="19"/>
      <c r="F29" s="19"/>
      <c r="G29" s="19"/>
      <c r="H29" s="19"/>
      <c r="I29" s="19"/>
      <c r="J29" s="19"/>
    </row>
    <row r="30" spans="1:13" x14ac:dyDescent="0.2">
      <c r="A30" s="59" t="s">
        <v>30</v>
      </c>
      <c r="B30" s="59"/>
      <c r="C30" s="59"/>
      <c r="D30" s="59"/>
      <c r="E30" s="19"/>
      <c r="F30" s="19"/>
      <c r="G30" s="19"/>
      <c r="H30" s="19"/>
      <c r="I30" s="19"/>
      <c r="J30" s="19"/>
    </row>
    <row r="31" spans="1:13" x14ac:dyDescent="0.2">
      <c r="A31" s="60" t="s">
        <v>34</v>
      </c>
      <c r="B31" s="60"/>
      <c r="C31" s="60"/>
      <c r="D31" s="60"/>
      <c r="E31" s="60"/>
      <c r="F31" s="60"/>
      <c r="G31" s="60"/>
      <c r="H31" s="60"/>
      <c r="I31" s="60"/>
      <c r="J31" s="60"/>
    </row>
    <row r="32" spans="1:13" x14ac:dyDescent="0.2">
      <c r="A32" s="18" t="s">
        <v>33</v>
      </c>
      <c r="B32" s="18"/>
      <c r="C32" s="18"/>
      <c r="D32" s="18"/>
      <c r="E32" s="18"/>
      <c r="F32" s="18"/>
      <c r="G32" s="19"/>
      <c r="H32" s="19"/>
      <c r="I32" s="19"/>
      <c r="J32" s="19"/>
    </row>
    <row r="33" spans="1:10" x14ac:dyDescent="0.2">
      <c r="A33" s="18" t="s">
        <v>36</v>
      </c>
      <c r="B33" s="18"/>
      <c r="C33" s="18"/>
      <c r="D33" s="18"/>
      <c r="E33" s="18"/>
      <c r="F33" s="19"/>
      <c r="G33" s="19"/>
      <c r="H33" s="19"/>
      <c r="I33" s="19"/>
      <c r="J33" s="19"/>
    </row>
  </sheetData>
  <mergeCells count="3">
    <mergeCell ref="A29:D29"/>
    <mergeCell ref="A30:D30"/>
    <mergeCell ref="A31:J31"/>
  </mergeCells>
  <pageMargins left="0.7" right="0.7" top="0.75" bottom="0.75" header="0.3" footer="0.3"/>
  <pageSetup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Kyuri Park</cp:lastModifiedBy>
  <cp:lastPrinted>2013-03-21T13:12:15Z</cp:lastPrinted>
  <dcterms:created xsi:type="dcterms:W3CDTF">2013-03-21T11:14:40Z</dcterms:created>
  <dcterms:modified xsi:type="dcterms:W3CDTF">2022-02-20T09:41:25Z</dcterms:modified>
</cp:coreProperties>
</file>