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th\Dropbox\!!!Work\!!!Utrecht\Teaching\MLM\2022\Labs\1.0Lab\Exercise1\"/>
    </mc:Choice>
  </mc:AlternateContent>
  <xr:revisionPtr revIDLastSave="0" documentId="8_{D20BCD35-EDFC-4A48-9D05-39D0B9EADE6D}" xr6:coauthVersionLast="47" xr6:coauthVersionMax="47" xr10:uidLastSave="{00000000-0000-0000-0000-000000000000}"/>
  <bookViews>
    <workbookView xWindow="-38520" yWindow="6435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F25" i="1"/>
  <c r="F24" i="1"/>
  <c r="D22" i="1"/>
  <c r="D20" i="1" l="1"/>
  <c r="F20" i="1"/>
  <c r="H20" i="1"/>
  <c r="L26" i="1" l="1"/>
  <c r="F19" i="1"/>
  <c r="H19" i="1"/>
  <c r="H25" i="1"/>
  <c r="L20" i="1" l="1"/>
  <c r="J20" i="1"/>
  <c r="L19" i="1"/>
  <c r="J19" i="1"/>
</calcChain>
</file>

<file path=xl/sharedStrings.xml><?xml version="1.0" encoding="utf-8"?>
<sst xmlns="http://schemas.openxmlformats.org/spreadsheetml/2006/main" count="80" uniqueCount="53">
  <si>
    <t>intercept</t>
  </si>
  <si>
    <t>FIXED</t>
  </si>
  <si>
    <t>RANDOM</t>
  </si>
  <si>
    <t>VAR(e(ij))</t>
  </si>
  <si>
    <t>SE</t>
  </si>
  <si>
    <t>Likelihood</t>
  </si>
  <si>
    <t xml:space="preserve">Fixed </t>
  </si>
  <si>
    <t>level 1</t>
  </si>
  <si>
    <t>level 1,2</t>
  </si>
  <si>
    <t>AIC **</t>
  </si>
  <si>
    <t>Predictor of slope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</si>
  <si>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</si>
  <si>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</si>
  <si>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</si>
  <si>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</si>
  <si>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</si>
  <si>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</si>
  <si>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</si>
  <si>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</si>
  <si>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Model 5:</t>
  </si>
  <si>
    <t>Explained variance</t>
  </si>
  <si>
    <t>Model 0:</t>
  </si>
  <si>
    <t>random</t>
  </si>
  <si>
    <t>no random</t>
  </si>
  <si>
    <t>Fit</t>
  </si>
  <si>
    <t>par</t>
  </si>
  <si>
    <t>Covar(u(0j),u(1j))</t>
  </si>
  <si>
    <t>Random slope</t>
  </si>
  <si>
    <t>and covariance</t>
  </si>
  <si>
    <t>Rand. Sl. + cov. +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</si>
  <si>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</si>
  <si>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</si>
  <si>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</si>
  <si>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</si>
  <si>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</si>
  <si>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</si>
  <si>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</si>
  <si>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</si>
  <si>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Gender</t>
  </si>
  <si>
    <t>Extraversion</t>
  </si>
  <si>
    <t>Teacher exp</t>
  </si>
  <si>
    <t>**</t>
  </si>
  <si>
    <t>Popular</t>
  </si>
  <si>
    <t>with HLM 7</t>
  </si>
  <si>
    <t>full ML</t>
  </si>
  <si>
    <t>(not given)</t>
  </si>
  <si>
    <t xml:space="preserve">VAR(u(0j)) </t>
  </si>
  <si>
    <t>VAR(u(1j)) - extraversion</t>
  </si>
  <si>
    <t>Variance decomposition</t>
  </si>
  <si>
    <t>ICC</t>
  </si>
  <si>
    <t xml:space="preserve"> </t>
  </si>
  <si>
    <t>Extrav * Teach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</si>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</sst>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1" xfId="0" applyFont="1" applyBorder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165" fontId="2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4" fillId="0" borderId="3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165" fontId="3" fillId="0" borderId="0" xfId="0" applyNumberFormat="1" applyFont="1"/>
    <xf numFmtId="165" fontId="3" fillId="0" borderId="1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0" fontId="3" fillId="0" borderId="2" xfId="0" applyFont="1" applyBorder="1"/>
    <xf numFmtId="2" fontId="4" fillId="0" borderId="1" xfId="0" applyNumberFormat="1" applyFont="1" applyBorder="1"/>
    <xf numFmtId="165" fontId="3" fillId="0" borderId="0" xfId="0" applyNumberFormat="1" applyFont="1" applyFill="1"/>
    <xf numFmtId="165" fontId="3" fillId="0" borderId="1" xfId="0" applyNumberFormat="1" applyFont="1" applyFill="1" applyBorder="1"/>
    <xf numFmtId="2" fontId="3" fillId="0" borderId="1" xfId="0" applyNumberFormat="1" applyFont="1" applyFill="1" applyBorder="1"/>
    <xf numFmtId="165" fontId="3" fillId="0" borderId="0" xfId="0" applyNumberFormat="1" applyFont="1" applyFill="1" applyBorder="1"/>
    <xf numFmtId="2" fontId="3" fillId="0" borderId="0" xfId="0" applyNumberFormat="1" applyFont="1" applyFill="1" applyBorder="1"/>
    <xf numFmtId="2" fontId="3" fillId="0" borderId="2" xfId="0" applyNumberFormat="1" applyFont="1" applyFill="1" applyBorder="1"/>
    <xf numFmtId="2" fontId="3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tabSelected="1" zoomScale="147" zoomScaleNormal="89" workbookViewId="0">
      <pane xSplit="1" topLeftCell="B1" activePane="topRight" state="frozen"/>
      <selection pane="topRight" activeCell="L15" sqref="L15"/>
    </sheetView>
  </sheetViews>
  <sheetFormatPr defaultRowHeight="14.5" x14ac:dyDescent="0.35"/>
  <cols>
    <col min="1" max="1" width="13.7265625" customWidth="1"/>
    <col min="2" max="3" width="9.453125" customWidth="1"/>
    <col min="4" max="5" width="8.7265625" style="28"/>
    <col min="6" max="6" width="11.81640625" style="28" bestFit="1" customWidth="1"/>
    <col min="7" max="7" width="8.7265625" style="28"/>
    <col min="8" max="8" width="9.453125" style="28" bestFit="1" customWidth="1"/>
    <col min="9" max="9" width="8.7265625" style="28"/>
    <col min="10" max="10" width="9.453125" style="28" bestFit="1" customWidth="1"/>
    <col min="11" max="11" width="8.7265625" style="28"/>
    <col min="12" max="12" width="9.453125" style="28" bestFit="1" customWidth="1"/>
    <col min="13" max="13" width="8.7265625" style="28"/>
    <col min="14" max="14" width="9.453125" bestFit="1" customWidth="1"/>
  </cols>
  <sheetData>
    <row r="1" spans="1:14" x14ac:dyDescent="0.35">
      <c r="A1" s="1" t="s">
        <v>42</v>
      </c>
      <c r="B1" t="s">
        <v>21</v>
      </c>
      <c r="D1" s="28" t="s">
        <v>15</v>
      </c>
      <c r="F1" s="28" t="s">
        <v>16</v>
      </c>
      <c r="H1" s="28" t="s">
        <v>17</v>
      </c>
      <c r="J1" s="28" t="s">
        <v>18</v>
      </c>
      <c r="L1" s="28" t="s">
        <v>19</v>
      </c>
    </row>
    <row r="2" spans="1:14" x14ac:dyDescent="0.35">
      <c r="A2" t="s">
        <v>43</v>
      </c>
      <c r="B2" t="s">
        <v>23</v>
      </c>
      <c r="D2" s="28" t="s">
        <v>22</v>
      </c>
      <c r="F2" s="28" t="s">
        <v>6</v>
      </c>
      <c r="H2" s="28" t="s">
        <v>6</v>
      </c>
      <c r="J2" s="28" t="s">
        <v>27</v>
      </c>
      <c r="L2" s="28" t="s">
        <v>29</v>
      </c>
    </row>
    <row r="3" spans="1:14" x14ac:dyDescent="0.35">
      <c r="A3" s="3" t="s">
        <v>44</v>
      </c>
      <c r="B3" s="3" t="s">
        <v>0</v>
      </c>
      <c r="C3" s="3"/>
      <c r="D3" s="29" t="s">
        <v>0</v>
      </c>
      <c r="E3" s="29"/>
      <c r="F3" s="29" t="s">
        <v>7</v>
      </c>
      <c r="G3" s="29"/>
      <c r="H3" s="29" t="s">
        <v>8</v>
      </c>
      <c r="I3" s="29"/>
      <c r="J3" s="29" t="s">
        <v>28</v>
      </c>
      <c r="K3" s="29"/>
      <c r="L3" s="29" t="s">
        <v>10</v>
      </c>
      <c r="M3" s="29"/>
    </row>
    <row r="4" spans="1:14" s="8" customFormat="1" x14ac:dyDescent="0.35">
      <c r="A4" s="6"/>
      <c r="B4" s="7" t="s">
        <v>36</v>
      </c>
      <c r="C4" s="7" t="s">
        <v>4</v>
      </c>
      <c r="D4" s="30" t="s">
        <v>36</v>
      </c>
      <c r="E4" s="30" t="s">
        <v>4</v>
      </c>
      <c r="F4" s="30" t="s">
        <v>36</v>
      </c>
      <c r="G4" s="30" t="s">
        <v>4</v>
      </c>
      <c r="H4" s="30" t="s">
        <v>36</v>
      </c>
      <c r="I4" s="30" t="s">
        <v>4</v>
      </c>
      <c r="J4" s="30" t="s">
        <v>36</v>
      </c>
      <c r="K4" s="30" t="s">
        <v>4</v>
      </c>
      <c r="L4" s="30" t="s">
        <v>36</v>
      </c>
      <c r="M4" s="30" t="s">
        <v>4</v>
      </c>
    </row>
    <row r="5" spans="1:14" s="9" customFormat="1" x14ac:dyDescent="0.35">
      <c r="A5" s="4" t="s">
        <v>1</v>
      </c>
      <c r="B5" s="4"/>
      <c r="C5" s="13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4" x14ac:dyDescent="0.35">
      <c r="A6" t="s">
        <v>11</v>
      </c>
      <c r="B6" s="2">
        <v>5.08</v>
      </c>
      <c r="C6" s="14">
        <v>0.03</v>
      </c>
      <c r="D6" s="32">
        <v>5.0778590000000001</v>
      </c>
      <c r="E6" s="32">
        <v>8.6957000000000007E-2</v>
      </c>
      <c r="F6" s="32">
        <v>2.141</v>
      </c>
      <c r="G6" s="32">
        <v>0.11600000000000001</v>
      </c>
      <c r="H6" s="32">
        <v>0.80932599999999999</v>
      </c>
      <c r="I6" s="32">
        <v>0.168827</v>
      </c>
      <c r="J6" s="32">
        <v>0.738568</v>
      </c>
      <c r="K6" s="32">
        <v>0.19520899999999999</v>
      </c>
      <c r="L6" s="32">
        <v>-1.207112</v>
      </c>
      <c r="M6" s="32">
        <v>0.26900600000000002</v>
      </c>
    </row>
    <row r="7" spans="1:14" ht="15" customHeight="1" x14ac:dyDescent="0.35">
      <c r="A7" s="11" t="s">
        <v>39</v>
      </c>
      <c r="B7" s="2"/>
      <c r="C7" s="14"/>
      <c r="D7" s="33"/>
      <c r="E7" s="33"/>
      <c r="F7" s="32">
        <v>0.441</v>
      </c>
      <c r="G7" s="32">
        <v>1.6E-2</v>
      </c>
      <c r="H7" s="32">
        <v>0.454484</v>
      </c>
      <c r="I7" s="32">
        <v>1.6154000000000002E-2</v>
      </c>
      <c r="J7" s="32">
        <v>0.45264100000000002</v>
      </c>
      <c r="K7" s="32">
        <v>2.4478E-2</v>
      </c>
      <c r="L7" s="32">
        <v>0.80314200000000002</v>
      </c>
      <c r="M7" s="32">
        <v>3.9564000000000002E-2</v>
      </c>
    </row>
    <row r="8" spans="1:14" x14ac:dyDescent="0.35">
      <c r="A8" t="s">
        <v>38</v>
      </c>
      <c r="B8" s="2"/>
      <c r="C8" s="14"/>
      <c r="D8" s="33"/>
      <c r="E8" s="33"/>
      <c r="F8" s="32">
        <v>1.2529999999999999</v>
      </c>
      <c r="G8" s="32">
        <v>3.6999999999999998E-2</v>
      </c>
      <c r="H8" s="32">
        <v>1.254095</v>
      </c>
      <c r="I8" s="32">
        <v>3.7265E-2</v>
      </c>
      <c r="J8" s="32">
        <v>1.25247</v>
      </c>
      <c r="K8" s="32">
        <v>3.6554000000000003E-2</v>
      </c>
      <c r="L8" s="32">
        <v>1.2406239999999999</v>
      </c>
      <c r="M8" s="32">
        <v>3.6202999999999999E-2</v>
      </c>
    </row>
    <row r="9" spans="1:14" x14ac:dyDescent="0.35">
      <c r="A9" s="11" t="s">
        <v>40</v>
      </c>
      <c r="B9" s="2"/>
      <c r="C9" s="14"/>
      <c r="D9" s="33"/>
      <c r="E9" s="33"/>
      <c r="F9" s="32"/>
      <c r="G9" s="32"/>
      <c r="H9" s="32">
        <v>8.8409000000000001E-2</v>
      </c>
      <c r="I9" s="32">
        <v>8.6759999999999997E-3</v>
      </c>
      <c r="J9" s="32">
        <v>9.0813000000000005E-2</v>
      </c>
      <c r="K9" s="32">
        <v>8.5979999999999997E-3</v>
      </c>
      <c r="L9" s="32">
        <v>0.22603599999999999</v>
      </c>
      <c r="M9" s="32">
        <v>1.6619999999999999E-2</v>
      </c>
    </row>
    <row r="10" spans="1:14" s="3" customFormat="1" x14ac:dyDescent="0.35">
      <c r="A10" s="3" t="s">
        <v>51</v>
      </c>
      <c r="B10" s="12"/>
      <c r="C10" s="15"/>
      <c r="D10" s="34"/>
      <c r="E10" s="34"/>
      <c r="F10" s="41"/>
      <c r="G10" s="41"/>
      <c r="H10" s="41"/>
      <c r="I10" s="43"/>
      <c r="J10" s="41"/>
      <c r="K10" s="43"/>
      <c r="L10" s="32">
        <v>-2.4698999999999999E-2</v>
      </c>
      <c r="M10" s="32">
        <v>2.5200000000000001E-3</v>
      </c>
    </row>
    <row r="11" spans="1:14" s="9" customFormat="1" x14ac:dyDescent="0.35">
      <c r="A11" s="4" t="s">
        <v>2</v>
      </c>
      <c r="B11" s="4"/>
      <c r="C11" s="13"/>
      <c r="D11" s="35"/>
      <c r="E11" s="36" t="s">
        <v>52</v>
      </c>
      <c r="F11" s="31"/>
      <c r="G11" s="36" t="s">
        <v>52</v>
      </c>
      <c r="H11" s="31"/>
      <c r="I11" s="36" t="s">
        <v>52</v>
      </c>
      <c r="J11" s="50"/>
      <c r="K11" s="36" t="s">
        <v>52</v>
      </c>
      <c r="L11" s="50"/>
      <c r="M11" s="50" t="s">
        <v>52</v>
      </c>
    </row>
    <row r="12" spans="1:14" x14ac:dyDescent="0.35">
      <c r="A12" t="s">
        <v>3</v>
      </c>
      <c r="B12" s="14">
        <v>1.91</v>
      </c>
      <c r="C12" s="14"/>
      <c r="D12" s="32">
        <v>1.2217899999999999</v>
      </c>
      <c r="E12" s="32">
        <v>1.1100000000000001</v>
      </c>
      <c r="F12" s="32">
        <v>0.59099999999999997</v>
      </c>
      <c r="G12" s="32">
        <v>0.77</v>
      </c>
      <c r="H12" s="32">
        <v>0.59136</v>
      </c>
      <c r="I12" s="32">
        <v>0.77</v>
      </c>
      <c r="J12" s="32">
        <v>0.55181000000000002</v>
      </c>
      <c r="K12" s="32">
        <v>0.74</v>
      </c>
      <c r="L12" s="32">
        <v>0.55256000000000005</v>
      </c>
      <c r="M12" s="32">
        <v>0.74</v>
      </c>
      <c r="N12" s="21"/>
    </row>
    <row r="13" spans="1:14" x14ac:dyDescent="0.35">
      <c r="A13" t="s">
        <v>46</v>
      </c>
      <c r="B13" s="14"/>
      <c r="C13" s="14"/>
      <c r="D13" s="32">
        <v>0.69445999999999997</v>
      </c>
      <c r="E13" s="32">
        <v>0.83</v>
      </c>
      <c r="F13" s="32">
        <v>0.62</v>
      </c>
      <c r="G13" s="32">
        <v>0.79</v>
      </c>
      <c r="H13" s="32">
        <v>0.28876000000000002</v>
      </c>
      <c r="I13" s="32">
        <v>0.54</v>
      </c>
      <c r="J13" s="32">
        <v>1.2814300000000001</v>
      </c>
      <c r="K13" s="32">
        <v>1.1299999999999999</v>
      </c>
      <c r="L13" s="32">
        <v>0.45434000000000002</v>
      </c>
      <c r="M13" s="32">
        <v>0.67</v>
      </c>
      <c r="N13" s="21"/>
    </row>
    <row r="14" spans="1:14" x14ac:dyDescent="0.35">
      <c r="A14" t="s">
        <v>47</v>
      </c>
      <c r="B14" s="14"/>
      <c r="C14" s="14"/>
      <c r="D14" s="32"/>
      <c r="E14" s="32"/>
      <c r="F14" s="32"/>
      <c r="G14" s="32"/>
      <c r="H14" s="32"/>
      <c r="I14" s="32"/>
      <c r="J14" s="32">
        <v>3.3919999999999999E-2</v>
      </c>
      <c r="K14" s="32">
        <v>0.18</v>
      </c>
      <c r="L14" s="32">
        <v>4.7029999999999997E-3</v>
      </c>
      <c r="M14" s="32">
        <v>7.0000000000000007E-2</v>
      </c>
      <c r="N14" s="21"/>
    </row>
    <row r="15" spans="1:14" x14ac:dyDescent="0.35">
      <c r="A15" t="s">
        <v>26</v>
      </c>
      <c r="B15" s="14"/>
      <c r="C15" s="14"/>
      <c r="D15" s="32"/>
      <c r="E15" s="32"/>
      <c r="F15" s="32"/>
      <c r="G15" s="32"/>
      <c r="H15" s="32"/>
      <c r="I15" s="32"/>
      <c r="J15" s="32">
        <v>-0.89</v>
      </c>
      <c r="K15" s="32"/>
      <c r="L15" s="32">
        <v>-0.63</v>
      </c>
      <c r="M15" s="32"/>
      <c r="N15" s="21"/>
    </row>
    <row r="16" spans="1:14" s="4" customFormat="1" x14ac:dyDescent="0.35">
      <c r="B16" s="5" t="s">
        <v>24</v>
      </c>
      <c r="C16" s="16" t="s">
        <v>25</v>
      </c>
      <c r="D16" s="36" t="s">
        <v>24</v>
      </c>
      <c r="E16" s="36" t="s">
        <v>25</v>
      </c>
      <c r="F16" s="36" t="s">
        <v>24</v>
      </c>
      <c r="G16" s="36" t="s">
        <v>25</v>
      </c>
      <c r="H16" s="36" t="s">
        <v>24</v>
      </c>
      <c r="I16" s="36" t="s">
        <v>25</v>
      </c>
      <c r="J16" s="36" t="s">
        <v>24</v>
      </c>
      <c r="K16" s="36" t="s">
        <v>25</v>
      </c>
      <c r="L16" s="36" t="s">
        <v>24</v>
      </c>
      <c r="M16" s="36" t="s">
        <v>25</v>
      </c>
    </row>
    <row r="17" spans="1:13" x14ac:dyDescent="0.35">
      <c r="A17" t="s">
        <v>5</v>
      </c>
      <c r="B17" s="22" t="s">
        <v>45</v>
      </c>
      <c r="C17" s="17">
        <v>2</v>
      </c>
      <c r="D17" s="37">
        <v>-3163.7339999999999</v>
      </c>
      <c r="E17" s="37">
        <v>3</v>
      </c>
      <c r="F17" s="37">
        <v>-2466.9699999999998</v>
      </c>
      <c r="G17" s="37">
        <v>5</v>
      </c>
      <c r="H17" s="37">
        <v>-2431.48</v>
      </c>
      <c r="I17" s="37">
        <v>6</v>
      </c>
      <c r="J17" s="37">
        <v>-2406.4029999999998</v>
      </c>
      <c r="K17" s="37">
        <v>8</v>
      </c>
      <c r="L17" s="37">
        <v>-2373.8119999999999</v>
      </c>
      <c r="M17" s="37">
        <v>9</v>
      </c>
    </row>
    <row r="18" spans="1:13" x14ac:dyDescent="0.35">
      <c r="A18" t="s">
        <v>32</v>
      </c>
      <c r="B18" s="22" t="s">
        <v>45</v>
      </c>
      <c r="C18" s="17"/>
      <c r="D18" s="37">
        <v>6327.4677519999996</v>
      </c>
      <c r="E18" s="37"/>
      <c r="F18" s="37">
        <v>4934</v>
      </c>
      <c r="G18" s="37"/>
      <c r="H18" s="37">
        <v>4862.2954449999997</v>
      </c>
      <c r="I18" s="37"/>
      <c r="J18" s="37">
        <v>4812.8069670000004</v>
      </c>
      <c r="K18" s="37"/>
      <c r="L18" s="37">
        <v>4747.624382</v>
      </c>
      <c r="M18" s="37"/>
    </row>
    <row r="19" spans="1:13" x14ac:dyDescent="0.35">
      <c r="A19" t="s">
        <v>33</v>
      </c>
      <c r="B19" s="19"/>
      <c r="C19" s="17"/>
      <c r="D19" s="37">
        <v>642.91999999999996</v>
      </c>
      <c r="E19" s="37">
        <v>1</v>
      </c>
      <c r="F19" s="37">
        <f>D18-F18</f>
        <v>1393.4677519999996</v>
      </c>
      <c r="G19" s="37">
        <v>2</v>
      </c>
      <c r="H19" s="37">
        <f>F18-H18</f>
        <v>71.704555000000255</v>
      </c>
      <c r="I19" s="37">
        <v>1</v>
      </c>
      <c r="J19" s="37">
        <f>H18-J18</f>
        <v>49.488477999999304</v>
      </c>
      <c r="K19" s="37">
        <v>2</v>
      </c>
      <c r="L19" s="44">
        <f>J18-L18</f>
        <v>65.182585000000472</v>
      </c>
      <c r="M19" s="44">
        <v>1</v>
      </c>
    </row>
    <row r="20" spans="1:13" s="3" customFormat="1" x14ac:dyDescent="0.35">
      <c r="A20" s="3" t="s">
        <v>9</v>
      </c>
      <c r="B20" s="20"/>
      <c r="C20" s="18"/>
      <c r="D20" s="38">
        <f>(2*E17)+D18</f>
        <v>6333.4677519999996</v>
      </c>
      <c r="E20" s="38"/>
      <c r="F20" s="38">
        <f>(2*G17)+F18</f>
        <v>4944</v>
      </c>
      <c r="G20" s="38"/>
      <c r="H20" s="38">
        <f>(2*I17)+H18</f>
        <v>4874.2954449999997</v>
      </c>
      <c r="I20" s="38"/>
      <c r="J20" s="38">
        <f>(2*K17)+J18</f>
        <v>4828.8069670000004</v>
      </c>
      <c r="K20" s="38"/>
      <c r="L20" s="45">
        <f>(2*M17)+L18</f>
        <v>4765.624382</v>
      </c>
      <c r="M20" s="46" t="s">
        <v>41</v>
      </c>
    </row>
    <row r="21" spans="1:13" s="23" customFormat="1" x14ac:dyDescent="0.35">
      <c r="A21" s="26" t="s">
        <v>48</v>
      </c>
      <c r="B21" s="24"/>
      <c r="C21" s="25"/>
      <c r="D21" s="39"/>
      <c r="E21" s="39"/>
      <c r="F21" s="39"/>
      <c r="G21" s="39"/>
      <c r="H21" s="39"/>
      <c r="I21" s="39"/>
      <c r="J21" s="39"/>
      <c r="K21" s="39"/>
      <c r="L21" s="47"/>
      <c r="M21" s="48"/>
    </row>
    <row r="22" spans="1:13" s="23" customFormat="1" x14ac:dyDescent="0.35">
      <c r="A22" s="27" t="s">
        <v>49</v>
      </c>
      <c r="B22" s="24"/>
      <c r="C22" s="25"/>
      <c r="D22" s="40">
        <f>D13/(D12+D13)</f>
        <v>0.36240574037834317</v>
      </c>
      <c r="E22" s="39"/>
      <c r="F22" s="39"/>
      <c r="G22" s="39"/>
      <c r="H22" s="39"/>
      <c r="I22" s="39"/>
      <c r="J22" s="39"/>
      <c r="K22" s="39"/>
      <c r="L22" s="47"/>
      <c r="M22" s="48"/>
    </row>
    <row r="23" spans="1:13" s="9" customFormat="1" x14ac:dyDescent="0.35">
      <c r="A23" s="4" t="s">
        <v>20</v>
      </c>
      <c r="B23" s="4"/>
      <c r="C23" s="13"/>
      <c r="D23" s="31" t="s">
        <v>50</v>
      </c>
      <c r="E23" s="31"/>
      <c r="F23" s="31"/>
      <c r="G23" s="31"/>
      <c r="H23" s="31"/>
      <c r="I23" s="31"/>
      <c r="J23" s="31"/>
      <c r="K23" s="31"/>
      <c r="L23" s="49"/>
      <c r="M23" s="31"/>
    </row>
    <row r="24" spans="1:13" x14ac:dyDescent="0.35">
      <c r="A24" t="s">
        <v>12</v>
      </c>
      <c r="C24" s="14"/>
      <c r="D24" s="32"/>
      <c r="E24" s="32"/>
      <c r="F24" s="32">
        <f>(D12-F12)/D12</f>
        <v>0.5162834857053995</v>
      </c>
      <c r="G24" s="32"/>
      <c r="H24" s="32">
        <f>(D12-H12)/D12</f>
        <v>0.51598883605202206</v>
      </c>
      <c r="I24" s="32"/>
      <c r="J24" s="32"/>
      <c r="K24" s="32"/>
      <c r="L24" s="32"/>
      <c r="M24" s="32"/>
    </row>
    <row r="25" spans="1:13" x14ac:dyDescent="0.35">
      <c r="A25" t="s">
        <v>13</v>
      </c>
      <c r="C25" s="14"/>
      <c r="D25" s="32"/>
      <c r="E25" s="32"/>
      <c r="F25" s="32">
        <f>(D13-F13)/D13</f>
        <v>0.10721999827203867</v>
      </c>
      <c r="G25" s="32"/>
      <c r="H25" s="32">
        <f>(D13-H13)/D13</f>
        <v>0.58419491403392565</v>
      </c>
      <c r="I25" s="32"/>
      <c r="J25" s="32"/>
      <c r="K25" s="32"/>
      <c r="L25" s="32"/>
      <c r="M25" s="32"/>
    </row>
    <row r="26" spans="1:13" s="3" customFormat="1" x14ac:dyDescent="0.35">
      <c r="A26" s="3" t="s">
        <v>14</v>
      </c>
      <c r="C26" s="15"/>
      <c r="D26" s="41"/>
      <c r="E26" s="41"/>
      <c r="F26" s="41"/>
      <c r="G26" s="41"/>
      <c r="H26" s="41"/>
      <c r="I26" s="41"/>
      <c r="J26" s="41"/>
      <c r="K26" s="41"/>
      <c r="L26" s="41">
        <f>(J14-L14)/J14</f>
        <v>0.86135023584905668</v>
      </c>
      <c r="M26" s="41"/>
    </row>
    <row r="27" spans="1:13" s="9" customFormat="1" x14ac:dyDescent="0.35">
      <c r="A27" s="9" t="s">
        <v>30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x14ac:dyDescent="0.35">
      <c r="A28" t="s">
        <v>31</v>
      </c>
    </row>
    <row r="29" spans="1:13" x14ac:dyDescent="0.35">
      <c r="A29" s="10" t="s">
        <v>35</v>
      </c>
    </row>
    <row r="30" spans="1:13" x14ac:dyDescent="0.35">
      <c r="A30" t="s">
        <v>34</v>
      </c>
    </row>
    <row r="31" spans="1:13" x14ac:dyDescent="0.35">
      <c r="A31" t="s">
        <v>37</v>
      </c>
    </row>
  </sheetData>
  <pageMargins left="0.7" right="0.7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Beth</cp:lastModifiedBy>
  <cp:lastPrinted>2013-03-21T13:12:15Z</cp:lastPrinted>
  <dcterms:created xsi:type="dcterms:W3CDTF">2013-03-21T11:14:40Z</dcterms:created>
  <dcterms:modified xsi:type="dcterms:W3CDTF">2022-02-18T09:19:48Z</dcterms:modified>
</cp:coreProperties>
</file>