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uri1/Desktop/MLM&amp;Psychometrics/Lab2/lab2b_longitudinal MLM/"/>
    </mc:Choice>
  </mc:AlternateContent>
  <xr:revisionPtr revIDLastSave="0" documentId="13_ncr:1_{B333531F-26DB-F846-B582-9C23140B110F}" xr6:coauthVersionLast="47" xr6:coauthVersionMax="47" xr10:uidLastSave="{00000000-0000-0000-0000-000000000000}"/>
  <bookViews>
    <workbookView xWindow="11240" yWindow="500" windowWidth="20360" windowHeight="163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5" i="1" l="1"/>
  <c r="P23" i="1" l="1"/>
  <c r="L23" i="1"/>
  <c r="L22" i="1"/>
  <c r="N22" i="1"/>
  <c r="P29" i="1" l="1"/>
  <c r="J27" i="1"/>
  <c r="J28" i="1"/>
  <c r="G22" i="1"/>
  <c r="F22" i="1"/>
  <c r="D23" i="1"/>
  <c r="P22" i="1" l="1"/>
  <c r="H27" i="1"/>
  <c r="F23" i="1"/>
  <c r="N23" i="1" l="1"/>
  <c r="J23" i="1"/>
  <c r="H23" i="1"/>
  <c r="J22" i="1"/>
  <c r="H22" i="1"/>
  <c r="H28" i="1" l="1"/>
  <c r="P16" i="1" l="1"/>
</calcChain>
</file>

<file path=xl/sharedStrings.xml><?xml version="1.0" encoding="utf-8"?>
<sst xmlns="http://schemas.openxmlformats.org/spreadsheetml/2006/main" count="84" uniqueCount="55">
  <si>
    <t>intercept</t>
  </si>
  <si>
    <t>FIXED</t>
  </si>
  <si>
    <t>RANDOM</t>
  </si>
  <si>
    <t>VAR(e(ij))</t>
  </si>
  <si>
    <t>SE</t>
  </si>
  <si>
    <t xml:space="preserve">Fixed </t>
  </si>
  <si>
    <t>level 1</t>
  </si>
  <si>
    <t>level 1,2</t>
  </si>
  <si>
    <t>AIC **</t>
  </si>
  <si>
    <t>Predictor of slope</t>
  </si>
  <si>
    <t>mean/intercept</t>
  </si>
  <si>
    <t>R2 level 1</t>
  </si>
  <si>
    <t>R2 level 2</t>
  </si>
  <si>
    <t>R2 cross level interaction</t>
  </si>
  <si>
    <t>Model 2:</t>
  </si>
  <si>
    <t>Model 3:</t>
  </si>
  <si>
    <t>Model 5:</t>
  </si>
  <si>
    <t>Explained variance</t>
  </si>
  <si>
    <t>Model 0:</t>
  </si>
  <si>
    <t>no random</t>
  </si>
  <si>
    <t>Fit</t>
  </si>
  <si>
    <t>par</t>
  </si>
  <si>
    <t>Covar(u(0j),u(1j))</t>
  </si>
  <si>
    <t>and covariance</t>
  </si>
  <si>
    <t>Rand. Sl. + cov. +</t>
  </si>
  <si>
    <t>Name data</t>
  </si>
  <si>
    <t>Covar(u(0j),u(2j))</t>
  </si>
  <si>
    <t xml:space="preserve">* cut off value for test with 1 df is 3,84; </t>
  </si>
  <si>
    <t xml:space="preserve">** lowest AIC is best model ; </t>
  </si>
  <si>
    <t xml:space="preserve">Deviance </t>
  </si>
  <si>
    <t>VAR(u(0j)) ***</t>
  </si>
  <si>
    <t>Diff Dev *,***</t>
  </si>
  <si>
    <t>Interpret model parameter estimates of model with lowest AIC</t>
  </si>
  <si>
    <t>*** in test of random parameters (both Wald as well as difference of deviances), p has to be divided by 2</t>
  </si>
  <si>
    <t>Par. Est.</t>
  </si>
  <si>
    <t>Adjust number of rows and columns as needed</t>
  </si>
  <si>
    <t>Time</t>
  </si>
  <si>
    <t>Job</t>
  </si>
  <si>
    <t>Sex</t>
  </si>
  <si>
    <t>HighGPA</t>
  </si>
  <si>
    <t>cross level int. Time * Sex</t>
  </si>
  <si>
    <t>Model 1b:</t>
  </si>
  <si>
    <t>random int</t>
  </si>
  <si>
    <t>plus time</t>
  </si>
  <si>
    <t xml:space="preserve">Model 1: </t>
  </si>
  <si>
    <t xml:space="preserve">random </t>
  </si>
  <si>
    <t>Random slope time</t>
  </si>
  <si>
    <t>Model 4b:</t>
  </si>
  <si>
    <t>Model 4a:</t>
  </si>
  <si>
    <t>Random slope job</t>
  </si>
  <si>
    <t>VAR(u(1j)) [time]</t>
  </si>
  <si>
    <t>VAR(u(2j)) [job]</t>
  </si>
  <si>
    <t>Variance decomposition</t>
  </si>
  <si>
    <t>ICC</t>
  </si>
  <si>
    <r>
      <rPr>
        <sz val="11"/>
        <color theme="4"/>
        <rFont val="Calibri (Body)"/>
      </rPr>
      <t>log</t>
    </r>
    <r>
      <rPr>
        <sz val="11"/>
        <color theme="1"/>
        <rFont val="Calibri"/>
        <family val="2"/>
        <scheme val="minor"/>
      </rPr>
      <t>Likelihood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</si>
</sst>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/>
      <name val="Calibri (Body)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right"/>
    </xf>
    <xf numFmtId="0" fontId="1" fillId="0" borderId="1" xfId="0" applyFont="1" applyBorder="1"/>
    <xf numFmtId="0" fontId="0" fillId="0" borderId="2" xfId="0" applyBorder="1"/>
    <xf numFmtId="0" fontId="0" fillId="2" borderId="0" xfId="0" applyFill="1"/>
    <xf numFmtId="0" fontId="0" fillId="0" borderId="0" xfId="0" applyFill="1"/>
    <xf numFmtId="0" fontId="0" fillId="0" borderId="0" xfId="0" applyBorder="1"/>
    <xf numFmtId="0" fontId="0" fillId="3" borderId="0" xfId="0" applyFill="1"/>
    <xf numFmtId="0" fontId="0" fillId="3" borderId="1" xfId="0" applyFill="1" applyBorder="1"/>
    <xf numFmtId="0" fontId="1" fillId="3" borderId="3" xfId="0" applyFont="1" applyFill="1" applyBorder="1" applyAlignment="1">
      <alignment horizontal="right"/>
    </xf>
    <xf numFmtId="0" fontId="0" fillId="3" borderId="2" xfId="0" applyFill="1" applyBorder="1"/>
    <xf numFmtId="2" fontId="0" fillId="3" borderId="0" xfId="0" applyNumberFormat="1" applyFont="1" applyFill="1" applyAlignment="1">
      <alignment horizontal="right" wrapText="1"/>
    </xf>
    <xf numFmtId="2" fontId="0" fillId="3" borderId="0" xfId="0" applyNumberFormat="1" applyFont="1" applyFill="1" applyBorder="1" applyAlignment="1">
      <alignment horizontal="right" wrapText="1"/>
    </xf>
    <xf numFmtId="2" fontId="0" fillId="3" borderId="0" xfId="0" applyNumberFormat="1" applyFont="1" applyFill="1"/>
    <xf numFmtId="2" fontId="0" fillId="3" borderId="0" xfId="0" applyNumberFormat="1" applyFill="1"/>
    <xf numFmtId="2" fontId="0" fillId="3" borderId="1" xfId="0" applyNumberFormat="1" applyFill="1" applyBorder="1"/>
    <xf numFmtId="2" fontId="0" fillId="3" borderId="2" xfId="0" applyNumberFormat="1" applyFill="1" applyBorder="1"/>
    <xf numFmtId="0" fontId="1" fillId="3" borderId="2" xfId="0" applyFont="1" applyFill="1" applyBorder="1" applyAlignment="1">
      <alignment horizontal="right"/>
    </xf>
    <xf numFmtId="164" fontId="2" fillId="3" borderId="0" xfId="0" applyNumberFormat="1" applyFont="1" applyFill="1"/>
    <xf numFmtId="0" fontId="0" fillId="3" borderId="0" xfId="0" applyFont="1" applyFill="1"/>
    <xf numFmtId="164" fontId="0" fillId="3" borderId="1" xfId="0" applyNumberFormat="1" applyFill="1" applyBorder="1"/>
    <xf numFmtId="0" fontId="1" fillId="3" borderId="2" xfId="0" applyFont="1" applyFill="1" applyBorder="1"/>
    <xf numFmtId="0" fontId="1" fillId="0" borderId="2" xfId="0" applyFont="1" applyFill="1" applyBorder="1" applyAlignment="1">
      <alignment horizontal="right"/>
    </xf>
    <xf numFmtId="164" fontId="0" fillId="0" borderId="1" xfId="0" applyNumberFormat="1" applyFill="1" applyBorder="1"/>
    <xf numFmtId="164" fontId="0" fillId="3" borderId="0" xfId="0" applyNumberFormat="1" applyFont="1" applyFill="1"/>
    <xf numFmtId="164" fontId="0" fillId="0" borderId="0" xfId="0" applyNumberFormat="1" applyFill="1"/>
    <xf numFmtId="2" fontId="1" fillId="0" borderId="2" xfId="0" applyNumberFormat="1" applyFont="1" applyBorder="1"/>
    <xf numFmtId="2" fontId="0" fillId="0" borderId="0" xfId="0" applyNumberFormat="1"/>
    <xf numFmtId="2" fontId="0" fillId="0" borderId="1" xfId="0" applyNumberFormat="1" applyBorder="1"/>
    <xf numFmtId="2" fontId="2" fillId="3" borderId="0" xfId="0" applyNumberFormat="1" applyFont="1" applyFill="1"/>
    <xf numFmtId="0" fontId="3" fillId="0" borderId="0" xfId="0" applyFont="1"/>
    <xf numFmtId="0" fontId="4" fillId="0" borderId="1" xfId="0" applyFont="1" applyBorder="1"/>
    <xf numFmtId="0" fontId="3" fillId="0" borderId="2" xfId="0" applyFont="1" applyBorder="1"/>
    <xf numFmtId="0" fontId="3" fillId="0" borderId="1" xfId="0" applyFont="1" applyBorder="1"/>
    <xf numFmtId="0" fontId="4" fillId="0" borderId="2" xfId="0" applyFont="1" applyBorder="1"/>
    <xf numFmtId="0" fontId="0" fillId="3" borderId="0" xfId="0" applyFill="1" applyBorder="1"/>
    <xf numFmtId="164" fontId="0" fillId="0" borderId="0" xfId="0" applyNumberFormat="1" applyFill="1" applyBorder="1"/>
    <xf numFmtId="164" fontId="0" fillId="3" borderId="0" xfId="0" applyNumberFormat="1" applyFill="1" applyBorder="1"/>
    <xf numFmtId="0" fontId="3" fillId="0" borderId="0" xfId="0" applyFont="1" applyBorder="1"/>
    <xf numFmtId="0" fontId="1" fillId="0" borderId="0" xfId="0" applyFont="1" applyBorder="1"/>
    <xf numFmtId="0" fontId="0" fillId="0" borderId="0" xfId="0" applyFont="1" applyFill="1" applyBorder="1"/>
    <xf numFmtId="2" fontId="0" fillId="0" borderId="0" xfId="0" applyNumberFormat="1" applyFill="1" applyBorder="1"/>
    <xf numFmtId="0" fontId="0" fillId="0" borderId="0" xfId="0" applyFont="1"/>
    <xf numFmtId="0" fontId="0" fillId="0" borderId="0" xfId="0" applyFont="1" applyFill="1"/>
    <xf numFmtId="0" fontId="0" fillId="0" borderId="1" xfId="0" applyFont="1" applyBorder="1"/>
    <xf numFmtId="0" fontId="0" fillId="3" borderId="1" xfId="0" applyFont="1" applyFill="1" applyBorder="1"/>
    <xf numFmtId="0" fontId="0" fillId="0" borderId="1" xfId="0" applyFont="1" applyFill="1" applyBorder="1"/>
    <xf numFmtId="0" fontId="1" fillId="0" borderId="3" xfId="0" applyFont="1" applyFill="1" applyBorder="1" applyAlignment="1">
      <alignment horizontal="right"/>
    </xf>
    <xf numFmtId="0" fontId="0" fillId="0" borderId="2" xfId="0" applyFont="1" applyBorder="1"/>
    <xf numFmtId="0" fontId="0" fillId="3" borderId="2" xfId="0" applyFont="1" applyFill="1" applyBorder="1"/>
    <xf numFmtId="0" fontId="0" fillId="0" borderId="2" xfId="0" applyFont="1" applyFill="1" applyBorder="1"/>
    <xf numFmtId="2" fontId="0" fillId="0" borderId="0" xfId="0" applyNumberFormat="1" applyFont="1" applyAlignment="1">
      <alignment horizontal="right" wrapText="1"/>
    </xf>
    <xf numFmtId="2" fontId="0" fillId="0" borderId="0" xfId="0" applyNumberFormat="1" applyFont="1" applyFill="1" applyAlignment="1">
      <alignment horizontal="right" wrapText="1"/>
    </xf>
    <xf numFmtId="2" fontId="0" fillId="0" borderId="0" xfId="0" applyNumberFormat="1" applyFont="1" applyBorder="1" applyAlignment="1">
      <alignment horizontal="right" wrapText="1"/>
    </xf>
    <xf numFmtId="2" fontId="0" fillId="0" borderId="0" xfId="0" applyNumberFormat="1" applyFont="1"/>
    <xf numFmtId="2" fontId="0" fillId="0" borderId="0" xfId="0" applyNumberFormat="1" applyFont="1" applyFill="1" applyBorder="1" applyAlignment="1">
      <alignment horizontal="right" wrapText="1"/>
    </xf>
    <xf numFmtId="2" fontId="1" fillId="0" borderId="0" xfId="0" applyNumberFormat="1" applyFont="1"/>
    <xf numFmtId="2" fontId="0" fillId="0" borderId="1" xfId="0" applyNumberFormat="1" applyFont="1" applyBorder="1"/>
    <xf numFmtId="2" fontId="1" fillId="0" borderId="1" xfId="0" applyNumberFormat="1" applyFont="1" applyBorder="1"/>
    <xf numFmtId="2" fontId="1" fillId="3" borderId="1" xfId="0" applyNumberFormat="1" applyFont="1" applyFill="1" applyBorder="1"/>
    <xf numFmtId="2" fontId="1" fillId="0" borderId="1" xfId="0" applyNumberFormat="1" applyFont="1" applyFill="1" applyBorder="1"/>
    <xf numFmtId="2" fontId="0" fillId="0" borderId="2" xfId="0" applyNumberFormat="1" applyFont="1" applyBorder="1"/>
    <xf numFmtId="2" fontId="1" fillId="3" borderId="2" xfId="0" applyNumberFormat="1" applyFont="1" applyFill="1" applyBorder="1"/>
    <xf numFmtId="2" fontId="1" fillId="0" borderId="2" xfId="0" applyNumberFormat="1" applyFont="1" applyFill="1" applyBorder="1"/>
    <xf numFmtId="165" fontId="0" fillId="3" borderId="0" xfId="0" applyNumberFormat="1" applyFont="1" applyFill="1"/>
    <xf numFmtId="2" fontId="0" fillId="0" borderId="0" xfId="0" applyNumberFormat="1" applyFont="1" applyFill="1"/>
    <xf numFmtId="164" fontId="0" fillId="0" borderId="0" xfId="0" applyNumberFormat="1" applyFont="1"/>
    <xf numFmtId="2" fontId="0" fillId="0" borderId="0" xfId="0" applyNumberFormat="1" applyFont="1" applyFill="1" applyAlignment="1">
      <alignment horizontal="right"/>
    </xf>
    <xf numFmtId="2" fontId="0" fillId="4" borderId="0" xfId="0" applyNumberFormat="1" applyFont="1" applyFill="1"/>
    <xf numFmtId="0" fontId="1" fillId="3" borderId="0" xfId="0" applyFont="1" applyFill="1"/>
    <xf numFmtId="0" fontId="1" fillId="0" borderId="0" xfId="0" applyFont="1" applyFill="1"/>
    <xf numFmtId="164" fontId="0" fillId="0" borderId="1" xfId="0" applyNumberFormat="1" applyFont="1" applyBorder="1"/>
    <xf numFmtId="2" fontId="0" fillId="0" borderId="1" xfId="0" applyNumberFormat="1" applyFont="1" applyFill="1" applyBorder="1"/>
    <xf numFmtId="164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64" fontId="0" fillId="0" borderId="0" xfId="0" applyNumberFormat="1" applyFont="1" applyFill="1"/>
    <xf numFmtId="164" fontId="0" fillId="3" borderId="1" xfId="0" applyNumberFormat="1" applyFont="1" applyFill="1" applyBorder="1"/>
    <xf numFmtId="164" fontId="5" fillId="0" borderId="1" xfId="0" applyNumberFormat="1" applyFont="1" applyFill="1" applyBorder="1"/>
    <xf numFmtId="164" fontId="0" fillId="0" borderId="0" xfId="0" applyNumberFormat="1" applyFont="1" applyBorder="1"/>
    <xf numFmtId="0" fontId="0" fillId="0" borderId="0" xfId="0" applyFont="1" applyBorder="1"/>
    <xf numFmtId="164" fontId="0" fillId="3" borderId="0" xfId="0" applyNumberFormat="1" applyFont="1" applyFill="1" applyBorder="1"/>
    <xf numFmtId="0" fontId="0" fillId="3" borderId="0" xfId="0" applyFont="1" applyFill="1" applyBorder="1"/>
    <xf numFmtId="164" fontId="5" fillId="0" borderId="0" xfId="0" applyNumberFormat="1" applyFont="1" applyFill="1" applyBorder="1"/>
    <xf numFmtId="164" fontId="0" fillId="0" borderId="2" xfId="0" applyNumberFormat="1" applyFont="1" applyBorder="1"/>
    <xf numFmtId="164" fontId="0" fillId="3" borderId="2" xfId="0" applyNumberFormat="1" applyFont="1" applyFill="1" applyBorder="1"/>
    <xf numFmtId="2" fontId="0" fillId="3" borderId="1" xfId="0" applyNumberFormat="1" applyFont="1" applyFill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4"/>
  <sheetViews>
    <sheetView tabSelected="1" topLeftCell="A9" zoomScale="120" zoomScaleNormal="120" workbookViewId="0">
      <pane xSplit="1" topLeftCell="B1" activePane="topRight" state="frozen"/>
      <selection pane="topRight" activeCell="E22" sqref="E22"/>
    </sheetView>
  </sheetViews>
  <sheetFormatPr baseColWidth="10" defaultColWidth="8.83203125" defaultRowHeight="15" x14ac:dyDescent="0.2"/>
  <cols>
    <col min="1" max="1" width="13.6640625" customWidth="1"/>
    <col min="2" max="3" width="9.5" style="12" customWidth="1"/>
    <col min="4" max="5" width="9.5" customWidth="1"/>
    <col min="6" max="7" width="9.1640625" style="12"/>
    <col min="8" max="8" width="9.5" style="47" bestFit="1" customWidth="1"/>
    <col min="9" max="9" width="9.1640625" style="47"/>
    <col min="10" max="10" width="9.5" style="24" bestFit="1" customWidth="1"/>
    <col min="11" max="11" width="9.33203125" style="24" bestFit="1" customWidth="1"/>
    <col min="12" max="12" width="11.1640625" style="48" bestFit="1" customWidth="1"/>
    <col min="13" max="13" width="9.33203125" style="48" bestFit="1" customWidth="1"/>
    <col min="14" max="14" width="12.33203125" style="24" bestFit="1" customWidth="1"/>
    <col min="15" max="15" width="9.33203125" style="24" bestFit="1" customWidth="1"/>
    <col min="16" max="16" width="11" style="48" bestFit="1" customWidth="1"/>
    <col min="17" max="17" width="9.33203125" style="48" bestFit="1" customWidth="1"/>
    <col min="18" max="18" width="9.5" bestFit="1" customWidth="1"/>
  </cols>
  <sheetData>
    <row r="1" spans="1:18" x14ac:dyDescent="0.2">
      <c r="A1" s="1" t="s">
        <v>25</v>
      </c>
      <c r="B1" s="12" t="s">
        <v>18</v>
      </c>
      <c r="D1" t="s">
        <v>44</v>
      </c>
      <c r="F1" s="12" t="s">
        <v>41</v>
      </c>
      <c r="H1" s="47" t="s">
        <v>14</v>
      </c>
      <c r="J1" s="24" t="s">
        <v>15</v>
      </c>
      <c r="L1" s="48" t="s">
        <v>48</v>
      </c>
      <c r="N1" s="24" t="s">
        <v>47</v>
      </c>
      <c r="P1" s="48" t="s">
        <v>16</v>
      </c>
      <c r="R1" s="35"/>
    </row>
    <row r="2" spans="1:18" x14ac:dyDescent="0.2">
      <c r="B2" s="12" t="s">
        <v>19</v>
      </c>
      <c r="D2" t="s">
        <v>45</v>
      </c>
      <c r="F2" s="12" t="s">
        <v>42</v>
      </c>
      <c r="H2" s="47" t="s">
        <v>5</v>
      </c>
      <c r="J2" s="24" t="s">
        <v>5</v>
      </c>
      <c r="L2" s="48" t="s">
        <v>49</v>
      </c>
      <c r="N2" s="24" t="s">
        <v>46</v>
      </c>
      <c r="P2" s="48" t="s">
        <v>24</v>
      </c>
      <c r="R2" s="35"/>
    </row>
    <row r="3" spans="1:18" x14ac:dyDescent="0.2">
      <c r="A3" s="3"/>
      <c r="B3" s="13" t="s">
        <v>0</v>
      </c>
      <c r="C3" s="13"/>
      <c r="D3" s="3" t="s">
        <v>0</v>
      </c>
      <c r="E3" s="3"/>
      <c r="F3" s="13" t="s">
        <v>43</v>
      </c>
      <c r="G3" s="13"/>
      <c r="H3" s="49" t="s">
        <v>6</v>
      </c>
      <c r="I3" s="49"/>
      <c r="J3" s="50" t="s">
        <v>7</v>
      </c>
      <c r="K3" s="50"/>
      <c r="L3" s="51" t="s">
        <v>23</v>
      </c>
      <c r="M3" s="51"/>
      <c r="N3" s="50" t="s">
        <v>23</v>
      </c>
      <c r="O3" s="50"/>
      <c r="P3" s="51" t="s">
        <v>9</v>
      </c>
      <c r="Q3" s="51"/>
      <c r="R3" s="35"/>
    </row>
    <row r="4" spans="1:18" s="7" customFormat="1" x14ac:dyDescent="0.2">
      <c r="A4" s="5"/>
      <c r="B4" s="14" t="s">
        <v>34</v>
      </c>
      <c r="C4" s="14" t="s">
        <v>4</v>
      </c>
      <c r="D4" s="6" t="s">
        <v>34</v>
      </c>
      <c r="E4" s="6" t="s">
        <v>4</v>
      </c>
      <c r="F4" s="14" t="s">
        <v>34</v>
      </c>
      <c r="G4" s="14" t="s">
        <v>4</v>
      </c>
      <c r="H4" s="6" t="s">
        <v>34</v>
      </c>
      <c r="I4" s="6" t="s">
        <v>4</v>
      </c>
      <c r="J4" s="14" t="s">
        <v>34</v>
      </c>
      <c r="K4" s="14" t="s">
        <v>4</v>
      </c>
      <c r="L4" s="52"/>
      <c r="M4" s="52"/>
      <c r="N4" s="14" t="s">
        <v>34</v>
      </c>
      <c r="O4" s="14" t="s">
        <v>4</v>
      </c>
      <c r="P4" s="52" t="s">
        <v>34</v>
      </c>
      <c r="Q4" s="52" t="s">
        <v>4</v>
      </c>
      <c r="R4" s="36"/>
    </row>
    <row r="5" spans="1:18" s="8" customFormat="1" x14ac:dyDescent="0.2">
      <c r="A5" s="4" t="s">
        <v>1</v>
      </c>
      <c r="B5" s="26"/>
      <c r="C5" s="26"/>
      <c r="D5" s="31"/>
      <c r="E5" s="31"/>
      <c r="F5" s="15"/>
      <c r="G5" s="15"/>
      <c r="H5" s="53"/>
      <c r="I5" s="53"/>
      <c r="J5" s="54"/>
      <c r="K5" s="54"/>
      <c r="L5" s="55"/>
      <c r="M5" s="55"/>
      <c r="N5" s="54"/>
      <c r="O5" s="54"/>
      <c r="P5" s="55"/>
      <c r="Q5" s="55"/>
      <c r="R5" s="37"/>
    </row>
    <row r="6" spans="1:18" x14ac:dyDescent="0.2">
      <c r="A6" t="s">
        <v>10</v>
      </c>
      <c r="D6" s="32">
        <v>2.8650000000000002</v>
      </c>
      <c r="E6" s="32">
        <v>1.9109000000000001E-2</v>
      </c>
      <c r="F6" s="16">
        <v>2.5992139999999999</v>
      </c>
      <c r="G6" s="16">
        <v>2.1652000000000001E-2</v>
      </c>
      <c r="H6" s="56">
        <v>2.6088300000000002</v>
      </c>
      <c r="I6" s="56">
        <v>2.0188000000000001E-2</v>
      </c>
      <c r="J6" s="16">
        <v>2.5315629999999998</v>
      </c>
      <c r="K6" s="16">
        <v>2.5930000000000002E-2</v>
      </c>
      <c r="L6" s="57">
        <v>2.5281690000000001</v>
      </c>
      <c r="M6" s="57">
        <v>2.5406999999999999E-2</v>
      </c>
      <c r="N6" s="16">
        <v>2.545839</v>
      </c>
      <c r="O6" s="16">
        <v>2.3914000000000001E-2</v>
      </c>
      <c r="P6" s="57">
        <v>2.5669840000000002</v>
      </c>
      <c r="Q6" s="57">
        <v>2.5115999999999999E-2</v>
      </c>
      <c r="R6" s="35"/>
    </row>
    <row r="7" spans="1:18" x14ac:dyDescent="0.2">
      <c r="A7" t="s">
        <v>36</v>
      </c>
      <c r="D7" s="32"/>
      <c r="E7" s="32"/>
      <c r="F7" s="17">
        <v>0.10631400000000001</v>
      </c>
      <c r="G7" s="17">
        <v>4.0720000000000001E-3</v>
      </c>
      <c r="H7" s="56">
        <v>0.102468</v>
      </c>
      <c r="I7" s="56">
        <v>3.9899999999999996E-3</v>
      </c>
      <c r="J7" s="16">
        <v>0.102452</v>
      </c>
      <c r="K7" s="16">
        <v>3.9899999999999996E-3</v>
      </c>
      <c r="L7" s="57">
        <v>0.100103</v>
      </c>
      <c r="M7" s="57">
        <v>3.9659999999999999E-3</v>
      </c>
      <c r="N7" s="16">
        <v>0.10337300000000001</v>
      </c>
      <c r="O7" s="16">
        <v>5.5859999999999998E-3</v>
      </c>
      <c r="P7" s="57">
        <v>8.7829000000000004E-2</v>
      </c>
      <c r="Q7" s="57">
        <v>7.9509999999999997E-3</v>
      </c>
      <c r="R7" s="35"/>
    </row>
    <row r="8" spans="1:18" x14ac:dyDescent="0.2">
      <c r="A8" s="10" t="s">
        <v>37</v>
      </c>
      <c r="D8" s="32"/>
      <c r="E8" s="32"/>
      <c r="F8" s="18"/>
      <c r="G8" s="18"/>
      <c r="H8" s="58">
        <v>-0.17149600000000001</v>
      </c>
      <c r="I8" s="58">
        <v>1.8113000000000001E-2</v>
      </c>
      <c r="J8" s="17">
        <v>-0.172211</v>
      </c>
      <c r="K8" s="17">
        <v>1.8062999999999999E-2</v>
      </c>
      <c r="L8" s="59">
        <v>-0.179669</v>
      </c>
      <c r="M8" s="60">
        <v>1.8363999999999998E-2</v>
      </c>
      <c r="N8" s="17">
        <v>-0.13111900000000001</v>
      </c>
      <c r="O8" s="17">
        <v>1.7264000000000002E-2</v>
      </c>
      <c r="P8" s="60">
        <v>-0.13215099999999999</v>
      </c>
      <c r="Q8" s="60">
        <v>1.7229000000000001E-2</v>
      </c>
      <c r="R8" s="35"/>
    </row>
    <row r="9" spans="1:18" x14ac:dyDescent="0.2">
      <c r="A9" s="10" t="s">
        <v>38</v>
      </c>
      <c r="D9" s="32"/>
      <c r="E9" s="32"/>
      <c r="F9" s="18"/>
      <c r="G9" s="18"/>
      <c r="H9" s="58"/>
      <c r="I9" s="58"/>
      <c r="J9" s="16">
        <v>0.14725199999999999</v>
      </c>
      <c r="K9" s="16">
        <v>3.3051999999999998E-2</v>
      </c>
      <c r="L9" s="57">
        <v>0.15179100000000001</v>
      </c>
      <c r="M9" s="57">
        <v>3.1891000000000003E-2</v>
      </c>
      <c r="N9" s="16">
        <v>0.115671</v>
      </c>
      <c r="O9" s="16">
        <v>3.1300000000000001E-2</v>
      </c>
      <c r="P9" s="57">
        <v>7.5506000000000004E-2</v>
      </c>
      <c r="Q9" s="57">
        <v>3.4652000000000002E-2</v>
      </c>
      <c r="R9" s="35"/>
    </row>
    <row r="10" spans="1:18" x14ac:dyDescent="0.2">
      <c r="A10" s="10" t="s">
        <v>39</v>
      </c>
      <c r="D10" s="32"/>
      <c r="E10" s="32"/>
      <c r="F10" s="19"/>
      <c r="G10" s="19"/>
      <c r="H10" s="59"/>
      <c r="I10" s="61"/>
      <c r="J10" s="16">
        <v>8.4695000000000006E-2</v>
      </c>
      <c r="K10" s="16">
        <v>2.7758999999999999E-2</v>
      </c>
      <c r="L10" s="57">
        <v>8.4247000000000002E-2</v>
      </c>
      <c r="M10" s="57">
        <v>2.6953000000000001E-2</v>
      </c>
      <c r="N10" s="16">
        <v>8.8540999999999995E-2</v>
      </c>
      <c r="O10" s="16">
        <v>2.6280000000000001E-2</v>
      </c>
      <c r="P10" s="57">
        <v>8.8503999999999999E-2</v>
      </c>
      <c r="Q10" s="57">
        <v>2.6270999999999999E-2</v>
      </c>
      <c r="R10" s="35"/>
    </row>
    <row r="11" spans="1:18" s="3" customFormat="1" x14ac:dyDescent="0.2">
      <c r="A11" s="3" t="s">
        <v>40</v>
      </c>
      <c r="B11" s="13"/>
      <c r="C11" s="13"/>
      <c r="D11" s="33"/>
      <c r="E11" s="33"/>
      <c r="F11" s="20"/>
      <c r="G11" s="20"/>
      <c r="H11" s="62"/>
      <c r="I11" s="63"/>
      <c r="J11" s="50"/>
      <c r="K11" s="64"/>
      <c r="L11" s="65"/>
      <c r="M11" s="65"/>
      <c r="N11" s="50"/>
      <c r="O11" s="64"/>
      <c r="P11" s="57">
        <v>2.9564E-2</v>
      </c>
      <c r="Q11" s="57">
        <v>1.0958000000000001E-2</v>
      </c>
      <c r="R11" s="38"/>
    </row>
    <row r="12" spans="1:18" s="8" customFormat="1" x14ac:dyDescent="0.2">
      <c r="A12" s="4" t="s">
        <v>2</v>
      </c>
      <c r="B12" s="26"/>
      <c r="C12" s="26"/>
      <c r="D12" s="31"/>
      <c r="E12" s="31"/>
      <c r="F12" s="21"/>
      <c r="G12" s="21"/>
      <c r="H12" s="66"/>
      <c r="I12" s="31"/>
      <c r="J12" s="54"/>
      <c r="K12" s="67"/>
      <c r="L12" s="68"/>
      <c r="M12" s="68"/>
      <c r="N12" s="54"/>
      <c r="O12" s="67"/>
      <c r="P12" s="55"/>
      <c r="Q12" s="55"/>
      <c r="R12" s="37"/>
    </row>
    <row r="13" spans="1:18" x14ac:dyDescent="0.2">
      <c r="A13" t="s">
        <v>3</v>
      </c>
      <c r="D13" s="32">
        <v>9.7589999999999996E-2</v>
      </c>
      <c r="E13" s="32">
        <v>4.3600000000000002E-3</v>
      </c>
      <c r="F13" s="34">
        <v>5.8029999999999998E-2</v>
      </c>
      <c r="G13" s="34">
        <v>2.5999999999999999E-3</v>
      </c>
      <c r="H13" s="59">
        <v>5.5129999999999998E-2</v>
      </c>
      <c r="I13" s="59">
        <v>2.47E-3</v>
      </c>
      <c r="J13" s="69">
        <v>5.5140000000000002E-2</v>
      </c>
      <c r="K13" s="18">
        <v>2.47E-3</v>
      </c>
      <c r="L13" s="70">
        <v>5.4460000000000001E-2</v>
      </c>
      <c r="M13" s="70">
        <v>2.5799999999999998E-3</v>
      </c>
      <c r="N13" s="18">
        <v>4.1540000000000001E-2</v>
      </c>
      <c r="O13" s="18">
        <v>2.0799999999999998E-3</v>
      </c>
      <c r="P13" s="70">
        <v>4.156E-2</v>
      </c>
      <c r="Q13" s="70">
        <v>2.0799999999999998E-3</v>
      </c>
      <c r="R13" s="35"/>
    </row>
    <row r="14" spans="1:18" x14ac:dyDescent="0.2">
      <c r="A14" t="s">
        <v>30</v>
      </c>
      <c r="D14" s="32">
        <v>5.6770000000000001E-2</v>
      </c>
      <c r="E14" s="32">
        <v>7.3400000000000002E-3</v>
      </c>
      <c r="F14" s="34">
        <v>6.336E-2</v>
      </c>
      <c r="G14" s="34">
        <v>7.3200000000000001E-3</v>
      </c>
      <c r="H14" s="59">
        <v>5.2429999999999997E-2</v>
      </c>
      <c r="I14" s="59">
        <v>6.1799999999999997E-3</v>
      </c>
      <c r="J14" s="69">
        <v>4.4970000000000003E-2</v>
      </c>
      <c r="K14" s="18">
        <v>5.4299999999999999E-3</v>
      </c>
      <c r="L14" s="70">
        <v>4.4600000000000001E-2</v>
      </c>
      <c r="M14" s="70">
        <v>5.3899999999999998E-3</v>
      </c>
      <c r="N14" s="18">
        <v>3.823E-2</v>
      </c>
      <c r="O14" s="18">
        <v>6.1000000000000004E-3</v>
      </c>
      <c r="P14" s="70">
        <v>3.7810000000000003E-2</v>
      </c>
      <c r="Q14" s="70">
        <v>6.0600000000000003E-3</v>
      </c>
      <c r="R14" s="35"/>
    </row>
    <row r="15" spans="1:18" x14ac:dyDescent="0.2">
      <c r="A15" s="91" t="s">
        <v>50</v>
      </c>
      <c r="H15" s="71"/>
      <c r="L15" s="70"/>
      <c r="M15" s="70"/>
      <c r="N15" s="18">
        <v>3.8400000000000001E-3</v>
      </c>
      <c r="O15" s="18">
        <v>6.3000000000000003E-4</v>
      </c>
      <c r="P15" s="72">
        <v>3.6099999999999999E-3</v>
      </c>
      <c r="Q15" s="70">
        <v>6.0999999999999997E-4</v>
      </c>
      <c r="R15" s="35"/>
    </row>
    <row r="16" spans="1:18" x14ac:dyDescent="0.2">
      <c r="A16" s="91" t="s">
        <v>22</v>
      </c>
      <c r="H16" s="71"/>
      <c r="L16" s="70"/>
      <c r="M16" s="70"/>
      <c r="N16" s="18">
        <v>-2.49E-3</v>
      </c>
      <c r="O16" s="18">
        <v>1.5200000000000001E-3</v>
      </c>
      <c r="P16" s="72">
        <f>-0.0022</f>
        <v>-2.2000000000000001E-3</v>
      </c>
      <c r="Q16" s="70">
        <v>1.48E-3</v>
      </c>
      <c r="R16" s="35"/>
    </row>
    <row r="17" spans="1:18" x14ac:dyDescent="0.2">
      <c r="A17" s="92" t="s">
        <v>51</v>
      </c>
      <c r="H17" s="71"/>
      <c r="L17" s="73">
        <v>4.5700000000000003E-3</v>
      </c>
      <c r="M17" s="73">
        <v>5.7600000000000004E-3</v>
      </c>
      <c r="O17" s="74"/>
      <c r="Q17" s="75"/>
      <c r="R17" s="35"/>
    </row>
    <row r="18" spans="1:18" s="3" customFormat="1" x14ac:dyDescent="0.2">
      <c r="A18" s="91" t="s">
        <v>26</v>
      </c>
      <c r="B18" s="13"/>
      <c r="C18" s="13"/>
      <c r="F18" s="13"/>
      <c r="G18" s="13"/>
      <c r="H18" s="76"/>
      <c r="I18" s="49"/>
      <c r="J18" s="50"/>
      <c r="K18" s="50"/>
      <c r="L18" s="77">
        <v>-1.421E-2</v>
      </c>
      <c r="M18" s="77">
        <v>4.28E-3</v>
      </c>
      <c r="N18" s="50"/>
      <c r="O18" s="50"/>
      <c r="P18" s="51"/>
      <c r="Q18" s="51"/>
      <c r="R18" s="38"/>
    </row>
    <row r="19" spans="1:18" s="4" customFormat="1" x14ac:dyDescent="0.2">
      <c r="B19" s="22" t="s">
        <v>20</v>
      </c>
      <c r="C19" s="22" t="s">
        <v>21</v>
      </c>
      <c r="D19" s="27" t="s">
        <v>20</v>
      </c>
      <c r="E19" s="27" t="s">
        <v>21</v>
      </c>
      <c r="F19" s="22" t="s">
        <v>20</v>
      </c>
      <c r="G19" s="22" t="s">
        <v>21</v>
      </c>
      <c r="H19" s="78" t="s">
        <v>20</v>
      </c>
      <c r="I19" s="79" t="s">
        <v>21</v>
      </c>
      <c r="J19" s="22" t="s">
        <v>20</v>
      </c>
      <c r="K19" s="22" t="s">
        <v>21</v>
      </c>
      <c r="L19" s="78" t="s">
        <v>20</v>
      </c>
      <c r="M19" s="79" t="s">
        <v>21</v>
      </c>
      <c r="N19" s="22" t="s">
        <v>20</v>
      </c>
      <c r="O19" s="22" t="s">
        <v>21</v>
      </c>
      <c r="P19" s="27" t="s">
        <v>20</v>
      </c>
      <c r="Q19" s="27" t="s">
        <v>21</v>
      </c>
      <c r="R19" s="39"/>
    </row>
    <row r="20" spans="1:18" x14ac:dyDescent="0.2">
      <c r="A20" t="s">
        <v>54</v>
      </c>
      <c r="D20" s="30">
        <v>-456.72809999999998</v>
      </c>
      <c r="E20" s="10">
        <v>3</v>
      </c>
      <c r="F20" s="23">
        <v>-196.8246</v>
      </c>
      <c r="G20" s="24">
        <v>4</v>
      </c>
      <c r="H20" s="71">
        <v>-154.1995</v>
      </c>
      <c r="I20" s="47">
        <v>5</v>
      </c>
      <c r="J20" s="29">
        <v>-141.37979999999999</v>
      </c>
      <c r="K20" s="24">
        <v>7</v>
      </c>
      <c r="L20" s="80">
        <v>-135.21350000000001</v>
      </c>
      <c r="M20" s="48">
        <v>9</v>
      </c>
      <c r="N20" s="29">
        <v>-85.058719999999994</v>
      </c>
      <c r="O20" s="24">
        <v>9</v>
      </c>
      <c r="P20" s="48">
        <v>-81.485510000000005</v>
      </c>
      <c r="Q20" s="48">
        <v>10</v>
      </c>
      <c r="R20" s="35"/>
    </row>
    <row r="21" spans="1:18" x14ac:dyDescent="0.2">
      <c r="A21" t="s">
        <v>29</v>
      </c>
      <c r="D21" s="30">
        <v>913.45625800000005</v>
      </c>
      <c r="E21" s="10"/>
      <c r="F21" s="23">
        <v>393.64917600000001</v>
      </c>
      <c r="G21" s="24"/>
      <c r="H21" s="71">
        <v>308.39908500000001</v>
      </c>
      <c r="J21" s="29">
        <v>282.75968899999998</v>
      </c>
      <c r="L21" s="80">
        <v>270.42693600000001</v>
      </c>
      <c r="N21" s="29">
        <v>170.11744400000001</v>
      </c>
      <c r="P21" s="48">
        <v>162.971011</v>
      </c>
      <c r="R21" s="35"/>
    </row>
    <row r="22" spans="1:18" x14ac:dyDescent="0.2">
      <c r="A22" t="s">
        <v>31</v>
      </c>
      <c r="D22" s="2"/>
      <c r="F22" s="29">
        <f>D21-F21</f>
        <v>519.80708200000004</v>
      </c>
      <c r="G22" s="24">
        <f>G20-E20</f>
        <v>1</v>
      </c>
      <c r="H22" s="71">
        <f>F21-H21</f>
        <v>85.250090999999998</v>
      </c>
      <c r="I22" s="47">
        <v>1</v>
      </c>
      <c r="J22" s="29">
        <f>H21-J21</f>
        <v>25.639396000000033</v>
      </c>
      <c r="K22" s="24">
        <v>2</v>
      </c>
      <c r="L22" s="71">
        <f>J21-L21</f>
        <v>12.332752999999968</v>
      </c>
      <c r="M22" s="47">
        <v>1</v>
      </c>
      <c r="N22" s="29">
        <f>J21-N21</f>
        <v>112.64224499999997</v>
      </c>
      <c r="O22" s="24">
        <v>2</v>
      </c>
      <c r="P22" s="80">
        <f>N21-P21</f>
        <v>7.1464330000000018</v>
      </c>
      <c r="Q22" s="48">
        <v>1</v>
      </c>
      <c r="R22" s="35"/>
    </row>
    <row r="23" spans="1:18" s="3" customFormat="1" x14ac:dyDescent="0.2">
      <c r="A23" s="3" t="s">
        <v>8</v>
      </c>
      <c r="B23" s="13"/>
      <c r="C23" s="13"/>
      <c r="D23" s="28">
        <f>(2*E20)+D21</f>
        <v>919.45625800000005</v>
      </c>
      <c r="F23" s="25">
        <f>(2*G20)+F21</f>
        <v>401.64917600000001</v>
      </c>
      <c r="G23" s="13"/>
      <c r="H23" s="76">
        <f>(2*I20)+H21</f>
        <v>318.39908500000001</v>
      </c>
      <c r="I23" s="49"/>
      <c r="J23" s="81">
        <f>(2*K20)+J21</f>
        <v>296.75968899999998</v>
      </c>
      <c r="K23" s="50"/>
      <c r="L23" s="76">
        <f>(2*M20)+L21</f>
        <v>288.42693600000001</v>
      </c>
      <c r="M23" s="51"/>
      <c r="N23" s="81">
        <f>(2*O20)+N21</f>
        <v>188.11744400000001</v>
      </c>
      <c r="O23" s="50"/>
      <c r="P23" s="82">
        <f>(2*Q20)+P21</f>
        <v>182.971011</v>
      </c>
      <c r="Q23" s="51"/>
      <c r="R23" s="38"/>
    </row>
    <row r="24" spans="1:18" s="11" customFormat="1" x14ac:dyDescent="0.2">
      <c r="A24" s="44" t="s">
        <v>52</v>
      </c>
      <c r="B24" s="40"/>
      <c r="C24" s="40"/>
      <c r="D24" s="41"/>
      <c r="F24" s="42"/>
      <c r="G24" s="40"/>
      <c r="H24" s="83"/>
      <c r="I24" s="84"/>
      <c r="J24" s="85"/>
      <c r="K24" s="86"/>
      <c r="L24" s="83"/>
      <c r="M24" s="45"/>
      <c r="N24" s="85"/>
      <c r="O24" s="86"/>
      <c r="P24" s="87"/>
      <c r="Q24" s="45"/>
      <c r="R24" s="43"/>
    </row>
    <row r="25" spans="1:18" s="11" customFormat="1" x14ac:dyDescent="0.2">
      <c r="A25" s="45" t="s">
        <v>53</v>
      </c>
      <c r="B25" s="40"/>
      <c r="C25" s="40"/>
      <c r="D25" s="46">
        <f>D14/(D14+D13)</f>
        <v>0.3677766260689298</v>
      </c>
      <c r="F25" s="42"/>
      <c r="G25" s="40"/>
      <c r="H25" s="83"/>
      <c r="I25" s="84"/>
      <c r="J25" s="85"/>
      <c r="K25" s="86"/>
      <c r="L25" s="83"/>
      <c r="M25" s="45"/>
      <c r="N25" s="85"/>
      <c r="O25" s="86"/>
      <c r="P25" s="87"/>
      <c r="Q25" s="45"/>
      <c r="R25" s="43"/>
    </row>
    <row r="26" spans="1:18" s="8" customFormat="1" x14ac:dyDescent="0.2">
      <c r="A26" s="4" t="s">
        <v>17</v>
      </c>
      <c r="B26" s="26"/>
      <c r="C26" s="26"/>
      <c r="D26" s="4"/>
      <c r="E26" s="4"/>
      <c r="F26" s="15"/>
      <c r="G26" s="15"/>
      <c r="H26" s="88"/>
      <c r="I26" s="53"/>
      <c r="J26" s="54"/>
      <c r="K26" s="54"/>
      <c r="L26" s="55"/>
      <c r="M26" s="55"/>
      <c r="N26" s="89"/>
      <c r="O26" s="54"/>
      <c r="P26" s="55"/>
      <c r="Q26" s="55"/>
      <c r="R26" s="37"/>
    </row>
    <row r="27" spans="1:18" x14ac:dyDescent="0.2">
      <c r="A27" t="s">
        <v>11</v>
      </c>
      <c r="H27" s="59">
        <f>(F13-H13)/F13</f>
        <v>4.9974151301051178E-2</v>
      </c>
      <c r="I27" s="59"/>
      <c r="J27" s="18">
        <f>(F13-J13)/H13</f>
        <v>5.2421549065844307E-2</v>
      </c>
      <c r="K27" s="18"/>
      <c r="L27" s="70"/>
      <c r="M27" s="70"/>
      <c r="N27" s="18"/>
      <c r="O27" s="18"/>
      <c r="P27" s="70"/>
      <c r="R27" s="35"/>
    </row>
    <row r="28" spans="1:18" x14ac:dyDescent="0.2">
      <c r="A28" t="s">
        <v>12</v>
      </c>
      <c r="H28" s="59">
        <f>(F14-H14)/F14</f>
        <v>0.17250631313131318</v>
      </c>
      <c r="I28" s="59"/>
      <c r="J28" s="18">
        <f>(F14-J14)/H14</f>
        <v>0.350753385466336</v>
      </c>
      <c r="K28" s="18"/>
      <c r="L28" s="70"/>
      <c r="M28" s="70"/>
      <c r="N28" s="18"/>
      <c r="O28" s="18"/>
      <c r="P28" s="70"/>
      <c r="R28" s="35"/>
    </row>
    <row r="29" spans="1:18" s="3" customFormat="1" x14ac:dyDescent="0.2">
      <c r="A29" s="93" t="s">
        <v>13</v>
      </c>
      <c r="B29" s="13"/>
      <c r="C29" s="13"/>
      <c r="F29" s="13"/>
      <c r="G29" s="13"/>
      <c r="H29" s="62"/>
      <c r="I29" s="62"/>
      <c r="J29" s="90"/>
      <c r="K29" s="90"/>
      <c r="L29" s="77"/>
      <c r="M29" s="77"/>
      <c r="N29" s="90"/>
      <c r="O29" s="90"/>
      <c r="P29" s="70">
        <f>(N15-P15)/N15</f>
        <v>5.9895833333333377E-2</v>
      </c>
      <c r="Q29" s="51"/>
      <c r="R29" s="38"/>
    </row>
    <row r="30" spans="1:18" s="8" customFormat="1" x14ac:dyDescent="0.2">
      <c r="A30" s="8" t="s">
        <v>27</v>
      </c>
      <c r="B30" s="15"/>
      <c r="C30" s="15"/>
      <c r="F30" s="15"/>
      <c r="G30" s="15"/>
      <c r="H30" s="53"/>
      <c r="I30" s="53"/>
      <c r="J30" s="54"/>
      <c r="K30" s="54"/>
      <c r="L30" s="55"/>
      <c r="M30" s="55"/>
      <c r="N30" s="54"/>
      <c r="O30" s="54"/>
      <c r="P30" s="55"/>
      <c r="Q30" s="55"/>
    </row>
    <row r="31" spans="1:18" x14ac:dyDescent="0.2">
      <c r="A31" t="s">
        <v>28</v>
      </c>
    </row>
    <row r="32" spans="1:18" x14ac:dyDescent="0.2">
      <c r="A32" s="9" t="s">
        <v>33</v>
      </c>
    </row>
    <row r="33" spans="1:1" x14ac:dyDescent="0.2">
      <c r="A33" t="s">
        <v>32</v>
      </c>
    </row>
    <row r="34" spans="1:1" x14ac:dyDescent="0.2">
      <c r="A34" t="s">
        <v>35</v>
      </c>
    </row>
  </sheetData>
  <pageMargins left="0.7" right="0.7" top="0.75" bottom="0.75" header="0.3" footer="0.3"/>
  <pageSetup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Heijden, P.G.M. van der  (Peter)</dc:creator>
  <cp:lastModifiedBy>Kyuri Park</cp:lastModifiedBy>
  <cp:lastPrinted>2013-03-21T13:12:15Z</cp:lastPrinted>
  <dcterms:created xsi:type="dcterms:W3CDTF">2013-03-21T11:14:40Z</dcterms:created>
  <dcterms:modified xsi:type="dcterms:W3CDTF">2022-03-13T15:43:54Z</dcterms:modified>
</cp:coreProperties>
</file>