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E:\git_repo_prvt\kyuya-git-local\CmnMstGenerator\Resources_ref\"/>
    </mc:Choice>
  </mc:AlternateContent>
  <bookViews>
    <workbookView xWindow="480" yWindow="225" windowWidth="28530" windowHeight="10935"/>
  </bookViews>
  <sheets>
    <sheet name="●hogeA" sheetId="980" r:id="rId1"/>
    <sheet name="●hogeB" sheetId="929" r:id="rId2"/>
    <sheet name="●hogeC" sheetId="1011" r:id="rId3"/>
    <sheet name="●hogeD" sheetId="897" r:id="rId4"/>
    <sheet name="●hogeE" sheetId="909" r:id="rId5"/>
    <sheet name="●hogeF" sheetId="914" r:id="rId6"/>
  </sheets>
  <definedNames>
    <definedName name="_Fill" hidden="1">#REF!</definedName>
    <definedName name="_Fill2" hidden="1">#REF!</definedName>
    <definedName name="_xlnm._FilterDatabase" localSheetId="0" hidden="1">●hogeA!$A$4:$Q$176</definedName>
    <definedName name="_Order1" hidden="1">255</definedName>
    <definedName name="_Order2" hidden="1">255</definedName>
    <definedName name="cc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ccc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xx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xxx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z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A134" i="897" l="1"/>
  <c r="A40" i="929"/>
  <c r="A39" i="929"/>
  <c r="A38" i="929"/>
  <c r="P3" i="1011"/>
  <c r="A5" i="1011"/>
  <c r="A6" i="1011"/>
  <c r="B6" i="1011"/>
  <c r="B7" i="1011"/>
  <c r="B8" i="1011" s="1"/>
  <c r="B9" i="1011" s="1"/>
  <c r="B10" i="1011" s="1"/>
  <c r="A7" i="1011"/>
  <c r="A8" i="1011"/>
  <c r="A9" i="1011"/>
  <c r="A11" i="1011"/>
  <c r="A13" i="1011"/>
  <c r="A15" i="1011"/>
  <c r="A18" i="1011"/>
  <c r="A21" i="1011"/>
  <c r="A22" i="1011"/>
  <c r="A23" i="1011"/>
  <c r="A24" i="1011"/>
  <c r="A25" i="1011"/>
  <c r="A27" i="1011"/>
  <c r="A28" i="1011"/>
  <c r="A29" i="1011"/>
  <c r="A30" i="1011"/>
  <c r="A31" i="1011"/>
  <c r="A32" i="1011"/>
  <c r="A33" i="1011"/>
  <c r="A34" i="1011"/>
  <c r="A35" i="1011"/>
  <c r="A36" i="1011"/>
  <c r="A37" i="1011"/>
  <c r="A38" i="1011"/>
  <c r="A39" i="1011"/>
  <c r="A40" i="1011"/>
  <c r="A41" i="1011"/>
  <c r="A42" i="1011"/>
  <c r="A43" i="1011"/>
  <c r="A44" i="1011"/>
  <c r="A45" i="1011"/>
  <c r="A46" i="1011"/>
  <c r="A47" i="1011"/>
  <c r="A48" i="1011"/>
  <c r="A49" i="1011"/>
  <c r="A50" i="1011"/>
  <c r="A51" i="1011"/>
  <c r="A52" i="1011"/>
  <c r="A53" i="1011"/>
  <c r="A54" i="1011"/>
  <c r="A55" i="1011"/>
  <c r="A56" i="1011"/>
  <c r="A57" i="1011"/>
  <c r="A58" i="1011"/>
  <c r="A59" i="1011"/>
  <c r="A60" i="1011"/>
  <c r="A61" i="1011"/>
  <c r="A62" i="1011"/>
  <c r="A63" i="1011"/>
  <c r="A64" i="1011"/>
  <c r="A65" i="1011"/>
  <c r="A66" i="1011"/>
  <c r="A67" i="1011"/>
  <c r="A68" i="1011"/>
  <c r="A69" i="1011"/>
  <c r="A70" i="1011"/>
  <c r="A71" i="1011"/>
  <c r="A72" i="1011"/>
  <c r="A73" i="1011"/>
  <c r="A74" i="1011"/>
  <c r="A75" i="1011"/>
  <c r="A76" i="1011"/>
  <c r="A77" i="1011"/>
  <c r="A78" i="1011"/>
  <c r="A79" i="1011"/>
  <c r="A80" i="1011"/>
  <c r="A81" i="1011"/>
  <c r="A82" i="1011"/>
  <c r="A83" i="1011"/>
  <c r="A84" i="1011"/>
  <c r="A85" i="1011"/>
  <c r="A86" i="1011"/>
  <c r="A87" i="1011"/>
  <c r="A88" i="1011"/>
  <c r="A89" i="1011"/>
  <c r="A90" i="1011"/>
  <c r="A91" i="1011"/>
  <c r="A92" i="1011"/>
  <c r="A93" i="1011"/>
  <c r="A94" i="1011"/>
  <c r="A95" i="1011"/>
  <c r="A96" i="1011"/>
  <c r="A97" i="1011"/>
  <c r="A98" i="1011"/>
  <c r="A99" i="1011"/>
  <c r="A100" i="1011"/>
  <c r="A102" i="1011"/>
  <c r="A106" i="1011"/>
  <c r="F106" i="1011"/>
  <c r="A107" i="1011"/>
  <c r="A109" i="1011"/>
  <c r="A110" i="1011"/>
  <c r="E111" i="1011"/>
  <c r="A111" i="1011" s="1"/>
  <c r="F111" i="1011"/>
  <c r="A115" i="1011"/>
  <c r="A116" i="1011"/>
  <c r="F116" i="1011"/>
  <c r="A117" i="1011"/>
  <c r="A119" i="1011"/>
  <c r="E120" i="1011"/>
  <c r="A120" i="1011" s="1"/>
  <c r="F120" i="1011"/>
  <c r="A123" i="1011"/>
  <c r="A124" i="1011"/>
  <c r="F124" i="1011"/>
  <c r="A126" i="1011"/>
  <c r="E127" i="1011"/>
  <c r="A127" i="1011"/>
  <c r="F127" i="1011"/>
  <c r="A130" i="1011"/>
  <c r="A131" i="1011"/>
  <c r="F131" i="1011"/>
  <c r="A132" i="1011"/>
  <c r="A133" i="1011"/>
  <c r="A135" i="1011"/>
  <c r="F135" i="1011"/>
  <c r="A138" i="1011"/>
  <c r="A139" i="1011"/>
  <c r="F139" i="1011"/>
  <c r="A140" i="1011"/>
  <c r="E141" i="1011"/>
  <c r="A141" i="1011"/>
  <c r="F141" i="1011"/>
  <c r="E142" i="1011"/>
  <c r="A142" i="1011" s="1"/>
  <c r="F142" i="1011"/>
  <c r="A145" i="1011"/>
  <c r="A146" i="1011"/>
  <c r="F146" i="1011"/>
  <c r="A147" i="1011"/>
  <c r="A148" i="1011"/>
  <c r="E149" i="1011"/>
  <c r="A149" i="1011" s="1"/>
  <c r="F149" i="1011"/>
  <c r="A152" i="1011"/>
  <c r="A153" i="1011"/>
  <c r="F153" i="1011"/>
  <c r="A154" i="1011"/>
  <c r="A155" i="1011"/>
  <c r="E156" i="1011"/>
  <c r="A156" i="1011" s="1"/>
  <c r="F156" i="1011"/>
  <c r="A159" i="1011"/>
  <c r="A160" i="1011"/>
  <c r="A161" i="1011"/>
  <c r="F161" i="1011"/>
  <c r="A162" i="1011"/>
  <c r="E163" i="1011"/>
  <c r="A163" i="1011" s="1"/>
  <c r="F163" i="1011"/>
  <c r="P3" i="980"/>
  <c r="A5" i="980"/>
  <c r="A6" i="980"/>
  <c r="B6" i="980"/>
  <c r="A7" i="980"/>
  <c r="A8" i="980"/>
  <c r="A9" i="980"/>
  <c r="A10" i="980"/>
  <c r="A11" i="980"/>
  <c r="A12" i="980"/>
  <c r="A13" i="980"/>
  <c r="A14" i="980"/>
  <c r="A15" i="980"/>
  <c r="A16" i="980"/>
  <c r="A17" i="980"/>
  <c r="A18" i="980"/>
  <c r="A19" i="980"/>
  <c r="A20" i="980"/>
  <c r="A21" i="980"/>
  <c r="A22" i="980"/>
  <c r="A23" i="980"/>
  <c r="A24" i="980"/>
  <c r="A25" i="980"/>
  <c r="A26" i="980"/>
  <c r="A27" i="980"/>
  <c r="A28" i="980"/>
  <c r="A29" i="980"/>
  <c r="A30" i="980"/>
  <c r="A31" i="980"/>
  <c r="A32" i="980"/>
  <c r="A33" i="980"/>
  <c r="A34" i="980"/>
  <c r="A35" i="980"/>
  <c r="A36" i="980"/>
  <c r="A37" i="980"/>
  <c r="A38" i="980"/>
  <c r="A39" i="980"/>
  <c r="A40" i="980"/>
  <c r="A41" i="980"/>
  <c r="A42" i="980"/>
  <c r="A43" i="980"/>
  <c r="A44" i="980"/>
  <c r="A45" i="980"/>
  <c r="A46" i="980"/>
  <c r="A47" i="980"/>
  <c r="A48" i="980"/>
  <c r="A49" i="980"/>
  <c r="A50" i="980"/>
  <c r="A51" i="980"/>
  <c r="A52" i="980"/>
  <c r="A53" i="980"/>
  <c r="A54" i="980"/>
  <c r="A55" i="980"/>
  <c r="A56" i="980"/>
  <c r="A57" i="980"/>
  <c r="A58" i="980"/>
  <c r="A59" i="980"/>
  <c r="A60" i="980"/>
  <c r="A61" i="980"/>
  <c r="A62" i="980"/>
  <c r="A64" i="980"/>
  <c r="A65" i="980"/>
  <c r="A69" i="980"/>
  <c r="A70" i="980"/>
  <c r="A71" i="980"/>
  <c r="A72" i="980"/>
  <c r="A73" i="980"/>
  <c r="A74" i="980"/>
  <c r="A75" i="980"/>
  <c r="A76" i="980"/>
  <c r="A77" i="980"/>
  <c r="A78" i="980"/>
  <c r="A79" i="980"/>
  <c r="A80" i="980"/>
  <c r="A81" i="980"/>
  <c r="A82" i="980"/>
  <c r="A83" i="980"/>
  <c r="A84" i="980"/>
  <c r="A85" i="980"/>
  <c r="A86" i="980"/>
  <c r="A87" i="980"/>
  <c r="A88" i="980"/>
  <c r="A89" i="980"/>
  <c r="A90" i="980"/>
  <c r="A91" i="980"/>
  <c r="A92" i="980"/>
  <c r="A93" i="980"/>
  <c r="A94" i="980"/>
  <c r="A95" i="980"/>
  <c r="A96" i="980"/>
  <c r="A97" i="980"/>
  <c r="A98" i="980"/>
  <c r="A99" i="980"/>
  <c r="A100" i="980"/>
  <c r="A101" i="980"/>
  <c r="A102" i="980"/>
  <c r="A103" i="980"/>
  <c r="A104" i="980"/>
  <c r="A105" i="980"/>
  <c r="A106" i="980"/>
  <c r="A107" i="980"/>
  <c r="A108" i="980"/>
  <c r="A109" i="980"/>
  <c r="A110" i="980"/>
  <c r="A111" i="980"/>
  <c r="A112" i="980"/>
  <c r="A121" i="980"/>
  <c r="E125" i="980"/>
  <c r="A125" i="980" s="1"/>
  <c r="F125" i="980"/>
  <c r="E126" i="980"/>
  <c r="A126" i="980" s="1"/>
  <c r="F126" i="980"/>
  <c r="E127" i="980"/>
  <c r="A127" i="980" s="1"/>
  <c r="F127" i="980"/>
  <c r="A131" i="980"/>
  <c r="E134" i="980"/>
  <c r="A134" i="980" s="1"/>
  <c r="F134" i="980"/>
  <c r="E135" i="980"/>
  <c r="A135" i="980" s="1"/>
  <c r="F135" i="980"/>
  <c r="E136" i="980"/>
  <c r="A136" i="980" s="1"/>
  <c r="F136" i="980"/>
  <c r="A139" i="980"/>
  <c r="E144" i="980"/>
  <c r="A144" i="980" s="1"/>
  <c r="F144" i="980"/>
  <c r="A147" i="980"/>
  <c r="E152" i="980"/>
  <c r="A152" i="980" s="1"/>
  <c r="F152" i="980"/>
  <c r="A155" i="980"/>
  <c r="E156" i="980"/>
  <c r="A156" i="980"/>
  <c r="F156" i="980"/>
  <c r="E160" i="980"/>
  <c r="A160" i="980" s="1"/>
  <c r="F160" i="980"/>
  <c r="A163" i="980"/>
  <c r="E164" i="980"/>
  <c r="A164" i="980" s="1"/>
  <c r="F164" i="980"/>
  <c r="E168" i="980"/>
  <c r="A168" i="980" s="1"/>
  <c r="F168" i="980"/>
  <c r="A171" i="980"/>
  <c r="E174" i="980"/>
  <c r="A174" i="980" s="1"/>
  <c r="F174" i="980"/>
  <c r="E175" i="980"/>
  <c r="A175" i="980" s="1"/>
  <c r="F175" i="980"/>
  <c r="E176" i="980"/>
  <c r="A176" i="980" s="1"/>
  <c r="F176" i="980"/>
  <c r="B105" i="897"/>
  <c r="B106" i="897" s="1"/>
  <c r="B107" i="897" s="1"/>
  <c r="B108" i="897" s="1"/>
  <c r="B109" i="897" s="1"/>
  <c r="B110" i="897" s="1"/>
  <c r="B111" i="897" s="1"/>
  <c r="B112" i="897" s="1"/>
  <c r="B113" i="897" s="1"/>
  <c r="B114" i="897" s="1"/>
  <c r="B115" i="897" s="1"/>
  <c r="B116" i="897" s="1"/>
  <c r="B117" i="897" s="1"/>
  <c r="B118" i="897" s="1"/>
  <c r="B119" i="897" s="1"/>
  <c r="B120" i="897" s="1"/>
  <c r="B121" i="897" s="1"/>
  <c r="B122" i="897" s="1"/>
  <c r="B123" i="897" s="1"/>
  <c r="B124" i="897" s="1"/>
  <c r="B125" i="897" s="1"/>
  <c r="B126" i="897" s="1"/>
  <c r="B127" i="897" s="1"/>
  <c r="B128" i="897" s="1"/>
  <c r="B129" i="897" s="1"/>
  <c r="B130" i="897" s="1"/>
  <c r="B131" i="897" s="1"/>
  <c r="B132" i="897" s="1"/>
  <c r="B133" i="897" s="1"/>
  <c r="B134" i="897" s="1"/>
  <c r="B135" i="897" s="1"/>
  <c r="B136" i="897" s="1"/>
  <c r="B137" i="897" s="1"/>
  <c r="A184" i="897"/>
  <c r="A183" i="897"/>
  <c r="B6" i="914"/>
  <c r="B7" i="914"/>
  <c r="B8" i="914"/>
  <c r="B9" i="914" s="1"/>
  <c r="B10" i="914" s="1"/>
  <c r="B11" i="914" s="1"/>
  <c r="B12" i="914" s="1"/>
  <c r="B13" i="914" s="1"/>
  <c r="B14" i="914" s="1"/>
  <c r="B15" i="914" s="1"/>
  <c r="B16" i="914" s="1"/>
  <c r="B17" i="914" s="1"/>
  <c r="B18" i="914" s="1"/>
  <c r="B19" i="914" s="1"/>
  <c r="B20" i="914" s="1"/>
  <c r="B21" i="914" s="1"/>
  <c r="B22" i="914" s="1"/>
  <c r="B23" i="914" s="1"/>
  <c r="B24" i="914" s="1"/>
  <c r="B25" i="914" s="1"/>
  <c r="B26" i="914" s="1"/>
  <c r="B27" i="914" s="1"/>
  <c r="B28" i="914" s="1"/>
  <c r="B29" i="914" s="1"/>
  <c r="B30" i="914" s="1"/>
  <c r="B31" i="914" s="1"/>
  <c r="B32" i="914" s="1"/>
  <c r="B33" i="914" s="1"/>
  <c r="B34" i="914" s="1"/>
  <c r="B35" i="914" s="1"/>
  <c r="B36" i="914" s="1"/>
  <c r="B37" i="914" s="1"/>
  <c r="B38" i="914" s="1"/>
  <c r="B39" i="914" s="1"/>
  <c r="B40" i="914" s="1"/>
  <c r="B41" i="914" s="1"/>
  <c r="B42" i="914" s="1"/>
  <c r="B43" i="914" s="1"/>
  <c r="B44" i="914" s="1"/>
  <c r="B45" i="914" s="1"/>
  <c r="B46" i="914" s="1"/>
  <c r="B47" i="914" s="1"/>
  <c r="B48" i="914" s="1"/>
  <c r="B49" i="914" s="1"/>
  <c r="B50" i="914" s="1"/>
  <c r="B51" i="914" s="1"/>
  <c r="B52" i="914" s="1"/>
  <c r="B53" i="914" s="1"/>
  <c r="O3" i="929"/>
  <c r="A5" i="929"/>
  <c r="A6" i="929"/>
  <c r="B6" i="929"/>
  <c r="A7" i="929"/>
  <c r="A8" i="929"/>
  <c r="A9" i="929"/>
  <c r="A10" i="929"/>
  <c r="A11" i="929"/>
  <c r="A12" i="929"/>
  <c r="A13" i="929"/>
  <c r="A14" i="929"/>
  <c r="A15" i="929"/>
  <c r="A16" i="929"/>
  <c r="A17" i="929"/>
  <c r="A18" i="929"/>
  <c r="A19" i="929"/>
  <c r="A20" i="929"/>
  <c r="A21" i="929"/>
  <c r="A22" i="929"/>
  <c r="A23" i="929"/>
  <c r="A24" i="929"/>
  <c r="A25" i="929"/>
  <c r="A26" i="929"/>
  <c r="A27" i="929"/>
  <c r="A28" i="929"/>
  <c r="A29" i="929"/>
  <c r="A30" i="929"/>
  <c r="A31" i="929"/>
  <c r="A32" i="929"/>
  <c r="A33" i="929"/>
  <c r="A34" i="929"/>
  <c r="A35" i="929"/>
  <c r="A36" i="929"/>
  <c r="A37" i="929"/>
  <c r="A41" i="929"/>
  <c r="E46" i="929"/>
  <c r="F46" i="929"/>
  <c r="E47" i="929"/>
  <c r="A47" i="929"/>
  <c r="F47" i="929"/>
  <c r="A52" i="929"/>
  <c r="F54" i="929"/>
  <c r="A54" i="929"/>
  <c r="E54" i="929"/>
  <c r="P3" i="914"/>
  <c r="A11" i="914"/>
  <c r="A12" i="914"/>
  <c r="A13" i="914"/>
  <c r="A14" i="914"/>
  <c r="A15" i="914"/>
  <c r="A16" i="914"/>
  <c r="A17" i="914"/>
  <c r="A18" i="914"/>
  <c r="A19" i="914"/>
  <c r="A20" i="914"/>
  <c r="A21" i="914"/>
  <c r="A22" i="914"/>
  <c r="A23" i="914"/>
  <c r="A24" i="914"/>
  <c r="A25" i="914"/>
  <c r="A26" i="914"/>
  <c r="A27" i="914"/>
  <c r="A28" i="914"/>
  <c r="A29" i="914"/>
  <c r="A30" i="914"/>
  <c r="A31" i="914"/>
  <c r="A32" i="914"/>
  <c r="A33" i="914"/>
  <c r="A34" i="914"/>
  <c r="A35" i="914"/>
  <c r="A36" i="914"/>
  <c r="A37" i="914"/>
  <c r="A38" i="914"/>
  <c r="A39" i="914"/>
  <c r="A40" i="914"/>
  <c r="A41" i="914"/>
  <c r="A42" i="914"/>
  <c r="A46" i="914"/>
  <c r="A47" i="914"/>
  <c r="A48" i="914"/>
  <c r="A49" i="914"/>
  <c r="A50" i="914"/>
  <c r="A51" i="914"/>
  <c r="A52" i="914"/>
  <c r="A53" i="914"/>
  <c r="A56" i="914"/>
  <c r="E60" i="914"/>
  <c r="F60" i="914"/>
  <c r="E61" i="914"/>
  <c r="A61" i="914" s="1"/>
  <c r="F61" i="914"/>
  <c r="E62" i="914"/>
  <c r="F62" i="914"/>
  <c r="A66" i="914"/>
  <c r="E67" i="914"/>
  <c r="A67" i="914" s="1"/>
  <c r="F67" i="914"/>
  <c r="E68" i="914"/>
  <c r="A68" i="914" s="1"/>
  <c r="F68" i="914"/>
  <c r="E69" i="914"/>
  <c r="A69" i="914" s="1"/>
  <c r="F69" i="914"/>
  <c r="E70" i="914"/>
  <c r="A70" i="914"/>
  <c r="F70" i="914"/>
  <c r="A73" i="914"/>
  <c r="E74" i="914"/>
  <c r="A74" i="914"/>
  <c r="F74" i="914"/>
  <c r="E75" i="914"/>
  <c r="A75" i="914" s="1"/>
  <c r="F75" i="914"/>
  <c r="E76" i="914"/>
  <c r="A76" i="914" s="1"/>
  <c r="F76" i="914"/>
  <c r="E77" i="914"/>
  <c r="A77" i="914" s="1"/>
  <c r="F77" i="914"/>
  <c r="P3" i="909"/>
  <c r="A5" i="909"/>
  <c r="A6" i="909"/>
  <c r="B6" i="909"/>
  <c r="F82" i="909"/>
  <c r="A82" i="909" s="1"/>
  <c r="A7" i="909"/>
  <c r="A8" i="909"/>
  <c r="A9" i="909"/>
  <c r="A10" i="909"/>
  <c r="A11" i="909"/>
  <c r="A12" i="909"/>
  <c r="A13" i="909"/>
  <c r="A14" i="909"/>
  <c r="A15" i="909"/>
  <c r="A16" i="909"/>
  <c r="A17" i="909"/>
  <c r="A18" i="909"/>
  <c r="A19" i="909"/>
  <c r="A20" i="909"/>
  <c r="A21" i="909"/>
  <c r="A22" i="909"/>
  <c r="A23" i="909"/>
  <c r="A24" i="909"/>
  <c r="A25" i="909"/>
  <c r="A26" i="909"/>
  <c r="A27" i="909"/>
  <c r="A28" i="909"/>
  <c r="A29" i="909"/>
  <c r="A30" i="909"/>
  <c r="A31" i="909"/>
  <c r="A32" i="909"/>
  <c r="A33" i="909"/>
  <c r="A34" i="909"/>
  <c r="A35" i="909"/>
  <c r="A36" i="909"/>
  <c r="A37" i="909"/>
  <c r="A38" i="909"/>
  <c r="A39" i="909"/>
  <c r="A40" i="909"/>
  <c r="A41" i="909"/>
  <c r="A42" i="909"/>
  <c r="A43" i="909"/>
  <c r="A44" i="909"/>
  <c r="A45" i="909"/>
  <c r="A46" i="909"/>
  <c r="A47" i="909"/>
  <c r="A49" i="909"/>
  <c r="E54" i="909"/>
  <c r="A54" i="909" s="1"/>
  <c r="F54" i="909"/>
  <c r="E55" i="909"/>
  <c r="A55" i="909" s="1"/>
  <c r="F55" i="909"/>
  <c r="E56" i="909"/>
  <c r="A56" i="909" s="1"/>
  <c r="F56" i="909"/>
  <c r="E57" i="909"/>
  <c r="A57" i="909" s="1"/>
  <c r="F57" i="909"/>
  <c r="E58" i="909"/>
  <c r="A58" i="909" s="1"/>
  <c r="F58" i="909"/>
  <c r="A62" i="909"/>
  <c r="A63" i="909"/>
  <c r="F64" i="909"/>
  <c r="A64" i="909" s="1"/>
  <c r="E64" i="909"/>
  <c r="F65" i="909"/>
  <c r="A65" i="909" s="1"/>
  <c r="E65" i="909"/>
  <c r="A68" i="909"/>
  <c r="F70" i="909"/>
  <c r="A70" i="909"/>
  <c r="E70" i="909"/>
  <c r="F71" i="909"/>
  <c r="A71" i="909" s="1"/>
  <c r="E71" i="909"/>
  <c r="A74" i="909"/>
  <c r="F75" i="909"/>
  <c r="A75" i="909"/>
  <c r="E75" i="909"/>
  <c r="F77" i="909"/>
  <c r="A77" i="909" s="1"/>
  <c r="E77" i="909"/>
  <c r="A80" i="909"/>
  <c r="F81" i="909"/>
  <c r="A81" i="909" s="1"/>
  <c r="E81" i="909"/>
  <c r="F85" i="909"/>
  <c r="A85" i="909" s="1"/>
  <c r="E85" i="909"/>
  <c r="F86" i="909"/>
  <c r="A86" i="909"/>
  <c r="E86" i="909"/>
  <c r="A89" i="909"/>
  <c r="F90" i="909"/>
  <c r="A90" i="909"/>
  <c r="E90" i="909"/>
  <c r="F94" i="909"/>
  <c r="A94" i="909" s="1"/>
  <c r="E94" i="909"/>
  <c r="P3" i="897"/>
  <c r="A5" i="897"/>
  <c r="A6" i="897"/>
  <c r="B6" i="897"/>
  <c r="A7" i="897"/>
  <c r="A8" i="897"/>
  <c r="A9" i="897"/>
  <c r="A10" i="897"/>
  <c r="A11" i="897"/>
  <c r="A12" i="897"/>
  <c r="A13" i="897"/>
  <c r="A14" i="897"/>
  <c r="A15" i="897"/>
  <c r="A16" i="897"/>
  <c r="A17" i="897"/>
  <c r="A18" i="897"/>
  <c r="A19" i="897"/>
  <c r="A20" i="897"/>
  <c r="A21" i="897"/>
  <c r="A22" i="897"/>
  <c r="A23" i="897"/>
  <c r="A24" i="897"/>
  <c r="A25" i="897"/>
  <c r="A26" i="897"/>
  <c r="A27" i="897"/>
  <c r="A28" i="897"/>
  <c r="A29" i="897"/>
  <c r="A30" i="897"/>
  <c r="A31" i="897"/>
  <c r="A32" i="897"/>
  <c r="A33" i="897"/>
  <c r="A34" i="897"/>
  <c r="A35" i="897"/>
  <c r="A36" i="897"/>
  <c r="A37" i="897"/>
  <c r="A38" i="897"/>
  <c r="A39" i="897"/>
  <c r="A40" i="897"/>
  <c r="A41" i="897"/>
  <c r="A42" i="897"/>
  <c r="A43" i="897"/>
  <c r="A44" i="897"/>
  <c r="A45" i="897"/>
  <c r="A46" i="897"/>
  <c r="A47" i="897"/>
  <c r="A48" i="897"/>
  <c r="A49" i="897"/>
  <c r="A50" i="897"/>
  <c r="A51" i="897"/>
  <c r="A52" i="897"/>
  <c r="A53" i="897"/>
  <c r="A54" i="897"/>
  <c r="A55" i="897"/>
  <c r="A56" i="897"/>
  <c r="A57" i="897"/>
  <c r="A58" i="897"/>
  <c r="A59" i="897"/>
  <c r="A60" i="897"/>
  <c r="A61" i="897"/>
  <c r="A62" i="897"/>
  <c r="A63" i="897"/>
  <c r="A64" i="897"/>
  <c r="A65" i="897"/>
  <c r="A66" i="897"/>
  <c r="A67" i="897"/>
  <c r="A68" i="897"/>
  <c r="A69" i="897"/>
  <c r="A70" i="897"/>
  <c r="A71" i="897"/>
  <c r="A72" i="897"/>
  <c r="A73" i="897"/>
  <c r="A74" i="897"/>
  <c r="A75" i="897"/>
  <c r="A76" i="897"/>
  <c r="A77" i="897"/>
  <c r="A78" i="897"/>
  <c r="A79" i="897"/>
  <c r="A80" i="897"/>
  <c r="A81" i="897"/>
  <c r="A82" i="897"/>
  <c r="A83" i="897"/>
  <c r="A84" i="897"/>
  <c r="A86" i="897"/>
  <c r="A88" i="897"/>
  <c r="A90" i="897"/>
  <c r="A92" i="897"/>
  <c r="A94" i="897"/>
  <c r="A96" i="897"/>
  <c r="A98" i="897"/>
  <c r="A100" i="897"/>
  <c r="A102" i="897"/>
  <c r="A104" i="897"/>
  <c r="A105" i="897"/>
  <c r="A106" i="897"/>
  <c r="A107" i="897"/>
  <c r="A108" i="897"/>
  <c r="A109" i="897"/>
  <c r="A110" i="897"/>
  <c r="A111" i="897"/>
  <c r="A112" i="897"/>
  <c r="A113" i="897"/>
  <c r="A114" i="897"/>
  <c r="A115" i="897"/>
  <c r="A116" i="897"/>
  <c r="A117" i="897"/>
  <c r="A118" i="897"/>
  <c r="A119" i="897"/>
  <c r="A120" i="897"/>
  <c r="A121" i="897"/>
  <c r="A122" i="897"/>
  <c r="A123" i="897"/>
  <c r="A124" i="897"/>
  <c r="A125" i="897"/>
  <c r="A126" i="897"/>
  <c r="A127" i="897"/>
  <c r="A128" i="897"/>
  <c r="A129" i="897"/>
  <c r="A130" i="897"/>
  <c r="A131" i="897"/>
  <c r="A132" i="897"/>
  <c r="A133" i="897"/>
  <c r="A135" i="897"/>
  <c r="A136" i="897"/>
  <c r="A137" i="897"/>
  <c r="A138" i="897"/>
  <c r="A139" i="897"/>
  <c r="A140" i="897"/>
  <c r="A141" i="897"/>
  <c r="A142" i="897"/>
  <c r="A143" i="897"/>
  <c r="A144" i="897"/>
  <c r="A145" i="897"/>
  <c r="A146" i="897"/>
  <c r="A147" i="897"/>
  <c r="A148" i="897"/>
  <c r="A149" i="897"/>
  <c r="A150" i="897"/>
  <c r="A151" i="897"/>
  <c r="A152" i="897"/>
  <c r="A153" i="897"/>
  <c r="A154" i="897"/>
  <c r="A155" i="897"/>
  <c r="A156" i="897"/>
  <c r="A157" i="897"/>
  <c r="A158" i="897"/>
  <c r="A159" i="897"/>
  <c r="A160" i="897"/>
  <c r="A161" i="897"/>
  <c r="A162" i="897"/>
  <c r="A163" i="897"/>
  <c r="A164" i="897"/>
  <c r="A165" i="897"/>
  <c r="A166" i="897"/>
  <c r="A167" i="897"/>
  <c r="A168" i="897"/>
  <c r="A169" i="897"/>
  <c r="A170" i="897"/>
  <c r="A171" i="897"/>
  <c r="A172" i="897"/>
  <c r="A173" i="897"/>
  <c r="A174" i="897"/>
  <c r="A175" i="897"/>
  <c r="A176" i="897"/>
  <c r="A177" i="897"/>
  <c r="A178" i="897"/>
  <c r="A179" i="897"/>
  <c r="A180" i="897"/>
  <c r="A181" i="897"/>
  <c r="A182" i="897"/>
  <c r="A187" i="897"/>
  <c r="E193" i="897"/>
  <c r="A193" i="897" s="1"/>
  <c r="F193" i="897"/>
  <c r="E194" i="897"/>
  <c r="A194" i="897"/>
  <c r="F194" i="897"/>
  <c r="E195" i="897"/>
  <c r="A195" i="897"/>
  <c r="F195" i="897"/>
  <c r="A199" i="897"/>
  <c r="F200" i="897"/>
  <c r="A200" i="897" s="1"/>
  <c r="E200" i="897"/>
  <c r="F202" i="897"/>
  <c r="A202" i="897" s="1"/>
  <c r="E202" i="897"/>
  <c r="A205" i="897"/>
  <c r="F208" i="897"/>
  <c r="A208" i="897" s="1"/>
  <c r="E208" i="897"/>
  <c r="F209" i="897"/>
  <c r="A209" i="897"/>
  <c r="E209" i="897"/>
  <c r="A212" i="897"/>
  <c r="F213" i="897"/>
  <c r="A213" i="897" s="1"/>
  <c r="E213" i="897"/>
  <c r="F217" i="897"/>
  <c r="A217" i="897"/>
  <c r="E217" i="897"/>
  <c r="B11" i="1011"/>
  <c r="F107" i="1011" s="1"/>
  <c r="F133" i="1011"/>
  <c r="F132" i="1011"/>
  <c r="F125" i="1011"/>
  <c r="F117" i="1011"/>
  <c r="F160" i="1011"/>
  <c r="F91" i="909"/>
  <c r="A91" i="909"/>
  <c r="B7" i="929"/>
  <c r="B8" i="929"/>
  <c r="B9" i="929"/>
  <c r="B7" i="980"/>
  <c r="B8" i="980"/>
  <c r="F140" i="980"/>
  <c r="E140" i="980"/>
  <c r="A140" i="980" s="1"/>
  <c r="F148" i="980"/>
  <c r="E132" i="980"/>
  <c r="A132" i="980" s="1"/>
  <c r="F119" i="1011"/>
  <c r="F154" i="1011"/>
  <c r="F162" i="1011"/>
  <c r="F206" i="897"/>
  <c r="A206" i="897"/>
  <c r="E172" i="980"/>
  <c r="A172" i="980"/>
  <c r="F172" i="980"/>
  <c r="E91" i="909"/>
  <c r="B7" i="909"/>
  <c r="E82" i="909"/>
  <c r="F45" i="929"/>
  <c r="E45" i="929"/>
  <c r="A45" i="929"/>
  <c r="E148" i="980"/>
  <c r="A148" i="980" s="1"/>
  <c r="F132" i="980"/>
  <c r="B138" i="897"/>
  <c r="B139" i="897"/>
  <c r="B140" i="897"/>
  <c r="B141" i="897" s="1"/>
  <c r="B142" i="897" s="1"/>
  <c r="B143" i="897"/>
  <c r="B144" i="897" s="1"/>
  <c r="B145" i="897" s="1"/>
  <c r="B146" i="897" s="1"/>
  <c r="B147" i="897" s="1"/>
  <c r="B148" i="897" s="1"/>
  <c r="B149" i="897" s="1"/>
  <c r="B150" i="897" s="1"/>
  <c r="B151" i="897" s="1"/>
  <c r="B152" i="897" s="1"/>
  <c r="B153" i="897" s="1"/>
  <c r="B154" i="897" s="1"/>
  <c r="B155" i="897" s="1"/>
  <c r="B156" i="897" s="1"/>
  <c r="B157" i="897" s="1"/>
  <c r="B158" i="897" s="1"/>
  <c r="B159" i="897" s="1"/>
  <c r="B160" i="897" s="1"/>
  <c r="B161" i="897" s="1"/>
  <c r="B162" i="897" s="1"/>
  <c r="B163" i="897" s="1"/>
  <c r="B164" i="897" s="1"/>
  <c r="B165" i="897" s="1"/>
  <c r="B166" i="897" s="1"/>
  <c r="B167" i="897" s="1"/>
  <c r="B168" i="897" s="1"/>
  <c r="B169" i="897" s="1"/>
  <c r="B170" i="897" s="1"/>
  <c r="B171" i="897" s="1"/>
  <c r="B172" i="897" s="1"/>
  <c r="B173" i="897" s="1"/>
  <c r="B174" i="897" s="1"/>
  <c r="B175" i="897" s="1"/>
  <c r="B176" i="897" s="1"/>
  <c r="B177" i="897" s="1"/>
  <c r="B178" i="897" s="1"/>
  <c r="B179" i="897" s="1"/>
  <c r="B180" i="897" s="1"/>
  <c r="B181" i="897" s="1"/>
  <c r="B182" i="897" s="1"/>
  <c r="B183" i="897" s="1"/>
  <c r="B184" i="897" s="1"/>
  <c r="B10" i="929"/>
  <c r="F83" i="909"/>
  <c r="A83" i="909" s="1"/>
  <c r="B12" i="1011"/>
  <c r="B13" i="1011" s="1"/>
  <c r="B14" i="1011" s="1"/>
  <c r="B7" i="897"/>
  <c r="B8" i="897" s="1"/>
  <c r="E206" i="897"/>
  <c r="F191" i="897"/>
  <c r="E191" i="897"/>
  <c r="A191" i="897" s="1"/>
  <c r="B11" i="929"/>
  <c r="B12" i="929"/>
  <c r="B13" i="929"/>
  <c r="B14" i="929" s="1"/>
  <c r="B15" i="929" s="1"/>
  <c r="B16" i="929" s="1"/>
  <c r="B17" i="929" s="1"/>
  <c r="E192" i="897"/>
  <c r="A192" i="897" s="1"/>
  <c r="B9" i="897"/>
  <c r="F192" i="897"/>
  <c r="E92" i="909"/>
  <c r="E83" i="909"/>
  <c r="B8" i="909"/>
  <c r="F92" i="909"/>
  <c r="A92" i="909" s="1"/>
  <c r="B15" i="1011"/>
  <c r="E214" i="897"/>
  <c r="B9" i="909"/>
  <c r="B10" i="909"/>
  <c r="B10" i="897"/>
  <c r="F214" i="897"/>
  <c r="A214" i="897"/>
  <c r="F215" i="897"/>
  <c r="A215" i="897" s="1"/>
  <c r="B16" i="1011"/>
  <c r="B11" i="897"/>
  <c r="E215" i="897"/>
  <c r="B17" i="1011"/>
  <c r="B18" i="1011" s="1"/>
  <c r="B19" i="1011" s="1"/>
  <c r="B9" i="980" l="1"/>
  <c r="B20" i="1011"/>
  <c r="B21" i="1011" s="1"/>
  <c r="B22" i="1011" s="1"/>
  <c r="B23" i="1011" s="1"/>
  <c r="B24" i="1011" s="1"/>
  <c r="B25" i="1011" s="1"/>
  <c r="B26" i="1011" s="1"/>
  <c r="B27" i="1011" s="1"/>
  <c r="B28" i="1011" s="1"/>
  <c r="B29" i="1011" s="1"/>
  <c r="B30" i="1011" s="1"/>
  <c r="B31" i="1011" s="1"/>
  <c r="B32" i="1011" s="1"/>
  <c r="B33" i="1011" s="1"/>
  <c r="B34" i="1011" s="1"/>
  <c r="B35" i="1011" s="1"/>
  <c r="B36" i="1011" s="1"/>
  <c r="B37" i="1011" s="1"/>
  <c r="B38" i="1011" s="1"/>
  <c r="B39" i="1011" s="1"/>
  <c r="B40" i="1011" s="1"/>
  <c r="B41" i="1011" s="1"/>
  <c r="B42" i="1011" s="1"/>
  <c r="B43" i="1011" s="1"/>
  <c r="B44" i="1011" s="1"/>
  <c r="B45" i="1011" s="1"/>
  <c r="B46" i="1011" s="1"/>
  <c r="B47" i="1011" s="1"/>
  <c r="B48" i="1011" s="1"/>
  <c r="B49" i="1011" s="1"/>
  <c r="B50" i="1011" s="1"/>
  <c r="B51" i="1011" s="1"/>
  <c r="B52" i="1011" s="1"/>
  <c r="B53" i="1011" s="1"/>
  <c r="B54" i="1011" s="1"/>
  <c r="B55" i="1011" s="1"/>
  <c r="B56" i="1011" s="1"/>
  <c r="B57" i="1011" s="1"/>
  <c r="B58" i="1011" s="1"/>
  <c r="B59" i="1011" s="1"/>
  <c r="B60" i="1011" s="1"/>
  <c r="B61" i="1011" s="1"/>
  <c r="B62" i="1011" s="1"/>
  <c r="B63" i="1011" s="1"/>
  <c r="B64" i="1011" s="1"/>
  <c r="B65" i="1011" s="1"/>
  <c r="B66" i="1011" s="1"/>
  <c r="B67" i="1011" s="1"/>
  <c r="B68" i="1011" s="1"/>
  <c r="B69" i="1011" s="1"/>
  <c r="B70" i="1011" s="1"/>
  <c r="B71" i="1011" s="1"/>
  <c r="B72" i="1011" s="1"/>
  <c r="B73" i="1011" s="1"/>
  <c r="B74" i="1011" s="1"/>
  <c r="B75" i="1011" s="1"/>
  <c r="B76" i="1011" s="1"/>
  <c r="B77" i="1011" s="1"/>
  <c r="B78" i="1011" s="1"/>
  <c r="B79" i="1011" s="1"/>
  <c r="B80" i="1011" s="1"/>
  <c r="B81" i="1011" s="1"/>
  <c r="B82" i="1011" s="1"/>
  <c r="B83" i="1011" s="1"/>
  <c r="B84" i="1011" s="1"/>
  <c r="B85" i="1011" s="1"/>
  <c r="B86" i="1011" s="1"/>
  <c r="B87" i="1011" s="1"/>
  <c r="B88" i="1011" s="1"/>
  <c r="B89" i="1011" s="1"/>
  <c r="B90" i="1011" s="1"/>
  <c r="B91" i="1011" s="1"/>
  <c r="B92" i="1011" s="1"/>
  <c r="B93" i="1011" s="1"/>
  <c r="B94" i="1011" s="1"/>
  <c r="B95" i="1011" s="1"/>
  <c r="B96" i="1011" s="1"/>
  <c r="F118" i="1011"/>
  <c r="F147" i="1011"/>
  <c r="B18" i="929"/>
  <c r="B19" i="929" s="1"/>
  <c r="B20" i="929" s="1"/>
  <c r="B21" i="929" s="1"/>
  <c r="B22" i="929" s="1"/>
  <c r="B23" i="929" s="1"/>
  <c r="B24" i="929" s="1"/>
  <c r="B25" i="929" s="1"/>
  <c r="B26" i="929" s="1"/>
  <c r="B27" i="929" s="1"/>
  <c r="B28" i="929" s="1"/>
  <c r="B29" i="929" s="1"/>
  <c r="B30" i="929" s="1"/>
  <c r="B31" i="929" s="1"/>
  <c r="B32" i="929" s="1"/>
  <c r="B33" i="929" s="1"/>
  <c r="B34" i="929" s="1"/>
  <c r="B35" i="929" s="1"/>
  <c r="B36" i="929" s="1"/>
  <c r="B37" i="929" s="1"/>
  <c r="B38" i="929" s="1"/>
  <c r="B39" i="929" s="1"/>
  <c r="B40" i="929" s="1"/>
  <c r="E53" i="929"/>
  <c r="B12" i="897"/>
  <c r="B11" i="909"/>
  <c r="B10" i="980" l="1"/>
  <c r="F133" i="980"/>
  <c r="E159" i="980"/>
  <c r="A159" i="980" s="1"/>
  <c r="E167" i="980"/>
  <c r="A167" i="980" s="1"/>
  <c r="F159" i="980"/>
  <c r="E133" i="980"/>
  <c r="A133" i="980" s="1"/>
  <c r="F201" i="897"/>
  <c r="A201" i="897" s="1"/>
  <c r="B13" i="897"/>
  <c r="B14" i="897" s="1"/>
  <c r="B15" i="897" s="1"/>
  <c r="B16" i="897" s="1"/>
  <c r="B17" i="897" s="1"/>
  <c r="B18" i="897" s="1"/>
  <c r="B19" i="897" s="1"/>
  <c r="B20" i="897" s="1"/>
  <c r="B21" i="897" s="1"/>
  <c r="B22" i="897" s="1"/>
  <c r="B23" i="897" s="1"/>
  <c r="B24" i="897" s="1"/>
  <c r="B25" i="897" s="1"/>
  <c r="B26" i="897" s="1"/>
  <c r="B27" i="897" s="1"/>
  <c r="B28" i="897" s="1"/>
  <c r="B29" i="897" s="1"/>
  <c r="B30" i="897" s="1"/>
  <c r="B31" i="897" s="1"/>
  <c r="B32" i="897" s="1"/>
  <c r="B33" i="897" s="1"/>
  <c r="B34" i="897" s="1"/>
  <c r="B35" i="897" s="1"/>
  <c r="B36" i="897" s="1"/>
  <c r="B37" i="897" s="1"/>
  <c r="B38" i="897" s="1"/>
  <c r="B39" i="897" s="1"/>
  <c r="B40" i="897" s="1"/>
  <c r="B41" i="897" s="1"/>
  <c r="B42" i="897" s="1"/>
  <c r="B43" i="897" s="1"/>
  <c r="B44" i="897" s="1"/>
  <c r="B45" i="897" s="1"/>
  <c r="B46" i="897" s="1"/>
  <c r="B47" i="897" s="1"/>
  <c r="B48" i="897" s="1"/>
  <c r="B49" i="897" s="1"/>
  <c r="B50" i="897" s="1"/>
  <c r="B51" i="897" s="1"/>
  <c r="B52" i="897" s="1"/>
  <c r="B53" i="897" s="1"/>
  <c r="B54" i="897" s="1"/>
  <c r="B55" i="897" s="1"/>
  <c r="B56" i="897" s="1"/>
  <c r="B57" i="897" s="1"/>
  <c r="B58" i="897" s="1"/>
  <c r="B59" i="897" s="1"/>
  <c r="B60" i="897" s="1"/>
  <c r="B61" i="897" s="1"/>
  <c r="B62" i="897" s="1"/>
  <c r="B64" i="897" s="1"/>
  <c r="B66" i="897" s="1"/>
  <c r="B68" i="897" s="1"/>
  <c r="B70" i="897" s="1"/>
  <c r="B72" i="897" s="1"/>
  <c r="B74" i="897" s="1"/>
  <c r="B76" i="897" s="1"/>
  <c r="B78" i="897" s="1"/>
  <c r="B80" i="897" s="1"/>
  <c r="B82" i="897" s="1"/>
  <c r="B84" i="897" s="1"/>
  <c r="B86" i="897" s="1"/>
  <c r="B88" i="897" s="1"/>
  <c r="B90" i="897" s="1"/>
  <c r="B92" i="897" s="1"/>
  <c r="B94" i="897" s="1"/>
  <c r="B96" i="897" s="1"/>
  <c r="B98" i="897" s="1"/>
  <c r="B100" i="897" s="1"/>
  <c r="B102" i="897" s="1"/>
  <c r="F53" i="929"/>
  <c r="A53" i="929" s="1"/>
  <c r="F148" i="1011"/>
  <c r="E201" i="897"/>
  <c r="F126" i="1011"/>
  <c r="F207" i="897"/>
  <c r="A207" i="897" s="1"/>
  <c r="B12" i="909"/>
  <c r="E53" i="909"/>
  <c r="A53" i="909" s="1"/>
  <c r="F53" i="909"/>
  <c r="F155" i="1011"/>
  <c r="B11" i="980" l="1"/>
  <c r="F141" i="980"/>
  <c r="F149" i="980"/>
  <c r="F157" i="980"/>
  <c r="F167" i="980"/>
  <c r="F216" i="897"/>
  <c r="A216" i="897" s="1"/>
  <c r="B13" i="909"/>
  <c r="E216" i="897"/>
  <c r="E207" i="897"/>
  <c r="B12" i="980" l="1"/>
  <c r="E157" i="980"/>
  <c r="A157" i="980" s="1"/>
  <c r="F165" i="980"/>
  <c r="E141" i="980"/>
  <c r="A141" i="980" s="1"/>
  <c r="E165" i="980"/>
  <c r="A165" i="980" s="1"/>
  <c r="E149" i="980"/>
  <c r="A149" i="980" s="1"/>
  <c r="B14" i="909"/>
  <c r="B15" i="909" s="1"/>
  <c r="B16" i="909" s="1"/>
  <c r="B17" i="909" s="1"/>
  <c r="B18" i="909" s="1"/>
  <c r="B19" i="909" s="1"/>
  <c r="B20" i="909" s="1"/>
  <c r="B21" i="909" s="1"/>
  <c r="B22" i="909" s="1"/>
  <c r="B23" i="909" s="1"/>
  <c r="B24" i="909" s="1"/>
  <c r="B25" i="909" s="1"/>
  <c r="B26" i="909" s="1"/>
  <c r="B27" i="909" s="1"/>
  <c r="B28" i="909" s="1"/>
  <c r="B29" i="909" s="1"/>
  <c r="B30" i="909" s="1"/>
  <c r="B31" i="909" s="1"/>
  <c r="B32" i="909" s="1"/>
  <c r="B33" i="909" s="1"/>
  <c r="B34" i="909" s="1"/>
  <c r="B35" i="909" s="1"/>
  <c r="B36" i="909" s="1"/>
  <c r="B37" i="909" s="1"/>
  <c r="B38" i="909" s="1"/>
  <c r="B39" i="909" s="1"/>
  <c r="B40" i="909" s="1"/>
  <c r="B41" i="909" s="1"/>
  <c r="B42" i="909" s="1"/>
  <c r="B43" i="909" s="1"/>
  <c r="B44" i="909" s="1"/>
  <c r="B45" i="909" s="1"/>
  <c r="B46" i="909" s="1"/>
  <c r="F84" i="909" s="1"/>
  <c r="A84" i="909" s="1"/>
  <c r="E63" i="909"/>
  <c r="B13" i="980" l="1"/>
  <c r="E158" i="980"/>
  <c r="A158" i="980" s="1"/>
  <c r="F142" i="980"/>
  <c r="F76" i="909"/>
  <c r="A76" i="909" s="1"/>
  <c r="E93" i="909"/>
  <c r="F93" i="909"/>
  <c r="A93" i="909" s="1"/>
  <c r="E84" i="909"/>
  <c r="F69" i="909"/>
  <c r="A69" i="909" s="1"/>
  <c r="E69" i="909"/>
  <c r="E76" i="909"/>
  <c r="E166" i="980" l="1"/>
  <c r="A166" i="980" s="1"/>
  <c r="B14" i="980"/>
  <c r="E142" i="980"/>
  <c r="A142" i="980" s="1"/>
  <c r="F158" i="980"/>
  <c r="B15" i="980" l="1"/>
  <c r="B16" i="980" s="1"/>
  <c r="B17" i="980" s="1"/>
  <c r="B18" i="980" s="1"/>
  <c r="B19" i="980" s="1"/>
  <c r="B20" i="980" s="1"/>
  <c r="B21" i="980" s="1"/>
  <c r="E150" i="980"/>
  <c r="A150" i="980" s="1"/>
  <c r="F150" i="980"/>
  <c r="F166" i="980"/>
  <c r="B22" i="980"/>
  <c r="B23" i="980" l="1"/>
  <c r="B24" i="980" l="1"/>
  <c r="B25" i="980" l="1"/>
  <c r="B26" i="980" s="1"/>
  <c r="B27" i="980" s="1"/>
  <c r="B28" i="980" s="1"/>
  <c r="B29" i="980" s="1"/>
  <c r="B30" i="980" s="1"/>
  <c r="B31" i="980" s="1"/>
  <c r="B32" i="980" s="1"/>
  <c r="B33" i="980" s="1"/>
  <c r="B34" i="980" s="1"/>
  <c r="B35" i="980" s="1"/>
  <c r="B36" i="980" s="1"/>
  <c r="B37" i="980" s="1"/>
  <c r="B38" i="980" s="1"/>
  <c r="B39" i="980" s="1"/>
  <c r="B40" i="980" s="1"/>
  <c r="B41" i="980" s="1"/>
  <c r="B42" i="980" s="1"/>
  <c r="B43" i="980" s="1"/>
  <c r="B44" i="980" s="1"/>
  <c r="B45" i="980" s="1"/>
  <c r="B46" i="980" s="1"/>
  <c r="B47" i="980" s="1"/>
  <c r="B48" i="980" s="1"/>
  <c r="B49" i="980" s="1"/>
  <c r="B50" i="980" s="1"/>
  <c r="B51" i="980" s="1"/>
  <c r="B52" i="980" s="1"/>
  <c r="B53" i="980" s="1"/>
  <c r="B54" i="980" s="1"/>
  <c r="B55" i="980" s="1"/>
  <c r="B56" i="980" s="1"/>
  <c r="B57" i="980" s="1"/>
  <c r="B58" i="980" s="1"/>
  <c r="B59" i="980" s="1"/>
  <c r="B60" i="980" s="1"/>
  <c r="B61" i="980" s="1"/>
  <c r="B62" i="980" s="1"/>
  <c r="B63" i="980" s="1"/>
  <c r="B64" i="980" s="1"/>
  <c r="B65" i="980" s="1"/>
  <c r="B66" i="980" s="1"/>
  <c r="B67" i="980" s="1"/>
  <c r="B68" i="980" s="1"/>
  <c r="B69" i="980" s="1"/>
  <c r="B70" i="980" s="1"/>
  <c r="B71" i="980" s="1"/>
  <c r="B72" i="980" s="1"/>
  <c r="B73" i="980" s="1"/>
  <c r="B74" i="980" s="1"/>
  <c r="B75" i="980" s="1"/>
  <c r="B76" i="980" s="1"/>
  <c r="B77" i="980" s="1"/>
  <c r="B78" i="980" s="1"/>
  <c r="B79" i="980" s="1"/>
  <c r="B80" i="980" s="1"/>
  <c r="B81" i="980" s="1"/>
  <c r="B82" i="980" s="1"/>
  <c r="B83" i="980" s="1"/>
  <c r="B84" i="980" s="1"/>
  <c r="B85" i="980" s="1"/>
  <c r="B86" i="980" s="1"/>
  <c r="B87" i="980" s="1"/>
  <c r="B88" i="980" s="1"/>
  <c r="B89" i="980" s="1"/>
  <c r="B90" i="980" s="1"/>
  <c r="B91" i="980" s="1"/>
  <c r="B92" i="980" s="1"/>
  <c r="B93" i="980" s="1"/>
  <c r="B94" i="980" s="1"/>
  <c r="B95" i="980" s="1"/>
  <c r="B96" i="980" s="1"/>
  <c r="B97" i="980" s="1"/>
  <c r="B98" i="980" s="1"/>
  <c r="B99" i="980" s="1"/>
  <c r="B100" i="980" s="1"/>
  <c r="B101" i="980" s="1"/>
  <c r="B102" i="980" s="1"/>
  <c r="B103" i="980" s="1"/>
  <c r="B104" i="980" s="1"/>
  <c r="B105" i="980" s="1"/>
  <c r="B106" i="980" s="1"/>
  <c r="B107" i="980" s="1"/>
  <c r="B108" i="980" s="1"/>
  <c r="B109" i="980" s="1"/>
  <c r="B110" i="980" s="1"/>
  <c r="B111" i="980" s="1"/>
  <c r="B112" i="980" s="1"/>
  <c r="E173" i="980" s="1"/>
  <c r="A173" i="980" s="1"/>
  <c r="F143" i="980" l="1"/>
  <c r="F173" i="980"/>
  <c r="E151" i="980"/>
  <c r="A151" i="980" s="1"/>
  <c r="E143" i="980"/>
  <c r="A143" i="980" s="1"/>
  <c r="F151" i="980"/>
</calcChain>
</file>

<file path=xl/sharedStrings.xml><?xml version="1.0" encoding="utf-8"?>
<sst xmlns="http://schemas.openxmlformats.org/spreadsheetml/2006/main" count="2234" uniqueCount="1070">
  <si>
    <t>締日１</t>
    <phoneticPr fontId="10"/>
  </si>
  <si>
    <t>RCloseDay1</t>
    <phoneticPr fontId="4"/>
  </si>
  <si>
    <t>加算先合計部門ｺｰﾄﾞ２</t>
  </si>
  <si>
    <t>AddGoBumonCode2</t>
  </si>
  <si>
    <t>標準経費ｺｰﾄﾞ</t>
  </si>
  <si>
    <t>DEFDATE2</t>
  </si>
  <si>
    <t>F</t>
    <phoneticPr fontId="4"/>
  </si>
  <si>
    <t>資本金</t>
    <rPh sb="0" eb="3">
      <t>シホンキン</t>
    </rPh>
    <phoneticPr fontId="4"/>
  </si>
  <si>
    <t>年商</t>
    <rPh sb="0" eb="2">
      <t>ネンショウ</t>
    </rPh>
    <phoneticPr fontId="4"/>
  </si>
  <si>
    <t>Nensyo</t>
  </si>
  <si>
    <t>社員数</t>
    <rPh sb="0" eb="2">
      <t>シャイン</t>
    </rPh>
    <rPh sb="2" eb="3">
      <t>スウ</t>
    </rPh>
    <phoneticPr fontId="4"/>
  </si>
  <si>
    <t>DATE2</t>
    <phoneticPr fontId="4"/>
  </si>
  <si>
    <t>備考</t>
    <phoneticPr fontId="4"/>
  </si>
  <si>
    <t>日付フリー項目１</t>
  </si>
  <si>
    <t>DFree1</t>
  </si>
  <si>
    <t>DATETIME</t>
  </si>
  <si>
    <t>日付フリー項目２</t>
  </si>
  <si>
    <t>DFree2</t>
  </si>
  <si>
    <t>日付フリー項目３</t>
  </si>
  <si>
    <t>DFree3</t>
  </si>
  <si>
    <t>依頼先口座コード</t>
    <rPh sb="0" eb="3">
      <t>イライサキ</t>
    </rPh>
    <rPh sb="3" eb="5">
      <t>コウザ</t>
    </rPh>
    <phoneticPr fontId="4"/>
  </si>
  <si>
    <t>FB情報</t>
    <rPh sb="2" eb="4">
      <t>ジョウホウ</t>
    </rPh>
    <phoneticPr fontId="4"/>
  </si>
  <si>
    <t>数字フリー項目５</t>
  </si>
  <si>
    <t>NFree5</t>
  </si>
  <si>
    <t>数字フリー項目６</t>
  </si>
  <si>
    <t>NFree6</t>
  </si>
  <si>
    <t>数字フリー項目７</t>
  </si>
  <si>
    <t>NFree7</t>
  </si>
  <si>
    <t>数字フリー項目８</t>
  </si>
  <si>
    <t>NFree8</t>
  </si>
  <si>
    <t>数字フリー項目９</t>
  </si>
  <si>
    <t>NFree9</t>
  </si>
  <si>
    <t>数字フリー項目１０</t>
  </si>
  <si>
    <t>NFree10</t>
  </si>
  <si>
    <t>検索順</t>
  </si>
  <si>
    <t>削除区分</t>
    <rPh sb="0" eb="2">
      <t>サクジョ</t>
    </rPh>
    <phoneticPr fontId="4"/>
  </si>
  <si>
    <t>処理者</t>
    <rPh sb="0" eb="2">
      <t>ショリ</t>
    </rPh>
    <rPh sb="2" eb="3">
      <t>シャ</t>
    </rPh>
    <phoneticPr fontId="4"/>
  </si>
  <si>
    <t>Renso</t>
    <phoneticPr fontId="4"/>
  </si>
  <si>
    <t>重複</t>
    <phoneticPr fontId="4"/>
  </si>
  <si>
    <t>Key2</t>
    <phoneticPr fontId="4"/>
  </si>
  <si>
    <t>有</t>
    <rPh sb="0" eb="1">
      <t>ユウ</t>
    </rPh>
    <phoneticPr fontId="4"/>
  </si>
  <si>
    <t>備考</t>
    <phoneticPr fontId="4"/>
  </si>
  <si>
    <t>BLOB</t>
    <phoneticPr fontId="4"/>
  </si>
  <si>
    <t>DEF</t>
    <phoneticPr fontId="4"/>
  </si>
  <si>
    <t>値</t>
    <rPh sb="0" eb="1">
      <t>アタイ</t>
    </rPh>
    <phoneticPr fontId="4"/>
  </si>
  <si>
    <t>有</t>
    <rPh sb="0" eb="1">
      <t>ア</t>
    </rPh>
    <phoneticPr fontId="4"/>
  </si>
  <si>
    <t>TAG</t>
    <phoneticPr fontId="4"/>
  </si>
  <si>
    <t>インデックス１</t>
    <phoneticPr fontId="4"/>
  </si>
  <si>
    <t>インデックス２</t>
    <phoneticPr fontId="4"/>
  </si>
  <si>
    <t>インデックス３</t>
    <phoneticPr fontId="4"/>
  </si>
  <si>
    <t>KEY3</t>
    <phoneticPr fontId="4"/>
  </si>
  <si>
    <t>インデックス４</t>
    <phoneticPr fontId="4"/>
  </si>
  <si>
    <t>KEY4</t>
    <phoneticPr fontId="4"/>
  </si>
  <si>
    <t>インデックス５</t>
    <phoneticPr fontId="4"/>
  </si>
  <si>
    <t>KEY5</t>
    <phoneticPr fontId="4"/>
  </si>
  <si>
    <t>セグメント１内部コード</t>
    <rPh sb="6" eb="8">
      <t>ナイブ</t>
    </rPh>
    <phoneticPr fontId="4"/>
  </si>
  <si>
    <r>
      <t>SegNCode9</t>
    </r>
    <r>
      <rPr>
        <sz val="11"/>
        <rFont val="ＭＳ Ｐゴシック"/>
        <family val="3"/>
        <charset val="128"/>
      </rPr>
      <t/>
    </r>
  </si>
  <si>
    <r>
      <t>SegNCode10</t>
    </r>
    <r>
      <rPr>
        <sz val="11"/>
        <rFont val="ＭＳ Ｐゴシック"/>
        <family val="3"/>
        <charset val="128"/>
      </rPr>
      <t/>
    </r>
  </si>
  <si>
    <t>UpdTantoNCode</t>
    <phoneticPr fontId="4"/>
  </si>
  <si>
    <t>銀行内部コード</t>
    <rPh sb="2" eb="4">
      <t>ナイブ</t>
    </rPh>
    <phoneticPr fontId="4"/>
  </si>
  <si>
    <t>第１補助内部コード</t>
    <rPh sb="4" eb="6">
      <t>ナイブ</t>
    </rPh>
    <phoneticPr fontId="4"/>
  </si>
  <si>
    <t>NUMERIC2</t>
    <phoneticPr fontId="4"/>
  </si>
  <si>
    <t>内容</t>
    <phoneticPr fontId="4"/>
  </si>
  <si>
    <t>TIMESTAMP</t>
    <phoneticPr fontId="4"/>
  </si>
  <si>
    <t>F</t>
    <phoneticPr fontId="4"/>
  </si>
  <si>
    <t>ﾃｰﾌﾞﾙ名</t>
    <phoneticPr fontId="4"/>
  </si>
  <si>
    <t>内部コード</t>
  </si>
  <si>
    <t>NCode</t>
  </si>
  <si>
    <t>GCode</t>
  </si>
  <si>
    <t>分類内部コード10</t>
    <rPh sb="0" eb="2">
      <t>ブンルイ</t>
    </rPh>
    <phoneticPr fontId="4"/>
  </si>
  <si>
    <t>変更前氏名(名)</t>
    <rPh sb="0" eb="2">
      <t>ヘンコウ</t>
    </rPh>
    <rPh sb="2" eb="3">
      <t>マエ</t>
    </rPh>
    <rPh sb="3" eb="5">
      <t>シメイ</t>
    </rPh>
    <rPh sb="6" eb="7">
      <t>ナ</t>
    </rPh>
    <phoneticPr fontId="4"/>
  </si>
  <si>
    <t>変更前氏名ｶﾅ（姓）</t>
    <rPh sb="0" eb="2">
      <t>ヘンコウ</t>
    </rPh>
    <rPh sb="2" eb="3">
      <t>マエ</t>
    </rPh>
    <rPh sb="3" eb="5">
      <t>シメイ</t>
    </rPh>
    <rPh sb="8" eb="9">
      <t>セイ</t>
    </rPh>
    <phoneticPr fontId="4"/>
  </si>
  <si>
    <t>修正日付</t>
    <phoneticPr fontId="4"/>
  </si>
  <si>
    <t>UpdDateTM</t>
    <phoneticPr fontId="4"/>
  </si>
  <si>
    <t>PHolidayKbn2</t>
    <phoneticPr fontId="4"/>
  </si>
  <si>
    <t>PHolidayKbn3</t>
    <phoneticPr fontId="4"/>
  </si>
  <si>
    <t>セグメント内部コード２</t>
    <rPh sb="5" eb="7">
      <t>ナイブ</t>
    </rPh>
    <phoneticPr fontId="3"/>
  </si>
  <si>
    <t>セグメント内部コード３</t>
    <rPh sb="5" eb="7">
      <t>ナイブ</t>
    </rPh>
    <phoneticPr fontId="3"/>
  </si>
  <si>
    <t>セグメント内部コード４</t>
    <rPh sb="5" eb="7">
      <t>ナイブ</t>
    </rPh>
    <phoneticPr fontId="3"/>
  </si>
  <si>
    <t>セグメント内部コード５</t>
    <rPh sb="5" eb="7">
      <t>ナイブ</t>
    </rPh>
    <phoneticPr fontId="3"/>
  </si>
  <si>
    <t>セグメント内部コード６</t>
    <rPh sb="5" eb="7">
      <t>ナイブ</t>
    </rPh>
    <phoneticPr fontId="3"/>
  </si>
  <si>
    <t>セグメント内部コード７</t>
    <rPh sb="5" eb="7">
      <t>ナイブ</t>
    </rPh>
    <phoneticPr fontId="3"/>
  </si>
  <si>
    <t>セグメント内部コード８</t>
    <rPh sb="5" eb="7">
      <t>ナイブ</t>
    </rPh>
    <phoneticPr fontId="3"/>
  </si>
  <si>
    <t>セグメント内部コード９</t>
    <rPh sb="5" eb="7">
      <t>ナイブ</t>
    </rPh>
    <phoneticPr fontId="3"/>
  </si>
  <si>
    <t>セグメント内部コード１０</t>
    <rPh sb="5" eb="7">
      <t>ナイブ</t>
    </rPh>
    <phoneticPr fontId="3"/>
  </si>
  <si>
    <t>資産購入先採用</t>
    <rPh sb="0" eb="2">
      <t>シサン</t>
    </rPh>
    <rPh sb="2" eb="4">
      <t>コウニュウ</t>
    </rPh>
    <rPh sb="4" eb="5">
      <t>サキ</t>
    </rPh>
    <rPh sb="5" eb="7">
      <t>サイヨウ</t>
    </rPh>
    <phoneticPr fontId="4"/>
  </si>
  <si>
    <t>SisanHojyoKbn1</t>
    <phoneticPr fontId="4"/>
  </si>
  <si>
    <t>資産売却先採用</t>
    <rPh sb="0" eb="2">
      <t>シサン</t>
    </rPh>
    <rPh sb="2" eb="4">
      <t>バイキャク</t>
    </rPh>
    <rPh sb="4" eb="5">
      <t>サキ</t>
    </rPh>
    <phoneticPr fontId="4"/>
  </si>
  <si>
    <t>SisanHojyoKbn2</t>
    <phoneticPr fontId="4"/>
  </si>
  <si>
    <t>資産リース会社採用</t>
    <rPh sb="0" eb="2">
      <t>シサン</t>
    </rPh>
    <rPh sb="5" eb="7">
      <t>カイシャ</t>
    </rPh>
    <phoneticPr fontId="4"/>
  </si>
  <si>
    <t>正式名称（多言語表記１）</t>
    <phoneticPr fontId="4"/>
  </si>
  <si>
    <t>LongNameLC1</t>
    <phoneticPr fontId="4"/>
  </si>
  <si>
    <t>簡略名称（多言語表記１）</t>
    <phoneticPr fontId="4"/>
  </si>
  <si>
    <t>SimpleNameLC1</t>
    <phoneticPr fontId="4"/>
  </si>
  <si>
    <t>国内外区分</t>
    <rPh sb="0" eb="3">
      <t>コクナイガイ</t>
    </rPh>
    <rPh sb="3" eb="5">
      <t>クブン</t>
    </rPh>
    <phoneticPr fontId="4"/>
  </si>
  <si>
    <t>CountryKbn</t>
  </si>
  <si>
    <t>通貨内部コード</t>
    <rPh sb="0" eb="2">
      <t>ツウカ</t>
    </rPh>
    <rPh sb="2" eb="4">
      <t>ナイブ</t>
    </rPh>
    <phoneticPr fontId="4"/>
  </si>
  <si>
    <t>CurrencyNCode</t>
  </si>
  <si>
    <t>仕入先採用</t>
    <phoneticPr fontId="4"/>
  </si>
  <si>
    <t>HojyoKbn2</t>
    <phoneticPr fontId="4"/>
  </si>
  <si>
    <t>連想</t>
    <phoneticPr fontId="10"/>
  </si>
  <si>
    <t>Fkana</t>
    <phoneticPr fontId="10"/>
  </si>
  <si>
    <t>郵便番号２</t>
    <phoneticPr fontId="10"/>
  </si>
  <si>
    <t>PostNo2</t>
    <phoneticPr fontId="10"/>
  </si>
  <si>
    <t>電話番号(1)</t>
    <phoneticPr fontId="10"/>
  </si>
  <si>
    <t>Tel1</t>
    <phoneticPr fontId="10"/>
  </si>
  <si>
    <t>電話番号(2)</t>
    <phoneticPr fontId="10"/>
  </si>
  <si>
    <t>FAX番号</t>
    <phoneticPr fontId="10"/>
  </si>
  <si>
    <t>ﾌｨｰﾙﾄﾞ名</t>
    <phoneticPr fontId="4"/>
  </si>
  <si>
    <t>FieldName</t>
    <phoneticPr fontId="4"/>
  </si>
  <si>
    <t>重複</t>
    <phoneticPr fontId="4"/>
  </si>
  <si>
    <t>備考</t>
    <phoneticPr fontId="4"/>
  </si>
  <si>
    <t>No</t>
    <phoneticPr fontId="4"/>
  </si>
  <si>
    <t>ﾌｨｰﾙﾄﾞ名</t>
    <phoneticPr fontId="4"/>
  </si>
  <si>
    <t>FieldName</t>
    <phoneticPr fontId="4"/>
  </si>
  <si>
    <t>SumKbn</t>
  </si>
  <si>
    <t>文言出力対象</t>
  </si>
  <si>
    <t>修正日付</t>
    <rPh sb="0" eb="2">
      <t>シュウセイ</t>
    </rPh>
    <rPh sb="2" eb="4">
      <t>ヒヅケ</t>
    </rPh>
    <phoneticPr fontId="4"/>
  </si>
  <si>
    <t>UpdDateTM</t>
    <phoneticPr fontId="4"/>
  </si>
  <si>
    <t>登録日付</t>
    <rPh sb="0" eb="2">
      <t>トウロク</t>
    </rPh>
    <rPh sb="2" eb="4">
      <t>ヒヅケ</t>
    </rPh>
    <phoneticPr fontId="4"/>
  </si>
  <si>
    <t>InsDateTM</t>
    <phoneticPr fontId="4"/>
  </si>
  <si>
    <t>TaxKbn3</t>
  </si>
  <si>
    <t>TaxKbn4</t>
  </si>
  <si>
    <t>TaxKbn5</t>
  </si>
  <si>
    <t>TaxKbn6</t>
  </si>
  <si>
    <t>予備</t>
  </si>
  <si>
    <t>検索キー</t>
    <rPh sb="0" eb="2">
      <t>ケンサク</t>
    </rPh>
    <phoneticPr fontId="4"/>
  </si>
  <si>
    <t>更新日付順キー</t>
    <rPh sb="0" eb="2">
      <t>コウシン</t>
    </rPh>
    <rPh sb="2" eb="4">
      <t>ヒヅケ</t>
    </rPh>
    <rPh sb="4" eb="5">
      <t>ジュン</t>
    </rPh>
    <phoneticPr fontId="4"/>
  </si>
  <si>
    <t>STOP</t>
    <phoneticPr fontId="4"/>
  </si>
  <si>
    <t>SegNCode10</t>
  </si>
  <si>
    <t>SyokuchiKbn</t>
    <phoneticPr fontId="4"/>
  </si>
  <si>
    <t>NYKRootKbn</t>
    <phoneticPr fontId="4"/>
  </si>
  <si>
    <t>PayRootKbn</t>
    <phoneticPr fontId="4"/>
  </si>
  <si>
    <t>郵便番号１</t>
    <phoneticPr fontId="10"/>
  </si>
  <si>
    <t>PostNo1</t>
    <phoneticPr fontId="10"/>
  </si>
  <si>
    <t>代表者名</t>
    <phoneticPr fontId="10"/>
  </si>
  <si>
    <t>BmNCode</t>
    <phoneticPr fontId="4"/>
  </si>
  <si>
    <t>締日回数</t>
    <phoneticPr fontId="10"/>
  </si>
  <si>
    <t>REndKaisu</t>
    <phoneticPr fontId="4"/>
  </si>
  <si>
    <t>分類コード１０</t>
    <rPh sb="0" eb="2">
      <t>ブンルイ</t>
    </rPh>
    <phoneticPr fontId="4"/>
  </si>
  <si>
    <t>分類内部コード４</t>
    <rPh sb="0" eb="2">
      <t>ブンルイ</t>
    </rPh>
    <phoneticPr fontId="4"/>
  </si>
  <si>
    <t>分類内部コード５</t>
    <rPh sb="0" eb="2">
      <t>ブンルイ</t>
    </rPh>
    <phoneticPr fontId="4"/>
  </si>
  <si>
    <t>分類内部コード6</t>
    <rPh sb="0" eb="2">
      <t>ブンルイ</t>
    </rPh>
    <phoneticPr fontId="4"/>
  </si>
  <si>
    <t>郵便番号（枝番）</t>
  </si>
  <si>
    <t>Barcode</t>
  </si>
  <si>
    <t>Address1</t>
  </si>
  <si>
    <t>Address2</t>
  </si>
  <si>
    <t>電話番号</t>
  </si>
  <si>
    <t>有</t>
  </si>
  <si>
    <t>NULL</t>
    <phoneticPr fontId="4"/>
  </si>
  <si>
    <t>PrjUse3</t>
  </si>
  <si>
    <t>プロジェクト４採用区分</t>
    <rPh sb="7" eb="9">
      <t>サイヨウ</t>
    </rPh>
    <rPh sb="9" eb="11">
      <t>クブン</t>
    </rPh>
    <phoneticPr fontId="4"/>
  </si>
  <si>
    <t>PrjUse4</t>
  </si>
  <si>
    <t>プロジェクト５採用区分</t>
    <rPh sb="7" eb="9">
      <t>サイヨウ</t>
    </rPh>
    <rPh sb="9" eb="11">
      <t>クブン</t>
    </rPh>
    <phoneticPr fontId="4"/>
  </si>
  <si>
    <t>PrjUse5</t>
  </si>
  <si>
    <t>プロジェクト６採用区分</t>
    <rPh sb="7" eb="9">
      <t>サイヨウ</t>
    </rPh>
    <rPh sb="9" eb="11">
      <t>クブン</t>
    </rPh>
    <phoneticPr fontId="4"/>
  </si>
  <si>
    <t>PrjUse6</t>
  </si>
  <si>
    <t>プロジェクト７採用区分</t>
    <rPh sb="7" eb="9">
      <t>サイヨウ</t>
    </rPh>
    <rPh sb="9" eb="11">
      <t>クブン</t>
    </rPh>
    <phoneticPr fontId="4"/>
  </si>
  <si>
    <t>PrjUse7</t>
  </si>
  <si>
    <t>プロジェクト８採用区分</t>
    <rPh sb="7" eb="9">
      <t>サイヨウ</t>
    </rPh>
    <rPh sb="9" eb="11">
      <t>クブン</t>
    </rPh>
    <phoneticPr fontId="4"/>
  </si>
  <si>
    <t>PrjUse8</t>
  </si>
  <si>
    <t>プロジェクト９採用区分</t>
    <rPh sb="7" eb="9">
      <t>サイヨウ</t>
    </rPh>
    <rPh sb="9" eb="11">
      <t>クブン</t>
    </rPh>
    <phoneticPr fontId="4"/>
  </si>
  <si>
    <t>PrjUse9</t>
  </si>
  <si>
    <t>プロジェクト１０採用区分</t>
    <rPh sb="8" eb="10">
      <t>サイヨウ</t>
    </rPh>
    <rPh sb="10" eb="12">
      <t>クブン</t>
    </rPh>
    <phoneticPr fontId="4"/>
  </si>
  <si>
    <t>PrjUse10</t>
  </si>
  <si>
    <r>
      <t>BunruiNCode3</t>
    </r>
    <r>
      <rPr>
        <sz val="11"/>
        <rFont val="ＭＳ Ｐゴシック"/>
        <family val="3"/>
        <charset val="128"/>
      </rPr>
      <t/>
    </r>
  </si>
  <si>
    <r>
      <t>BunruiNCode4</t>
    </r>
    <r>
      <rPr>
        <sz val="11"/>
        <rFont val="ＭＳ Ｐゴシック"/>
        <family val="3"/>
        <charset val="128"/>
      </rPr>
      <t/>
    </r>
  </si>
  <si>
    <r>
      <t>BunruiNCode5</t>
    </r>
    <r>
      <rPr>
        <sz val="11"/>
        <rFont val="ＭＳ Ｐゴシック"/>
        <family val="3"/>
        <charset val="128"/>
      </rPr>
      <t/>
    </r>
  </si>
  <si>
    <t>MasterKbn</t>
    <phoneticPr fontId="4"/>
  </si>
  <si>
    <t>NUMERIC2</t>
    <phoneticPr fontId="4"/>
  </si>
  <si>
    <t>NUMERIC2</t>
    <phoneticPr fontId="4"/>
  </si>
  <si>
    <t>CHojNCode1</t>
    <phoneticPr fontId="4"/>
  </si>
  <si>
    <t>CHojKbn2</t>
    <phoneticPr fontId="4"/>
  </si>
  <si>
    <t>CHojNCode2</t>
    <phoneticPr fontId="4"/>
  </si>
  <si>
    <t>ボリューム名称</t>
    <phoneticPr fontId="4"/>
  </si>
  <si>
    <t>VolName</t>
    <phoneticPr fontId="4"/>
  </si>
  <si>
    <t>ClientCode</t>
    <phoneticPr fontId="4"/>
  </si>
  <si>
    <t>カナ依頼人名</t>
    <phoneticPr fontId="4"/>
  </si>
  <si>
    <t>ClientName</t>
    <phoneticPr fontId="4"/>
  </si>
  <si>
    <t>AccInfo1</t>
    <phoneticPr fontId="4"/>
  </si>
  <si>
    <t>個別手数料適用区分</t>
    <phoneticPr fontId="4"/>
  </si>
  <si>
    <t>FeeUseMode</t>
    <phoneticPr fontId="4"/>
  </si>
  <si>
    <t>CKmkNCode</t>
    <phoneticPr fontId="4"/>
  </si>
  <si>
    <t>CBmnNCode</t>
    <phoneticPr fontId="4"/>
  </si>
  <si>
    <t>CSegNCode</t>
    <phoneticPr fontId="4"/>
  </si>
  <si>
    <t>NUMERIC2</t>
    <phoneticPr fontId="4"/>
  </si>
  <si>
    <t>F</t>
    <phoneticPr fontId="4"/>
  </si>
  <si>
    <t>GyoNCode</t>
    <phoneticPr fontId="4"/>
  </si>
  <si>
    <t>入金予定日</t>
    <rPh sb="0" eb="2">
      <t>ニュウキン</t>
    </rPh>
    <rPh sb="2" eb="5">
      <t>ヨテイビ</t>
    </rPh>
    <phoneticPr fontId="4"/>
  </si>
  <si>
    <t>預金種別</t>
  </si>
  <si>
    <t>口座番号</t>
  </si>
  <si>
    <t>仕訳辞書摘要区分</t>
    <rPh sb="0" eb="2">
      <t>シワケ</t>
    </rPh>
    <rPh sb="2" eb="4">
      <t>ジショ</t>
    </rPh>
    <rPh sb="4" eb="6">
      <t>テキヨウ</t>
    </rPh>
    <rPh sb="6" eb="8">
      <t>クブン</t>
    </rPh>
    <phoneticPr fontId="4"/>
  </si>
  <si>
    <t>NFree1</t>
    <phoneticPr fontId="4"/>
  </si>
  <si>
    <t>Ads1</t>
    <phoneticPr fontId="4"/>
  </si>
  <si>
    <t>ﾊﾟｽﾜｰﾄﾞ適用期間（自）</t>
    <phoneticPr fontId="4"/>
  </si>
  <si>
    <t>PStartDate</t>
    <phoneticPr fontId="4"/>
  </si>
  <si>
    <t>DATE</t>
    <phoneticPr fontId="4"/>
  </si>
  <si>
    <t>ﾊﾟｽﾜｰﾄﾞ適用期間（至）</t>
    <phoneticPr fontId="4"/>
  </si>
  <si>
    <t>PEndDate</t>
    <phoneticPr fontId="4"/>
  </si>
  <si>
    <t>適用期間（至）</t>
    <phoneticPr fontId="4"/>
  </si>
  <si>
    <t>TEndDate</t>
    <phoneticPr fontId="4"/>
  </si>
  <si>
    <t>分類内部コード9</t>
    <rPh sb="0" eb="2">
      <t>ブンルイ</t>
    </rPh>
    <phoneticPr fontId="4"/>
  </si>
  <si>
    <t>その他</t>
    <rPh sb="2" eb="3">
      <t>タ</t>
    </rPh>
    <phoneticPr fontId="4"/>
  </si>
  <si>
    <t>EInpKbn4</t>
  </si>
  <si>
    <t>EInpKbn5</t>
  </si>
  <si>
    <t>外部コード</t>
    <rPh sb="0" eb="2">
      <t>ガイブ</t>
    </rPh>
    <phoneticPr fontId="4"/>
  </si>
  <si>
    <t>連想</t>
    <rPh sb="0" eb="2">
      <t>レンソウ</t>
    </rPh>
    <phoneticPr fontId="4"/>
  </si>
  <si>
    <t>摘要文字列</t>
    <rPh sb="0" eb="2">
      <t>テキヨウ</t>
    </rPh>
    <rPh sb="2" eb="5">
      <t>モジレツ</t>
    </rPh>
    <phoneticPr fontId="4"/>
  </si>
  <si>
    <t>戸籍氏名ｶﾅ（名）</t>
    <rPh sb="0" eb="2">
      <t>コセキ</t>
    </rPh>
    <rPh sb="2" eb="4">
      <t>シメイ</t>
    </rPh>
    <rPh sb="7" eb="8">
      <t>ナ</t>
    </rPh>
    <phoneticPr fontId="4"/>
  </si>
  <si>
    <t>戸籍ローマ字（姓）</t>
    <rPh sb="0" eb="2">
      <t>コセキ</t>
    </rPh>
    <rPh sb="5" eb="6">
      <t>ジ</t>
    </rPh>
    <rPh sb="7" eb="8">
      <t>セイ</t>
    </rPh>
    <phoneticPr fontId="4"/>
  </si>
  <si>
    <t>戸籍ローマ字（名）</t>
    <rPh sb="0" eb="2">
      <t>コセキ</t>
    </rPh>
    <rPh sb="5" eb="6">
      <t>ジ</t>
    </rPh>
    <rPh sb="7" eb="8">
      <t>ナ</t>
    </rPh>
    <phoneticPr fontId="4"/>
  </si>
  <si>
    <t>性別</t>
  </si>
  <si>
    <t>Seibetsu</t>
  </si>
  <si>
    <t>生年月日</t>
  </si>
  <si>
    <t>Birth</t>
  </si>
  <si>
    <t>DATE</t>
    <phoneticPr fontId="4"/>
  </si>
  <si>
    <t>GrpNyuusha</t>
  </si>
  <si>
    <t>血液型</t>
  </si>
  <si>
    <t>Ketueki</t>
  </si>
  <si>
    <t>郵便番号（基番）</t>
    <phoneticPr fontId="4"/>
  </si>
  <si>
    <t>プロジェクト１採用区分</t>
    <rPh sb="7" eb="9">
      <t>サイヨウ</t>
    </rPh>
    <rPh sb="9" eb="11">
      <t>クブン</t>
    </rPh>
    <phoneticPr fontId="4"/>
  </si>
  <si>
    <t>プロジェクト２採用区分</t>
    <rPh sb="7" eb="9">
      <t>サイヨウ</t>
    </rPh>
    <rPh sb="9" eb="11">
      <t>クブン</t>
    </rPh>
    <phoneticPr fontId="4"/>
  </si>
  <si>
    <t>PrjUse2</t>
  </si>
  <si>
    <t>プロジェクト３採用区分</t>
    <rPh sb="7" eb="9">
      <t>サイヨウ</t>
    </rPh>
    <rPh sb="9" eb="11">
      <t>クブン</t>
    </rPh>
    <phoneticPr fontId="4"/>
  </si>
  <si>
    <t>分析コード</t>
    <rPh sb="0" eb="2">
      <t>ブンセキ</t>
    </rPh>
    <phoneticPr fontId="4"/>
  </si>
  <si>
    <t>分析コード</t>
  </si>
  <si>
    <t>要約分析コード</t>
  </si>
  <si>
    <t>ECharCode2</t>
  </si>
  <si>
    <t>ECharCode3</t>
  </si>
  <si>
    <t>F</t>
    <phoneticPr fontId="4"/>
  </si>
  <si>
    <t>部署伝票辞書区分</t>
    <rPh sb="0" eb="2">
      <t>ブショ</t>
    </rPh>
    <rPh sb="2" eb="4">
      <t>デンピョウ</t>
    </rPh>
    <rPh sb="4" eb="6">
      <t>ジショ</t>
    </rPh>
    <rPh sb="6" eb="8">
      <t>クブン</t>
    </rPh>
    <phoneticPr fontId="4"/>
  </si>
  <si>
    <t>NUMERIC2</t>
    <phoneticPr fontId="4"/>
  </si>
  <si>
    <t>有</t>
    <rPh sb="0" eb="1">
      <t>ウ</t>
    </rPh>
    <phoneticPr fontId="4"/>
  </si>
  <si>
    <t>基本情報</t>
    <rPh sb="0" eb="2">
      <t>キホン</t>
    </rPh>
    <rPh sb="2" eb="4">
      <t>ジョウホウ</t>
    </rPh>
    <phoneticPr fontId="4"/>
  </si>
  <si>
    <t>取引先区分</t>
    <rPh sb="0" eb="2">
      <t>トリヒキ</t>
    </rPh>
    <rPh sb="2" eb="3">
      <t>サキ</t>
    </rPh>
    <rPh sb="3" eb="5">
      <t>クブン</t>
    </rPh>
    <phoneticPr fontId="4"/>
  </si>
  <si>
    <t>備考２</t>
    <phoneticPr fontId="4"/>
  </si>
  <si>
    <t>備考２</t>
    <phoneticPr fontId="4"/>
  </si>
  <si>
    <t>FieldName</t>
    <phoneticPr fontId="4"/>
  </si>
  <si>
    <t>DEF</t>
    <phoneticPr fontId="4"/>
  </si>
  <si>
    <t>備考</t>
    <phoneticPr fontId="4"/>
  </si>
  <si>
    <t>L</t>
    <phoneticPr fontId="4"/>
  </si>
  <si>
    <t>業種内部コード</t>
    <rPh sb="0" eb="2">
      <t>ギョウシュ</t>
    </rPh>
    <phoneticPr fontId="10"/>
  </si>
  <si>
    <t>敬称</t>
    <phoneticPr fontId="10"/>
  </si>
  <si>
    <t>備考</t>
    <phoneticPr fontId="4"/>
  </si>
  <si>
    <t>売上消費税コード</t>
  </si>
  <si>
    <t>売上消費税率</t>
  </si>
  <si>
    <t>仕入消費税コード</t>
  </si>
  <si>
    <t>番号１必須入力区分</t>
    <rPh sb="3" eb="5">
      <t>ヒッス</t>
    </rPh>
    <phoneticPr fontId="4"/>
  </si>
  <si>
    <t>番号２入力区分</t>
  </si>
  <si>
    <t>番号２必須入力区分</t>
    <rPh sb="3" eb="5">
      <t>ヒッス</t>
    </rPh>
    <phoneticPr fontId="4"/>
  </si>
  <si>
    <t>EInputAlw1</t>
    <phoneticPr fontId="4"/>
  </si>
  <si>
    <t>固定摘要必須入力</t>
  </si>
  <si>
    <t>小数点桁数</t>
  </si>
  <si>
    <t>資金繰コード優先区分</t>
  </si>
  <si>
    <t>NUMERIC2</t>
    <phoneticPr fontId="4"/>
  </si>
  <si>
    <t>DATE</t>
    <phoneticPr fontId="4"/>
  </si>
  <si>
    <t>VARCHAR</t>
    <phoneticPr fontId="4"/>
  </si>
  <si>
    <t>工事完成年月日</t>
    <rPh sb="0" eb="2">
      <t>コウジ</t>
    </rPh>
    <rPh sb="2" eb="4">
      <t>カンセイ</t>
    </rPh>
    <rPh sb="4" eb="7">
      <t>ネンガッピ</t>
    </rPh>
    <phoneticPr fontId="4"/>
  </si>
  <si>
    <t>翌期移送区分</t>
    <rPh sb="0" eb="1">
      <t>ヨク</t>
    </rPh>
    <rPh sb="1" eb="2">
      <t>キ</t>
    </rPh>
    <rPh sb="2" eb="4">
      <t>イソウ</t>
    </rPh>
    <rPh sb="4" eb="6">
      <t>クブン</t>
    </rPh>
    <phoneticPr fontId="4"/>
  </si>
  <si>
    <t>更新日</t>
    <phoneticPr fontId="4"/>
  </si>
  <si>
    <t>STOP</t>
    <phoneticPr fontId="4"/>
  </si>
  <si>
    <t>分類内部コード１</t>
    <rPh sb="0" eb="2">
      <t>ブンルイ</t>
    </rPh>
    <rPh sb="2" eb="4">
      <t>ナイブ</t>
    </rPh>
    <phoneticPr fontId="4"/>
  </si>
  <si>
    <t>分類内部コード２</t>
    <rPh sb="0" eb="2">
      <t>ブンルイ</t>
    </rPh>
    <phoneticPr fontId="4"/>
  </si>
  <si>
    <t>TABLE</t>
    <phoneticPr fontId="4"/>
  </si>
  <si>
    <t>ﾃｰﾌﾞﾙ名</t>
    <phoneticPr fontId="4"/>
  </si>
  <si>
    <t>TableName</t>
    <phoneticPr fontId="4"/>
  </si>
  <si>
    <t>T</t>
    <phoneticPr fontId="4"/>
  </si>
  <si>
    <t>分類コード８</t>
    <rPh sb="0" eb="2">
      <t>ブンルイ</t>
    </rPh>
    <phoneticPr fontId="4"/>
  </si>
  <si>
    <t>使用／未使用区分</t>
  </si>
  <si>
    <t>固定体系区分</t>
  </si>
  <si>
    <t>L</t>
  </si>
  <si>
    <t>BunCode</t>
    <phoneticPr fontId="4"/>
  </si>
  <si>
    <t>SwDicKbn</t>
    <phoneticPr fontId="4"/>
  </si>
  <si>
    <t>BusDicKbn</t>
    <phoneticPr fontId="4"/>
  </si>
  <si>
    <t>ZanKbn</t>
    <phoneticPr fontId="4"/>
  </si>
  <si>
    <t>KEY3</t>
    <phoneticPr fontId="4"/>
  </si>
  <si>
    <t>ローマ字(姓）</t>
  </si>
  <si>
    <t>ローマ字(名）</t>
  </si>
  <si>
    <t>EmpRomaji2</t>
  </si>
  <si>
    <t>変更前氏名(姓)</t>
    <rPh sb="0" eb="2">
      <t>ヘンコウ</t>
    </rPh>
    <rPh sb="2" eb="3">
      <t>マエ</t>
    </rPh>
    <rPh sb="3" eb="5">
      <t>シメイ</t>
    </rPh>
    <rPh sb="6" eb="7">
      <t>セイ</t>
    </rPh>
    <phoneticPr fontId="4"/>
  </si>
  <si>
    <t>KEY5</t>
    <phoneticPr fontId="4"/>
  </si>
  <si>
    <t>HojyoUse1</t>
    <phoneticPr fontId="4"/>
  </si>
  <si>
    <t>科目基本情報</t>
    <rPh sb="0" eb="2">
      <t>カモク</t>
    </rPh>
    <rPh sb="2" eb="4">
      <t>キホン</t>
    </rPh>
    <rPh sb="4" eb="6">
      <t>ジョウホウ</t>
    </rPh>
    <phoneticPr fontId="4"/>
  </si>
  <si>
    <t>最終更新日</t>
    <phoneticPr fontId="4"/>
  </si>
  <si>
    <t>No</t>
    <phoneticPr fontId="4"/>
  </si>
  <si>
    <t>ﾌｨｰﾙﾄﾞ名</t>
    <phoneticPr fontId="4"/>
  </si>
  <si>
    <t>FieldName</t>
    <phoneticPr fontId="4"/>
  </si>
  <si>
    <t>依頼人名（正式）</t>
    <rPh sb="0" eb="2">
      <t>イライ</t>
    </rPh>
    <rPh sb="2" eb="3">
      <t>ニン</t>
    </rPh>
    <rPh sb="3" eb="4">
      <t>メイ</t>
    </rPh>
    <rPh sb="5" eb="7">
      <t>セイシキ</t>
    </rPh>
    <phoneticPr fontId="4"/>
  </si>
  <si>
    <t>仕訳情報　支払管理</t>
    <rPh sb="0" eb="2">
      <t>シワケ</t>
    </rPh>
    <rPh sb="2" eb="4">
      <t>ジョウホウ</t>
    </rPh>
    <rPh sb="5" eb="7">
      <t>シハライ</t>
    </rPh>
    <rPh sb="7" eb="9">
      <t>カンリ</t>
    </rPh>
    <phoneticPr fontId="4"/>
  </si>
  <si>
    <t>第１補助区分</t>
  </si>
  <si>
    <t>第２補助区分</t>
  </si>
  <si>
    <t>AccNo</t>
    <phoneticPr fontId="4"/>
  </si>
  <si>
    <t>Shubetsu</t>
    <phoneticPr fontId="4"/>
  </si>
  <si>
    <t>RequestKbn</t>
    <phoneticPr fontId="4"/>
  </si>
  <si>
    <t>Shumoku</t>
    <phoneticPr fontId="4"/>
  </si>
  <si>
    <t>CSubNCode</t>
    <phoneticPr fontId="4"/>
  </si>
  <si>
    <t>CHojKbn1</t>
    <phoneticPr fontId="4"/>
  </si>
  <si>
    <t>CKojNCode</t>
    <phoneticPr fontId="4"/>
  </si>
  <si>
    <t>CKsyNCode</t>
    <phoneticPr fontId="4"/>
  </si>
  <si>
    <t>AccZanLimit</t>
    <phoneticPr fontId="4"/>
  </si>
  <si>
    <t>AnserNo</t>
    <phoneticPr fontId="4"/>
  </si>
  <si>
    <t>Ｆ／Ｂ半角コード体系</t>
    <phoneticPr fontId="4"/>
  </si>
  <si>
    <t>FBCodeMode</t>
    <phoneticPr fontId="4"/>
  </si>
  <si>
    <t>レコード区切</t>
    <phoneticPr fontId="4"/>
  </si>
  <si>
    <t>RecordPause</t>
    <phoneticPr fontId="4"/>
  </si>
  <si>
    <t>FileName</t>
    <phoneticPr fontId="4"/>
  </si>
  <si>
    <t>VARCHAR</t>
    <phoneticPr fontId="4"/>
  </si>
  <si>
    <t>STOP</t>
    <phoneticPr fontId="4"/>
  </si>
  <si>
    <t>外部コード</t>
  </si>
  <si>
    <t>正式名称</t>
  </si>
  <si>
    <t>部門性格コード</t>
  </si>
  <si>
    <t>部門分類</t>
  </si>
  <si>
    <t>取引先分類</t>
  </si>
  <si>
    <t>共通仕入部門区分</t>
    <rPh sb="0" eb="2">
      <t>キョウツウ</t>
    </rPh>
    <rPh sb="2" eb="4">
      <t>シイレ</t>
    </rPh>
    <rPh sb="4" eb="6">
      <t>ブモン</t>
    </rPh>
    <rPh sb="6" eb="8">
      <t>クブン</t>
    </rPh>
    <phoneticPr fontId="4"/>
  </si>
  <si>
    <t>個別原価率</t>
  </si>
  <si>
    <t>与信限度額</t>
  </si>
  <si>
    <t>番号１名称No.</t>
    <rPh sb="0" eb="2">
      <t>バンゴウ</t>
    </rPh>
    <rPh sb="3" eb="5">
      <t>メイショウ</t>
    </rPh>
    <phoneticPr fontId="4"/>
  </si>
  <si>
    <t>番号２名称No.</t>
    <rPh sb="0" eb="2">
      <t>バンゴウ</t>
    </rPh>
    <rPh sb="3" eb="5">
      <t>メイショウ</t>
    </rPh>
    <phoneticPr fontId="4"/>
  </si>
  <si>
    <t>番号３～10必須入力区分</t>
    <rPh sb="6" eb="8">
      <t>ヒッス</t>
    </rPh>
    <phoneticPr fontId="4"/>
  </si>
  <si>
    <t>備考</t>
    <phoneticPr fontId="4"/>
  </si>
  <si>
    <t>内容</t>
    <phoneticPr fontId="4"/>
  </si>
  <si>
    <t>RDelKbn</t>
    <phoneticPr fontId="4"/>
  </si>
  <si>
    <t>振込種別</t>
    <rPh sb="0" eb="2">
      <t>フリコミ</t>
    </rPh>
    <rPh sb="2" eb="4">
      <t>シュベツ</t>
    </rPh>
    <phoneticPr fontId="4"/>
  </si>
  <si>
    <t>依頼書電信扱い</t>
    <rPh sb="0" eb="3">
      <t>イライショ</t>
    </rPh>
    <rPh sb="3" eb="5">
      <t>デンシン</t>
    </rPh>
    <rPh sb="5" eb="6">
      <t>アツカ</t>
    </rPh>
    <phoneticPr fontId="4"/>
  </si>
  <si>
    <t>NUMERIC2</t>
    <phoneticPr fontId="4"/>
  </si>
  <si>
    <t>DATE</t>
    <phoneticPr fontId="4"/>
  </si>
  <si>
    <t>TAG</t>
    <phoneticPr fontId="4"/>
  </si>
  <si>
    <t>FieldName</t>
    <phoneticPr fontId="4"/>
  </si>
  <si>
    <t>追加しても良さそうなフィールド</t>
    <rPh sb="0" eb="2">
      <t>ツイカ</t>
    </rPh>
    <rPh sb="5" eb="6">
      <t>ヨ</t>
    </rPh>
    <phoneticPr fontId="4"/>
  </si>
  <si>
    <t>DATE</t>
    <phoneticPr fontId="4"/>
  </si>
  <si>
    <t>NoInputAlw3</t>
    <phoneticPr fontId="4"/>
  </si>
  <si>
    <t>TAG</t>
    <phoneticPr fontId="4"/>
  </si>
  <si>
    <t>No</t>
    <phoneticPr fontId="4"/>
  </si>
  <si>
    <t>FieldName</t>
    <phoneticPr fontId="4"/>
  </si>
  <si>
    <t>重複</t>
    <phoneticPr fontId="4"/>
  </si>
  <si>
    <t>内容</t>
    <phoneticPr fontId="4"/>
  </si>
  <si>
    <t>備考</t>
    <phoneticPr fontId="4"/>
  </si>
  <si>
    <t>更新日</t>
    <phoneticPr fontId="4"/>
  </si>
  <si>
    <t>実在/合計区分</t>
    <rPh sb="0" eb="2">
      <t>ジツザイ</t>
    </rPh>
    <rPh sb="3" eb="5">
      <t>ゴウケイ</t>
    </rPh>
    <rPh sb="5" eb="7">
      <t>クブン</t>
    </rPh>
    <phoneticPr fontId="4"/>
  </si>
  <si>
    <t>実在</t>
    <rPh sb="0" eb="2">
      <t>ジツザイ</t>
    </rPh>
    <phoneticPr fontId="4"/>
  </si>
  <si>
    <t>合計</t>
    <rPh sb="0" eb="2">
      <t>ゴウケイ</t>
    </rPh>
    <phoneticPr fontId="4"/>
  </si>
  <si>
    <t>301～399</t>
    <phoneticPr fontId="4"/>
  </si>
  <si>
    <t>ﾌｨｰﾙﾄﾞ名</t>
    <phoneticPr fontId="4"/>
  </si>
  <si>
    <t>ホームページアドレス</t>
    <phoneticPr fontId="4"/>
  </si>
  <si>
    <t>HPAddress</t>
    <phoneticPr fontId="4"/>
  </si>
  <si>
    <t>メールアドレス</t>
    <phoneticPr fontId="4"/>
  </si>
  <si>
    <t>MailAddress</t>
    <phoneticPr fontId="4"/>
  </si>
  <si>
    <t>ﾌｨｰﾙﾄﾞ名</t>
    <phoneticPr fontId="4"/>
  </si>
  <si>
    <t>分類内部コード7</t>
    <rPh sb="0" eb="2">
      <t>ブンルイ</t>
    </rPh>
    <phoneticPr fontId="4"/>
  </si>
  <si>
    <t>分類内部コード8</t>
    <rPh sb="0" eb="2">
      <t>ブンルイ</t>
    </rPh>
    <phoneticPr fontId="4"/>
  </si>
  <si>
    <t>性格コード</t>
  </si>
  <si>
    <t>VFree8</t>
  </si>
  <si>
    <t>文字フリー項目９</t>
  </si>
  <si>
    <t>VFree9</t>
  </si>
  <si>
    <t>不可</t>
  </si>
  <si>
    <t>VARCHAR</t>
    <phoneticPr fontId="4"/>
  </si>
  <si>
    <t>EInputKbn2</t>
    <phoneticPr fontId="4"/>
  </si>
  <si>
    <t>EInputAlw2</t>
    <phoneticPr fontId="4"/>
  </si>
  <si>
    <t>TkInputKbn</t>
    <phoneticPr fontId="4"/>
  </si>
  <si>
    <t>TkClassCode</t>
    <phoneticPr fontId="4"/>
  </si>
  <si>
    <t>EInpKbn1</t>
    <phoneticPr fontId="4"/>
  </si>
  <si>
    <t>工種内部コード</t>
    <rPh sb="0" eb="1">
      <t>コウ</t>
    </rPh>
    <rPh sb="1" eb="2">
      <t>タネ</t>
    </rPh>
    <rPh sb="2" eb="4">
      <t>ナイブ</t>
    </rPh>
    <phoneticPr fontId="4"/>
  </si>
  <si>
    <t>適用期間（至）</t>
    <phoneticPr fontId="4"/>
  </si>
  <si>
    <t>ﾃｰﾌﾞﾙ名</t>
    <phoneticPr fontId="4"/>
  </si>
  <si>
    <t>TableName</t>
    <phoneticPr fontId="4"/>
  </si>
  <si>
    <t>KEY4</t>
    <phoneticPr fontId="4"/>
  </si>
  <si>
    <t>TAG</t>
    <phoneticPr fontId="4"/>
  </si>
  <si>
    <t>最終更新日</t>
    <phoneticPr fontId="4"/>
  </si>
  <si>
    <t>ﾌｨｰﾙﾄﾞ名</t>
    <phoneticPr fontId="4"/>
  </si>
  <si>
    <t>FieldName</t>
    <phoneticPr fontId="4"/>
  </si>
  <si>
    <t>支払予定日</t>
    <rPh sb="0" eb="2">
      <t>シハライ</t>
    </rPh>
    <rPh sb="2" eb="5">
      <t>ヨテイビ</t>
    </rPh>
    <phoneticPr fontId="4"/>
  </si>
  <si>
    <t>TableName</t>
    <phoneticPr fontId="4"/>
  </si>
  <si>
    <t>T</t>
    <phoneticPr fontId="4"/>
  </si>
  <si>
    <t>KUseKbn4</t>
  </si>
  <si>
    <t>KUseKbn5</t>
  </si>
  <si>
    <t>KUseKbn6</t>
  </si>
  <si>
    <t>BHSumKbn2</t>
  </si>
  <si>
    <t>入力条件</t>
    <rPh sb="0" eb="2">
      <t>ニュウリョク</t>
    </rPh>
    <rPh sb="2" eb="4">
      <t>ジョウケン</t>
    </rPh>
    <phoneticPr fontId="4"/>
  </si>
  <si>
    <t>仕訳入力区分</t>
  </si>
  <si>
    <t>期日必須入力区分</t>
    <rPh sb="2" eb="4">
      <t>ヒッス</t>
    </rPh>
    <phoneticPr fontId="4"/>
  </si>
  <si>
    <t>手形番号入力区分</t>
  </si>
  <si>
    <t>手形番号必須入力区分</t>
    <rPh sb="4" eb="6">
      <t>ヒッス</t>
    </rPh>
    <phoneticPr fontId="4"/>
  </si>
  <si>
    <t>手形管理ＮＯ入力区分</t>
  </si>
  <si>
    <t>手形管理ＮＯ必須入力区分</t>
    <rPh sb="6" eb="8">
      <t>ヒッス</t>
    </rPh>
    <phoneticPr fontId="4"/>
  </si>
  <si>
    <t>番号１入力区分</t>
  </si>
  <si>
    <t>科目別補助採用区分</t>
    <rPh sb="0" eb="2">
      <t>カモク</t>
    </rPh>
    <rPh sb="2" eb="3">
      <t>ベツ</t>
    </rPh>
    <rPh sb="3" eb="5">
      <t>ホジョ</t>
    </rPh>
    <phoneticPr fontId="4"/>
  </si>
  <si>
    <t>締日２</t>
    <phoneticPr fontId="10"/>
  </si>
  <si>
    <t>締日３</t>
    <phoneticPr fontId="10"/>
  </si>
  <si>
    <t>回収日１</t>
    <phoneticPr fontId="10"/>
  </si>
  <si>
    <t>回収日２</t>
    <phoneticPr fontId="10"/>
  </si>
  <si>
    <t>回収日３</t>
    <phoneticPr fontId="10"/>
  </si>
  <si>
    <t>サイクル１</t>
    <phoneticPr fontId="10"/>
  </si>
  <si>
    <t>サイクル２</t>
    <phoneticPr fontId="10"/>
  </si>
  <si>
    <t>サイクル３</t>
    <phoneticPr fontId="10"/>
  </si>
  <si>
    <t>ShihonKin</t>
    <phoneticPr fontId="4"/>
  </si>
  <si>
    <t>F</t>
    <phoneticPr fontId="4"/>
  </si>
  <si>
    <t>DATE2</t>
    <phoneticPr fontId="4"/>
  </si>
  <si>
    <t>NCode</t>
    <phoneticPr fontId="4"/>
  </si>
  <si>
    <r>
      <t>BunruiNCode6</t>
    </r>
    <r>
      <rPr>
        <sz val="11"/>
        <rFont val="ＭＳ Ｐゴシック"/>
        <family val="3"/>
        <charset val="128"/>
      </rPr>
      <t/>
    </r>
  </si>
  <si>
    <r>
      <t>BunruiNCode7</t>
    </r>
    <r>
      <rPr>
        <sz val="11"/>
        <rFont val="ＭＳ Ｐゴシック"/>
        <family val="3"/>
        <charset val="128"/>
      </rPr>
      <t/>
    </r>
  </si>
  <si>
    <r>
      <t>BunruiNCode8</t>
    </r>
    <r>
      <rPr>
        <sz val="11"/>
        <rFont val="ＭＳ Ｐゴシック"/>
        <family val="3"/>
        <charset val="128"/>
      </rPr>
      <t/>
    </r>
  </si>
  <si>
    <t>F</t>
    <phoneticPr fontId="4"/>
  </si>
  <si>
    <t>Ｂ／Ｓ計上部門内部コード</t>
    <rPh sb="7" eb="9">
      <t>ナイブ</t>
    </rPh>
    <phoneticPr fontId="4"/>
  </si>
  <si>
    <t>型</t>
    <rPh sb="0" eb="1">
      <t>カタ</t>
    </rPh>
    <phoneticPr fontId="4"/>
  </si>
  <si>
    <t>諸口区分</t>
    <rPh sb="0" eb="1">
      <t>ショ</t>
    </rPh>
    <rPh sb="1" eb="2">
      <t>クチ</t>
    </rPh>
    <rPh sb="2" eb="4">
      <t>クブン</t>
    </rPh>
    <phoneticPr fontId="4"/>
  </si>
  <si>
    <t>RcvDay2</t>
    <phoneticPr fontId="4"/>
  </si>
  <si>
    <t>RcvDay3</t>
    <phoneticPr fontId="4"/>
  </si>
  <si>
    <t>RcvMonth1</t>
    <phoneticPr fontId="4"/>
  </si>
  <si>
    <t>RcvMonth2</t>
    <phoneticPr fontId="4"/>
  </si>
  <si>
    <t>RcvMonth3</t>
    <phoneticPr fontId="4"/>
  </si>
  <si>
    <t>RHolidayKbn1</t>
    <phoneticPr fontId="4"/>
  </si>
  <si>
    <t>休日区分（２）</t>
    <phoneticPr fontId="4"/>
  </si>
  <si>
    <t>RHolidayKbn2</t>
    <phoneticPr fontId="4"/>
  </si>
  <si>
    <t>休日区分（３）</t>
    <phoneticPr fontId="4"/>
  </si>
  <si>
    <t>RHolidayKbn3</t>
    <phoneticPr fontId="4"/>
  </si>
  <si>
    <t>PCloseDay2</t>
    <phoneticPr fontId="4"/>
  </si>
  <si>
    <t>PCloseDay3</t>
    <phoneticPr fontId="4"/>
  </si>
  <si>
    <t>PayDay1</t>
    <phoneticPr fontId="4"/>
  </si>
  <si>
    <t>PayDay2</t>
    <phoneticPr fontId="4"/>
  </si>
  <si>
    <t>now</t>
    <phoneticPr fontId="10"/>
  </si>
  <si>
    <t>Key1</t>
    <phoneticPr fontId="4"/>
  </si>
  <si>
    <t>SubCode</t>
    <phoneticPr fontId="4"/>
  </si>
  <si>
    <t>連想</t>
    <phoneticPr fontId="4"/>
  </si>
  <si>
    <t>LongName</t>
    <phoneticPr fontId="4"/>
  </si>
  <si>
    <t>SimpleName</t>
    <phoneticPr fontId="4"/>
  </si>
  <si>
    <t>TStartDate</t>
    <phoneticPr fontId="4"/>
  </si>
  <si>
    <t>適用期間（至）</t>
    <phoneticPr fontId="4"/>
  </si>
  <si>
    <t>TEndDate</t>
    <phoneticPr fontId="4"/>
  </si>
  <si>
    <t>Syokuchikbn</t>
    <phoneticPr fontId="4"/>
  </si>
  <si>
    <t>KmkKbn3</t>
  </si>
  <si>
    <t>KmkKbn4</t>
  </si>
  <si>
    <t>KmkKbn5</t>
  </si>
  <si>
    <t>重複</t>
    <phoneticPr fontId="4"/>
  </si>
  <si>
    <t>内容</t>
    <phoneticPr fontId="4"/>
  </si>
  <si>
    <t>備考</t>
    <phoneticPr fontId="4"/>
  </si>
  <si>
    <t>更新日</t>
    <phoneticPr fontId="4"/>
  </si>
  <si>
    <t>STOP</t>
    <phoneticPr fontId="4"/>
  </si>
  <si>
    <t>名称</t>
    <rPh sb="0" eb="2">
      <t>メイショウ</t>
    </rPh>
    <phoneticPr fontId="4"/>
  </si>
  <si>
    <t>CHAR</t>
  </si>
  <si>
    <t>簡略名称</t>
  </si>
  <si>
    <t>VARCHAR</t>
  </si>
  <si>
    <t>NUMERIC2</t>
  </si>
  <si>
    <t>分類コード１</t>
    <rPh sb="0" eb="2">
      <t>ブンルイ</t>
    </rPh>
    <phoneticPr fontId="4"/>
  </si>
  <si>
    <t>分類コード２</t>
    <rPh sb="0" eb="2">
      <t>ブンルイ</t>
    </rPh>
    <phoneticPr fontId="4"/>
  </si>
  <si>
    <t>分類コード３</t>
    <rPh sb="0" eb="2">
      <t>ブンルイ</t>
    </rPh>
    <phoneticPr fontId="4"/>
  </si>
  <si>
    <t>分類コード４</t>
    <rPh sb="0" eb="2">
      <t>ブンルイ</t>
    </rPh>
    <phoneticPr fontId="4"/>
  </si>
  <si>
    <t>分類コード５</t>
    <rPh sb="0" eb="2">
      <t>ブンルイ</t>
    </rPh>
    <phoneticPr fontId="4"/>
  </si>
  <si>
    <t>分類コード７</t>
    <rPh sb="0" eb="2">
      <t>ブンルイ</t>
    </rPh>
    <phoneticPr fontId="4"/>
  </si>
  <si>
    <t>分類コード６</t>
    <rPh sb="0" eb="2">
      <t>ブンルイ</t>
    </rPh>
    <phoneticPr fontId="4"/>
  </si>
  <si>
    <t>VARCHAR</t>
    <phoneticPr fontId="4"/>
  </si>
  <si>
    <t>BLOB</t>
    <phoneticPr fontId="4"/>
  </si>
  <si>
    <t>F</t>
    <phoneticPr fontId="4"/>
  </si>
  <si>
    <t>KEY2</t>
    <phoneticPr fontId="4"/>
  </si>
  <si>
    <t>文字フリー項目１０</t>
  </si>
  <si>
    <t>VFree10</t>
  </si>
  <si>
    <t>数字フリー項目１</t>
  </si>
  <si>
    <t>連想</t>
    <phoneticPr fontId="4"/>
  </si>
  <si>
    <t>Renso</t>
    <phoneticPr fontId="4"/>
  </si>
  <si>
    <t>BunruiNCode1</t>
    <phoneticPr fontId="4"/>
  </si>
  <si>
    <t>桁数</t>
    <rPh sb="0" eb="2">
      <t>ケタスウ</t>
    </rPh>
    <phoneticPr fontId="4"/>
  </si>
  <si>
    <t>小数桁</t>
    <rPh sb="0" eb="2">
      <t>ショウスウ</t>
    </rPh>
    <rPh sb="2" eb="3">
      <t>ケタ</t>
    </rPh>
    <phoneticPr fontId="4"/>
  </si>
  <si>
    <t>NULL</t>
    <phoneticPr fontId="4"/>
  </si>
  <si>
    <t>備考２</t>
    <rPh sb="0" eb="2">
      <t>ビコウ</t>
    </rPh>
    <phoneticPr fontId="4"/>
  </si>
  <si>
    <t>銀行内部コード</t>
    <rPh sb="0" eb="2">
      <t>ギンコウ</t>
    </rPh>
    <rPh sb="2" eb="4">
      <t>ナイブ</t>
    </rPh>
    <phoneticPr fontId="4"/>
  </si>
  <si>
    <t>BankNCode</t>
    <phoneticPr fontId="4"/>
  </si>
  <si>
    <t>区分情報</t>
    <rPh sb="0" eb="2">
      <t>クブン</t>
    </rPh>
    <rPh sb="2" eb="4">
      <t>ジョウホウ</t>
    </rPh>
    <phoneticPr fontId="4"/>
  </si>
  <si>
    <t>正残区分</t>
  </si>
  <si>
    <t>MasterKbn</t>
    <phoneticPr fontId="4"/>
  </si>
  <si>
    <t>セグメント１採用区分</t>
  </si>
  <si>
    <t>セグメント２採用区分</t>
  </si>
  <si>
    <t>SegUse2</t>
  </si>
  <si>
    <t>変更前氏名ｶﾅ（名）</t>
    <rPh sb="0" eb="2">
      <t>ヘンコウ</t>
    </rPh>
    <rPh sb="2" eb="3">
      <t>マエ</t>
    </rPh>
    <rPh sb="3" eb="5">
      <t>シメイ</t>
    </rPh>
    <rPh sb="8" eb="9">
      <t>メイ</t>
    </rPh>
    <phoneticPr fontId="4"/>
  </si>
  <si>
    <t>改名年月日</t>
    <rPh sb="0" eb="2">
      <t>カイメイ</t>
    </rPh>
    <rPh sb="2" eb="3">
      <t>ネン</t>
    </rPh>
    <rPh sb="3" eb="4">
      <t>ツキ</t>
    </rPh>
    <phoneticPr fontId="4"/>
  </si>
  <si>
    <t>戸籍氏名(姓)</t>
    <rPh sb="0" eb="2">
      <t>コセキ</t>
    </rPh>
    <rPh sb="2" eb="4">
      <t>シメイ</t>
    </rPh>
    <rPh sb="5" eb="6">
      <t>セイ</t>
    </rPh>
    <phoneticPr fontId="4"/>
  </si>
  <si>
    <t>戸籍氏名(名)</t>
    <rPh sb="0" eb="2">
      <t>コセキ</t>
    </rPh>
    <rPh sb="2" eb="4">
      <t>シメイ</t>
    </rPh>
    <rPh sb="5" eb="6">
      <t>ナ</t>
    </rPh>
    <phoneticPr fontId="4"/>
  </si>
  <si>
    <t>戸籍氏名ｶﾅ（姓）</t>
    <rPh sb="0" eb="2">
      <t>コセキ</t>
    </rPh>
    <rPh sb="2" eb="4">
      <t>シメイ</t>
    </rPh>
    <rPh sb="7" eb="8">
      <t>セイ</t>
    </rPh>
    <phoneticPr fontId="4"/>
  </si>
  <si>
    <t>汎用補助1採用</t>
    <rPh sb="0" eb="2">
      <t>ハンヨウ</t>
    </rPh>
    <rPh sb="2" eb="4">
      <t>ホジョ</t>
    </rPh>
    <rPh sb="5" eb="7">
      <t>サイヨウ</t>
    </rPh>
    <phoneticPr fontId="4"/>
  </si>
  <si>
    <t>汎用補助2採用</t>
    <rPh sb="0" eb="2">
      <t>ハンヨウ</t>
    </rPh>
    <rPh sb="2" eb="4">
      <t>ホジョ</t>
    </rPh>
    <rPh sb="5" eb="7">
      <t>サイヨウ</t>
    </rPh>
    <phoneticPr fontId="4"/>
  </si>
  <si>
    <t>汎用補助3採用</t>
    <rPh sb="0" eb="2">
      <t>ハンヨウ</t>
    </rPh>
    <rPh sb="2" eb="4">
      <t>ホジョ</t>
    </rPh>
    <rPh sb="5" eb="7">
      <t>サイヨウ</t>
    </rPh>
    <phoneticPr fontId="4"/>
  </si>
  <si>
    <t>汎用補助4採用</t>
    <rPh sb="0" eb="2">
      <t>ハンヨウ</t>
    </rPh>
    <rPh sb="2" eb="4">
      <t>ホジョ</t>
    </rPh>
    <rPh sb="5" eb="7">
      <t>サイヨウ</t>
    </rPh>
    <phoneticPr fontId="4"/>
  </si>
  <si>
    <t>汎用補助5採用</t>
    <rPh sb="0" eb="2">
      <t>ハンヨウ</t>
    </rPh>
    <rPh sb="2" eb="4">
      <t>ホジョ</t>
    </rPh>
    <rPh sb="5" eb="7">
      <t>サイヨウ</t>
    </rPh>
    <phoneticPr fontId="4"/>
  </si>
  <si>
    <t>銀行採用</t>
    <rPh sb="0" eb="2">
      <t>ギンコウ</t>
    </rPh>
    <rPh sb="2" eb="4">
      <t>サイヨウ</t>
    </rPh>
    <phoneticPr fontId="4"/>
  </si>
  <si>
    <t>取引先採用</t>
    <rPh sb="0" eb="2">
      <t>トリヒキ</t>
    </rPh>
    <rPh sb="2" eb="3">
      <t>サキ</t>
    </rPh>
    <rPh sb="3" eb="5">
      <t>サイヨウ</t>
    </rPh>
    <phoneticPr fontId="4"/>
  </si>
  <si>
    <t>社員採用</t>
    <rPh sb="0" eb="2">
      <t>シャイン</t>
    </rPh>
    <rPh sb="2" eb="4">
      <t>サイヨウ</t>
    </rPh>
    <phoneticPr fontId="4"/>
  </si>
  <si>
    <t>内容</t>
    <phoneticPr fontId="4"/>
  </si>
  <si>
    <t>重複</t>
    <phoneticPr fontId="4"/>
  </si>
  <si>
    <t>更新日</t>
    <phoneticPr fontId="4"/>
  </si>
  <si>
    <t>内容</t>
    <phoneticPr fontId="4"/>
  </si>
  <si>
    <t>外部コード（4桁コード）</t>
    <rPh sb="0" eb="2">
      <t>ガイブ</t>
    </rPh>
    <rPh sb="7" eb="8">
      <t>ケタ</t>
    </rPh>
    <phoneticPr fontId="4"/>
  </si>
  <si>
    <t>外部コード（3桁コード）</t>
    <rPh sb="0" eb="2">
      <t>ガイブ</t>
    </rPh>
    <rPh sb="7" eb="8">
      <t>ケタ</t>
    </rPh>
    <phoneticPr fontId="4"/>
  </si>
  <si>
    <t>特定部署内部コード</t>
    <rPh sb="0" eb="2">
      <t>トクテイ</t>
    </rPh>
    <rPh sb="2" eb="4">
      <t>ブショ</t>
    </rPh>
    <rPh sb="4" eb="6">
      <t>ナイブ</t>
    </rPh>
    <phoneticPr fontId="4"/>
  </si>
  <si>
    <t>key1</t>
    <phoneticPr fontId="4"/>
  </si>
  <si>
    <t>TIMESTAMP</t>
    <phoneticPr fontId="10"/>
  </si>
  <si>
    <t>Key3</t>
    <phoneticPr fontId="4"/>
  </si>
  <si>
    <t>BTaxRate</t>
    <phoneticPr fontId="4"/>
  </si>
  <si>
    <t>TypeCode</t>
    <phoneticPr fontId="4"/>
  </si>
  <si>
    <t>TaxKbn2</t>
    <phoneticPr fontId="4"/>
  </si>
  <si>
    <t>SubKmkUse</t>
    <phoneticPr fontId="4"/>
  </si>
  <si>
    <t>CodeDigit</t>
    <phoneticPr fontId="4"/>
  </si>
  <si>
    <t>CodeAttr</t>
    <phoneticPr fontId="4"/>
  </si>
  <si>
    <t>適用期間（自）</t>
    <rPh sb="0" eb="2">
      <t>テキヨウ</t>
    </rPh>
    <phoneticPr fontId="4"/>
  </si>
  <si>
    <t>業種コード</t>
  </si>
  <si>
    <t>Nm</t>
  </si>
  <si>
    <t>Nmk</t>
  </si>
  <si>
    <t>DHyoNm1</t>
  </si>
  <si>
    <t>DHyoNm2</t>
  </si>
  <si>
    <t>Ads2</t>
  </si>
  <si>
    <t>Fax1</t>
  </si>
  <si>
    <t>科目別補助内部コード</t>
    <rPh sb="0" eb="2">
      <t>カモク</t>
    </rPh>
    <rPh sb="2" eb="3">
      <t>ベツ</t>
    </rPh>
    <rPh sb="3" eb="5">
      <t>ホジョ</t>
    </rPh>
    <rPh sb="5" eb="7">
      <t>ナイブ</t>
    </rPh>
    <phoneticPr fontId="4"/>
  </si>
  <si>
    <t>GCode</t>
    <phoneticPr fontId="4"/>
  </si>
  <si>
    <t>BankNCode</t>
    <phoneticPr fontId="4"/>
  </si>
  <si>
    <t>AccKbn</t>
    <phoneticPr fontId="4"/>
  </si>
  <si>
    <t>TrueRomaji1</t>
    <phoneticPr fontId="4"/>
  </si>
  <si>
    <t>TrueRomaji2</t>
    <phoneticPr fontId="4"/>
  </si>
  <si>
    <t>グループ会社入社年月日</t>
    <rPh sb="4" eb="6">
      <t>カイシャ</t>
    </rPh>
    <rPh sb="6" eb="8">
      <t>ニュウシャ</t>
    </rPh>
    <rPh sb="8" eb="11">
      <t>ネンガッピ</t>
    </rPh>
    <phoneticPr fontId="6"/>
  </si>
  <si>
    <t>YuubinNo2</t>
    <phoneticPr fontId="4"/>
  </si>
  <si>
    <t>ICKey</t>
    <phoneticPr fontId="4"/>
  </si>
  <si>
    <t>VARCHAR</t>
    <phoneticPr fontId="4"/>
  </si>
  <si>
    <t>F</t>
    <phoneticPr fontId="4"/>
  </si>
  <si>
    <t>備考２</t>
    <phoneticPr fontId="4"/>
  </si>
  <si>
    <t>NCode</t>
    <phoneticPr fontId="4"/>
  </si>
  <si>
    <t>AUTONUM</t>
    <phoneticPr fontId="4"/>
  </si>
  <si>
    <t>ログインID</t>
    <phoneticPr fontId="4"/>
  </si>
  <si>
    <t>LogInID</t>
    <phoneticPr fontId="4"/>
  </si>
  <si>
    <t>Name</t>
    <phoneticPr fontId="4"/>
  </si>
  <si>
    <t>YsGKin</t>
  </si>
  <si>
    <t>PayDay3</t>
    <phoneticPr fontId="4"/>
  </si>
  <si>
    <t>パスワード管理区分</t>
    <rPh sb="5" eb="7">
      <t>カンリ</t>
    </rPh>
    <rPh sb="7" eb="9">
      <t>クブン</t>
    </rPh>
    <phoneticPr fontId="4"/>
  </si>
  <si>
    <t>Key1</t>
    <phoneticPr fontId="4"/>
  </si>
  <si>
    <t>更新日</t>
    <rPh sb="0" eb="3">
      <t>コウシンビ</t>
    </rPh>
    <phoneticPr fontId="4"/>
  </si>
  <si>
    <t>NUMERIC</t>
  </si>
  <si>
    <t>更新日</t>
    <rPh sb="0" eb="2">
      <t>コウシン</t>
    </rPh>
    <rPh sb="2" eb="3">
      <t>ヒ</t>
    </rPh>
    <phoneticPr fontId="4"/>
  </si>
  <si>
    <t>PRIMARYキー情報</t>
    <rPh sb="9" eb="11">
      <t>ジョウホウ</t>
    </rPh>
    <phoneticPr fontId="4"/>
  </si>
  <si>
    <t>KmkKbn7</t>
  </si>
  <si>
    <t>元帳摘要欄起票者印字区分</t>
    <rPh sb="0" eb="2">
      <t>モトチョウ</t>
    </rPh>
    <rPh sb="2" eb="4">
      <t>テキヨウ</t>
    </rPh>
    <rPh sb="4" eb="5">
      <t>ラン</t>
    </rPh>
    <rPh sb="5" eb="7">
      <t>キヒョウ</t>
    </rPh>
    <rPh sb="7" eb="8">
      <t>シャ</t>
    </rPh>
    <rPh sb="8" eb="10">
      <t>インジ</t>
    </rPh>
    <rPh sb="10" eb="12">
      <t>クブン</t>
    </rPh>
    <phoneticPr fontId="4"/>
  </si>
  <si>
    <t>KmkKbn8</t>
  </si>
  <si>
    <t>数字フリー項目２</t>
  </si>
  <si>
    <t>数字フリー項目３</t>
  </si>
  <si>
    <t>数字フリー項目４</t>
  </si>
  <si>
    <t>NFree4</t>
  </si>
  <si>
    <t>VARCHAR</t>
    <phoneticPr fontId="4"/>
  </si>
  <si>
    <t>送付先部署名</t>
  </si>
  <si>
    <t>PayMonth1</t>
    <phoneticPr fontId="4"/>
  </si>
  <si>
    <t>PayMonth2</t>
    <phoneticPr fontId="4"/>
  </si>
  <si>
    <t>PayMonth3</t>
    <phoneticPr fontId="4"/>
  </si>
  <si>
    <t>PHolidayKbn1</t>
    <phoneticPr fontId="4"/>
  </si>
  <si>
    <t>セグメント内部コード１</t>
    <rPh sb="5" eb="7">
      <t>ナイブ</t>
    </rPh>
    <phoneticPr fontId="3"/>
  </si>
  <si>
    <t>適用期間（至）</t>
    <phoneticPr fontId="4"/>
  </si>
  <si>
    <t>NCode2</t>
    <phoneticPr fontId="4"/>
  </si>
  <si>
    <t>連想シンボルキー</t>
    <phoneticPr fontId="4"/>
  </si>
  <si>
    <t>I</t>
    <phoneticPr fontId="4"/>
  </si>
  <si>
    <t>重複</t>
    <phoneticPr fontId="4"/>
  </si>
  <si>
    <t>内容</t>
    <phoneticPr fontId="4"/>
  </si>
  <si>
    <t>備考</t>
    <phoneticPr fontId="4"/>
  </si>
  <si>
    <t>更新日</t>
    <phoneticPr fontId="4"/>
  </si>
  <si>
    <t>外部コードキー</t>
    <phoneticPr fontId="4"/>
  </si>
  <si>
    <t>TAG</t>
    <phoneticPr fontId="4"/>
  </si>
  <si>
    <t>No</t>
    <phoneticPr fontId="4"/>
  </si>
  <si>
    <t>Key3</t>
    <phoneticPr fontId="4"/>
  </si>
  <si>
    <t>Key5</t>
    <phoneticPr fontId="4"/>
  </si>
  <si>
    <t>Key6</t>
    <phoneticPr fontId="4"/>
  </si>
  <si>
    <t>TAG</t>
    <phoneticPr fontId="4"/>
  </si>
  <si>
    <t>No</t>
    <phoneticPr fontId="4"/>
  </si>
  <si>
    <t>FieldName</t>
    <phoneticPr fontId="4"/>
  </si>
  <si>
    <t>重複</t>
    <phoneticPr fontId="4"/>
  </si>
  <si>
    <t>KEY1</t>
    <phoneticPr fontId="4"/>
  </si>
  <si>
    <t>番号2初期表示区分</t>
    <rPh sb="0" eb="2">
      <t>バンゴウ</t>
    </rPh>
    <rPh sb="3" eb="5">
      <t>ショキ</t>
    </rPh>
    <rPh sb="5" eb="7">
      <t>ヒョウジ</t>
    </rPh>
    <rPh sb="7" eb="9">
      <t>クブン</t>
    </rPh>
    <phoneticPr fontId="4"/>
  </si>
  <si>
    <t>EInpKbn2</t>
  </si>
  <si>
    <t>同一番号集計区分</t>
    <rPh sb="0" eb="2">
      <t>ドウイツ</t>
    </rPh>
    <rPh sb="2" eb="4">
      <t>バンゴウ</t>
    </rPh>
    <rPh sb="4" eb="6">
      <t>シュウケイ</t>
    </rPh>
    <rPh sb="6" eb="8">
      <t>クブン</t>
    </rPh>
    <phoneticPr fontId="4"/>
  </si>
  <si>
    <t>EInpKbn3</t>
  </si>
  <si>
    <t>言語区分</t>
    <rPh sb="0" eb="2">
      <t>ゲンゴ</t>
    </rPh>
    <rPh sb="2" eb="4">
      <t>クブン</t>
    </rPh>
    <phoneticPr fontId="4"/>
  </si>
  <si>
    <t>内部コード（ユニークＫｅｙ）</t>
    <rPh sb="0" eb="2">
      <t>ナイブ</t>
    </rPh>
    <phoneticPr fontId="4"/>
  </si>
  <si>
    <t>残高管理区分</t>
    <rPh sb="0" eb="1">
      <t>ザン</t>
    </rPh>
    <rPh sb="1" eb="2">
      <t>ダカ</t>
    </rPh>
    <rPh sb="2" eb="4">
      <t>カンリ</t>
    </rPh>
    <rPh sb="4" eb="6">
      <t>クブン</t>
    </rPh>
    <phoneticPr fontId="4"/>
  </si>
  <si>
    <t>F</t>
    <phoneticPr fontId="4"/>
  </si>
  <si>
    <t>取扱種目</t>
    <rPh sb="0" eb="2">
      <t>トリアツカイ</t>
    </rPh>
    <rPh sb="2" eb="4">
      <t>シュモク</t>
    </rPh>
    <phoneticPr fontId="4"/>
  </si>
  <si>
    <t>AnalyzeCode</t>
    <phoneticPr fontId="4"/>
  </si>
  <si>
    <t xml:space="preserve">他Tblを参照 </t>
    <rPh sb="0" eb="1">
      <t>ホカ</t>
    </rPh>
    <rPh sb="5" eb="7">
      <t>サンショウ</t>
    </rPh>
    <phoneticPr fontId="4"/>
  </si>
  <si>
    <t>No</t>
    <phoneticPr fontId="4"/>
  </si>
  <si>
    <t>HojyoUse5</t>
    <phoneticPr fontId="4"/>
  </si>
  <si>
    <t>BankUse</t>
    <phoneticPr fontId="4"/>
  </si>
  <si>
    <t>ToriUse</t>
    <phoneticPr fontId="4"/>
  </si>
  <si>
    <t>ShainUse</t>
    <phoneticPr fontId="4"/>
  </si>
  <si>
    <t>BmnUse</t>
    <phoneticPr fontId="4"/>
  </si>
  <si>
    <t>SegUse1</t>
    <phoneticPr fontId="4"/>
  </si>
  <si>
    <t>セグメント５採用区分</t>
    <phoneticPr fontId="4"/>
  </si>
  <si>
    <t>セグメント６採用区分</t>
    <phoneticPr fontId="4"/>
  </si>
  <si>
    <t>KEY2</t>
    <phoneticPr fontId="4"/>
  </si>
  <si>
    <t>テンプレート区分</t>
    <rPh sb="6" eb="8">
      <t>クブン</t>
    </rPh>
    <phoneticPr fontId="4"/>
  </si>
  <si>
    <t>部門採用区分</t>
  </si>
  <si>
    <t>セグメント３採用区分</t>
  </si>
  <si>
    <t>SegUse3</t>
  </si>
  <si>
    <t>セグメント４採用区分</t>
  </si>
  <si>
    <t>SegUse4</t>
  </si>
  <si>
    <t>KUseKbn1</t>
  </si>
  <si>
    <t>KUseKbn2</t>
  </si>
  <si>
    <t>KUseKbn3</t>
  </si>
  <si>
    <t>SectionNCode</t>
    <phoneticPr fontId="4"/>
  </si>
  <si>
    <t>NoName1</t>
    <phoneticPr fontId="4"/>
  </si>
  <si>
    <t>NoName2</t>
    <phoneticPr fontId="4"/>
  </si>
  <si>
    <t>番号３～10入力区分</t>
    <phoneticPr fontId="4"/>
  </si>
  <si>
    <t>NoInputKbn3</t>
    <phoneticPr fontId="4"/>
  </si>
  <si>
    <t>AddTekiChar</t>
    <phoneticPr fontId="4"/>
  </si>
  <si>
    <t>SectionNCode</t>
    <phoneticPr fontId="4"/>
  </si>
  <si>
    <t>ZanKbn</t>
    <phoneticPr fontId="4"/>
  </si>
  <si>
    <t>ExgKbn</t>
    <phoneticPr fontId="4"/>
  </si>
  <si>
    <t>イメージNO</t>
    <phoneticPr fontId="4"/>
  </si>
  <si>
    <t>締日回数</t>
    <phoneticPr fontId="10"/>
  </si>
  <si>
    <t>PEndKaisu</t>
    <phoneticPr fontId="4"/>
  </si>
  <si>
    <t>締日１</t>
    <phoneticPr fontId="10"/>
  </si>
  <si>
    <t>PCloseDay1</t>
    <phoneticPr fontId="4"/>
  </si>
  <si>
    <t>TemplateKbn</t>
    <phoneticPr fontId="4"/>
  </si>
  <si>
    <t>SyainSu</t>
    <phoneticPr fontId="4"/>
  </si>
  <si>
    <t>SegNCode1</t>
    <phoneticPr fontId="4"/>
  </si>
  <si>
    <t>SisanHojyoKbn3</t>
    <phoneticPr fontId="4"/>
  </si>
  <si>
    <t>NCode2</t>
    <phoneticPr fontId="4"/>
  </si>
  <si>
    <t>インデックス６</t>
    <phoneticPr fontId="4"/>
  </si>
  <si>
    <t>KEY6</t>
    <phoneticPr fontId="4"/>
  </si>
  <si>
    <t>不可</t>
    <phoneticPr fontId="4"/>
  </si>
  <si>
    <t>TEndDate</t>
    <phoneticPr fontId="4"/>
  </si>
  <si>
    <t>INDEX情報</t>
    <rPh sb="5" eb="7">
      <t>ジョウホウ</t>
    </rPh>
    <phoneticPr fontId="4"/>
  </si>
  <si>
    <t>不可</t>
    <rPh sb="0" eb="2">
      <t>フカ</t>
    </rPh>
    <phoneticPr fontId="4"/>
  </si>
  <si>
    <t>TAG</t>
    <phoneticPr fontId="4"/>
  </si>
  <si>
    <t>No</t>
    <phoneticPr fontId="4"/>
  </si>
  <si>
    <t>ﾌｨｰﾙﾄﾞ名</t>
    <phoneticPr fontId="4"/>
  </si>
  <si>
    <t>FieldName</t>
    <phoneticPr fontId="4"/>
  </si>
  <si>
    <t>TAG</t>
    <phoneticPr fontId="4"/>
  </si>
  <si>
    <t>No</t>
    <phoneticPr fontId="4"/>
  </si>
  <si>
    <t>付加摘要文字列</t>
    <rPh sb="0" eb="2">
      <t>フカ</t>
    </rPh>
    <rPh sb="2" eb="4">
      <t>テキヨウ</t>
    </rPh>
    <rPh sb="4" eb="7">
      <t>モジレツ</t>
    </rPh>
    <phoneticPr fontId="4"/>
  </si>
  <si>
    <t>RDelKbn</t>
    <phoneticPr fontId="4"/>
  </si>
  <si>
    <t>DATE2</t>
    <phoneticPr fontId="4"/>
  </si>
  <si>
    <t>DupCode3</t>
  </si>
  <si>
    <t>VARCHAR</t>
    <phoneticPr fontId="4"/>
  </si>
  <si>
    <t>適用期間キー</t>
    <rPh sb="0" eb="2">
      <t>テキヨウ</t>
    </rPh>
    <rPh sb="2" eb="4">
      <t>キカン</t>
    </rPh>
    <phoneticPr fontId="4"/>
  </si>
  <si>
    <t>NFree1</t>
    <phoneticPr fontId="4"/>
  </si>
  <si>
    <t>QRコード</t>
    <phoneticPr fontId="4"/>
  </si>
  <si>
    <t>正式名称</t>
    <rPh sb="0" eb="2">
      <t>セイシキ</t>
    </rPh>
    <rPh sb="2" eb="4">
      <t>メイショウ</t>
    </rPh>
    <phoneticPr fontId="10"/>
  </si>
  <si>
    <t>消費税科目区分</t>
  </si>
  <si>
    <t>パスワード変更日</t>
    <rPh sb="5" eb="7">
      <t>ヘンコウ</t>
    </rPh>
    <rPh sb="7" eb="8">
      <t>ヒ</t>
    </rPh>
    <phoneticPr fontId="4"/>
  </si>
  <si>
    <t>VARCHAR</t>
    <phoneticPr fontId="4"/>
  </si>
  <si>
    <t>NUMERIC2</t>
    <phoneticPr fontId="4"/>
  </si>
  <si>
    <t>NUMERIC2</t>
    <phoneticPr fontId="4"/>
  </si>
  <si>
    <t>ファイル名称（パス付き）</t>
    <rPh sb="9" eb="10">
      <t>ツ</t>
    </rPh>
    <phoneticPr fontId="4"/>
  </si>
  <si>
    <t>EmpName1</t>
  </si>
  <si>
    <t>EmpName2</t>
  </si>
  <si>
    <t>氏名かな（姓）</t>
  </si>
  <si>
    <t>EmpKana1</t>
  </si>
  <si>
    <t>氏名かな（名）</t>
  </si>
  <si>
    <t>EmpKana2</t>
  </si>
  <si>
    <t>名称カナ</t>
    <rPh sb="0" eb="2">
      <t>メイショウ</t>
    </rPh>
    <phoneticPr fontId="4"/>
  </si>
  <si>
    <t>休日区分（１）</t>
  </si>
  <si>
    <t>InsDateTM</t>
    <phoneticPr fontId="4"/>
  </si>
  <si>
    <t>DfKeihiCode</t>
  </si>
  <si>
    <t>HonsitenCode</t>
  </si>
  <si>
    <t>Yobi01</t>
  </si>
  <si>
    <t>Yobi02</t>
  </si>
  <si>
    <t>Yobi03</t>
  </si>
  <si>
    <t>Yobi04</t>
  </si>
  <si>
    <t>Yobi05</t>
  </si>
  <si>
    <t>SumAnaCode</t>
    <phoneticPr fontId="4"/>
  </si>
  <si>
    <t>CharCode</t>
    <phoneticPr fontId="4"/>
  </si>
  <si>
    <t>ECharCode1</t>
    <phoneticPr fontId="4"/>
  </si>
  <si>
    <t>DCKbn</t>
    <phoneticPr fontId="4"/>
  </si>
  <si>
    <t>BPKbn</t>
    <phoneticPr fontId="4"/>
  </si>
  <si>
    <t>KisyuKbn</t>
    <phoneticPr fontId="4"/>
  </si>
  <si>
    <t>NonDspKbn</t>
    <phoneticPr fontId="4"/>
  </si>
  <si>
    <t>PerKmkKbn</t>
    <phoneticPr fontId="4"/>
  </si>
  <si>
    <t>KmkKbn1</t>
    <phoneticPr fontId="4"/>
  </si>
  <si>
    <t>UseKbn</t>
    <phoneticPr fontId="4"/>
  </si>
  <si>
    <t>KoteiKbn</t>
    <phoneticPr fontId="4"/>
  </si>
  <si>
    <t>DebitCash</t>
    <phoneticPr fontId="4"/>
  </si>
  <si>
    <t>CreditCash</t>
    <phoneticPr fontId="4"/>
  </si>
  <si>
    <t>TaxKbn</t>
    <phoneticPr fontId="4"/>
  </si>
  <si>
    <t>STaxCode</t>
    <phoneticPr fontId="4"/>
  </si>
  <si>
    <t>STaxRate</t>
    <phoneticPr fontId="4"/>
  </si>
  <si>
    <t>BTaxCode</t>
    <phoneticPr fontId="4"/>
  </si>
  <si>
    <t>内容</t>
    <phoneticPr fontId="4"/>
  </si>
  <si>
    <t>Key2</t>
    <phoneticPr fontId="4"/>
  </si>
  <si>
    <t>I</t>
  </si>
  <si>
    <t>分類内部コード３</t>
    <rPh sb="0" eb="2">
      <t>ブンルイ</t>
    </rPh>
    <phoneticPr fontId="4"/>
  </si>
  <si>
    <t>部門内部コード</t>
    <phoneticPr fontId="10"/>
  </si>
  <si>
    <t>CHAR</t>
    <phoneticPr fontId="4"/>
  </si>
  <si>
    <t>得意先採用</t>
    <rPh sb="3" eb="5">
      <t>サイヨウ</t>
    </rPh>
    <phoneticPr fontId="4"/>
  </si>
  <si>
    <t>HojyoKbn1</t>
    <phoneticPr fontId="4"/>
  </si>
  <si>
    <t>Renso</t>
    <phoneticPr fontId="4"/>
  </si>
  <si>
    <t>フリガナ</t>
    <phoneticPr fontId="4"/>
  </si>
  <si>
    <t>郵便番号（バーコード）</t>
    <phoneticPr fontId="4"/>
  </si>
  <si>
    <t>SectionName</t>
    <phoneticPr fontId="4"/>
  </si>
  <si>
    <t>KeisyoKbn</t>
    <phoneticPr fontId="4"/>
  </si>
  <si>
    <t>RCloseDay2</t>
    <phoneticPr fontId="4"/>
  </si>
  <si>
    <t>RCloseDay3</t>
    <phoneticPr fontId="4"/>
  </si>
  <si>
    <t>RcvDay1</t>
    <phoneticPr fontId="4"/>
  </si>
  <si>
    <t>TABLE</t>
    <phoneticPr fontId="4"/>
  </si>
  <si>
    <t>最終更新日</t>
    <phoneticPr fontId="4"/>
  </si>
  <si>
    <t>No</t>
    <phoneticPr fontId="4"/>
  </si>
  <si>
    <t>FieldName</t>
    <phoneticPr fontId="4"/>
  </si>
  <si>
    <t>MasterKbn</t>
    <phoneticPr fontId="4"/>
  </si>
  <si>
    <t>SumKbn</t>
    <phoneticPr fontId="4"/>
  </si>
  <si>
    <t>NCode</t>
    <phoneticPr fontId="4"/>
  </si>
  <si>
    <t>CNCode</t>
    <phoneticPr fontId="4"/>
  </si>
  <si>
    <t>GCode</t>
    <phoneticPr fontId="4"/>
  </si>
  <si>
    <t>番号1初期表示区分</t>
    <rPh sb="0" eb="2">
      <t>バンゴウ</t>
    </rPh>
    <rPh sb="3" eb="5">
      <t>ショキ</t>
    </rPh>
    <rPh sb="5" eb="7">
      <t>ヒョウジ</t>
    </rPh>
    <rPh sb="7" eb="9">
      <t>クブン</t>
    </rPh>
    <phoneticPr fontId="4"/>
  </si>
  <si>
    <t>残高限度額</t>
    <rPh sb="0" eb="1">
      <t>ザン</t>
    </rPh>
    <rPh sb="1" eb="2">
      <t>ダカ</t>
    </rPh>
    <rPh sb="2" eb="4">
      <t>ゲンド</t>
    </rPh>
    <rPh sb="4" eb="5">
      <t>ガク</t>
    </rPh>
    <phoneticPr fontId="4"/>
  </si>
  <si>
    <t>第２補助内部コード</t>
    <rPh sb="4" eb="6">
      <t>ナイブ</t>
    </rPh>
    <phoneticPr fontId="4"/>
  </si>
  <si>
    <t>会社コード</t>
    <phoneticPr fontId="10"/>
  </si>
  <si>
    <t>TStartDate</t>
    <phoneticPr fontId="4"/>
  </si>
  <si>
    <t>UpdDateTM</t>
    <phoneticPr fontId="4"/>
  </si>
  <si>
    <t>マスタ区分</t>
    <phoneticPr fontId="4"/>
  </si>
  <si>
    <t>外部コード</t>
    <phoneticPr fontId="4"/>
  </si>
  <si>
    <t>DEFDATE</t>
    <phoneticPr fontId="4"/>
  </si>
  <si>
    <t>DEFDATE2</t>
    <phoneticPr fontId="4"/>
  </si>
  <si>
    <t>CHAR</t>
    <phoneticPr fontId="4"/>
  </si>
  <si>
    <t>VARCHAR</t>
    <phoneticPr fontId="4"/>
  </si>
  <si>
    <t>科目内部コード</t>
    <rPh sb="2" eb="4">
      <t>ナイブ</t>
    </rPh>
    <phoneticPr fontId="4"/>
  </si>
  <si>
    <t>F</t>
    <phoneticPr fontId="4"/>
  </si>
  <si>
    <t>F</t>
    <phoneticPr fontId="4"/>
  </si>
  <si>
    <t>TAG</t>
    <phoneticPr fontId="4"/>
  </si>
  <si>
    <t>ﾌｨｰﾙﾄﾞ名</t>
    <phoneticPr fontId="4"/>
  </si>
  <si>
    <t>FieldName</t>
    <phoneticPr fontId="4"/>
  </si>
  <si>
    <r>
      <t>BunruiNCode9</t>
    </r>
    <r>
      <rPr>
        <sz val="11"/>
        <rFont val="ＭＳ Ｐゴシック"/>
        <family val="3"/>
        <charset val="128"/>
      </rPr>
      <t/>
    </r>
  </si>
  <si>
    <r>
      <t>BunruiNCode10</t>
    </r>
    <r>
      <rPr>
        <sz val="11"/>
        <rFont val="ＭＳ Ｐゴシック"/>
        <family val="3"/>
        <charset val="128"/>
      </rPr>
      <t/>
    </r>
  </si>
  <si>
    <r>
      <t>SegNCode2</t>
    </r>
    <r>
      <rPr>
        <sz val="11"/>
        <rFont val="ＭＳ Ｐゴシック"/>
        <family val="3"/>
        <charset val="128"/>
      </rPr>
      <t/>
    </r>
  </si>
  <si>
    <r>
      <t>SegNCode3</t>
    </r>
    <r>
      <rPr>
        <sz val="11"/>
        <rFont val="ＭＳ Ｐゴシック"/>
        <family val="3"/>
        <charset val="128"/>
      </rPr>
      <t/>
    </r>
  </si>
  <si>
    <r>
      <t>SegNCode4</t>
    </r>
    <r>
      <rPr>
        <sz val="11"/>
        <rFont val="ＭＳ Ｐゴシック"/>
        <family val="3"/>
        <charset val="128"/>
      </rPr>
      <t/>
    </r>
  </si>
  <si>
    <t>ＢＳ／ＰＬ区分</t>
  </si>
  <si>
    <t>期首残区分</t>
  </si>
  <si>
    <t>表示／印刷不可区分</t>
  </si>
  <si>
    <t>比率科目区分</t>
    <rPh sb="0" eb="2">
      <t>ヒリツ</t>
    </rPh>
    <rPh sb="2" eb="4">
      <t>カモク</t>
    </rPh>
    <rPh sb="4" eb="6">
      <t>クブン</t>
    </rPh>
    <phoneticPr fontId="4"/>
  </si>
  <si>
    <t>KmkKbn2</t>
  </si>
  <si>
    <t>Tel2</t>
  </si>
  <si>
    <t>TEndDate</t>
    <phoneticPr fontId="4"/>
  </si>
  <si>
    <t>P</t>
    <phoneticPr fontId="4"/>
  </si>
  <si>
    <t>HojyoUse4</t>
    <phoneticPr fontId="4"/>
  </si>
  <si>
    <t>仕入消費税率</t>
  </si>
  <si>
    <t>TAG</t>
    <phoneticPr fontId="4"/>
  </si>
  <si>
    <t>削除区分</t>
    <rPh sb="0" eb="2">
      <t>サクジョ</t>
    </rPh>
    <rPh sb="2" eb="4">
      <t>クブン</t>
    </rPh>
    <phoneticPr fontId="4"/>
  </si>
  <si>
    <t>諸口区分</t>
    <rPh sb="0" eb="2">
      <t>ショクチ</t>
    </rPh>
    <rPh sb="2" eb="4">
      <t>クブン</t>
    </rPh>
    <phoneticPr fontId="4"/>
  </si>
  <si>
    <t>諸口キー</t>
    <rPh sb="0" eb="2">
      <t>ショクチ</t>
    </rPh>
    <phoneticPr fontId="4"/>
  </si>
  <si>
    <t>Syokuchikbn</t>
  </si>
  <si>
    <t>TableName</t>
    <phoneticPr fontId="4"/>
  </si>
  <si>
    <t>内部コード２</t>
    <rPh sb="0" eb="2">
      <t>ナイブ</t>
    </rPh>
    <phoneticPr fontId="4"/>
  </si>
  <si>
    <t>BunruiNCode1</t>
    <phoneticPr fontId="4"/>
  </si>
  <si>
    <t>WEB検索キー</t>
    <rPh sb="3" eb="5">
      <t>ケンサク</t>
    </rPh>
    <phoneticPr fontId="4"/>
  </si>
  <si>
    <t>TABLE</t>
    <phoneticPr fontId="4"/>
  </si>
  <si>
    <t>ﾌｨｰﾙﾄﾞ名</t>
    <phoneticPr fontId="4"/>
  </si>
  <si>
    <t>正式名称（多言語表記１）</t>
    <phoneticPr fontId="4"/>
  </si>
  <si>
    <t>LongNameLC1</t>
    <phoneticPr fontId="4"/>
  </si>
  <si>
    <t>簡略名称（多言語表記１）</t>
    <phoneticPr fontId="4"/>
  </si>
  <si>
    <t>SimpleNameLC1</t>
    <phoneticPr fontId="4"/>
  </si>
  <si>
    <t>＜空＞</t>
    <rPh sb="1" eb="2">
      <t>ソラ</t>
    </rPh>
    <phoneticPr fontId="4"/>
  </si>
  <si>
    <t>住所下段</t>
    <rPh sb="2" eb="4">
      <t>ゲダン</t>
    </rPh>
    <phoneticPr fontId="10"/>
  </si>
  <si>
    <t>代表者役職名</t>
    <rPh sb="3" eb="5">
      <t>ヤクショク</t>
    </rPh>
    <rPh sb="5" eb="6">
      <t>メイ</t>
    </rPh>
    <phoneticPr fontId="10"/>
  </si>
  <si>
    <t>資金繰</t>
    <rPh sb="0" eb="2">
      <t>シキン</t>
    </rPh>
    <rPh sb="2" eb="3">
      <t>グ</t>
    </rPh>
    <phoneticPr fontId="4"/>
  </si>
  <si>
    <t>借方資金繰コード</t>
  </si>
  <si>
    <t>貸方資金繰コード</t>
  </si>
  <si>
    <t>消費税情報</t>
    <rPh sb="0" eb="3">
      <t>ショウヒゼイ</t>
    </rPh>
    <rPh sb="3" eb="5">
      <t>ジョウホウ</t>
    </rPh>
    <phoneticPr fontId="4"/>
  </si>
  <si>
    <t>F</t>
    <phoneticPr fontId="4"/>
  </si>
  <si>
    <t>VARCHAR</t>
    <phoneticPr fontId="4"/>
  </si>
  <si>
    <t>DupCodeN4</t>
    <phoneticPr fontId="4"/>
  </si>
  <si>
    <t>DupCode4</t>
    <phoneticPr fontId="4"/>
  </si>
  <si>
    <t>採用区分</t>
    <rPh sb="0" eb="2">
      <t>サイヨウ</t>
    </rPh>
    <rPh sb="2" eb="4">
      <t>クブン</t>
    </rPh>
    <phoneticPr fontId="4"/>
  </si>
  <si>
    <t>DPointNum</t>
    <phoneticPr fontId="4"/>
  </si>
  <si>
    <t>CashCodeKbn</t>
    <phoneticPr fontId="4"/>
  </si>
  <si>
    <t>SegUse5</t>
  </si>
  <si>
    <t>SegUse6</t>
  </si>
  <si>
    <t>SegUse7</t>
  </si>
  <si>
    <t>SegUse8</t>
  </si>
  <si>
    <t>SegUse9</t>
  </si>
  <si>
    <t>SegUse10</t>
  </si>
  <si>
    <t>SegNCode3</t>
  </si>
  <si>
    <t>SegNCode4</t>
  </si>
  <si>
    <t>SegNCode5</t>
  </si>
  <si>
    <t>SegNCode6</t>
  </si>
  <si>
    <t>SegNCode7</t>
  </si>
  <si>
    <t>SegNCode8</t>
  </si>
  <si>
    <t>SegNCode9</t>
  </si>
  <si>
    <t>債権名寄せ区分</t>
    <rPh sb="0" eb="2">
      <t>サイケン</t>
    </rPh>
    <rPh sb="2" eb="4">
      <t>ナヨ</t>
    </rPh>
    <rPh sb="5" eb="7">
      <t>クブン</t>
    </rPh>
    <phoneticPr fontId="4"/>
  </si>
  <si>
    <t>債務名寄せ区分</t>
    <rPh sb="0" eb="2">
      <t>サイム</t>
    </rPh>
    <rPh sb="2" eb="4">
      <t>ナヨ</t>
    </rPh>
    <rPh sb="5" eb="7">
      <t>クブン</t>
    </rPh>
    <phoneticPr fontId="4"/>
  </si>
  <si>
    <t>科目別補助内部コード</t>
    <rPh sb="5" eb="7">
      <t>ナイブ</t>
    </rPh>
    <phoneticPr fontId="4"/>
  </si>
  <si>
    <t>部門内部コード</t>
    <rPh sb="2" eb="4">
      <t>ナイブ</t>
    </rPh>
    <phoneticPr fontId="4"/>
  </si>
  <si>
    <t>セグメント内部コード１</t>
    <rPh sb="5" eb="7">
      <t>ナイブ</t>
    </rPh>
    <phoneticPr fontId="4"/>
  </si>
  <si>
    <t>POutSw</t>
  </si>
  <si>
    <t>分類コード９</t>
    <rPh sb="0" eb="2">
      <t>ブンルイ</t>
    </rPh>
    <phoneticPr fontId="4"/>
  </si>
  <si>
    <t>マスタ区分</t>
  </si>
  <si>
    <t>HojyoKbn2</t>
    <phoneticPr fontId="4"/>
  </si>
  <si>
    <t>BunCode</t>
    <phoneticPr fontId="4"/>
  </si>
  <si>
    <t>入力区分</t>
    <phoneticPr fontId="4"/>
  </si>
  <si>
    <t>BSBumonNCode</t>
    <phoneticPr fontId="4"/>
  </si>
  <si>
    <t>CostRate</t>
    <phoneticPr fontId="4"/>
  </si>
  <si>
    <t>LimitSum</t>
    <phoneticPr fontId="4"/>
  </si>
  <si>
    <t>FinishDate</t>
    <phoneticPr fontId="4"/>
  </si>
  <si>
    <t>MoveKbn</t>
    <phoneticPr fontId="4"/>
  </si>
  <si>
    <t>名寄せ区分</t>
    <phoneticPr fontId="4"/>
  </si>
  <si>
    <t>RootKbn</t>
    <phoneticPr fontId="4"/>
  </si>
  <si>
    <t>BunruiNCode2</t>
    <phoneticPr fontId="4"/>
  </si>
  <si>
    <t>BunruiNCode6</t>
    <phoneticPr fontId="4"/>
  </si>
  <si>
    <t>BunruiNCode7</t>
    <phoneticPr fontId="4"/>
  </si>
  <si>
    <t>BunruiNCode8</t>
    <phoneticPr fontId="4"/>
  </si>
  <si>
    <t>BunruiNCode9</t>
    <phoneticPr fontId="4"/>
  </si>
  <si>
    <t>BunruiNCode10</t>
    <phoneticPr fontId="4"/>
  </si>
  <si>
    <t>SegNCode1</t>
    <phoneticPr fontId="4"/>
  </si>
  <si>
    <t>セグメント２内部コード</t>
    <phoneticPr fontId="4"/>
  </si>
  <si>
    <t>SegNCode2</t>
    <phoneticPr fontId="4"/>
  </si>
  <si>
    <t>セグメント３内部コード</t>
    <phoneticPr fontId="4"/>
  </si>
  <si>
    <t>セグメント４内部コード</t>
    <phoneticPr fontId="4"/>
  </si>
  <si>
    <t>セグメント５内部コード</t>
    <phoneticPr fontId="4"/>
  </si>
  <si>
    <t>セグメント６内部コード</t>
    <phoneticPr fontId="4"/>
  </si>
  <si>
    <t>セグメント７内部コード</t>
    <phoneticPr fontId="4"/>
  </si>
  <si>
    <t>セグメント８内部コード</t>
    <phoneticPr fontId="4"/>
  </si>
  <si>
    <t>セグメント９内部コード</t>
    <phoneticPr fontId="4"/>
  </si>
  <si>
    <t>セグメント１0内部コード</t>
    <phoneticPr fontId="4"/>
  </si>
  <si>
    <t>Syokuchikbn</t>
    <phoneticPr fontId="4"/>
  </si>
  <si>
    <t>TIMESTAMP</t>
    <phoneticPr fontId="4"/>
  </si>
  <si>
    <t>内部コード２</t>
    <phoneticPr fontId="4"/>
  </si>
  <si>
    <t>登録日付</t>
    <phoneticPr fontId="4"/>
  </si>
  <si>
    <t>InsDateTM</t>
    <phoneticPr fontId="4"/>
  </si>
  <si>
    <t>now</t>
    <phoneticPr fontId="4"/>
  </si>
  <si>
    <t>備考２</t>
    <phoneticPr fontId="4"/>
  </si>
  <si>
    <t>担当者内部コード</t>
    <rPh sb="0" eb="3">
      <t>タントウシャ</t>
    </rPh>
    <rPh sb="3" eb="5">
      <t>ナイブ</t>
    </rPh>
    <phoneticPr fontId="4"/>
  </si>
  <si>
    <t>SumKbn</t>
    <phoneticPr fontId="4"/>
  </si>
  <si>
    <t>GCode</t>
    <phoneticPr fontId="4"/>
  </si>
  <si>
    <t>連想</t>
    <phoneticPr fontId="4"/>
  </si>
  <si>
    <t>LongName</t>
    <phoneticPr fontId="4"/>
  </si>
  <si>
    <t>F</t>
    <phoneticPr fontId="4"/>
  </si>
  <si>
    <t>SimpleName</t>
    <phoneticPr fontId="4"/>
  </si>
  <si>
    <t>NCode</t>
    <phoneticPr fontId="4"/>
  </si>
  <si>
    <t>HojyoKbn1</t>
    <phoneticPr fontId="4"/>
  </si>
  <si>
    <t>未成振替区分</t>
    <phoneticPr fontId="4"/>
  </si>
  <si>
    <t>不可</t>
    <rPh sb="0" eb="1">
      <t>フ</t>
    </rPh>
    <rPh sb="1" eb="2">
      <t>カ</t>
    </rPh>
    <phoneticPr fontId="4"/>
  </si>
  <si>
    <t>科目別補助コード</t>
    <rPh sb="0" eb="2">
      <t>カモク</t>
    </rPh>
    <rPh sb="2" eb="3">
      <t>ベツ</t>
    </rPh>
    <rPh sb="3" eb="5">
      <t>ホジョ</t>
    </rPh>
    <phoneticPr fontId="4"/>
  </si>
  <si>
    <t>TABLE</t>
    <phoneticPr fontId="4"/>
  </si>
  <si>
    <t>TAG</t>
    <phoneticPr fontId="4"/>
  </si>
  <si>
    <t>最終更新日</t>
    <phoneticPr fontId="4"/>
  </si>
  <si>
    <t>No</t>
    <phoneticPr fontId="4"/>
  </si>
  <si>
    <t>コード桁数</t>
  </si>
  <si>
    <t>コード属性</t>
  </si>
  <si>
    <t>TABLE</t>
    <phoneticPr fontId="4"/>
  </si>
  <si>
    <t>ﾃｰﾌﾞﾙ名</t>
    <phoneticPr fontId="4"/>
  </si>
  <si>
    <t>TableName</t>
    <phoneticPr fontId="4"/>
  </si>
  <si>
    <t>KmkKbn6</t>
  </si>
  <si>
    <t>NUMERIC2</t>
    <phoneticPr fontId="4"/>
  </si>
  <si>
    <t>PrjUse1</t>
    <phoneticPr fontId="4"/>
  </si>
  <si>
    <t>BHSumKbn1</t>
    <phoneticPr fontId="4"/>
  </si>
  <si>
    <t>InputKbn</t>
    <phoneticPr fontId="4"/>
  </si>
  <si>
    <t>期日入力区分</t>
    <phoneticPr fontId="4"/>
  </si>
  <si>
    <t>DInputKbn</t>
    <phoneticPr fontId="4"/>
  </si>
  <si>
    <t>DInputAlw</t>
    <phoneticPr fontId="4"/>
  </si>
  <si>
    <t>TInputKbn</t>
    <phoneticPr fontId="4"/>
  </si>
  <si>
    <t>TInputAlw</t>
    <phoneticPr fontId="4"/>
  </si>
  <si>
    <t>TMInputKbn</t>
    <phoneticPr fontId="4"/>
  </si>
  <si>
    <t>TMInputAlw</t>
    <phoneticPr fontId="4"/>
  </si>
  <si>
    <t>NoInputKbn1</t>
    <phoneticPr fontId="4"/>
  </si>
  <si>
    <t>NoInputAlw1</t>
    <phoneticPr fontId="4"/>
  </si>
  <si>
    <t>NoInputKbn2</t>
    <phoneticPr fontId="4"/>
  </si>
  <si>
    <t>NoInputAlw2</t>
    <phoneticPr fontId="4"/>
  </si>
  <si>
    <t>EInputKbn1</t>
    <phoneticPr fontId="4"/>
  </si>
  <si>
    <t>NCode2</t>
    <phoneticPr fontId="4"/>
  </si>
  <si>
    <t>ﾃｰﾌﾞﾙ名</t>
    <phoneticPr fontId="4"/>
  </si>
  <si>
    <t>TableName</t>
    <phoneticPr fontId="4"/>
  </si>
  <si>
    <t>最終更新日</t>
    <phoneticPr fontId="4"/>
  </si>
  <si>
    <t>TekiChar</t>
    <phoneticPr fontId="4"/>
  </si>
  <si>
    <t>口座情報</t>
    <rPh sb="0" eb="2">
      <t>コウザ</t>
    </rPh>
    <rPh sb="2" eb="4">
      <t>ジョウホウ</t>
    </rPh>
    <phoneticPr fontId="4"/>
  </si>
  <si>
    <t>ANSER口座番号</t>
  </si>
  <si>
    <t>振込依頼人コード</t>
  </si>
  <si>
    <t>VFree1</t>
  </si>
  <si>
    <t>VFree2</t>
  </si>
  <si>
    <t>VFree3</t>
  </si>
  <si>
    <t>NFree2</t>
  </si>
  <si>
    <t>NFree3</t>
  </si>
  <si>
    <r>
      <t>BunruiNCode2</t>
    </r>
    <r>
      <rPr>
        <sz val="11"/>
        <rFont val="ＭＳ Ｐゴシック"/>
        <family val="3"/>
        <charset val="128"/>
      </rPr>
      <t/>
    </r>
  </si>
  <si>
    <t>更新日時キー</t>
    <rPh sb="0" eb="2">
      <t>コウシン</t>
    </rPh>
    <rPh sb="2" eb="4">
      <t>ニチジ</t>
    </rPh>
    <phoneticPr fontId="4"/>
  </si>
  <si>
    <t>外部コードキー</t>
    <rPh sb="0" eb="2">
      <t>ガイブ</t>
    </rPh>
    <phoneticPr fontId="4"/>
  </si>
  <si>
    <t>マスタ区分</t>
    <rPh sb="3" eb="5">
      <t>クブン</t>
    </rPh>
    <phoneticPr fontId="4"/>
  </si>
  <si>
    <t>AUTONUM</t>
    <phoneticPr fontId="4"/>
  </si>
  <si>
    <t>銀行内部コード</t>
    <rPh sb="0" eb="2">
      <t>ギンコウ</t>
    </rPh>
    <rPh sb="2" eb="4">
      <t>ナイブ</t>
    </rPh>
    <phoneticPr fontId="5"/>
  </si>
  <si>
    <t>BankNCode</t>
  </si>
  <si>
    <t>備考</t>
    <phoneticPr fontId="4"/>
  </si>
  <si>
    <t>更新日</t>
    <phoneticPr fontId="4"/>
  </si>
  <si>
    <t>Key7</t>
    <phoneticPr fontId="4"/>
  </si>
  <si>
    <t>内部コード２</t>
    <phoneticPr fontId="4"/>
  </si>
  <si>
    <t>TAG</t>
    <phoneticPr fontId="4"/>
  </si>
  <si>
    <t>No</t>
    <phoneticPr fontId="4"/>
  </si>
  <si>
    <t>ﾌｨｰﾙﾄﾞ名</t>
    <phoneticPr fontId="4"/>
  </si>
  <si>
    <t>重複</t>
    <phoneticPr fontId="4"/>
  </si>
  <si>
    <t>内容</t>
    <phoneticPr fontId="4"/>
  </si>
  <si>
    <t>備考</t>
    <phoneticPr fontId="4"/>
  </si>
  <si>
    <t>更新日</t>
    <phoneticPr fontId="4"/>
  </si>
  <si>
    <t>WEB1</t>
    <phoneticPr fontId="4"/>
  </si>
  <si>
    <t>内部コード２</t>
    <phoneticPr fontId="4"/>
  </si>
  <si>
    <t>NCode2</t>
    <phoneticPr fontId="4"/>
  </si>
  <si>
    <t>セグメント７採用区分</t>
  </si>
  <si>
    <t>セグメント８採用区分</t>
  </si>
  <si>
    <t>セグメント９採用区分</t>
  </si>
  <si>
    <t>セグメント１０採用区分</t>
  </si>
  <si>
    <t>Hcode</t>
  </si>
  <si>
    <t>最終更新日</t>
    <phoneticPr fontId="4"/>
  </si>
  <si>
    <t>FieldName</t>
    <phoneticPr fontId="4"/>
  </si>
  <si>
    <t>TStartDate</t>
    <phoneticPr fontId="4"/>
  </si>
  <si>
    <t>LCKbn</t>
    <phoneticPr fontId="4"/>
  </si>
  <si>
    <t>NUMERIC</t>
    <phoneticPr fontId="4"/>
  </si>
  <si>
    <t>Ncode</t>
    <phoneticPr fontId="4"/>
  </si>
  <si>
    <t>工事内部コード</t>
    <rPh sb="0" eb="2">
      <t>コウジ</t>
    </rPh>
    <rPh sb="2" eb="4">
      <t>ナイブ</t>
    </rPh>
    <phoneticPr fontId="4"/>
  </si>
  <si>
    <t>更新日</t>
    <phoneticPr fontId="4"/>
  </si>
  <si>
    <t>TAG</t>
    <phoneticPr fontId="4"/>
  </si>
  <si>
    <t>No</t>
    <phoneticPr fontId="4"/>
  </si>
  <si>
    <t>ﾌｨｰﾙﾄﾞ名</t>
    <phoneticPr fontId="4"/>
  </si>
  <si>
    <t>FieldName</t>
    <phoneticPr fontId="4"/>
  </si>
  <si>
    <t>重複</t>
    <phoneticPr fontId="4"/>
  </si>
  <si>
    <t>内容</t>
    <phoneticPr fontId="4"/>
  </si>
  <si>
    <t>備考</t>
    <phoneticPr fontId="4"/>
  </si>
  <si>
    <t>更新日</t>
    <phoneticPr fontId="4"/>
  </si>
  <si>
    <t>NUMERIC2</t>
    <phoneticPr fontId="4"/>
  </si>
  <si>
    <t>AUTONUM</t>
    <phoneticPr fontId="4"/>
  </si>
  <si>
    <t>DATE</t>
    <phoneticPr fontId="4"/>
  </si>
  <si>
    <t>DATE2</t>
    <phoneticPr fontId="4"/>
  </si>
  <si>
    <t>DEFDATE</t>
    <phoneticPr fontId="4"/>
  </si>
  <si>
    <t>DEFDATE2</t>
    <phoneticPr fontId="4"/>
  </si>
  <si>
    <t>CHAR</t>
    <phoneticPr fontId="4"/>
  </si>
  <si>
    <t>TnNCode</t>
    <phoneticPr fontId="4"/>
  </si>
  <si>
    <t>実在／合計区分</t>
  </si>
  <si>
    <t>内部コード（ユニークKey）</t>
  </si>
  <si>
    <t>AUTONUM</t>
  </si>
  <si>
    <t>DATE</t>
  </si>
  <si>
    <t>UpdTantoNCode</t>
    <phoneticPr fontId="4"/>
  </si>
  <si>
    <t>UpdTantoNCode</t>
  </si>
  <si>
    <t>TAG</t>
    <phoneticPr fontId="4"/>
  </si>
  <si>
    <t>No</t>
    <phoneticPr fontId="4"/>
  </si>
  <si>
    <t>FieldName</t>
    <phoneticPr fontId="4"/>
  </si>
  <si>
    <t>NULL</t>
    <phoneticPr fontId="4"/>
  </si>
  <si>
    <t>備考</t>
    <phoneticPr fontId="4"/>
  </si>
  <si>
    <t>CRMID</t>
  </si>
  <si>
    <t>加算先合計部門ｺｰﾄﾞ１</t>
  </si>
  <si>
    <t>AddGoBumonCode1</t>
  </si>
  <si>
    <t>31～35</t>
    <phoneticPr fontId="4"/>
  </si>
  <si>
    <t>86～89</t>
    <phoneticPr fontId="4"/>
  </si>
  <si>
    <t>101～199</t>
    <phoneticPr fontId="4"/>
  </si>
  <si>
    <t>201～299</t>
    <phoneticPr fontId="4"/>
  </si>
  <si>
    <t>TAG</t>
    <phoneticPr fontId="4"/>
  </si>
  <si>
    <t>No</t>
    <phoneticPr fontId="4"/>
  </si>
  <si>
    <t>ﾌｨｰﾙﾄﾞ名</t>
    <phoneticPr fontId="4"/>
  </si>
  <si>
    <t>FieldName</t>
    <phoneticPr fontId="4"/>
  </si>
  <si>
    <t>簡略名称</t>
    <phoneticPr fontId="4"/>
  </si>
  <si>
    <t>SimpleName</t>
    <phoneticPr fontId="4"/>
  </si>
  <si>
    <t>連想シンボル</t>
    <phoneticPr fontId="4"/>
  </si>
  <si>
    <t>Renso</t>
    <phoneticPr fontId="4"/>
  </si>
  <si>
    <t>KanaName</t>
    <phoneticPr fontId="4"/>
  </si>
  <si>
    <t>EmpRomaji1</t>
    <phoneticPr fontId="4"/>
  </si>
  <si>
    <t>VARCHAR</t>
    <phoneticPr fontId="4"/>
  </si>
  <si>
    <t>OldName1</t>
    <phoneticPr fontId="4"/>
  </si>
  <si>
    <t>OldName2</t>
    <phoneticPr fontId="4"/>
  </si>
  <si>
    <t>OldNamekana1</t>
    <phoneticPr fontId="4"/>
  </si>
  <si>
    <t>OldNamekana2</t>
    <phoneticPr fontId="4"/>
  </si>
  <si>
    <t>KaimeiDate</t>
    <phoneticPr fontId="4"/>
  </si>
  <si>
    <t>TrueName1</t>
    <phoneticPr fontId="4"/>
  </si>
  <si>
    <t>TrueName2</t>
    <phoneticPr fontId="4"/>
  </si>
  <si>
    <t>TrueNamekana1</t>
    <phoneticPr fontId="4"/>
  </si>
  <si>
    <t>TrueNamekana2</t>
    <phoneticPr fontId="4"/>
  </si>
  <si>
    <r>
      <t>SegNCode5</t>
    </r>
    <r>
      <rPr>
        <sz val="11"/>
        <rFont val="ＭＳ Ｐゴシック"/>
        <family val="3"/>
        <charset val="128"/>
      </rPr>
      <t/>
    </r>
  </si>
  <si>
    <r>
      <t>SegNCode6</t>
    </r>
    <r>
      <rPr>
        <sz val="11"/>
        <rFont val="ＭＳ Ｐゴシック"/>
        <family val="3"/>
        <charset val="128"/>
      </rPr>
      <t/>
    </r>
  </si>
  <si>
    <r>
      <t>SegNCode7</t>
    </r>
    <r>
      <rPr>
        <sz val="11"/>
        <rFont val="ＭＳ Ｐゴシック"/>
        <family val="3"/>
        <charset val="128"/>
      </rPr>
      <t/>
    </r>
  </si>
  <si>
    <r>
      <t>SegNCode8</t>
    </r>
    <r>
      <rPr>
        <sz val="11"/>
        <rFont val="ＭＳ Ｐゴシック"/>
        <family val="3"/>
        <charset val="128"/>
      </rPr>
      <t/>
    </r>
  </si>
  <si>
    <t>ファイル分割区分</t>
  </si>
  <si>
    <t>FileDiv</t>
  </si>
  <si>
    <t>改ページ区分</t>
  </si>
  <si>
    <t>NewPage</t>
  </si>
  <si>
    <t>有</t>
    <rPh sb="0" eb="1">
      <t>ア</t>
    </rPh>
    <phoneticPr fontId="7"/>
  </si>
  <si>
    <t>Yobi06</t>
  </si>
  <si>
    <t>Yobi07</t>
  </si>
  <si>
    <t>Yobi08</t>
  </si>
  <si>
    <t>Yobi09</t>
  </si>
  <si>
    <t>Yobi10</t>
  </si>
  <si>
    <t>Yobi11</t>
  </si>
  <si>
    <t>Yobi12</t>
  </si>
  <si>
    <t>文字フリー項目１</t>
  </si>
  <si>
    <t>文字フリー項目２</t>
  </si>
  <si>
    <t>文字フリー項目３</t>
  </si>
  <si>
    <t>文字フリー項目４</t>
  </si>
  <si>
    <t>VFree4</t>
  </si>
  <si>
    <t>文字フリー項目５</t>
  </si>
  <si>
    <t>VFree5</t>
  </si>
  <si>
    <t>文字フリー項目６</t>
  </si>
  <si>
    <t>VFree6</t>
  </si>
  <si>
    <t>文字フリー項目７</t>
  </si>
  <si>
    <t>VFree7</t>
  </si>
  <si>
    <t>文字フリー項目８</t>
  </si>
  <si>
    <t>本支店ｺｰﾄﾞ</t>
  </si>
  <si>
    <t>VARCHAR</t>
    <phoneticPr fontId="4"/>
  </si>
  <si>
    <t>小切手管理採用区分</t>
    <phoneticPr fontId="4"/>
  </si>
  <si>
    <t>HojyoUse2</t>
    <phoneticPr fontId="4"/>
  </si>
  <si>
    <t>HojyoUse3</t>
    <phoneticPr fontId="4"/>
  </si>
  <si>
    <t>摘要分類内部コード</t>
    <rPh sb="4" eb="6">
      <t>ナイブ</t>
    </rPh>
    <phoneticPr fontId="4"/>
  </si>
  <si>
    <t>実在／合計区分</t>
    <rPh sb="0" eb="2">
      <t>ジツザイ</t>
    </rPh>
    <rPh sb="3" eb="5">
      <t>ゴウケイ</t>
    </rPh>
    <rPh sb="5" eb="7">
      <t>クブン</t>
    </rPh>
    <phoneticPr fontId="4"/>
  </si>
  <si>
    <t>内部コード（ユニークKey）</t>
    <rPh sb="0" eb="2">
      <t>ナイブ</t>
    </rPh>
    <phoneticPr fontId="4"/>
  </si>
  <si>
    <t>適用期間（自）</t>
    <rPh sb="0" eb="2">
      <t>テキヨウ</t>
    </rPh>
    <rPh sb="2" eb="4">
      <t>キカン</t>
    </rPh>
    <rPh sb="5" eb="6">
      <t>ジ</t>
    </rPh>
    <phoneticPr fontId="4"/>
  </si>
  <si>
    <t>適用期間（至）</t>
    <rPh sb="0" eb="2">
      <t>テキヨウ</t>
    </rPh>
    <rPh sb="2" eb="4">
      <t>キカン</t>
    </rPh>
    <rPh sb="5" eb="6">
      <t>イタル</t>
    </rPh>
    <phoneticPr fontId="4"/>
  </si>
  <si>
    <t>正式名称</t>
    <rPh sb="0" eb="2">
      <t>セイシキ</t>
    </rPh>
    <rPh sb="2" eb="4">
      <t>メイショウ</t>
    </rPh>
    <phoneticPr fontId="4"/>
  </si>
  <si>
    <t>LongName</t>
  </si>
  <si>
    <t>簡略名称</t>
    <rPh sb="0" eb="2">
      <t>カンリャク</t>
    </rPh>
    <rPh sb="2" eb="4">
      <t>メイショウ</t>
    </rPh>
    <phoneticPr fontId="10"/>
  </si>
  <si>
    <t>住所上段</t>
    <rPh sb="2" eb="4">
      <t>ジョウダン</t>
    </rPh>
    <phoneticPr fontId="10"/>
  </si>
  <si>
    <t>RDelKbn</t>
    <phoneticPr fontId="4"/>
  </si>
  <si>
    <t>I</t>
    <phoneticPr fontId="4"/>
  </si>
  <si>
    <t>NUMERIC2</t>
    <phoneticPr fontId="4"/>
  </si>
  <si>
    <t>ﾌｨｰﾙﾄﾞ名</t>
    <phoneticPr fontId="4"/>
  </si>
  <si>
    <t>TAG</t>
    <phoneticPr fontId="4"/>
  </si>
  <si>
    <t>No</t>
    <phoneticPr fontId="4"/>
  </si>
  <si>
    <t>DATE</t>
    <phoneticPr fontId="4"/>
  </si>
  <si>
    <t>セグメント１別第1補助集計区分</t>
    <rPh sb="6" eb="7">
      <t>ベツ</t>
    </rPh>
    <rPh sb="7" eb="8">
      <t>ダイ</t>
    </rPh>
    <rPh sb="9" eb="11">
      <t>ホジョ</t>
    </rPh>
    <rPh sb="11" eb="13">
      <t>シュウケイ</t>
    </rPh>
    <rPh sb="13" eb="15">
      <t>クブン</t>
    </rPh>
    <phoneticPr fontId="4"/>
  </si>
  <si>
    <t>セグメント１別第2補助集計区分</t>
    <rPh sb="6" eb="7">
      <t>ベツ</t>
    </rPh>
    <rPh sb="7" eb="8">
      <t>ダイ</t>
    </rPh>
    <rPh sb="9" eb="11">
      <t>ホジョ</t>
    </rPh>
    <rPh sb="11" eb="13">
      <t>シュウケイ</t>
    </rPh>
    <rPh sb="13" eb="15">
      <t>クブン</t>
    </rPh>
    <phoneticPr fontId="4"/>
  </si>
  <si>
    <t>部門別第1補助集計区分</t>
    <rPh sb="3" eb="4">
      <t>ダイ</t>
    </rPh>
    <rPh sb="7" eb="9">
      <t>シュウケイ</t>
    </rPh>
    <phoneticPr fontId="4"/>
  </si>
  <si>
    <t>部門別第2補助集計区分</t>
    <rPh sb="3" eb="4">
      <t>ダイ</t>
    </rPh>
    <phoneticPr fontId="4"/>
  </si>
  <si>
    <t>外部コード（新4桁コード）</t>
    <rPh sb="6" eb="7">
      <t>シン</t>
    </rPh>
    <rPh sb="8" eb="9">
      <t>ケタ</t>
    </rPh>
    <phoneticPr fontId="4"/>
  </si>
  <si>
    <t>YuubinNo1</t>
    <phoneticPr fontId="4"/>
  </si>
  <si>
    <t>現住所上段</t>
  </si>
  <si>
    <t>現住所上段かな</t>
  </si>
  <si>
    <t>Address1Kana</t>
  </si>
  <si>
    <t>現住所下段</t>
  </si>
  <si>
    <t>現住所下段かな</t>
  </si>
  <si>
    <t>Address2Kana</t>
  </si>
  <si>
    <t>Phone</t>
  </si>
  <si>
    <t>ICカード情報</t>
    <rPh sb="5" eb="7">
      <t>ジョウホウ</t>
    </rPh>
    <phoneticPr fontId="4"/>
  </si>
  <si>
    <t>削除・変更・参照フラグ</t>
  </si>
  <si>
    <t>FixFlg</t>
  </si>
  <si>
    <t>ログイン可否区分</t>
    <rPh sb="4" eb="6">
      <t>カヒ</t>
    </rPh>
    <rPh sb="6" eb="8">
      <t>クブン</t>
    </rPh>
    <phoneticPr fontId="4"/>
  </si>
  <si>
    <t>LogInPermKbn</t>
    <phoneticPr fontId="4"/>
  </si>
  <si>
    <t>NUMERIC2</t>
    <phoneticPr fontId="4"/>
  </si>
  <si>
    <t>F</t>
    <phoneticPr fontId="4"/>
  </si>
  <si>
    <t>パスワード</t>
    <phoneticPr fontId="4"/>
  </si>
  <si>
    <t>PSWord</t>
    <phoneticPr fontId="4"/>
  </si>
  <si>
    <t>VARCHAR</t>
    <phoneticPr fontId="4"/>
  </si>
  <si>
    <t>PSWordKbn</t>
    <phoneticPr fontId="4"/>
  </si>
  <si>
    <t>PSWUpdate</t>
    <phoneticPr fontId="4"/>
  </si>
  <si>
    <t>DATE2</t>
    <phoneticPr fontId="4"/>
  </si>
  <si>
    <t>F</t>
    <phoneticPr fontId="4"/>
  </si>
  <si>
    <t>氏名（姓）</t>
    <phoneticPr fontId="4"/>
  </si>
  <si>
    <t>氏名（名）</t>
    <phoneticPr fontId="4"/>
  </si>
  <si>
    <t>入力部署内部コード</t>
    <rPh sb="0" eb="2">
      <t>ニュウリョク</t>
    </rPh>
    <rPh sb="4" eb="6">
      <t>ナイブ</t>
    </rPh>
    <phoneticPr fontId="4"/>
  </si>
  <si>
    <t>AUTONUM</t>
    <phoneticPr fontId="4"/>
  </si>
  <si>
    <t>Gcode</t>
    <phoneticPr fontId="4"/>
  </si>
  <si>
    <t>手数料支払区分</t>
    <rPh sb="0" eb="3">
      <t>テスウリョウ</t>
    </rPh>
    <rPh sb="3" eb="5">
      <t>シハライ</t>
    </rPh>
    <rPh sb="5" eb="7">
      <t>クブン</t>
    </rPh>
    <phoneticPr fontId="4"/>
  </si>
  <si>
    <t>FeePayKbn</t>
    <phoneticPr fontId="4"/>
  </si>
  <si>
    <t>NUMERIC2</t>
    <phoneticPr fontId="4"/>
  </si>
  <si>
    <t>レイアウト情報（パス付き）</t>
    <phoneticPr fontId="4"/>
  </si>
  <si>
    <t>LayoutInfo</t>
    <phoneticPr fontId="4"/>
  </si>
  <si>
    <t>フリー項目</t>
    <rPh sb="3" eb="5">
      <t>コウモク</t>
    </rPh>
    <phoneticPr fontId="4"/>
  </si>
  <si>
    <t>AccInfo2</t>
    <phoneticPr fontId="4"/>
  </si>
  <si>
    <t>F</t>
    <phoneticPr fontId="4"/>
  </si>
  <si>
    <t>法人・個人区分</t>
    <phoneticPr fontId="4"/>
  </si>
  <si>
    <t>法人番号</t>
    <rPh sb="0" eb="2">
      <t>ホウジン</t>
    </rPh>
    <rPh sb="2" eb="4">
      <t>バンゴウ</t>
    </rPh>
    <phoneticPr fontId="4"/>
  </si>
  <si>
    <t>個人番号管理キー</t>
    <rPh sb="0" eb="2">
      <t>コジン</t>
    </rPh>
    <rPh sb="2" eb="4">
      <t>バンゴウ</t>
    </rPh>
    <rPh sb="4" eb="6">
      <t>カンリ</t>
    </rPh>
    <phoneticPr fontId="4"/>
  </si>
  <si>
    <t>HoujinKbn</t>
  </si>
  <si>
    <t>HoujinNo</t>
  </si>
  <si>
    <t>KojinKey</t>
  </si>
  <si>
    <t>個人番号アクセス権限</t>
    <phoneticPr fontId="4"/>
  </si>
  <si>
    <t>MNAccess</t>
    <phoneticPr fontId="4"/>
  </si>
  <si>
    <t>NUMERIC</t>
    <phoneticPr fontId="4"/>
  </si>
  <si>
    <t>口座メモ</t>
    <rPh sb="0" eb="2">
      <t>コウザ</t>
    </rPh>
    <phoneticPr fontId="4"/>
  </si>
  <si>
    <t>AccMemo</t>
    <phoneticPr fontId="4"/>
  </si>
  <si>
    <t>番号仕訳翌期移送区分</t>
    <rPh sb="0" eb="2">
      <t>バンゴウ</t>
    </rPh>
    <rPh sb="2" eb="4">
      <t>シワケ</t>
    </rPh>
    <rPh sb="4" eb="5">
      <t>ヨク</t>
    </rPh>
    <rPh sb="5" eb="6">
      <t>キ</t>
    </rPh>
    <rPh sb="6" eb="8">
      <t>イソウ</t>
    </rPh>
    <rPh sb="8" eb="10">
      <t>クブン</t>
    </rPh>
    <phoneticPr fontId="4"/>
  </si>
  <si>
    <t>hogeA</t>
    <phoneticPr fontId="4"/>
  </si>
  <si>
    <t>hogeA</t>
    <phoneticPr fontId="4"/>
  </si>
  <si>
    <t>TABLE</t>
    <phoneticPr fontId="4"/>
  </si>
  <si>
    <t>hogeB</t>
    <phoneticPr fontId="4"/>
  </si>
  <si>
    <t>hogeB</t>
    <phoneticPr fontId="4"/>
  </si>
  <si>
    <t>hogeC</t>
    <phoneticPr fontId="4"/>
  </si>
  <si>
    <t>hogeC</t>
    <phoneticPr fontId="4"/>
  </si>
  <si>
    <t>hogeD</t>
    <phoneticPr fontId="4"/>
  </si>
  <si>
    <t>hogeD</t>
    <phoneticPr fontId="4"/>
  </si>
  <si>
    <t>hogeE</t>
    <phoneticPr fontId="4"/>
  </si>
  <si>
    <t>hogeE</t>
    <phoneticPr fontId="4"/>
  </si>
  <si>
    <t>hogeF</t>
    <phoneticPr fontId="4"/>
  </si>
  <si>
    <t>hogeF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</si>
</sst>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#,##0;\-#,##0;&quot;-&quot;"/>
    <numFmt numFmtId="178" formatCode="0.00_)"/>
  </numFmts>
  <fonts count="4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MS UI Gothic"/>
      <family val="3"/>
      <charset val="128"/>
    </font>
    <font>
      <sz val="10"/>
      <color indexed="8"/>
      <name val="Arial"/>
      <family val="2"/>
    </font>
    <font>
      <sz val="9"/>
      <name val="ＭＳ 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ゴシック"/>
      <family val="3"/>
      <charset val="128"/>
    </font>
    <font>
      <strike/>
      <sz val="9"/>
      <name val="ＭＳ Ｐゴシック"/>
      <family val="3"/>
      <charset val="128"/>
    </font>
    <font>
      <strike/>
      <sz val="9"/>
      <name val="ＭＳ 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8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2">
    <xf numFmtId="0" fontId="0" fillId="0" borderId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7" fontId="7" fillId="0" borderId="0" applyFill="0" applyBorder="0" applyAlignment="0"/>
    <xf numFmtId="38" fontId="24" fillId="16" borderId="0" applyNumberFormat="0" applyBorder="0" applyAlignment="0" applyProtection="0"/>
    <xf numFmtId="0" fontId="22" fillId="0" borderId="1" applyNumberFormat="0" applyAlignment="0" applyProtection="0">
      <alignment horizontal="left" vertical="center"/>
    </xf>
    <xf numFmtId="0" fontId="22" fillId="0" borderId="2">
      <alignment horizontal="left" vertical="center"/>
    </xf>
    <xf numFmtId="10" fontId="24" fillId="17" borderId="3" applyNumberFormat="0" applyBorder="0" applyAlignment="0" applyProtection="0"/>
    <xf numFmtId="178" fontId="25" fillId="0" borderId="0"/>
    <xf numFmtId="0" fontId="23" fillId="0" borderId="0"/>
    <xf numFmtId="10" fontId="23" fillId="0" borderId="0" applyFont="0" applyFill="0" applyBorder="0" applyAlignment="0" applyProtection="0"/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4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1" fillId="24" borderId="5" applyNumberFormat="0" applyFon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25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25" borderId="12" applyNumberFormat="0" applyAlignment="0" applyProtection="0">
      <alignment vertical="center"/>
    </xf>
    <xf numFmtId="0" fontId="18" fillId="26" borderId="13">
      <alignment vertical="center"/>
      <protection locked="0"/>
    </xf>
    <xf numFmtId="0" fontId="39" fillId="0" borderId="0" applyNumberFormat="0" applyFill="0" applyBorder="0" applyAlignment="0" applyProtection="0">
      <alignment vertical="center"/>
    </xf>
    <xf numFmtId="0" fontId="40" fillId="7" borderId="7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26" fillId="0" borderId="0"/>
    <xf numFmtId="0" fontId="1" fillId="0" borderId="0"/>
    <xf numFmtId="0" fontId="43" fillId="0" borderId="0">
      <alignment vertical="center"/>
    </xf>
    <xf numFmtId="0" fontId="3" fillId="0" borderId="0"/>
    <xf numFmtId="0" fontId="1" fillId="0" borderId="0"/>
    <xf numFmtId="0" fontId="43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3" fillId="0" borderId="0"/>
    <xf numFmtId="0" fontId="1" fillId="0" borderId="0"/>
    <xf numFmtId="0" fontId="19" fillId="0" borderId="0"/>
    <xf numFmtId="0" fontId="15" fillId="4" borderId="0" applyNumberFormat="0" applyBorder="0" applyAlignment="0" applyProtection="0">
      <alignment vertical="center"/>
    </xf>
  </cellStyleXfs>
  <cellXfs count="636">
    <xf numFmtId="0" fontId="0" fillId="0" borderId="0" xfId="0"/>
    <xf numFmtId="0" fontId="3" fillId="27" borderId="3" xfId="0" applyFont="1" applyFill="1" applyBorder="1" applyAlignment="1" applyProtection="1">
      <alignment horizontal="center"/>
    </xf>
    <xf numFmtId="0" fontId="3" fillId="27" borderId="14" xfId="0" applyFont="1" applyFill="1" applyBorder="1" applyAlignment="1" applyProtection="1">
      <alignment horizontal="center"/>
    </xf>
    <xf numFmtId="0" fontId="3" fillId="27" borderId="15" xfId="0" applyFont="1" applyFill="1" applyBorder="1" applyAlignment="1" applyProtection="1">
      <alignment horizontal="center"/>
    </xf>
    <xf numFmtId="0" fontId="3" fillId="0" borderId="0" xfId="0" applyFont="1" applyAlignment="1" applyProtection="1"/>
    <xf numFmtId="57" fontId="3" fillId="0" borderId="0" xfId="0" applyNumberFormat="1" applyFont="1" applyAlignment="1" applyProtection="1"/>
    <xf numFmtId="0" fontId="3" fillId="28" borderId="3" xfId="0" applyFont="1" applyFill="1" applyBorder="1" applyAlignment="1" applyProtection="1">
      <alignment horizontal="center"/>
    </xf>
    <xf numFmtId="0" fontId="3" fillId="0" borderId="3" xfId="0" applyFont="1" applyBorder="1" applyAlignment="1" applyProtection="1"/>
    <xf numFmtId="14" fontId="3" fillId="0" borderId="0" xfId="0" applyNumberFormat="1" applyFont="1" applyAlignment="1" applyProtection="1">
      <alignment horizontal="center"/>
    </xf>
    <xf numFmtId="0" fontId="3" fillId="27" borderId="18" xfId="0" applyFont="1" applyFill="1" applyBorder="1" applyAlignment="1" applyProtection="1">
      <alignment horizontal="center"/>
    </xf>
    <xf numFmtId="57" fontId="3" fillId="27" borderId="3" xfId="0" applyNumberFormat="1" applyFont="1" applyFill="1" applyBorder="1" applyAlignment="1" applyProtection="1">
      <alignment horizontal="center"/>
    </xf>
    <xf numFmtId="0" fontId="3" fillId="28" borderId="19" xfId="0" applyFont="1" applyFill="1" applyBorder="1" applyAlignment="1" applyProtection="1">
      <alignment horizontal="center"/>
    </xf>
    <xf numFmtId="0" fontId="3" fillId="0" borderId="19" xfId="0" applyFont="1" applyBorder="1" applyAlignment="1" applyProtection="1"/>
    <xf numFmtId="0" fontId="3" fillId="28" borderId="20" xfId="0" applyFont="1" applyFill="1" applyBorder="1" applyAlignment="1" applyProtection="1">
      <alignment horizontal="center"/>
    </xf>
    <xf numFmtId="0" fontId="3" fillId="0" borderId="20" xfId="0" applyFont="1" applyBorder="1" applyAlignment="1" applyProtection="1"/>
    <xf numFmtId="0" fontId="3" fillId="28" borderId="21" xfId="0" applyFont="1" applyFill="1" applyBorder="1" applyAlignment="1" applyProtection="1">
      <alignment horizontal="center"/>
    </xf>
    <xf numFmtId="0" fontId="3" fillId="0" borderId="21" xfId="0" applyFont="1" applyBorder="1" applyAlignment="1" applyProtection="1"/>
    <xf numFmtId="0" fontId="3" fillId="28" borderId="22" xfId="0" applyFont="1" applyFill="1" applyBorder="1" applyAlignment="1" applyProtection="1">
      <alignment horizontal="left" indent="1"/>
    </xf>
    <xf numFmtId="0" fontId="3" fillId="28" borderId="16" xfId="0" applyFont="1" applyFill="1" applyBorder="1" applyAlignment="1" applyProtection="1">
      <alignment horizontal="left" indent="1"/>
    </xf>
    <xf numFmtId="0" fontId="3" fillId="28" borderId="23" xfId="0" applyFont="1" applyFill="1" applyBorder="1" applyAlignment="1" applyProtection="1">
      <alignment horizontal="left" indent="1"/>
    </xf>
    <xf numFmtId="0" fontId="3" fillId="28" borderId="17" xfId="0" applyFont="1" applyFill="1" applyBorder="1" applyAlignment="1" applyProtection="1">
      <alignment horizontal="left" indent="1"/>
    </xf>
    <xf numFmtId="0" fontId="3" fillId="28" borderId="24" xfId="0" applyFont="1" applyFill="1" applyBorder="1" applyAlignment="1" applyProtection="1">
      <alignment horizontal="left" indent="1"/>
    </xf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3" fillId="0" borderId="19" xfId="0" applyFont="1" applyFill="1" applyBorder="1" applyAlignment="1" applyProtection="1"/>
    <xf numFmtId="14" fontId="3" fillId="0" borderId="19" xfId="0" applyNumberFormat="1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left" indent="1"/>
    </xf>
    <xf numFmtId="0" fontId="3" fillId="0" borderId="23" xfId="0" applyFont="1" applyBorder="1" applyAlignment="1" applyProtection="1">
      <alignment horizontal="left" indent="1"/>
    </xf>
    <xf numFmtId="0" fontId="3" fillId="0" borderId="37" xfId="0" applyFont="1" applyBorder="1" applyAlignment="1" applyProtection="1">
      <alignment horizontal="center"/>
    </xf>
    <xf numFmtId="0" fontId="3" fillId="0" borderId="20" xfId="0" applyFont="1" applyFill="1" applyBorder="1" applyAlignment="1" applyProtection="1"/>
    <xf numFmtId="14" fontId="3" fillId="0" borderId="20" xfId="0" applyNumberFormat="1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left" indent="1"/>
    </xf>
    <xf numFmtId="0" fontId="3" fillId="0" borderId="38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4" fontId="3" fillId="0" borderId="21" xfId="0" applyNumberFormat="1" applyFont="1" applyBorder="1" applyAlignment="1" applyProtection="1">
      <alignment horizontal="center"/>
    </xf>
    <xf numFmtId="0" fontId="5" fillId="0" borderId="0" xfId="0" applyFont="1" applyAlignment="1" applyProtection="1"/>
    <xf numFmtId="0" fontId="3" fillId="27" borderId="39" xfId="0" applyFont="1" applyFill="1" applyBorder="1" applyAlignment="1" applyProtection="1">
      <alignment horizontal="center"/>
    </xf>
    <xf numFmtId="0" fontId="3" fillId="27" borderId="25" xfId="0" applyFont="1" applyFill="1" applyBorder="1" applyAlignment="1" applyProtection="1">
      <alignment horizontal="centerContinuous"/>
    </xf>
    <xf numFmtId="0" fontId="3" fillId="27" borderId="2" xfId="0" applyFont="1" applyFill="1" applyBorder="1" applyAlignment="1" applyProtection="1">
      <alignment horizontal="centerContinuous"/>
    </xf>
    <xf numFmtId="0" fontId="5" fillId="27" borderId="2" xfId="0" applyFont="1" applyFill="1" applyBorder="1" applyAlignment="1" applyProtection="1">
      <alignment horizontal="centerContinuous"/>
    </xf>
    <xf numFmtId="0" fontId="3" fillId="0" borderId="19" xfId="0" applyFont="1" applyBorder="1" applyAlignment="1" applyProtection="1">
      <alignment horizontal="center"/>
    </xf>
    <xf numFmtId="0" fontId="3" fillId="28" borderId="40" xfId="0" applyFont="1" applyFill="1" applyBorder="1" applyAlignment="1" applyProtection="1">
      <alignment horizontal="left" indent="1"/>
    </xf>
    <xf numFmtId="0" fontId="3" fillId="0" borderId="41" xfId="0" applyFont="1" applyFill="1" applyBorder="1" applyAlignment="1" applyProtection="1"/>
    <xf numFmtId="0" fontId="3" fillId="0" borderId="27" xfId="0" applyFont="1" applyBorder="1" applyAlignment="1" applyProtection="1"/>
    <xf numFmtId="0" fontId="5" fillId="0" borderId="27" xfId="0" applyFont="1" applyBorder="1" applyAlignment="1" applyProtection="1"/>
    <xf numFmtId="0" fontId="3" fillId="0" borderId="28" xfId="0" applyFont="1" applyBorder="1" applyAlignment="1" applyProtection="1"/>
    <xf numFmtId="0" fontId="3" fillId="0" borderId="20" xfId="0" applyFont="1" applyBorder="1" applyAlignment="1" applyProtection="1">
      <alignment horizontal="center"/>
    </xf>
    <xf numFmtId="0" fontId="3" fillId="28" borderId="42" xfId="0" applyFont="1" applyFill="1" applyBorder="1" applyAlignment="1" applyProtection="1">
      <alignment horizontal="left" indent="1"/>
    </xf>
    <xf numFmtId="0" fontId="3" fillId="0" borderId="30" xfId="0" applyFont="1" applyFill="1" applyBorder="1" applyAlignment="1" applyProtection="1"/>
    <xf numFmtId="0" fontId="3" fillId="0" borderId="29" xfId="0" applyFont="1" applyBorder="1" applyAlignment="1" applyProtection="1"/>
    <xf numFmtId="0" fontId="5" fillId="0" borderId="29" xfId="0" applyFont="1" applyBorder="1" applyAlignment="1" applyProtection="1"/>
    <xf numFmtId="0" fontId="3" fillId="0" borderId="31" xfId="0" applyFont="1" applyBorder="1" applyAlignment="1" applyProtection="1"/>
    <xf numFmtId="0" fontId="3" fillId="0" borderId="21" xfId="0" applyFont="1" applyBorder="1" applyAlignment="1" applyProtection="1">
      <alignment horizontal="center"/>
    </xf>
    <xf numFmtId="0" fontId="3" fillId="28" borderId="43" xfId="0" applyFont="1" applyFill="1" applyBorder="1" applyAlignment="1" applyProtection="1">
      <alignment horizontal="left" indent="1"/>
    </xf>
    <xf numFmtId="0" fontId="3" fillId="0" borderId="33" xfId="0" applyFont="1" applyFill="1" applyBorder="1" applyAlignment="1" applyProtection="1"/>
    <xf numFmtId="0" fontId="3" fillId="0" borderId="32" xfId="0" applyFont="1" applyBorder="1" applyAlignment="1" applyProtection="1"/>
    <xf numFmtId="0" fontId="5" fillId="0" borderId="32" xfId="0" applyFont="1" applyBorder="1" applyAlignment="1" applyProtection="1"/>
    <xf numFmtId="0" fontId="3" fillId="0" borderId="34" xfId="0" applyFont="1" applyBorder="1" applyAlignment="1" applyProtection="1"/>
    <xf numFmtId="0" fontId="3" fillId="27" borderId="25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left" indent="1"/>
    </xf>
    <xf numFmtId="0" fontId="3" fillId="0" borderId="41" xfId="0" applyFont="1" applyBorder="1" applyAlignment="1" applyProtection="1">
      <alignment horizontal="center"/>
    </xf>
    <xf numFmtId="0" fontId="3" fillId="0" borderId="41" xfId="0" applyFont="1" applyBorder="1" applyAlignment="1" applyProtection="1"/>
    <xf numFmtId="0" fontId="3" fillId="28" borderId="30" xfId="0" applyFont="1" applyFill="1" applyBorder="1" applyAlignment="1" applyProtection="1">
      <alignment horizontal="center"/>
    </xf>
    <xf numFmtId="0" fontId="3" fillId="28" borderId="30" xfId="0" applyFont="1" applyFill="1" applyBorder="1" applyAlignment="1" applyProtection="1"/>
    <xf numFmtId="0" fontId="5" fillId="28" borderId="29" xfId="0" applyFont="1" applyFill="1" applyBorder="1" applyAlignment="1" applyProtection="1"/>
    <xf numFmtId="0" fontId="3" fillId="28" borderId="31" xfId="0" applyFont="1" applyFill="1" applyBorder="1" applyAlignment="1" applyProtection="1"/>
    <xf numFmtId="0" fontId="3" fillId="28" borderId="33" xfId="0" applyFont="1" applyFill="1" applyBorder="1" applyAlignment="1" applyProtection="1">
      <alignment horizontal="center"/>
    </xf>
    <xf numFmtId="0" fontId="3" fillId="28" borderId="33" xfId="0" applyFont="1" applyFill="1" applyBorder="1" applyAlignment="1" applyProtection="1"/>
    <xf numFmtId="0" fontId="5" fillId="28" borderId="32" xfId="0" applyFont="1" applyFill="1" applyBorder="1" applyAlignment="1" applyProtection="1"/>
    <xf numFmtId="0" fontId="3" fillId="28" borderId="34" xfId="0" applyFont="1" applyFill="1" applyBorder="1" applyAlignment="1" applyProtection="1"/>
    <xf numFmtId="0" fontId="3" fillId="27" borderId="26" xfId="0" applyFont="1" applyFill="1" applyBorder="1" applyAlignment="1" applyProtection="1">
      <alignment horizontal="center"/>
    </xf>
    <xf numFmtId="0" fontId="3" fillId="0" borderId="42" xfId="0" applyFont="1" applyBorder="1" applyAlignment="1" applyProtection="1">
      <alignment horizontal="center"/>
    </xf>
    <xf numFmtId="0" fontId="3" fillId="28" borderId="44" xfId="0" applyFont="1" applyFill="1" applyBorder="1" applyAlignment="1" applyProtection="1">
      <alignment horizontal="center"/>
    </xf>
    <xf numFmtId="0" fontId="3" fillId="0" borderId="44" xfId="0" applyFont="1" applyBorder="1" applyAlignment="1" applyProtection="1"/>
    <xf numFmtId="0" fontId="5" fillId="0" borderId="45" xfId="0" applyFont="1" applyBorder="1" applyAlignment="1" applyProtection="1"/>
    <xf numFmtId="0" fontId="3" fillId="0" borderId="46" xfId="0" applyFont="1" applyBorder="1" applyAlignment="1" applyProtection="1"/>
    <xf numFmtId="14" fontId="3" fillId="0" borderId="44" xfId="0" applyNumberFormat="1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left"/>
    </xf>
    <xf numFmtId="0" fontId="3" fillId="0" borderId="14" xfId="0" applyFont="1" applyBorder="1" applyAlignment="1" applyProtection="1">
      <alignment horizontal="left"/>
    </xf>
    <xf numFmtId="0" fontId="3" fillId="0" borderId="15" xfId="0" applyFont="1" applyBorder="1" applyAlignment="1" applyProtection="1">
      <alignment horizontal="left"/>
    </xf>
    <xf numFmtId="0" fontId="3" fillId="0" borderId="20" xfId="0" applyFont="1" applyBorder="1"/>
    <xf numFmtId="0" fontId="3" fillId="0" borderId="22" xfId="0" applyFont="1" applyBorder="1"/>
    <xf numFmtId="0" fontId="3" fillId="0" borderId="20" xfId="0" applyFont="1" applyFill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0" xfId="0" applyNumberFormat="1" applyFont="1" applyAlignment="1" applyProtection="1"/>
    <xf numFmtId="0" fontId="3" fillId="0" borderId="20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shrinkToFit="1"/>
    </xf>
    <xf numFmtId="0" fontId="3" fillId="0" borderId="22" xfId="0" applyFont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45" xfId="0" applyFont="1" applyBorder="1" applyAlignment="1" applyProtection="1"/>
    <xf numFmtId="0" fontId="3" fillId="0" borderId="19" xfId="0" applyFont="1" applyBorder="1" applyAlignment="1">
      <alignment vertical="center"/>
    </xf>
    <xf numFmtId="0" fontId="3" fillId="0" borderId="44" xfId="0" applyFont="1" applyBorder="1" applyAlignment="1" applyProtection="1">
      <alignment horizontal="center"/>
    </xf>
    <xf numFmtId="0" fontId="3" fillId="0" borderId="19" xfId="0" applyFont="1" applyFill="1" applyBorder="1" applyAlignment="1">
      <alignment vertical="center"/>
    </xf>
    <xf numFmtId="0" fontId="3" fillId="0" borderId="47" xfId="0" applyFont="1" applyBorder="1" applyAlignment="1" applyProtection="1">
      <alignment horizontal="center"/>
    </xf>
    <xf numFmtId="0" fontId="3" fillId="0" borderId="41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52" xfId="0" applyFont="1" applyBorder="1" applyAlignment="1" applyProtection="1">
      <alignment horizontal="center"/>
    </xf>
    <xf numFmtId="0" fontId="3" fillId="28" borderId="53" xfId="0" applyFont="1" applyFill="1" applyBorder="1" applyAlignment="1" applyProtection="1">
      <alignment horizontal="center"/>
    </xf>
    <xf numFmtId="0" fontId="3" fillId="0" borderId="53" xfId="0" applyFont="1" applyBorder="1" applyAlignment="1" applyProtection="1"/>
    <xf numFmtId="14" fontId="3" fillId="0" borderId="53" xfId="0" applyNumberFormat="1" applyFont="1" applyBorder="1" applyAlignment="1" applyProtection="1">
      <alignment horizontal="center"/>
    </xf>
    <xf numFmtId="0" fontId="3" fillId="0" borderId="53" xfId="0" applyFont="1" applyBorder="1" applyAlignment="1" applyProtection="1">
      <alignment horizontal="center"/>
    </xf>
    <xf numFmtId="0" fontId="3" fillId="28" borderId="55" xfId="0" applyFont="1" applyFill="1" applyBorder="1" applyAlignment="1" applyProtection="1">
      <alignment horizontal="left" indent="1"/>
    </xf>
    <xf numFmtId="0" fontId="3" fillId="0" borderId="58" xfId="0" applyFont="1" applyBorder="1" applyAlignment="1" applyProtection="1"/>
    <xf numFmtId="0" fontId="3" fillId="0" borderId="60" xfId="0" applyFont="1" applyFill="1" applyBorder="1" applyAlignment="1" applyProtection="1"/>
    <xf numFmtId="0" fontId="3" fillId="0" borderId="20" xfId="0" applyFont="1" applyFill="1" applyBorder="1" applyAlignment="1">
      <alignment vertical="center" shrinkToFit="1"/>
    </xf>
    <xf numFmtId="0" fontId="3" fillId="0" borderId="28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2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29" xfId="0" applyFont="1" applyBorder="1" applyAlignment="1">
      <alignment vertical="center" shrinkToFit="1"/>
    </xf>
    <xf numFmtId="0" fontId="3" fillId="0" borderId="27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62" xfId="0" applyFont="1" applyBorder="1" applyAlignment="1" applyProtection="1"/>
    <xf numFmtId="0" fontId="3" fillId="0" borderId="60" xfId="0" applyFont="1" applyBorder="1" applyAlignment="1">
      <alignment vertical="center"/>
    </xf>
    <xf numFmtId="14" fontId="3" fillId="0" borderId="62" xfId="0" applyNumberFormat="1" applyFont="1" applyBorder="1" applyAlignment="1" applyProtection="1">
      <alignment horizontal="center"/>
    </xf>
    <xf numFmtId="0" fontId="3" fillId="0" borderId="45" xfId="0" applyFont="1" applyBorder="1" applyAlignment="1">
      <alignment vertical="center" shrinkToFit="1"/>
    </xf>
    <xf numFmtId="0" fontId="3" fillId="0" borderId="53" xfId="0" applyFont="1" applyBorder="1" applyAlignment="1">
      <alignment vertical="center" wrapText="1"/>
    </xf>
    <xf numFmtId="0" fontId="3" fillId="0" borderId="49" xfId="0" applyFont="1" applyBorder="1" applyAlignment="1">
      <alignment vertical="center"/>
    </xf>
    <xf numFmtId="0" fontId="3" fillId="0" borderId="62" xfId="0" applyFont="1" applyBorder="1" applyAlignment="1">
      <alignment horizontal="center" vertical="center" textRotation="255"/>
    </xf>
    <xf numFmtId="0" fontId="3" fillId="0" borderId="24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70" xfId="0" applyFont="1" applyBorder="1" applyAlignment="1" applyProtection="1"/>
    <xf numFmtId="0" fontId="3" fillId="0" borderId="19" xfId="0" applyFont="1" applyBorder="1" applyAlignment="1">
      <alignment vertical="center" wrapText="1"/>
    </xf>
    <xf numFmtId="0" fontId="3" fillId="0" borderId="29" xfId="0" applyFont="1" applyFill="1" applyBorder="1" applyAlignment="1">
      <alignment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14" fontId="3" fillId="0" borderId="70" xfId="0" applyNumberFormat="1" applyFont="1" applyBorder="1" applyAlignment="1" applyProtection="1">
      <alignment horizontal="center"/>
    </xf>
    <xf numFmtId="0" fontId="3" fillId="28" borderId="46" xfId="0" applyFont="1" applyFill="1" applyBorder="1" applyAlignment="1" applyProtection="1"/>
    <xf numFmtId="0" fontId="8" fillId="0" borderId="20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center" vertical="top"/>
    </xf>
    <xf numFmtId="0" fontId="3" fillId="0" borderId="68" xfId="0" applyFont="1" applyFill="1" applyBorder="1" applyAlignment="1" applyProtection="1">
      <alignment horizontal="left" indent="1"/>
    </xf>
    <xf numFmtId="0" fontId="3" fillId="0" borderId="69" xfId="0" applyFont="1" applyFill="1" applyBorder="1" applyAlignment="1" applyProtection="1"/>
    <xf numFmtId="0" fontId="3" fillId="0" borderId="68" xfId="0" applyFont="1" applyFill="1" applyBorder="1" applyAlignment="1" applyProtection="1"/>
    <xf numFmtId="0" fontId="3" fillId="0" borderId="64" xfId="0" applyFont="1" applyFill="1" applyBorder="1" applyAlignment="1" applyProtection="1">
      <alignment horizontal="center"/>
    </xf>
    <xf numFmtId="0" fontId="3" fillId="0" borderId="66" xfId="0" applyFont="1" applyFill="1" applyBorder="1" applyAlignment="1" applyProtection="1">
      <alignment horizontal="center"/>
    </xf>
    <xf numFmtId="0" fontId="3" fillId="0" borderId="70" xfId="0" applyFont="1" applyFill="1" applyBorder="1" applyAlignment="1" applyProtection="1"/>
    <xf numFmtId="0" fontId="3" fillId="0" borderId="35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/>
    </xf>
    <xf numFmtId="0" fontId="3" fillId="28" borderId="57" xfId="0" applyFont="1" applyFill="1" applyBorder="1" applyAlignment="1" applyProtection="1">
      <alignment horizontal="center"/>
    </xf>
    <xf numFmtId="0" fontId="3" fillId="28" borderId="57" xfId="0" applyFont="1" applyFill="1" applyBorder="1" applyAlignment="1" applyProtection="1"/>
    <xf numFmtId="0" fontId="5" fillId="28" borderId="58" xfId="0" applyFont="1" applyFill="1" applyBorder="1" applyAlignment="1" applyProtection="1"/>
    <xf numFmtId="0" fontId="3" fillId="28" borderId="59" xfId="0" applyFont="1" applyFill="1" applyBorder="1" applyAlignment="1" applyProtection="1"/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 applyProtection="1">
      <alignment horizontal="left" vertical="center" indent="1"/>
    </xf>
    <xf numFmtId="0" fontId="3" fillId="0" borderId="19" xfId="0" applyFont="1" applyBorder="1" applyAlignment="1" applyProtection="1">
      <alignment horizontal="center" vertical="center"/>
    </xf>
    <xf numFmtId="0" fontId="3" fillId="0" borderId="44" xfId="0" applyFont="1" applyFill="1" applyBorder="1" applyAlignment="1" applyProtection="1">
      <alignment vertical="center"/>
    </xf>
    <xf numFmtId="0" fontId="3" fillId="0" borderId="30" xfId="0" applyFont="1" applyBorder="1" applyAlignment="1">
      <alignment vertical="center" shrinkToFit="1"/>
    </xf>
    <xf numFmtId="0" fontId="3" fillId="28" borderId="72" xfId="0" applyFont="1" applyFill="1" applyBorder="1" applyAlignment="1" applyProtection="1"/>
    <xf numFmtId="0" fontId="3" fillId="0" borderId="37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left" vertical="center" indent="1"/>
    </xf>
    <xf numFmtId="0" fontId="8" fillId="0" borderId="20" xfId="0" applyFont="1" applyFill="1" applyBorder="1" applyAlignment="1" applyProtection="1">
      <alignment vertical="center" shrinkToFit="1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22" xfId="0" applyFont="1" applyFill="1" applyBorder="1" applyAlignment="1" applyProtection="1">
      <alignment horizontal="left" indent="1"/>
    </xf>
    <xf numFmtId="0" fontId="3" fillId="0" borderId="36" xfId="0" applyFont="1" applyFill="1" applyBorder="1" applyAlignment="1" applyProtection="1">
      <alignment horizontal="center"/>
    </xf>
    <xf numFmtId="0" fontId="8" fillId="0" borderId="20" xfId="0" applyFont="1" applyBorder="1" applyAlignment="1" applyProtection="1"/>
    <xf numFmtId="0" fontId="8" fillId="0" borderId="20" xfId="0" applyFont="1" applyFill="1" applyBorder="1" applyAlignment="1" applyProtection="1"/>
    <xf numFmtId="0" fontId="3" fillId="0" borderId="4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8" fillId="0" borderId="20" xfId="0" applyFont="1" applyFill="1" applyBorder="1" applyAlignment="1" applyProtection="1">
      <alignment wrapText="1"/>
    </xf>
    <xf numFmtId="0" fontId="3" fillId="0" borderId="49" xfId="0" applyFont="1" applyFill="1" applyBorder="1" applyAlignment="1">
      <alignment horizontal="center" vertical="center"/>
    </xf>
    <xf numFmtId="0" fontId="3" fillId="0" borderId="16" xfId="0" applyFont="1" applyFill="1" applyBorder="1" applyAlignment="1" applyProtection="1">
      <alignment horizontal="left" indent="1"/>
    </xf>
    <xf numFmtId="0" fontId="3" fillId="0" borderId="23" xfId="0" applyFont="1" applyFill="1" applyBorder="1" applyAlignment="1" applyProtection="1">
      <alignment horizontal="center"/>
    </xf>
    <xf numFmtId="0" fontId="3" fillId="0" borderId="37" xfId="0" applyFont="1" applyFill="1" applyBorder="1" applyAlignment="1" applyProtection="1">
      <alignment horizontal="center"/>
    </xf>
    <xf numFmtId="0" fontId="8" fillId="0" borderId="44" xfId="0" applyFont="1" applyBorder="1" applyAlignment="1" applyProtection="1"/>
    <xf numFmtId="0" fontId="8" fillId="0" borderId="20" xfId="0" applyFont="1" applyBorder="1" applyAlignment="1" applyProtection="1">
      <alignment wrapText="1"/>
    </xf>
    <xf numFmtId="0" fontId="3" fillId="0" borderId="42" xfId="0" applyFont="1" applyFill="1" applyBorder="1" applyAlignment="1" applyProtection="1">
      <alignment horizontal="center"/>
    </xf>
    <xf numFmtId="0" fontId="3" fillId="0" borderId="35" xfId="0" applyFont="1" applyFill="1" applyBorder="1" applyAlignment="1">
      <alignment horizontal="center" vertical="center"/>
    </xf>
    <xf numFmtId="0" fontId="3" fillId="0" borderId="19" xfId="0" applyFont="1" applyFill="1" applyBorder="1" applyAlignment="1" applyProtection="1">
      <alignment horizontal="center"/>
    </xf>
    <xf numFmtId="0" fontId="8" fillId="0" borderId="44" xfId="0" applyFont="1" applyFill="1" applyBorder="1" applyAlignment="1" applyProtection="1"/>
    <xf numFmtId="0" fontId="8" fillId="0" borderId="62" xfId="0" applyFont="1" applyFill="1" applyBorder="1" applyAlignment="1" applyProtection="1"/>
    <xf numFmtId="0" fontId="3" fillId="27" borderId="73" xfId="0" applyFont="1" applyFill="1" applyBorder="1" applyAlignment="1" applyProtection="1">
      <alignment horizontal="center"/>
    </xf>
    <xf numFmtId="0" fontId="3" fillId="27" borderId="74" xfId="0" applyFont="1" applyFill="1" applyBorder="1" applyAlignment="1" applyProtection="1">
      <alignment horizontal="center"/>
    </xf>
    <xf numFmtId="0" fontId="3" fillId="27" borderId="51" xfId="0" applyFont="1" applyFill="1" applyBorder="1" applyAlignment="1" applyProtection="1">
      <alignment horizontal="center"/>
    </xf>
    <xf numFmtId="0" fontId="3" fillId="27" borderId="75" xfId="0" applyFont="1" applyFill="1" applyBorder="1" applyAlignment="1" applyProtection="1">
      <alignment horizontal="center"/>
    </xf>
    <xf numFmtId="0" fontId="3" fillId="27" borderId="67" xfId="0" applyFont="1" applyFill="1" applyBorder="1" applyAlignment="1" applyProtection="1">
      <alignment horizontal="center"/>
    </xf>
    <xf numFmtId="0" fontId="3" fillId="0" borderId="76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left"/>
    </xf>
    <xf numFmtId="0" fontId="3" fillId="0" borderId="20" xfId="0" applyFont="1" applyFill="1" applyBorder="1" applyAlignment="1">
      <alignment vertical="top"/>
    </xf>
    <xf numFmtId="0" fontId="3" fillId="0" borderId="20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left"/>
    </xf>
    <xf numFmtId="0" fontId="3" fillId="28" borderId="67" xfId="0" applyFont="1" applyFill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4" xfId="0" applyFont="1" applyFill="1" applyBorder="1" applyAlignment="1" applyProtection="1"/>
    <xf numFmtId="0" fontId="3" fillId="0" borderId="55" xfId="0" applyFont="1" applyBorder="1" applyAlignment="1" applyProtection="1">
      <alignment horizontal="left" indent="1"/>
    </xf>
    <xf numFmtId="0" fontId="3" fillId="0" borderId="54" xfId="0" applyFont="1" applyBorder="1" applyAlignment="1" applyProtection="1">
      <alignment horizontal="left" indent="1"/>
    </xf>
    <xf numFmtId="0" fontId="3" fillId="0" borderId="44" xfId="0" applyFont="1" applyFill="1" applyBorder="1" applyAlignment="1">
      <alignment vertical="center" shrinkToFit="1"/>
    </xf>
    <xf numFmtId="0" fontId="3" fillId="0" borderId="77" xfId="0" applyFont="1" applyFill="1" applyBorder="1" applyAlignment="1" applyProtection="1">
      <alignment horizontal="left" indent="1"/>
    </xf>
    <xf numFmtId="0" fontId="3" fillId="0" borderId="48" xfId="0" applyFont="1" applyFill="1" applyBorder="1" applyAlignment="1" applyProtection="1">
      <alignment horizontal="center"/>
    </xf>
    <xf numFmtId="0" fontId="3" fillId="28" borderId="77" xfId="0" applyFont="1" applyFill="1" applyBorder="1" applyAlignment="1" applyProtection="1">
      <alignment horizontal="left" indent="1"/>
    </xf>
    <xf numFmtId="0" fontId="3" fillId="28" borderId="78" xfId="0" applyFont="1" applyFill="1" applyBorder="1" applyAlignment="1" applyProtection="1">
      <alignment horizontal="left" indent="1"/>
    </xf>
    <xf numFmtId="0" fontId="3" fillId="0" borderId="56" xfId="0" applyFont="1" applyBorder="1" applyAlignment="1" applyProtection="1">
      <alignment horizontal="center"/>
    </xf>
    <xf numFmtId="0" fontId="3" fillId="0" borderId="61" xfId="0" applyFont="1" applyBorder="1" applyAlignment="1" applyProtection="1">
      <alignment horizontal="left" indent="1"/>
    </xf>
    <xf numFmtId="0" fontId="3" fillId="0" borderId="44" xfId="0" applyFont="1" applyFill="1" applyBorder="1" applyAlignment="1">
      <alignment vertical="center"/>
    </xf>
    <xf numFmtId="0" fontId="3" fillId="0" borderId="23" xfId="0" applyFont="1" applyFill="1" applyBorder="1" applyAlignment="1">
      <alignment horizontal="left" vertical="center" indent="1"/>
    </xf>
    <xf numFmtId="0" fontId="3" fillId="0" borderId="30" xfId="0" applyFont="1" applyFill="1" applyBorder="1" applyAlignment="1">
      <alignment horizontal="left" vertical="center" indent="1"/>
    </xf>
    <xf numFmtId="0" fontId="3" fillId="0" borderId="31" xfId="0" applyFont="1" applyFill="1" applyBorder="1" applyAlignment="1">
      <alignment vertical="top"/>
    </xf>
    <xf numFmtId="0" fontId="3" fillId="0" borderId="67" xfId="0" applyFont="1" applyBorder="1" applyAlignment="1" applyProtection="1"/>
    <xf numFmtId="0" fontId="3" fillId="0" borderId="54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indent="1"/>
    </xf>
    <xf numFmtId="0" fontId="3" fillId="0" borderId="16" xfId="0" applyFont="1" applyBorder="1" applyAlignment="1">
      <alignment vertical="center" shrinkToFit="1"/>
    </xf>
    <xf numFmtId="0" fontId="3" fillId="0" borderId="17" xfId="0" applyFont="1" applyFill="1" applyBorder="1" applyAlignment="1" applyProtection="1">
      <alignment horizontal="left" indent="1"/>
    </xf>
    <xf numFmtId="0" fontId="3" fillId="0" borderId="16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 applyProtection="1"/>
    <xf numFmtId="0" fontId="3" fillId="0" borderId="72" xfId="0" applyFont="1" applyBorder="1" applyAlignment="1" applyProtection="1"/>
    <xf numFmtId="0" fontId="3" fillId="0" borderId="53" xfId="0" applyFont="1" applyFill="1" applyBorder="1" applyAlignment="1">
      <alignment horizontal="left"/>
    </xf>
    <xf numFmtId="0" fontId="3" fillId="0" borderId="53" xfId="0" applyFont="1" applyFill="1" applyBorder="1" applyAlignment="1">
      <alignment horizontal="center"/>
    </xf>
    <xf numFmtId="0" fontId="3" fillId="0" borderId="21" xfId="0" applyFont="1" applyFill="1" applyBorder="1" applyAlignment="1" applyProtection="1"/>
    <xf numFmtId="0" fontId="5" fillId="0" borderId="0" xfId="0" applyFont="1" applyAlignment="1" applyProtection="1">
      <alignment horizontal="center"/>
    </xf>
    <xf numFmtId="0" fontId="3" fillId="0" borderId="23" xfId="0" applyFont="1" applyFill="1" applyBorder="1" applyAlignment="1">
      <alignment horizontal="center"/>
    </xf>
    <xf numFmtId="0" fontId="8" fillId="0" borderId="44" xfId="0" applyFont="1" applyFill="1" applyBorder="1" applyAlignment="1" applyProtection="1">
      <alignment wrapText="1"/>
    </xf>
    <xf numFmtId="0" fontId="3" fillId="0" borderId="81" xfId="0" applyFont="1" applyFill="1" applyBorder="1" applyAlignment="1">
      <alignment horizontal="left"/>
    </xf>
    <xf numFmtId="0" fontId="3" fillId="0" borderId="23" xfId="0" applyFont="1" applyFill="1" applyBorder="1" applyAlignment="1" applyProtection="1">
      <alignment horizontal="left" indent="1"/>
    </xf>
    <xf numFmtId="14" fontId="3" fillId="0" borderId="44" xfId="0" applyNumberFormat="1" applyFont="1" applyFill="1" applyBorder="1" applyAlignment="1" applyProtection="1">
      <alignment horizontal="center"/>
    </xf>
    <xf numFmtId="49" fontId="3" fillId="0" borderId="0" xfId="0" applyNumberFormat="1" applyFont="1" applyFill="1" applyAlignment="1" applyProtection="1"/>
    <xf numFmtId="0" fontId="3" fillId="0" borderId="52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43" xfId="0" applyFont="1" applyFill="1" applyBorder="1" applyAlignment="1" applyProtection="1"/>
    <xf numFmtId="0" fontId="3" fillId="0" borderId="17" xfId="0" applyFont="1" applyFill="1" applyBorder="1" applyAlignment="1" applyProtection="1"/>
    <xf numFmtId="0" fontId="3" fillId="0" borderId="38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8" fillId="0" borderId="19" xfId="0" applyFont="1" applyFill="1" applyBorder="1" applyAlignment="1" applyProtection="1">
      <alignment wrapText="1"/>
    </xf>
    <xf numFmtId="57" fontId="3" fillId="0" borderId="31" xfId="0" applyNumberFormat="1" applyFont="1" applyBorder="1" applyAlignment="1" applyProtection="1"/>
    <xf numFmtId="0" fontId="3" fillId="28" borderId="20" xfId="0" applyFont="1" applyFill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28" borderId="20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vertical="center"/>
    </xf>
    <xf numFmtId="0" fontId="3" fillId="27" borderId="3" xfId="0" applyFont="1" applyFill="1" applyBorder="1" applyAlignment="1" applyProtection="1">
      <alignment horizontal="center" vertical="center"/>
    </xf>
    <xf numFmtId="0" fontId="3" fillId="27" borderId="14" xfId="0" applyFont="1" applyFill="1" applyBorder="1" applyAlignment="1" applyProtection="1">
      <alignment horizontal="center" vertical="center"/>
    </xf>
    <xf numFmtId="0" fontId="3" fillId="27" borderId="15" xfId="0" applyFont="1" applyFill="1" applyBorder="1" applyAlignment="1" applyProtection="1">
      <alignment horizontal="center" vertical="center"/>
    </xf>
    <xf numFmtId="0" fontId="3" fillId="27" borderId="25" xfId="0" applyFont="1" applyFill="1" applyBorder="1" applyAlignment="1" applyProtection="1">
      <alignment horizontal="center" vertical="center"/>
    </xf>
    <xf numFmtId="0" fontId="3" fillId="27" borderId="25" xfId="0" applyFont="1" applyFill="1" applyBorder="1" applyAlignment="1" applyProtection="1">
      <alignment horizontal="centerContinuous" vertical="center"/>
    </xf>
    <xf numFmtId="0" fontId="5" fillId="27" borderId="2" xfId="0" applyFont="1" applyFill="1" applyBorder="1" applyAlignment="1" applyProtection="1">
      <alignment horizontal="centerContinuous" vertical="center"/>
    </xf>
    <xf numFmtId="0" fontId="3" fillId="27" borderId="26" xfId="0" applyFont="1" applyFill="1" applyBorder="1" applyAlignment="1" applyProtection="1">
      <alignment horizontal="centerContinuous" vertical="center"/>
    </xf>
    <xf numFmtId="0" fontId="3" fillId="27" borderId="26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41" xfId="0" applyFont="1" applyBorder="1" applyAlignment="1" applyProtection="1">
      <alignment horizontal="center" vertical="center"/>
    </xf>
    <xf numFmtId="0" fontId="3" fillId="0" borderId="41" xfId="0" applyFont="1" applyBorder="1" applyAlignment="1" applyProtection="1">
      <alignment vertical="center"/>
    </xf>
    <xf numFmtId="0" fontId="5" fillId="0" borderId="27" xfId="0" applyFont="1" applyBorder="1" applyAlignment="1" applyProtection="1">
      <alignment vertical="center"/>
    </xf>
    <xf numFmtId="0" fontId="3" fillId="0" borderId="28" xfId="0" applyFont="1" applyBorder="1" applyAlignment="1" applyProtection="1">
      <alignment vertical="center"/>
    </xf>
    <xf numFmtId="14" fontId="3" fillId="0" borderId="19" xfId="0" applyNumberFormat="1" applyFont="1" applyBorder="1" applyAlignment="1" applyProtection="1">
      <alignment horizontal="center" vertical="center"/>
    </xf>
    <xf numFmtId="0" fontId="3" fillId="28" borderId="30" xfId="0" applyFont="1" applyFill="1" applyBorder="1" applyAlignment="1" applyProtection="1">
      <alignment horizontal="center" vertical="center"/>
    </xf>
    <xf numFmtId="0" fontId="3" fillId="28" borderId="30" xfId="0" applyFont="1" applyFill="1" applyBorder="1" applyAlignment="1" applyProtection="1">
      <alignment vertical="center"/>
    </xf>
    <xf numFmtId="0" fontId="5" fillId="28" borderId="29" xfId="0" applyFont="1" applyFill="1" applyBorder="1" applyAlignment="1" applyProtection="1">
      <alignment vertical="center"/>
    </xf>
    <xf numFmtId="0" fontId="3" fillId="28" borderId="31" xfId="0" applyFont="1" applyFill="1" applyBorder="1" applyAlignment="1" applyProtection="1">
      <alignment vertical="center"/>
    </xf>
    <xf numFmtId="14" fontId="3" fillId="0" borderId="20" xfId="0" applyNumberFormat="1" applyFont="1" applyBorder="1" applyAlignment="1" applyProtection="1">
      <alignment horizontal="center" vertical="center"/>
    </xf>
    <xf numFmtId="0" fontId="3" fillId="28" borderId="33" xfId="0" applyFont="1" applyFill="1" applyBorder="1" applyAlignment="1" applyProtection="1">
      <alignment horizontal="center" vertical="center"/>
    </xf>
    <xf numFmtId="0" fontId="3" fillId="28" borderId="33" xfId="0" applyFont="1" applyFill="1" applyBorder="1" applyAlignment="1" applyProtection="1">
      <alignment vertical="center"/>
    </xf>
    <xf numFmtId="0" fontId="5" fillId="28" borderId="32" xfId="0" applyFont="1" applyFill="1" applyBorder="1" applyAlignment="1" applyProtection="1">
      <alignment vertical="center"/>
    </xf>
    <xf numFmtId="0" fontId="3" fillId="28" borderId="34" xfId="0" applyFont="1" applyFill="1" applyBorder="1" applyAlignment="1" applyProtection="1">
      <alignment vertical="center"/>
    </xf>
    <xf numFmtId="14" fontId="3" fillId="0" borderId="21" xfId="0" applyNumberFormat="1" applyFont="1" applyBorder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57" fontId="3" fillId="0" borderId="0" xfId="0" applyNumberFormat="1" applyFont="1" applyAlignment="1" applyProtection="1">
      <alignment vertical="center"/>
    </xf>
    <xf numFmtId="14" fontId="3" fillId="0" borderId="44" xfId="0" applyNumberFormat="1" applyFont="1" applyBorder="1" applyAlignment="1" applyProtection="1">
      <alignment horizontal="center" vertical="center"/>
    </xf>
    <xf numFmtId="0" fontId="3" fillId="0" borderId="67" xfId="0" applyFont="1" applyBorder="1" applyAlignment="1" applyProtection="1">
      <alignment horizontal="center"/>
    </xf>
    <xf numFmtId="0" fontId="3" fillId="28" borderId="73" xfId="0" applyFont="1" applyFill="1" applyBorder="1" applyAlignment="1" applyProtection="1">
      <alignment horizontal="left" indent="1"/>
    </xf>
    <xf numFmtId="0" fontId="3" fillId="28" borderId="82" xfId="0" applyFont="1" applyFill="1" applyBorder="1" applyAlignment="1" applyProtection="1">
      <alignment horizontal="left" indent="1"/>
    </xf>
    <xf numFmtId="0" fontId="3" fillId="0" borderId="62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3" fillId="0" borderId="44" xfId="0" applyFont="1" applyBorder="1" applyAlignment="1">
      <alignment vertical="center" shrinkToFit="1"/>
    </xf>
    <xf numFmtId="0" fontId="3" fillId="0" borderId="20" xfId="0" applyFont="1" applyBorder="1" applyAlignment="1">
      <alignment vertical="center" wrapText="1" shrinkToFit="1"/>
    </xf>
    <xf numFmtId="0" fontId="3" fillId="0" borderId="77" xfId="0" applyFont="1" applyBorder="1" applyAlignment="1">
      <alignment vertical="center" shrinkToFit="1"/>
    </xf>
    <xf numFmtId="0" fontId="3" fillId="0" borderId="60" xfId="0" applyFont="1" applyBorder="1" applyAlignment="1">
      <alignment horizontal="center" vertical="center"/>
    </xf>
    <xf numFmtId="14" fontId="3" fillId="0" borderId="62" xfId="0" applyNumberFormat="1" applyFont="1" applyBorder="1" applyAlignment="1" applyProtection="1">
      <alignment horizontal="center" vertical="center"/>
    </xf>
    <xf numFmtId="0" fontId="3" fillId="28" borderId="19" xfId="0" applyFont="1" applyFill="1" applyBorder="1" applyAlignment="1">
      <alignment horizontal="center" vertical="center"/>
    </xf>
    <xf numFmtId="0" fontId="3" fillId="28" borderId="19" xfId="0" applyFont="1" applyFill="1" applyBorder="1" applyAlignment="1">
      <alignment vertical="center"/>
    </xf>
    <xf numFmtId="0" fontId="3" fillId="28" borderId="20" xfId="0" applyFont="1" applyFill="1" applyBorder="1" applyAlignment="1">
      <alignment vertical="center"/>
    </xf>
    <xf numFmtId="0" fontId="3" fillId="0" borderId="44" xfId="0" applyFont="1" applyFill="1" applyBorder="1" applyAlignment="1">
      <alignment vertical="center" wrapText="1"/>
    </xf>
    <xf numFmtId="0" fontId="3" fillId="0" borderId="35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14" fontId="3" fillId="0" borderId="19" xfId="0" applyNumberFormat="1" applyFont="1" applyBorder="1" applyAlignment="1">
      <alignment horizontal="center" vertical="center"/>
    </xf>
    <xf numFmtId="14" fontId="3" fillId="0" borderId="44" xfId="0" applyNumberFormat="1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0" fontId="3" fillId="0" borderId="60" xfId="0" applyFont="1" applyFill="1" applyBorder="1" applyAlignment="1">
      <alignment vertical="center"/>
    </xf>
    <xf numFmtId="0" fontId="3" fillId="0" borderId="63" xfId="0" applyFont="1" applyFill="1" applyBorder="1" applyAlignment="1" applyProtection="1">
      <alignment horizontal="center"/>
    </xf>
    <xf numFmtId="0" fontId="12" fillId="0" borderId="16" xfId="0" applyFont="1" applyBorder="1" applyAlignment="1">
      <alignment vertical="center"/>
    </xf>
    <xf numFmtId="0" fontId="3" fillId="0" borderId="48" xfId="0" applyFont="1" applyFill="1" applyBorder="1" applyAlignment="1">
      <alignment horizontal="center" vertical="center"/>
    </xf>
    <xf numFmtId="14" fontId="3" fillId="0" borderId="44" xfId="0" applyNumberFormat="1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vertical="center"/>
    </xf>
    <xf numFmtId="0" fontId="3" fillId="0" borderId="79" xfId="0" applyFont="1" applyFill="1" applyBorder="1" applyAlignment="1" applyProtection="1"/>
    <xf numFmtId="0" fontId="3" fillId="28" borderId="54" xfId="0" applyFont="1" applyFill="1" applyBorder="1" applyAlignment="1" applyProtection="1">
      <alignment horizontal="left" indent="1"/>
    </xf>
    <xf numFmtId="14" fontId="3" fillId="0" borderId="53" xfId="0" applyNumberFormat="1" applyFont="1" applyBorder="1" applyAlignment="1" applyProtection="1">
      <alignment horizontal="center" vertical="center"/>
    </xf>
    <xf numFmtId="0" fontId="3" fillId="0" borderId="16" xfId="0" applyFont="1" applyFill="1" applyBorder="1" applyAlignment="1">
      <alignment vertical="center" shrinkToFit="1"/>
    </xf>
    <xf numFmtId="0" fontId="3" fillId="0" borderId="26" xfId="0" applyFont="1" applyBorder="1"/>
    <xf numFmtId="0" fontId="3" fillId="0" borderId="3" xfId="0" applyFont="1" applyBorder="1" applyAlignment="1">
      <alignment horizont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77" xfId="0" applyFont="1" applyFill="1" applyBorder="1" applyAlignment="1">
      <alignment vertical="center" shrinkToFit="1"/>
    </xf>
    <xf numFmtId="0" fontId="3" fillId="0" borderId="55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 shrinkToFit="1"/>
    </xf>
    <xf numFmtId="0" fontId="3" fillId="0" borderId="17" xfId="0" applyFont="1" applyFill="1" applyBorder="1" applyAlignment="1">
      <alignment vertical="center" shrinkToFit="1"/>
    </xf>
    <xf numFmtId="0" fontId="3" fillId="0" borderId="22" xfId="0" applyFont="1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shrinkToFit="1"/>
    </xf>
    <xf numFmtId="0" fontId="3" fillId="0" borderId="37" xfId="0" applyFont="1" applyFill="1" applyBorder="1" applyAlignment="1">
      <alignment horizontal="center" vertical="center" shrinkToFit="1"/>
    </xf>
    <xf numFmtId="0" fontId="3" fillId="0" borderId="53" xfId="0" applyFont="1" applyFill="1" applyBorder="1" applyAlignment="1">
      <alignment vertical="center" wrapText="1"/>
    </xf>
    <xf numFmtId="0" fontId="3" fillId="0" borderId="53" xfId="0" applyFont="1" applyFill="1" applyBorder="1" applyAlignment="1">
      <alignment vertical="center"/>
    </xf>
    <xf numFmtId="0" fontId="3" fillId="0" borderId="29" xfId="0" applyFont="1" applyFill="1" applyBorder="1" applyAlignment="1" applyProtection="1">
      <alignment horizontal="center"/>
    </xf>
    <xf numFmtId="0" fontId="3" fillId="0" borderId="55" xfId="0" applyFont="1" applyFill="1" applyBorder="1" applyAlignment="1" applyProtection="1">
      <alignment horizontal="left" indent="1"/>
    </xf>
    <xf numFmtId="0" fontId="3" fillId="0" borderId="54" xfId="0" applyFont="1" applyFill="1" applyBorder="1" applyAlignment="1" applyProtection="1">
      <alignment horizontal="left" indent="1"/>
    </xf>
    <xf numFmtId="0" fontId="3" fillId="0" borderId="52" xfId="0" applyFont="1" applyFill="1" applyBorder="1" applyAlignment="1" applyProtection="1">
      <alignment horizontal="center"/>
    </xf>
    <xf numFmtId="0" fontId="3" fillId="0" borderId="56" xfId="0" applyFont="1" applyFill="1" applyBorder="1" applyAlignment="1" applyProtection="1">
      <alignment horizontal="center"/>
    </xf>
    <xf numFmtId="0" fontId="8" fillId="0" borderId="53" xfId="0" applyFont="1" applyFill="1" applyBorder="1" applyAlignment="1" applyProtection="1"/>
    <xf numFmtId="0" fontId="8" fillId="0" borderId="19" xfId="0" applyFont="1" applyFill="1" applyBorder="1" applyAlignment="1" applyProtection="1"/>
    <xf numFmtId="0" fontId="3" fillId="0" borderId="17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3" fillId="0" borderId="49" xfId="0" applyFont="1" applyFill="1" applyBorder="1" applyAlignment="1" applyProtection="1">
      <alignment horizontal="left" indent="1"/>
    </xf>
    <xf numFmtId="0" fontId="3" fillId="0" borderId="78" xfId="0" applyFont="1" applyFill="1" applyBorder="1" applyAlignment="1" applyProtection="1">
      <alignment horizontal="center"/>
    </xf>
    <xf numFmtId="0" fontId="8" fillId="0" borderId="62" xfId="0" applyFont="1" applyFill="1" applyBorder="1" applyAlignment="1" applyProtection="1">
      <alignment wrapText="1"/>
    </xf>
    <xf numFmtId="0" fontId="3" fillId="0" borderId="42" xfId="0" applyFont="1" applyBorder="1" applyAlignment="1" applyProtection="1">
      <alignment horizontal="left" indent="1"/>
    </xf>
    <xf numFmtId="0" fontId="3" fillId="0" borderId="53" xfId="0" applyFont="1" applyFill="1" applyBorder="1" applyAlignment="1" applyProtection="1"/>
    <xf numFmtId="0" fontId="3" fillId="0" borderId="0" xfId="0" applyFont="1" applyFill="1" applyBorder="1" applyAlignment="1">
      <alignment vertical="center"/>
    </xf>
    <xf numFmtId="0" fontId="3" fillId="0" borderId="71" xfId="0" applyFont="1" applyFill="1" applyBorder="1" applyAlignment="1">
      <alignment vertical="center"/>
    </xf>
    <xf numFmtId="0" fontId="3" fillId="0" borderId="63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/>
    <xf numFmtId="0" fontId="3" fillId="0" borderId="22" xfId="0" applyFont="1" applyFill="1" applyBorder="1" applyAlignment="1" applyProtection="1"/>
    <xf numFmtId="0" fontId="3" fillId="0" borderId="35" xfId="0" applyFont="1" applyFill="1" applyBorder="1" applyAlignment="1" applyProtection="1"/>
    <xf numFmtId="0" fontId="3" fillId="0" borderId="50" xfId="0" applyFont="1" applyFill="1" applyBorder="1" applyAlignment="1" applyProtection="1">
      <alignment horizontal="center"/>
    </xf>
    <xf numFmtId="0" fontId="3" fillId="0" borderId="47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vertical="center"/>
    </xf>
    <xf numFmtId="0" fontId="3" fillId="0" borderId="23" xfId="0" applyFont="1" applyFill="1" applyBorder="1" applyAlignment="1" applyProtection="1">
      <alignment vertical="center"/>
    </xf>
    <xf numFmtId="0" fontId="3" fillId="0" borderId="16" xfId="0" applyFont="1" applyBorder="1" applyAlignment="1" applyProtection="1"/>
    <xf numFmtId="0" fontId="3" fillId="0" borderId="23" xfId="0" applyFont="1" applyBorder="1" applyAlignment="1" applyProtection="1"/>
    <xf numFmtId="0" fontId="3" fillId="0" borderId="49" xfId="0" applyFont="1" applyFill="1" applyBorder="1" applyAlignment="1">
      <alignment vertical="center"/>
    </xf>
    <xf numFmtId="0" fontId="3" fillId="0" borderId="23" xfId="0" applyFont="1" applyFill="1" applyBorder="1" applyAlignment="1" applyProtection="1"/>
    <xf numFmtId="0" fontId="3" fillId="0" borderId="76" xfId="0" applyFont="1" applyFill="1" applyBorder="1" applyAlignment="1" applyProtection="1">
      <alignment horizontal="center"/>
    </xf>
    <xf numFmtId="0" fontId="3" fillId="0" borderId="58" xfId="0" applyFont="1" applyFill="1" applyBorder="1" applyAlignment="1">
      <alignment vertical="center"/>
    </xf>
    <xf numFmtId="0" fontId="3" fillId="0" borderId="54" xfId="0" applyFont="1" applyFill="1" applyBorder="1" applyAlignment="1">
      <alignment vertical="center"/>
    </xf>
    <xf numFmtId="0" fontId="3" fillId="0" borderId="45" xfId="0" applyFont="1" applyFill="1" applyBorder="1" applyAlignment="1">
      <alignment vertical="center"/>
    </xf>
    <xf numFmtId="0" fontId="3" fillId="0" borderId="5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14" fontId="3" fillId="0" borderId="53" xfId="0" applyNumberFormat="1" applyFont="1" applyFill="1" applyBorder="1" applyAlignment="1" applyProtection="1">
      <alignment horizontal="center"/>
    </xf>
    <xf numFmtId="0" fontId="3" fillId="0" borderId="62" xfId="0" applyFont="1" applyFill="1" applyBorder="1" applyAlignment="1">
      <alignment vertical="center"/>
    </xf>
    <xf numFmtId="0" fontId="3" fillId="0" borderId="65" xfId="0" applyFont="1" applyFill="1" applyBorder="1" applyAlignment="1" applyProtection="1">
      <alignment horizontal="center"/>
    </xf>
    <xf numFmtId="14" fontId="3" fillId="0" borderId="20" xfId="0" applyNumberFormat="1" applyFont="1" applyFill="1" applyBorder="1" applyAlignment="1" applyProtection="1">
      <alignment horizontal="center"/>
    </xf>
    <xf numFmtId="0" fontId="3" fillId="0" borderId="21" xfId="0" applyFont="1" applyFill="1" applyBorder="1" applyAlignment="1">
      <alignment vertical="center" wrapText="1"/>
    </xf>
    <xf numFmtId="14" fontId="3" fillId="0" borderId="62" xfId="0" applyNumberFormat="1" applyFont="1" applyFill="1" applyBorder="1" applyAlignment="1" applyProtection="1">
      <alignment horizontal="center"/>
    </xf>
    <xf numFmtId="0" fontId="3" fillId="0" borderId="42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55" xfId="0" applyFont="1" applyBorder="1" applyAlignment="1" applyProtection="1"/>
    <xf numFmtId="0" fontId="3" fillId="0" borderId="17" xfId="0" applyFont="1" applyBorder="1" applyAlignment="1" applyProtection="1"/>
    <xf numFmtId="0" fontId="3" fillId="0" borderId="48" xfId="0" applyFont="1" applyFill="1" applyBorder="1" applyAlignment="1" applyProtection="1"/>
    <xf numFmtId="0" fontId="3" fillId="0" borderId="78" xfId="0" applyFont="1" applyFill="1" applyBorder="1" applyAlignment="1" applyProtection="1"/>
    <xf numFmtId="14" fontId="3" fillId="0" borderId="44" xfId="0" applyNumberFormat="1" applyFont="1" applyFill="1" applyBorder="1" applyAlignment="1" applyProtection="1"/>
    <xf numFmtId="0" fontId="3" fillId="0" borderId="37" xfId="0" applyFont="1" applyFill="1" applyBorder="1" applyAlignment="1" applyProtection="1"/>
    <xf numFmtId="0" fontId="3" fillId="0" borderId="42" xfId="0" applyFont="1" applyFill="1" applyBorder="1" applyAlignment="1" applyProtection="1"/>
    <xf numFmtId="0" fontId="3" fillId="0" borderId="60" xfId="0" applyFont="1" applyBorder="1" applyAlignment="1">
      <alignment vertical="center" shrinkToFit="1"/>
    </xf>
    <xf numFmtId="0" fontId="3" fillId="0" borderId="37" xfId="0" applyFont="1" applyFill="1" applyBorder="1" applyAlignment="1">
      <alignment vertical="top"/>
    </xf>
    <xf numFmtId="0" fontId="8" fillId="0" borderId="0" xfId="0" applyFont="1" applyFill="1" applyBorder="1" applyAlignment="1" applyProtection="1">
      <alignment wrapText="1"/>
    </xf>
    <xf numFmtId="0" fontId="3" fillId="0" borderId="83" xfId="0" applyFont="1" applyFill="1" applyBorder="1" applyAlignment="1" applyProtection="1">
      <alignment horizontal="left" indent="1"/>
    </xf>
    <xf numFmtId="0" fontId="3" fillId="0" borderId="84" xfId="0" applyFont="1" applyFill="1" applyBorder="1" applyAlignment="1" applyProtection="1">
      <alignment horizontal="left" indent="1"/>
    </xf>
    <xf numFmtId="0" fontId="3" fillId="0" borderId="83" xfId="0" applyFont="1" applyFill="1" applyBorder="1" applyAlignment="1" applyProtection="1">
      <alignment horizontal="center"/>
    </xf>
    <xf numFmtId="0" fontId="3" fillId="0" borderId="84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 indent="1"/>
    </xf>
    <xf numFmtId="14" fontId="3" fillId="0" borderId="0" xfId="0" applyNumberFormat="1" applyFont="1" applyBorder="1" applyAlignment="1" applyProtection="1">
      <alignment horizontal="center"/>
    </xf>
    <xf numFmtId="0" fontId="3" fillId="0" borderId="20" xfId="0" applyFont="1" applyFill="1" applyBorder="1" applyAlignment="1">
      <alignment horizontal="center" vertical="center" textRotation="255"/>
    </xf>
    <xf numFmtId="0" fontId="3" fillId="0" borderId="20" xfId="0" applyFont="1" applyFill="1" applyBorder="1" applyAlignment="1">
      <alignment vertical="center" wrapText="1" shrinkToFit="1"/>
    </xf>
    <xf numFmtId="0" fontId="3" fillId="0" borderId="65" xfId="0" applyFont="1" applyFill="1" applyBorder="1" applyAlignment="1">
      <alignment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 shrinkToFit="1"/>
    </xf>
    <xf numFmtId="0" fontId="3" fillId="0" borderId="31" xfId="0" applyFont="1" applyFill="1" applyBorder="1" applyAlignment="1">
      <alignment vertical="center"/>
    </xf>
    <xf numFmtId="0" fontId="3" fillId="0" borderId="46" xfId="0" applyFont="1" applyFill="1" applyBorder="1" applyAlignment="1">
      <alignment vertical="center"/>
    </xf>
    <xf numFmtId="0" fontId="3" fillId="0" borderId="36" xfId="0" applyFont="1" applyFill="1" applyBorder="1" applyAlignment="1" applyProtection="1"/>
    <xf numFmtId="0" fontId="3" fillId="0" borderId="43" xfId="0" applyFont="1" applyFill="1" applyBorder="1" applyAlignment="1">
      <alignment horizontal="center" vertical="center"/>
    </xf>
    <xf numFmtId="14" fontId="3" fillId="0" borderId="21" xfId="0" applyNumberFormat="1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vertical="center" wrapText="1"/>
    </xf>
    <xf numFmtId="0" fontId="3" fillId="0" borderId="64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3" fillId="0" borderId="77" xfId="0" applyFont="1" applyBorder="1" applyAlignment="1">
      <alignment vertical="center"/>
    </xf>
    <xf numFmtId="0" fontId="3" fillId="28" borderId="19" xfId="0" applyFont="1" applyFill="1" applyBorder="1" applyAlignment="1">
      <alignment horizontal="center"/>
    </xf>
    <xf numFmtId="0" fontId="3" fillId="28" borderId="20" xfId="0" applyFont="1" applyFill="1" applyBorder="1" applyAlignment="1">
      <alignment horizontal="center"/>
    </xf>
    <xf numFmtId="0" fontId="3" fillId="28" borderId="21" xfId="0" applyFont="1" applyFill="1" applyBorder="1" applyAlignment="1">
      <alignment horizontal="center"/>
    </xf>
    <xf numFmtId="0" fontId="3" fillId="0" borderId="21" xfId="0" applyFont="1" applyBorder="1"/>
    <xf numFmtId="0" fontId="3" fillId="0" borderId="49" xfId="0" applyFont="1" applyBorder="1" applyAlignment="1">
      <alignment vertical="center" shrinkToFit="1"/>
    </xf>
    <xf numFmtId="0" fontId="3" fillId="28" borderId="44" xfId="0" applyFont="1" applyFill="1" applyBorder="1" applyAlignment="1">
      <alignment vertical="center"/>
    </xf>
    <xf numFmtId="0" fontId="3" fillId="0" borderId="23" xfId="0" applyFont="1" applyBorder="1" applyAlignment="1">
      <alignment vertical="center" shrinkToFit="1"/>
    </xf>
    <xf numFmtId="0" fontId="3" fillId="0" borderId="59" xfId="0" applyFont="1" applyFill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37" xfId="0" applyFont="1" applyFill="1" applyBorder="1" applyAlignment="1" applyProtection="1">
      <alignment horizontal="left" indent="1"/>
    </xf>
    <xf numFmtId="0" fontId="5" fillId="0" borderId="0" xfId="0" applyFont="1" applyFill="1" applyAlignment="1" applyProtection="1"/>
    <xf numFmtId="0" fontId="3" fillId="0" borderId="60" xfId="0" applyFont="1" applyFill="1" applyBorder="1" applyAlignment="1">
      <alignment horizontal="left" vertical="center" indent="1"/>
    </xf>
    <xf numFmtId="0" fontId="3" fillId="0" borderId="49" xfId="0" applyFont="1" applyFill="1" applyBorder="1" applyAlignment="1">
      <alignment horizontal="left" vertical="center" indent="1"/>
    </xf>
    <xf numFmtId="0" fontId="5" fillId="28" borderId="80" xfId="0" applyFont="1" applyFill="1" applyBorder="1" applyAlignment="1">
      <alignment horizontal="center" vertical="center" shrinkToFit="1"/>
    </xf>
    <xf numFmtId="0" fontId="5" fillId="28" borderId="70" xfId="0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0" borderId="71" xfId="0" applyFont="1" applyFill="1" applyBorder="1" applyAlignment="1">
      <alignment horizontal="left" vertical="center" indent="1"/>
    </xf>
    <xf numFmtId="0" fontId="3" fillId="0" borderId="23" xfId="0" applyFont="1" applyFill="1" applyBorder="1" applyAlignment="1" applyProtection="1">
      <alignment horizontal="left" vertical="center" indent="1" shrinkToFit="1"/>
    </xf>
    <xf numFmtId="0" fontId="3" fillId="0" borderId="24" xfId="0" applyFont="1" applyFill="1" applyBorder="1" applyAlignment="1">
      <alignment horizontal="left" vertical="center" indent="1"/>
    </xf>
    <xf numFmtId="0" fontId="12" fillId="0" borderId="62" xfId="0" applyFont="1" applyBorder="1" applyAlignment="1" applyProtection="1"/>
    <xf numFmtId="0" fontId="3" fillId="0" borderId="14" xfId="0" applyFont="1" applyFill="1" applyBorder="1" applyAlignment="1" applyProtection="1">
      <alignment horizontal="left" indent="1"/>
    </xf>
    <xf numFmtId="0" fontId="3" fillId="0" borderId="15" xfId="0" applyFont="1" applyFill="1" applyBorder="1" applyAlignment="1" applyProtection="1">
      <alignment horizontal="left" indent="1"/>
    </xf>
    <xf numFmtId="0" fontId="3" fillId="0" borderId="18" xfId="0" applyFont="1" applyFill="1" applyBorder="1" applyAlignment="1" applyProtection="1">
      <alignment horizontal="center"/>
    </xf>
    <xf numFmtId="0" fontId="3" fillId="0" borderId="39" xfId="0" applyFont="1" applyFill="1" applyBorder="1" applyAlignment="1" applyProtection="1">
      <alignment horizontal="center"/>
    </xf>
    <xf numFmtId="0" fontId="3" fillId="0" borderId="15" xfId="0" applyFont="1" applyFill="1" applyBorder="1" applyAlignment="1">
      <alignment horizontal="center" vertical="center"/>
    </xf>
    <xf numFmtId="0" fontId="8" fillId="0" borderId="3" xfId="0" applyFont="1" applyFill="1" applyBorder="1" applyAlignment="1" applyProtection="1"/>
    <xf numFmtId="14" fontId="3" fillId="0" borderId="0" xfId="0" applyNumberFormat="1" applyFont="1" applyFill="1" applyBorder="1" applyAlignment="1" applyProtection="1">
      <alignment horizontal="center"/>
    </xf>
    <xf numFmtId="0" fontId="3" fillId="0" borderId="21" xfId="0" applyFont="1" applyFill="1" applyBorder="1" applyAlignment="1" applyProtection="1">
      <alignment horizontal="center"/>
    </xf>
    <xf numFmtId="0" fontId="3" fillId="0" borderId="42" xfId="0" applyFont="1" applyFill="1" applyBorder="1" applyAlignment="1" applyProtection="1">
      <alignment horizontal="left" indent="1"/>
    </xf>
    <xf numFmtId="0" fontId="8" fillId="0" borderId="23" xfId="0" applyFont="1" applyBorder="1" applyAlignment="1">
      <alignment horizontal="center"/>
    </xf>
    <xf numFmtId="0" fontId="3" fillId="0" borderId="40" xfId="0" applyFont="1" applyFill="1" applyBorder="1" applyAlignment="1" applyProtection="1"/>
    <xf numFmtId="14" fontId="3" fillId="0" borderId="19" xfId="0" applyNumberFormat="1" applyFont="1" applyFill="1" applyBorder="1" applyAlignment="1" applyProtection="1"/>
    <xf numFmtId="14" fontId="3" fillId="0" borderId="20" xfId="0" applyNumberFormat="1" applyFont="1" applyFill="1" applyBorder="1" applyAlignment="1" applyProtection="1"/>
    <xf numFmtId="0" fontId="3" fillId="0" borderId="30" xfId="0" applyFont="1" applyBorder="1" applyAlignment="1" applyProtection="1"/>
    <xf numFmtId="0" fontId="12" fillId="0" borderId="20" xfId="0" applyFont="1" applyBorder="1" applyAlignment="1">
      <alignment vertical="center" wrapText="1"/>
    </xf>
    <xf numFmtId="0" fontId="12" fillId="0" borderId="62" xfId="0" applyFont="1" applyBorder="1" applyAlignment="1">
      <alignment horizontal="center" vertical="center"/>
    </xf>
    <xf numFmtId="0" fontId="13" fillId="0" borderId="44" xfId="0" applyFont="1" applyBorder="1" applyAlignment="1" applyProtection="1"/>
    <xf numFmtId="0" fontId="3" fillId="0" borderId="67" xfId="0" applyFont="1" applyBorder="1" applyAlignment="1">
      <alignment vertical="center"/>
    </xf>
    <xf numFmtId="0" fontId="13" fillId="0" borderId="20" xfId="0" applyFont="1" applyBorder="1" applyAlignment="1" applyProtection="1"/>
    <xf numFmtId="0" fontId="3" fillId="0" borderId="60" xfId="0" applyFont="1" applyFill="1" applyBorder="1" applyAlignment="1" applyProtection="1">
      <alignment horizontal="left" indent="1"/>
    </xf>
    <xf numFmtId="0" fontId="3" fillId="0" borderId="44" xfId="0" applyFont="1" applyFill="1" applyBorder="1" applyAlignment="1">
      <alignment horizontal="center" vertical="center" textRotation="255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textRotation="255"/>
    </xf>
    <xf numFmtId="14" fontId="3" fillId="0" borderId="20" xfId="0" applyNumberFormat="1" applyFont="1" applyFill="1" applyBorder="1" applyAlignment="1" applyProtection="1">
      <alignment horizontal="center" wrapText="1"/>
    </xf>
    <xf numFmtId="0" fontId="5" fillId="0" borderId="0" xfId="0" applyFont="1" applyFill="1" applyBorder="1" applyAlignment="1" applyProtection="1"/>
    <xf numFmtId="0" fontId="3" fillId="0" borderId="44" xfId="0" applyFont="1" applyFill="1" applyBorder="1" applyAlignment="1" applyProtection="1">
      <alignment horizontal="center"/>
    </xf>
    <xf numFmtId="0" fontId="3" fillId="0" borderId="55" xfId="0" applyFont="1" applyFill="1" applyBorder="1" applyAlignment="1" applyProtection="1"/>
    <xf numFmtId="0" fontId="3" fillId="0" borderId="56" xfId="0" applyFont="1" applyBorder="1" applyAlignment="1" applyProtection="1"/>
    <xf numFmtId="0" fontId="3" fillId="0" borderId="22" xfId="0" applyFont="1" applyBorder="1" applyAlignment="1" applyProtection="1">
      <alignment vertical="center"/>
    </xf>
    <xf numFmtId="0" fontId="12" fillId="0" borderId="37" xfId="0" applyFont="1" applyFill="1" applyBorder="1" applyAlignment="1" applyProtection="1">
      <alignment horizontal="center"/>
    </xf>
    <xf numFmtId="0" fontId="3" fillId="0" borderId="16" xfId="0" applyFont="1" applyFill="1" applyBorder="1" applyAlignment="1">
      <alignment horizontal="left" vertical="center" wrapText="1" indent="1"/>
    </xf>
    <xf numFmtId="0" fontId="3" fillId="0" borderId="31" xfId="0" applyFont="1" applyFill="1" applyBorder="1" applyAlignment="1">
      <alignment horizontal="left" vertical="center" wrapText="1" indent="1"/>
    </xf>
    <xf numFmtId="0" fontId="3" fillId="0" borderId="31" xfId="0" applyFont="1" applyFill="1" applyBorder="1" applyAlignment="1">
      <alignment horizontal="left" vertical="center" indent="1"/>
    </xf>
    <xf numFmtId="0" fontId="3" fillId="0" borderId="86" xfId="0" applyFont="1" applyFill="1" applyBorder="1" applyAlignment="1">
      <alignment vertical="center" wrapText="1"/>
    </xf>
    <xf numFmtId="0" fontId="3" fillId="0" borderId="29" xfId="0" applyFont="1" applyFill="1" applyBorder="1" applyAlignment="1">
      <alignment vertical="center" wrapText="1"/>
    </xf>
    <xf numFmtId="0" fontId="3" fillId="0" borderId="59" xfId="0" applyFont="1" applyFill="1" applyBorder="1" applyAlignment="1">
      <alignment horizontal="left" vertical="center" indent="1"/>
    </xf>
    <xf numFmtId="0" fontId="3" fillId="0" borderId="30" xfId="0" applyFont="1" applyFill="1" applyBorder="1" applyAlignment="1">
      <alignment horizontal="left" vertical="center" wrapText="1" indent="1"/>
    </xf>
    <xf numFmtId="0" fontId="5" fillId="0" borderId="20" xfId="0" applyFont="1" applyBorder="1" applyAlignment="1">
      <alignment vertical="center"/>
    </xf>
    <xf numFmtId="0" fontId="3" fillId="0" borderId="53" xfId="0" applyFont="1" applyFill="1" applyBorder="1" applyAlignment="1">
      <alignment vertical="center" shrinkToFit="1"/>
    </xf>
    <xf numFmtId="0" fontId="3" fillId="0" borderId="57" xfId="0" applyFont="1" applyFill="1" applyBorder="1" applyAlignment="1">
      <alignment horizontal="left" vertical="center" wrapText="1" indent="1"/>
    </xf>
    <xf numFmtId="0" fontId="3" fillId="0" borderId="33" xfId="0" applyFont="1" applyBorder="1" applyAlignment="1" applyProtection="1">
      <alignment horizontal="left" indent="1"/>
    </xf>
    <xf numFmtId="0" fontId="3" fillId="0" borderId="35" xfId="0" applyFont="1" applyFill="1" applyBorder="1" applyAlignment="1" applyProtection="1">
      <alignment horizontal="left"/>
    </xf>
    <xf numFmtId="0" fontId="3" fillId="28" borderId="30" xfId="0" applyFont="1" applyFill="1" applyBorder="1" applyAlignment="1" applyProtection="1">
      <alignment horizontal="left" indent="1"/>
    </xf>
    <xf numFmtId="0" fontId="3" fillId="28" borderId="87" xfId="0" applyFont="1" applyFill="1" applyBorder="1" applyAlignment="1" applyProtection="1">
      <alignment horizontal="left" indent="1"/>
    </xf>
    <xf numFmtId="0" fontId="1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3" xfId="0" applyFont="1" applyBorder="1" applyAlignment="1" applyProtection="1">
      <alignment horizontal="left" indent="1"/>
    </xf>
    <xf numFmtId="0" fontId="3" fillId="0" borderId="44" xfId="0" applyFont="1" applyFill="1" applyBorder="1" applyAlignment="1" applyProtection="1">
      <alignment wrapText="1"/>
    </xf>
    <xf numFmtId="0" fontId="9" fillId="0" borderId="0" xfId="0" applyFont="1" applyAlignment="1" applyProtection="1"/>
    <xf numFmtId="0" fontId="3" fillId="0" borderId="0" xfId="0" applyFont="1" applyAlignment="1" applyProtection="1">
      <alignment horizontal="center" vertical="center"/>
    </xf>
    <xf numFmtId="0" fontId="3" fillId="0" borderId="48" xfId="0" applyFont="1" applyBorder="1" applyAlignment="1">
      <alignment horizontal="center" vertical="center" shrinkToFit="1"/>
    </xf>
    <xf numFmtId="0" fontId="20" fillId="0" borderId="20" xfId="0" applyFont="1" applyFill="1" applyBorder="1" applyAlignment="1">
      <alignment horizontal="center" vertical="center" wrapText="1" shrinkToFit="1"/>
    </xf>
    <xf numFmtId="0" fontId="3" fillId="0" borderId="28" xfId="0" applyFont="1" applyBorder="1" applyAlignment="1" applyProtection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27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/>
    </xf>
    <xf numFmtId="0" fontId="3" fillId="0" borderId="45" xfId="0" applyFont="1" applyFill="1" applyBorder="1" applyAlignment="1" applyProtection="1">
      <alignment horizontal="center" vertical="center"/>
    </xf>
    <xf numFmtId="176" fontId="3" fillId="0" borderId="53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vertical="center"/>
    </xf>
    <xf numFmtId="0" fontId="9" fillId="0" borderId="20" xfId="0" applyFont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14" fontId="9" fillId="0" borderId="20" xfId="0" applyNumberFormat="1" applyFont="1" applyBorder="1" applyAlignment="1" applyProtection="1">
      <alignment horizontal="center"/>
    </xf>
    <xf numFmtId="0" fontId="1" fillId="0" borderId="53" xfId="0" applyFont="1" applyFill="1" applyBorder="1" applyAlignment="1">
      <alignment horizontal="center" vertical="center" textRotation="255"/>
    </xf>
    <xf numFmtId="0" fontId="1" fillId="0" borderId="62" xfId="0" applyFont="1" applyBorder="1" applyAlignment="1">
      <alignment horizontal="center" vertical="center"/>
    </xf>
    <xf numFmtId="0" fontId="5" fillId="27" borderId="2" xfId="0" applyFont="1" applyFill="1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5" fillId="0" borderId="45" xfId="0" applyFont="1" applyBorder="1" applyAlignment="1" applyProtection="1">
      <alignment horizontal="center"/>
    </xf>
    <xf numFmtId="0" fontId="5" fillId="0" borderId="32" xfId="0" applyFont="1" applyBorder="1" applyAlignment="1" applyProtection="1">
      <alignment horizontal="center"/>
    </xf>
    <xf numFmtId="0" fontId="5" fillId="28" borderId="29" xfId="0" applyFont="1" applyFill="1" applyBorder="1" applyAlignment="1" applyProtection="1">
      <alignment horizontal="center"/>
    </xf>
    <xf numFmtId="0" fontId="5" fillId="28" borderId="32" xfId="0" applyFont="1" applyFill="1" applyBorder="1" applyAlignment="1" applyProtection="1">
      <alignment horizontal="center"/>
    </xf>
    <xf numFmtId="0" fontId="12" fillId="0" borderId="44" xfId="0" applyFont="1" applyBorder="1" applyAlignment="1">
      <alignment vertical="center"/>
    </xf>
    <xf numFmtId="14" fontId="3" fillId="0" borderId="20" xfId="68" applyNumberFormat="1" applyFont="1" applyBorder="1" applyAlignment="1" applyProtection="1">
      <alignment horizontal="center" vertical="center"/>
    </xf>
    <xf numFmtId="0" fontId="3" fillId="27" borderId="67" xfId="0" applyFont="1" applyFill="1" applyBorder="1" applyAlignment="1" applyProtection="1">
      <alignment horizontal="center" wrapText="1"/>
    </xf>
    <xf numFmtId="0" fontId="3" fillId="0" borderId="44" xfId="0" applyFont="1" applyBorder="1" applyAlignment="1">
      <alignment horizontal="center" vertical="center" shrinkToFi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8" fillId="0" borderId="20" xfId="0" applyFont="1" applyBorder="1" applyAlignment="1" applyProtection="1">
      <alignment horizontal="center"/>
    </xf>
    <xf numFmtId="0" fontId="8" fillId="0" borderId="44" xfId="0" applyFont="1" applyFill="1" applyBorder="1" applyAlignment="1" applyProtection="1">
      <alignment horizontal="center"/>
    </xf>
    <xf numFmtId="0" fontId="8" fillId="0" borderId="20" xfId="0" applyFont="1" applyFill="1" applyBorder="1" applyAlignment="1" applyProtection="1">
      <alignment horizontal="center"/>
    </xf>
    <xf numFmtId="0" fontId="9" fillId="28" borderId="20" xfId="0" applyFont="1" applyFill="1" applyBorder="1" applyAlignment="1" applyProtection="1">
      <alignment horizontal="center"/>
    </xf>
    <xf numFmtId="0" fontId="9" fillId="28" borderId="44" xfId="0" applyFont="1" applyFill="1" applyBorder="1" applyAlignment="1">
      <alignment vertical="center"/>
    </xf>
    <xf numFmtId="0" fontId="9" fillId="0" borderId="62" xfId="0" applyFont="1" applyBorder="1" applyAlignment="1" applyProtection="1"/>
    <xf numFmtId="0" fontId="9" fillId="0" borderId="60" xfId="0" applyFont="1" applyFill="1" applyBorder="1" applyAlignment="1">
      <alignment vertical="center"/>
    </xf>
    <xf numFmtId="0" fontId="9" fillId="0" borderId="46" xfId="0" applyFont="1" applyFill="1" applyBorder="1" applyAlignment="1">
      <alignment vertical="center"/>
    </xf>
    <xf numFmtId="0" fontId="9" fillId="0" borderId="60" xfId="0" applyFont="1" applyFill="1" applyBorder="1" applyAlignment="1" applyProtection="1"/>
    <xf numFmtId="0" fontId="9" fillId="0" borderId="48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44" xfId="0" applyFont="1" applyBorder="1" applyAlignment="1">
      <alignment vertical="center"/>
    </xf>
    <xf numFmtId="0" fontId="3" fillId="0" borderId="46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 vertical="center"/>
    </xf>
    <xf numFmtId="0" fontId="3" fillId="28" borderId="31" xfId="0" applyFont="1" applyFill="1" applyBorder="1" applyAlignment="1" applyProtection="1">
      <alignment horizontal="center" vertical="center"/>
    </xf>
    <xf numFmtId="0" fontId="3" fillId="28" borderId="34" xfId="0" applyFont="1" applyFill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center"/>
    </xf>
    <xf numFmtId="0" fontId="8" fillId="0" borderId="62" xfId="0" applyFont="1" applyFill="1" applyBorder="1" applyAlignment="1" applyProtection="1">
      <alignment horizontal="center"/>
    </xf>
    <xf numFmtId="0" fontId="3" fillId="0" borderId="44" xfId="0" applyFont="1" applyFill="1" applyBorder="1" applyAlignment="1" applyProtection="1">
      <alignment horizontal="center" vertical="center"/>
    </xf>
    <xf numFmtId="0" fontId="3" fillId="0" borderId="70" xfId="0" applyFont="1" applyFill="1" applyBorder="1" applyAlignment="1" applyProtection="1">
      <alignment horizontal="center"/>
    </xf>
    <xf numFmtId="0" fontId="3" fillId="0" borderId="44" xfId="0" applyFont="1" applyFill="1" applyBorder="1" applyAlignment="1" applyProtection="1">
      <alignment horizontal="center" wrapText="1"/>
    </xf>
    <xf numFmtId="0" fontId="3" fillId="0" borderId="20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 applyProtection="1">
      <alignment horizontal="center" wrapText="1"/>
    </xf>
    <xf numFmtId="0" fontId="3" fillId="0" borderId="31" xfId="0" applyFont="1" applyFill="1" applyBorder="1" applyAlignment="1">
      <alignment horizontal="center" vertical="top"/>
    </xf>
    <xf numFmtId="0" fontId="8" fillId="0" borderId="44" xfId="0" applyFont="1" applyBorder="1" applyAlignment="1" applyProtection="1">
      <alignment horizontal="center"/>
    </xf>
    <xf numFmtId="0" fontId="9" fillId="0" borderId="49" xfId="0" applyFont="1" applyFill="1" applyBorder="1" applyAlignment="1">
      <alignment horizontal="center" vertical="center"/>
    </xf>
    <xf numFmtId="0" fontId="9" fillId="0" borderId="45" xfId="0" applyFont="1" applyFill="1" applyBorder="1" applyAlignment="1" applyProtection="1">
      <alignment horizontal="center"/>
    </xf>
    <xf numFmtId="0" fontId="1" fillId="0" borderId="62" xfId="0" applyFont="1" applyFill="1" applyBorder="1" applyAlignment="1">
      <alignment horizontal="center" vertical="center" textRotation="255"/>
    </xf>
    <xf numFmtId="0" fontId="3" fillId="0" borderId="84" xfId="0" applyFont="1" applyBorder="1" applyAlignment="1" applyProtection="1">
      <alignment horizontal="left" indent="1"/>
    </xf>
    <xf numFmtId="0" fontId="3" fillId="0" borderId="83" xfId="0" applyFont="1" applyFill="1" applyBorder="1" applyAlignment="1" applyProtection="1"/>
    <xf numFmtId="0" fontId="3" fillId="0" borderId="72" xfId="0" applyFont="1" applyFill="1" applyBorder="1" applyAlignment="1">
      <alignment horizontal="center" vertical="top"/>
    </xf>
    <xf numFmtId="0" fontId="16" fillId="0" borderId="20" xfId="0" applyFont="1" applyFill="1" applyBorder="1" applyAlignment="1">
      <alignment horizontal="center" vertical="center" shrinkToFit="1"/>
    </xf>
    <xf numFmtId="0" fontId="12" fillId="0" borderId="16" xfId="0" applyFont="1" applyFill="1" applyBorder="1" applyAlignment="1">
      <alignment horizontal="left" vertical="center" indent="1"/>
    </xf>
    <xf numFmtId="0" fontId="12" fillId="0" borderId="31" xfId="0" applyFont="1" applyFill="1" applyBorder="1" applyAlignment="1">
      <alignment horizontal="left" vertical="center" indent="1"/>
    </xf>
    <xf numFmtId="0" fontId="12" fillId="0" borderId="16" xfId="0" applyFont="1" applyFill="1" applyBorder="1" applyAlignment="1" applyProtection="1"/>
    <xf numFmtId="0" fontId="12" fillId="0" borderId="42" xfId="0" applyFont="1" applyFill="1" applyBorder="1" applyAlignment="1" applyProtection="1">
      <alignment horizontal="center"/>
    </xf>
    <xf numFmtId="0" fontId="12" fillId="0" borderId="49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vertical="center" wrapText="1"/>
    </xf>
    <xf numFmtId="14" fontId="12" fillId="0" borderId="20" xfId="0" applyNumberFormat="1" applyFont="1" applyBorder="1" applyAlignment="1" applyProtection="1">
      <alignment horizontal="center"/>
    </xf>
    <xf numFmtId="14" fontId="12" fillId="0" borderId="53" xfId="0" applyNumberFormat="1" applyFont="1" applyBorder="1" applyAlignment="1" applyProtection="1">
      <alignment horizontal="center"/>
    </xf>
    <xf numFmtId="0" fontId="17" fillId="0" borderId="0" xfId="0" applyFont="1"/>
    <xf numFmtId="0" fontId="17" fillId="0" borderId="20" xfId="0" applyFont="1" applyFill="1" applyBorder="1" applyAlignment="1">
      <alignment horizontal="center" vertical="center" shrinkToFit="1"/>
    </xf>
    <xf numFmtId="0" fontId="21" fillId="0" borderId="20" xfId="0" applyFont="1" applyFill="1" applyBorder="1" applyAlignment="1">
      <alignment horizontal="center" vertical="center" shrinkToFit="1"/>
    </xf>
    <xf numFmtId="0" fontId="17" fillId="0" borderId="53" xfId="0" applyFont="1" applyFill="1" applyBorder="1" applyAlignment="1">
      <alignment horizontal="center" vertical="center" shrinkToFit="1"/>
    </xf>
    <xf numFmtId="0" fontId="17" fillId="0" borderId="21" xfId="0" applyFont="1" applyBorder="1" applyAlignment="1">
      <alignment horizontal="center" vertical="center" shrinkToFit="1"/>
    </xf>
    <xf numFmtId="0" fontId="17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0" xfId="68" applyFont="1" applyAlignment="1" applyProtection="1"/>
    <xf numFmtId="0" fontId="3" fillId="28" borderId="53" xfId="68" applyFont="1" applyFill="1" applyBorder="1" applyAlignment="1" applyProtection="1">
      <alignment horizontal="center"/>
    </xf>
    <xf numFmtId="0" fontId="3" fillId="0" borderId="37" xfId="68" applyFont="1" applyFill="1" applyBorder="1" applyAlignment="1" applyProtection="1">
      <alignment horizontal="center"/>
    </xf>
    <xf numFmtId="0" fontId="3" fillId="0" borderId="53" xfId="68" applyFont="1" applyBorder="1" applyAlignment="1" applyProtection="1"/>
    <xf numFmtId="0" fontId="3" fillId="0" borderId="56" xfId="68" applyFont="1" applyFill="1" applyBorder="1" applyAlignment="1" applyProtection="1">
      <alignment horizontal="center"/>
    </xf>
    <xf numFmtId="0" fontId="3" fillId="0" borderId="52" xfId="68" applyFont="1" applyFill="1" applyBorder="1" applyAlignment="1" applyProtection="1">
      <alignment horizontal="center"/>
    </xf>
    <xf numFmtId="0" fontId="3" fillId="0" borderId="16" xfId="68" applyFont="1" applyFill="1" applyBorder="1" applyAlignment="1" applyProtection="1"/>
    <xf numFmtId="0" fontId="3" fillId="0" borderId="54" xfId="68" applyFont="1" applyBorder="1" applyAlignment="1" applyProtection="1">
      <alignment horizontal="left" indent="1"/>
    </xf>
    <xf numFmtId="0" fontId="3" fillId="29" borderId="19" xfId="0" applyFont="1" applyFill="1" applyBorder="1" applyAlignment="1">
      <alignment vertical="center" wrapText="1"/>
    </xf>
    <xf numFmtId="0" fontId="9" fillId="0" borderId="16" xfId="0" applyFont="1" applyBorder="1" applyAlignment="1">
      <alignment vertical="center"/>
    </xf>
    <xf numFmtId="14" fontId="9" fillId="0" borderId="44" xfId="0" applyNumberFormat="1" applyFont="1" applyBorder="1" applyAlignment="1">
      <alignment horizontal="center" vertical="center"/>
    </xf>
    <xf numFmtId="0" fontId="9" fillId="0" borderId="37" xfId="0" applyFont="1" applyFill="1" applyBorder="1" applyAlignment="1" applyProtection="1">
      <alignment horizontal="center"/>
    </xf>
    <xf numFmtId="14" fontId="9" fillId="0" borderId="44" xfId="0" applyNumberFormat="1" applyFont="1" applyFill="1" applyBorder="1" applyAlignment="1" applyProtection="1">
      <alignment horizontal="center"/>
    </xf>
    <xf numFmtId="0" fontId="41" fillId="0" borderId="20" xfId="0" applyFont="1" applyFill="1" applyBorder="1" applyAlignment="1">
      <alignment vertical="center" wrapText="1" shrinkToFit="1"/>
    </xf>
    <xf numFmtId="14" fontId="41" fillId="0" borderId="20" xfId="0" applyNumberFormat="1" applyFont="1" applyBorder="1" applyAlignment="1" applyProtection="1">
      <alignment horizontal="center"/>
    </xf>
    <xf numFmtId="0" fontId="3" fillId="28" borderId="20" xfId="69" applyFont="1" applyFill="1" applyBorder="1" applyAlignment="1">
      <alignment horizontal="center" vertical="center"/>
    </xf>
    <xf numFmtId="0" fontId="3" fillId="0" borderId="20" xfId="69" applyFont="1" applyBorder="1" applyAlignment="1">
      <alignment vertical="center"/>
    </xf>
    <xf numFmtId="0" fontId="3" fillId="0" borderId="62" xfId="69" applyFont="1" applyBorder="1" applyAlignment="1">
      <alignment horizontal="center" vertical="center" textRotation="255"/>
    </xf>
    <xf numFmtId="0" fontId="3" fillId="0" borderId="77" xfId="69" applyFont="1" applyBorder="1" applyAlignment="1">
      <alignment vertical="center" shrinkToFit="1"/>
    </xf>
    <xf numFmtId="0" fontId="3" fillId="0" borderId="49" xfId="69" applyFont="1" applyBorder="1" applyAlignment="1">
      <alignment vertical="center" shrinkToFit="1"/>
    </xf>
    <xf numFmtId="0" fontId="3" fillId="0" borderId="60" xfId="69" applyFont="1" applyBorder="1" applyAlignment="1">
      <alignment vertical="center"/>
    </xf>
    <xf numFmtId="0" fontId="3" fillId="0" borderId="48" xfId="69" applyFont="1" applyBorder="1" applyAlignment="1">
      <alignment horizontal="center" vertical="center"/>
    </xf>
    <xf numFmtId="0" fontId="3" fillId="0" borderId="45" xfId="69" applyFont="1" applyBorder="1" applyAlignment="1">
      <alignment vertical="center"/>
    </xf>
    <xf numFmtId="0" fontId="3" fillId="0" borderId="49" xfId="69" applyFont="1" applyBorder="1" applyAlignment="1">
      <alignment vertical="center"/>
    </xf>
    <xf numFmtId="0" fontId="3" fillId="0" borderId="44" xfId="69" applyFont="1" applyBorder="1" applyAlignment="1">
      <alignment vertical="center"/>
    </xf>
    <xf numFmtId="0" fontId="3" fillId="0" borderId="20" xfId="69" applyFont="1" applyFill="1" applyBorder="1" applyAlignment="1">
      <alignment vertical="center"/>
    </xf>
    <xf numFmtId="0" fontId="3" fillId="28" borderId="44" xfId="69" applyFont="1" applyFill="1" applyBorder="1" applyAlignment="1">
      <alignment horizontal="center" vertical="center"/>
    </xf>
    <xf numFmtId="0" fontId="3" fillId="0" borderId="16" xfId="69" applyFont="1" applyBorder="1" applyAlignment="1">
      <alignment vertical="center" shrinkToFit="1"/>
    </xf>
    <xf numFmtId="0" fontId="3" fillId="0" borderId="23" xfId="69" applyFont="1" applyBorder="1" applyAlignment="1">
      <alignment vertical="center"/>
    </xf>
    <xf numFmtId="0" fontId="3" fillId="0" borderId="30" xfId="69" applyFont="1" applyBorder="1" applyAlignment="1">
      <alignment vertical="center"/>
    </xf>
    <xf numFmtId="0" fontId="3" fillId="0" borderId="37" xfId="69" applyFont="1" applyBorder="1" applyAlignment="1">
      <alignment horizontal="center" vertical="center"/>
    </xf>
    <xf numFmtId="0" fontId="3" fillId="0" borderId="29" xfId="69" applyFont="1" applyBorder="1" applyAlignment="1">
      <alignment vertical="center"/>
    </xf>
    <xf numFmtId="0" fontId="3" fillId="0" borderId="20" xfId="69" applyFont="1" applyBorder="1" applyAlignment="1">
      <alignment vertical="center" wrapText="1"/>
    </xf>
    <xf numFmtId="0" fontId="3" fillId="0" borderId="44" xfId="51" applyFont="1" applyBorder="1" applyAlignment="1">
      <alignment vertical="center"/>
    </xf>
    <xf numFmtId="0" fontId="3" fillId="0" borderId="44" xfId="51" applyFont="1" applyBorder="1" applyAlignment="1">
      <alignment horizontal="center" vertical="center"/>
    </xf>
    <xf numFmtId="14" fontId="41" fillId="0" borderId="44" xfId="51" applyNumberFormat="1" applyFont="1" applyBorder="1" applyAlignment="1">
      <alignment horizontal="center" vertical="center"/>
    </xf>
    <xf numFmtId="14" fontId="3" fillId="0" borderId="44" xfId="51" applyNumberFormat="1" applyFont="1" applyBorder="1" applyAlignment="1">
      <alignment horizontal="center" vertical="center"/>
    </xf>
    <xf numFmtId="0" fontId="8" fillId="0" borderId="53" xfId="68" applyFont="1" applyFill="1" applyBorder="1" applyAlignment="1" applyProtection="1"/>
    <xf numFmtId="0" fontId="42" fillId="28" borderId="20" xfId="69" applyFont="1" applyFill="1" applyBorder="1" applyAlignment="1">
      <alignment horizontal="center" vertical="center"/>
    </xf>
    <xf numFmtId="0" fontId="42" fillId="28" borderId="44" xfId="69" applyFont="1" applyFill="1" applyBorder="1" applyAlignment="1">
      <alignment horizontal="center" vertical="center"/>
    </xf>
    <xf numFmtId="0" fontId="42" fillId="0" borderId="44" xfId="69" applyFont="1" applyBorder="1" applyAlignment="1">
      <alignment vertical="center"/>
    </xf>
    <xf numFmtId="0" fontId="42" fillId="0" borderId="20" xfId="69" applyFont="1" applyBorder="1" applyAlignment="1">
      <alignment vertical="center"/>
    </xf>
    <xf numFmtId="0" fontId="1" fillId="0" borderId="53" xfId="0" applyFont="1" applyFill="1" applyBorder="1" applyAlignment="1">
      <alignment horizontal="center" vertical="center" textRotation="255"/>
    </xf>
    <xf numFmtId="0" fontId="1" fillId="0" borderId="62" xfId="0" applyFont="1" applyFill="1" applyBorder="1" applyAlignment="1">
      <alignment horizontal="center" vertical="center" textRotation="255"/>
    </xf>
    <xf numFmtId="0" fontId="1" fillId="0" borderId="44" xfId="0" applyFont="1" applyFill="1" applyBorder="1" applyAlignment="1">
      <alignment horizontal="center" vertical="center" textRotation="255"/>
    </xf>
    <xf numFmtId="0" fontId="3" fillId="0" borderId="67" xfId="0" applyFont="1" applyFill="1" applyBorder="1" applyAlignment="1">
      <alignment horizontal="center" vertical="center" textRotation="255" shrinkToFit="1"/>
    </xf>
    <xf numFmtId="0" fontId="0" fillId="0" borderId="0" xfId="0"/>
    <xf numFmtId="0" fontId="3" fillId="0" borderId="4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255" shrinkToFit="1"/>
    </xf>
    <xf numFmtId="0" fontId="3" fillId="0" borderId="53" xfId="0" applyFont="1" applyBorder="1" applyAlignment="1">
      <alignment horizontal="center" vertical="center" textRotation="255" shrinkToFit="1"/>
    </xf>
    <xf numFmtId="0" fontId="3" fillId="0" borderId="62" xfId="0" applyFont="1" applyBorder="1" applyAlignment="1">
      <alignment horizontal="center" vertical="center" textRotation="255" shrinkToFit="1"/>
    </xf>
    <xf numFmtId="0" fontId="3" fillId="0" borderId="67" xfId="0" applyFont="1" applyBorder="1" applyAlignment="1">
      <alignment horizontal="center" vertical="center" textRotation="255" shrinkToFit="1"/>
    </xf>
    <xf numFmtId="0" fontId="3" fillId="0" borderId="70" xfId="0" applyFont="1" applyBorder="1" applyAlignment="1">
      <alignment horizontal="center" vertical="center" textRotation="255" shrinkToFit="1"/>
    </xf>
    <xf numFmtId="0" fontId="3" fillId="0" borderId="67" xfId="0" applyFont="1" applyBorder="1" applyAlignment="1">
      <alignment horizontal="center" vertical="center" textRotation="255"/>
    </xf>
    <xf numFmtId="0" fontId="0" fillId="0" borderId="62" xfId="0" applyBorder="1"/>
    <xf numFmtId="0" fontId="0" fillId="0" borderId="70" xfId="0" applyBorder="1"/>
    <xf numFmtId="0" fontId="0" fillId="0" borderId="62" xfId="0" applyBorder="1" applyAlignment="1">
      <alignment horizontal="center" vertical="center" textRotation="255" shrinkToFit="1"/>
    </xf>
    <xf numFmtId="0" fontId="0" fillId="0" borderId="70" xfId="0" applyBorder="1" applyAlignment="1">
      <alignment horizontal="center" vertical="center" textRotation="255" shrinkToFit="1"/>
    </xf>
    <xf numFmtId="0" fontId="3" fillId="0" borderId="23" xfId="0" applyFont="1" applyFill="1" applyBorder="1" applyAlignment="1" applyProtection="1">
      <alignment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28" borderId="25" xfId="0" applyFont="1" applyFill="1" applyBorder="1" applyAlignment="1">
      <alignment horizontal="center" vertical="center" shrinkToFit="1"/>
    </xf>
    <xf numFmtId="0" fontId="5" fillId="28" borderId="2" xfId="0" applyFont="1" applyFill="1" applyBorder="1" applyAlignment="1">
      <alignment horizontal="center" vertical="center" shrinkToFit="1"/>
    </xf>
    <xf numFmtId="0" fontId="5" fillId="28" borderId="26" xfId="0" applyFont="1" applyFill="1" applyBorder="1" applyAlignment="1">
      <alignment horizontal="center" vertical="center" shrinkToFit="1"/>
    </xf>
    <xf numFmtId="0" fontId="3" fillId="0" borderId="45" xfId="0" applyFont="1" applyFill="1" applyBorder="1" applyAlignment="1" applyProtection="1">
      <alignment horizontal="center" vertical="center"/>
    </xf>
    <xf numFmtId="0" fontId="3" fillId="0" borderId="49" xfId="0" applyFont="1" applyFill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85" xfId="0" applyFont="1" applyBorder="1" applyAlignment="1">
      <alignment vertical="center" textRotation="255"/>
    </xf>
    <xf numFmtId="0" fontId="3" fillId="0" borderId="0" xfId="0" applyFont="1" applyBorder="1" applyAlignment="1">
      <alignment vertical="center" textRotation="255"/>
    </xf>
    <xf numFmtId="0" fontId="3" fillId="0" borderId="79" xfId="0" applyFont="1" applyBorder="1" applyAlignment="1">
      <alignment vertical="center" textRotation="255"/>
    </xf>
    <xf numFmtId="0" fontId="3" fillId="0" borderId="54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/>
    </xf>
    <xf numFmtId="0" fontId="3" fillId="0" borderId="55" xfId="0" applyFont="1" applyFill="1" applyBorder="1" applyAlignment="1">
      <alignment horizontal="left" vertical="center"/>
    </xf>
    <xf numFmtId="0" fontId="3" fillId="0" borderId="77" xfId="0" applyFont="1" applyFill="1" applyBorder="1" applyAlignment="1">
      <alignment horizontal="left" vertical="center"/>
    </xf>
  </cellXfs>
  <cellStyles count="7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Grey" xfId="20"/>
    <cellStyle name="Header1" xfId="21"/>
    <cellStyle name="Header2" xfId="22"/>
    <cellStyle name="Input [yellow]" xfId="23"/>
    <cellStyle name="Normal - Style1" xfId="24"/>
    <cellStyle name="Normal_#18-Internet" xfId="25"/>
    <cellStyle name="Percent [2]" xfId="26"/>
    <cellStyle name="アクセント 1" xfId="27" builtinId="29" customBuiltin="1"/>
    <cellStyle name="アクセント 2" xfId="28" builtinId="33" customBuiltin="1"/>
    <cellStyle name="アクセント 3" xfId="29" builtinId="37" customBuiltin="1"/>
    <cellStyle name="アクセント 4" xfId="30" builtinId="41" customBuiltin="1"/>
    <cellStyle name="アクセント 5" xfId="31" builtinId="45" customBuiltin="1"/>
    <cellStyle name="アクセント 6" xfId="32" builtinId="49" customBuiltin="1"/>
    <cellStyle name="タイトル" xfId="33" builtinId="15" customBuiltin="1"/>
    <cellStyle name="チェック セル" xfId="34" builtinId="23" customBuiltin="1"/>
    <cellStyle name="どちらでもない" xfId="35" builtinId="28" customBuiltin="1"/>
    <cellStyle name="ハイパーリンク 2" xfId="36"/>
    <cellStyle name="メモ" xfId="37" builtinId="10" customBuiltin="1"/>
    <cellStyle name="リンク セル" xfId="38" builtinId="24" customBuiltin="1"/>
    <cellStyle name="悪い" xfId="39" builtinId="27" customBuiltin="1"/>
    <cellStyle name="計算" xfId="40" builtinId="22" customBuiltin="1"/>
    <cellStyle name="警告文" xfId="41" builtinId="11" customBuiltin="1"/>
    <cellStyle name="見出し 1" xfId="42" builtinId="16" customBuiltin="1"/>
    <cellStyle name="見出し 2" xfId="43" builtinId="17" customBuiltin="1"/>
    <cellStyle name="見出し 3" xfId="44" builtinId="18" customBuiltin="1"/>
    <cellStyle name="見出し 4" xfId="45" builtinId="19" customBuiltin="1"/>
    <cellStyle name="集計" xfId="46" builtinId="25" customBuiltin="1"/>
    <cellStyle name="出力" xfId="47" builtinId="21" customBuiltin="1"/>
    <cellStyle name="設計書" xfId="48"/>
    <cellStyle name="説明文" xfId="49" builtinId="53" customBuiltin="1"/>
    <cellStyle name="入力" xfId="50" builtinId="20" customBuiltin="1"/>
    <cellStyle name="標準" xfId="0" builtinId="0"/>
    <cellStyle name="標準 10" xfId="51"/>
    <cellStyle name="標準 11" xfId="52"/>
    <cellStyle name="標準 12" xfId="53"/>
    <cellStyle name="標準 15" xfId="54"/>
    <cellStyle name="標準 2" xfId="55"/>
    <cellStyle name="標準 2 2" xfId="56"/>
    <cellStyle name="標準 2_FX_MASDataBase" xfId="57"/>
    <cellStyle name="標準 3" xfId="58"/>
    <cellStyle name="標準 3 2" xfId="59"/>
    <cellStyle name="標準 3_Xl0000042" xfId="60"/>
    <cellStyle name="標準 34" xfId="61"/>
    <cellStyle name="標準 4" xfId="62"/>
    <cellStyle name="標準 5" xfId="63"/>
    <cellStyle name="標準 6" xfId="64"/>
    <cellStyle name="標準 6 2" xfId="65"/>
    <cellStyle name="標準 7" xfId="66"/>
    <cellStyle name="標準 8" xfId="67"/>
    <cellStyle name="標準_ｺﾝﾄﾛｰﾙ（年調）" xfId="68"/>
    <cellStyle name="標準_共通ﾏｽﾀ会社別_DBSchema20080220(その他)" xfId="69"/>
    <cellStyle name="未定義" xfId="70"/>
    <cellStyle name="良い" xfId="7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P191"/>
  <sheetViews>
    <sheetView tabSelected="1" workbookViewId="0">
      <pane xSplit="6" ySplit="4" topLeftCell="G5" activePane="bottomRight" state="frozen"/>
      <selection activeCell="O4" sqref="O4"/>
      <selection pane="topRight" activeCell="O4" sqref="O4"/>
      <selection pane="bottomLeft" activeCell="O4" sqref="O4"/>
      <selection pane="bottomRight" activeCell="G5" sqref="G5"/>
    </sheetView>
  </sheetViews>
  <sheetFormatPr defaultColWidth="7" defaultRowHeight="13.5" customHeight="1" x14ac:dyDescent="0.15"/>
  <cols>
    <col min="1" max="1" width="5.625" style="4" customWidth="1"/>
    <col min="2" max="2" width="3.625" style="4" customWidth="1"/>
    <col min="3" max="3" width="8.625" style="4" hidden="1" customWidth="1"/>
    <col min="4" max="4" width="3.875" style="4" customWidth="1"/>
    <col min="5" max="5" width="26.125" style="4" bestFit="1" customWidth="1"/>
    <col min="6" max="6" width="15.375" style="4" customWidth="1"/>
    <col min="7" max="7" width="8.75" style="4" customWidth="1"/>
    <col min="8" max="8" width="5.625" style="4" customWidth="1"/>
    <col min="9" max="9" width="4.625" style="22" customWidth="1"/>
    <col min="10" max="10" width="4.875" style="4" customWidth="1"/>
    <col min="11" max="11" width="4.75" style="4" customWidth="1"/>
    <col min="12" max="12" width="11.125" style="4" customWidth="1"/>
    <col min="13" max="13" width="36.375" style="4" customWidth="1"/>
    <col min="14" max="14" width="45.625" style="4" customWidth="1"/>
    <col min="15" max="15" width="25.375" style="4" customWidth="1"/>
    <col min="16" max="16" width="10.625" style="5" customWidth="1"/>
    <col min="17" max="16384" width="7" style="4"/>
  </cols>
  <sheetData>
    <row r="1" spans="1:16" ht="20.100000000000001" customHeight="1" x14ac:dyDescent="0.15">
      <c r="A1" s="1" t="s">
        <v>263</v>
      </c>
      <c r="B1" s="1"/>
      <c r="C1" s="1"/>
      <c r="D1" s="1"/>
      <c r="E1" s="2" t="s">
        <v>264</v>
      </c>
      <c r="F1" s="3" t="s">
        <v>265</v>
      </c>
    </row>
    <row r="2" spans="1:16" ht="13.5" customHeight="1" x14ac:dyDescent="0.15">
      <c r="A2" s="6" t="s">
        <v>266</v>
      </c>
      <c r="B2" s="6"/>
      <c r="C2" s="7"/>
      <c r="D2" s="7"/>
      <c r="E2" s="78" t="s">
        <v>1058</v>
      </c>
      <c r="F2" s="79" t="s">
        <v>1057</v>
      </c>
    </row>
    <row r="3" spans="1:16" ht="13.5" customHeight="1" x14ac:dyDescent="0.15">
      <c r="A3" s="1" t="s">
        <v>733</v>
      </c>
      <c r="M3" s="23" t="s">
        <v>283</v>
      </c>
      <c r="N3" s="23"/>
      <c r="O3" s="23"/>
      <c r="P3" s="8" t="str">
        <f>IF(MAX(P5:P197),MAX(P5:P197),"")</f>
        <v/>
      </c>
    </row>
    <row r="4" spans="1:16" ht="20.100000000000001" customHeight="1" x14ac:dyDescent="0.15">
      <c r="A4" s="6" t="s">
        <v>270</v>
      </c>
      <c r="B4" s="1" t="s">
        <v>284</v>
      </c>
      <c r="C4" s="1"/>
      <c r="D4" s="1"/>
      <c r="E4" s="190" t="s">
        <v>285</v>
      </c>
      <c r="F4" s="191" t="s">
        <v>286</v>
      </c>
      <c r="G4" s="190" t="s">
        <v>403</v>
      </c>
      <c r="H4" s="192" t="s">
        <v>459</v>
      </c>
      <c r="I4" s="192" t="s">
        <v>460</v>
      </c>
      <c r="J4" s="192" t="s">
        <v>461</v>
      </c>
      <c r="K4" s="192" t="s">
        <v>238</v>
      </c>
      <c r="L4" s="193" t="s">
        <v>44</v>
      </c>
      <c r="M4" s="194" t="s">
        <v>239</v>
      </c>
      <c r="N4" s="1" t="s">
        <v>462</v>
      </c>
      <c r="O4" s="506" t="s">
        <v>576</v>
      </c>
      <c r="P4" s="10" t="s">
        <v>531</v>
      </c>
    </row>
    <row r="5" spans="1:16" ht="11.25" x14ac:dyDescent="0.15">
      <c r="A5" s="13" t="str">
        <f t="shared" ref="A5:A36" si="0">IF(E5="","","F")</f>
        <v>F</v>
      </c>
      <c r="B5" s="11">
        <v>1</v>
      </c>
      <c r="C5" s="12"/>
      <c r="D5" s="162"/>
      <c r="E5" s="172" t="s">
        <v>66</v>
      </c>
      <c r="F5" s="59" t="s">
        <v>67</v>
      </c>
      <c r="G5" s="339" t="s">
        <v>920</v>
      </c>
      <c r="H5" s="173">
        <v>10</v>
      </c>
      <c r="I5" s="173">
        <v>0</v>
      </c>
      <c r="J5" s="173" t="s">
        <v>354</v>
      </c>
      <c r="K5" s="173"/>
      <c r="L5" s="186"/>
      <c r="M5" s="24"/>
      <c r="N5" s="246"/>
      <c r="O5" s="533"/>
      <c r="P5" s="25"/>
    </row>
    <row r="6" spans="1:16" ht="13.5" customHeight="1" x14ac:dyDescent="0.15">
      <c r="A6" s="13" t="str">
        <f t="shared" si="0"/>
        <v>F</v>
      </c>
      <c r="B6" s="13">
        <f t="shared" ref="B6:B37" si="1">B5+1</f>
        <v>2</v>
      </c>
      <c r="C6" s="73"/>
      <c r="D6" s="204"/>
      <c r="E6" s="209" t="s">
        <v>308</v>
      </c>
      <c r="F6" s="329" t="s">
        <v>68</v>
      </c>
      <c r="G6" s="338" t="s">
        <v>680</v>
      </c>
      <c r="H6" s="146">
        <v>16</v>
      </c>
      <c r="I6" s="146"/>
      <c r="J6" s="374"/>
      <c r="K6" s="146" t="s">
        <v>232</v>
      </c>
      <c r="L6" s="218"/>
      <c r="M6" s="201"/>
      <c r="N6" s="200"/>
      <c r="O6" s="534"/>
      <c r="P6" s="247"/>
    </row>
    <row r="7" spans="1:16" ht="13.5" customHeight="1" x14ac:dyDescent="0.15">
      <c r="A7" s="13" t="str">
        <f t="shared" si="0"/>
        <v>F</v>
      </c>
      <c r="B7" s="13">
        <f t="shared" si="1"/>
        <v>3</v>
      </c>
      <c r="C7" s="73"/>
      <c r="D7" s="204"/>
      <c r="E7" s="209" t="s">
        <v>500</v>
      </c>
      <c r="F7" s="329" t="s">
        <v>896</v>
      </c>
      <c r="G7" s="338" t="s">
        <v>921</v>
      </c>
      <c r="H7" s="210"/>
      <c r="I7" s="210"/>
      <c r="J7" s="210" t="s">
        <v>620</v>
      </c>
      <c r="K7" s="330"/>
      <c r="L7" s="179"/>
      <c r="M7" s="205"/>
      <c r="N7" s="188"/>
      <c r="O7" s="534"/>
      <c r="P7" s="237"/>
    </row>
    <row r="8" spans="1:16" ht="13.5" customHeight="1" x14ac:dyDescent="0.15">
      <c r="A8" s="13" t="str">
        <f t="shared" si="0"/>
        <v>F</v>
      </c>
      <c r="B8" s="13">
        <f t="shared" si="1"/>
        <v>4</v>
      </c>
      <c r="C8" s="73"/>
      <c r="D8" s="204"/>
      <c r="E8" s="209" t="s">
        <v>362</v>
      </c>
      <c r="F8" s="329" t="s">
        <v>729</v>
      </c>
      <c r="G8" s="338" t="s">
        <v>921</v>
      </c>
      <c r="H8" s="210"/>
      <c r="I8" s="210"/>
      <c r="J8" s="210" t="s">
        <v>620</v>
      </c>
      <c r="K8" s="330"/>
      <c r="L8" s="179"/>
      <c r="M8" s="205"/>
      <c r="N8" s="175"/>
      <c r="O8" s="534"/>
      <c r="P8" s="237"/>
    </row>
    <row r="9" spans="1:16" ht="13.5" customHeight="1" x14ac:dyDescent="0.15">
      <c r="A9" s="13" t="str">
        <f t="shared" si="0"/>
        <v>F</v>
      </c>
      <c r="B9" s="13">
        <f t="shared" si="1"/>
        <v>5</v>
      </c>
      <c r="C9" s="14"/>
      <c r="D9" s="14"/>
      <c r="E9" s="217" t="s">
        <v>404</v>
      </c>
      <c r="F9" s="216" t="s">
        <v>130</v>
      </c>
      <c r="G9" s="338" t="s">
        <v>441</v>
      </c>
      <c r="H9" s="182">
        <v>2</v>
      </c>
      <c r="I9" s="182">
        <v>0</v>
      </c>
      <c r="J9" s="182" t="s">
        <v>620</v>
      </c>
      <c r="K9" s="185" t="s">
        <v>45</v>
      </c>
      <c r="L9" s="179">
        <v>0</v>
      </c>
      <c r="M9" s="86"/>
      <c r="N9" s="318"/>
      <c r="O9" s="534"/>
      <c r="P9" s="30"/>
    </row>
    <row r="10" spans="1:16" ht="13.5" customHeight="1" x14ac:dyDescent="0.15">
      <c r="A10" s="13" t="str">
        <f t="shared" si="0"/>
        <v>F</v>
      </c>
      <c r="B10" s="13">
        <f t="shared" si="1"/>
        <v>6</v>
      </c>
      <c r="C10" s="73"/>
      <c r="D10" s="204"/>
      <c r="E10" s="451" t="s">
        <v>918</v>
      </c>
      <c r="F10" s="329" t="s">
        <v>115</v>
      </c>
      <c r="G10" s="338" t="s">
        <v>441</v>
      </c>
      <c r="H10" s="210">
        <v>2</v>
      </c>
      <c r="I10" s="210">
        <v>0</v>
      </c>
      <c r="J10" s="210" t="s">
        <v>354</v>
      </c>
      <c r="K10" s="330"/>
      <c r="L10" s="179"/>
      <c r="M10" s="205"/>
      <c r="N10" s="325"/>
      <c r="O10" s="534"/>
      <c r="P10" s="237"/>
    </row>
    <row r="11" spans="1:16" ht="13.5" customHeight="1" x14ac:dyDescent="0.15">
      <c r="A11" s="13" t="str">
        <f t="shared" si="0"/>
        <v>F</v>
      </c>
      <c r="B11" s="13">
        <f t="shared" si="1"/>
        <v>7</v>
      </c>
      <c r="C11" s="73"/>
      <c r="D11" s="204"/>
      <c r="E11" s="209" t="s">
        <v>734</v>
      </c>
      <c r="F11" s="329" t="s">
        <v>321</v>
      </c>
      <c r="G11" s="338" t="s">
        <v>231</v>
      </c>
      <c r="H11" s="210">
        <v>1</v>
      </c>
      <c r="I11" s="210"/>
      <c r="J11" s="210"/>
      <c r="K11" s="330" t="s">
        <v>45</v>
      </c>
      <c r="L11" s="179">
        <v>0</v>
      </c>
      <c r="M11" s="205"/>
      <c r="N11" s="175"/>
      <c r="O11" s="534"/>
      <c r="P11" s="237"/>
    </row>
    <row r="12" spans="1:16" x14ac:dyDescent="0.15">
      <c r="A12" s="13" t="str">
        <f t="shared" si="0"/>
        <v>F</v>
      </c>
      <c r="B12" s="13">
        <f t="shared" si="1"/>
        <v>8</v>
      </c>
      <c r="C12" s="14"/>
      <c r="D12" s="453"/>
      <c r="E12" s="180" t="s">
        <v>703</v>
      </c>
      <c r="F12" s="236" t="s">
        <v>893</v>
      </c>
      <c r="G12" s="338" t="s">
        <v>440</v>
      </c>
      <c r="H12" s="182">
        <v>8</v>
      </c>
      <c r="I12" s="182"/>
      <c r="J12" s="182"/>
      <c r="K12" s="185"/>
      <c r="L12" s="179"/>
      <c r="M12" s="234"/>
      <c r="N12" s="175"/>
      <c r="O12" s="534"/>
      <c r="P12" s="237"/>
    </row>
    <row r="13" spans="1:16" x14ac:dyDescent="0.15">
      <c r="A13" s="13" t="str">
        <f t="shared" si="0"/>
        <v>F</v>
      </c>
      <c r="B13" s="13">
        <f t="shared" si="1"/>
        <v>9</v>
      </c>
      <c r="C13" s="14"/>
      <c r="D13" s="453"/>
      <c r="E13" s="180" t="s">
        <v>681</v>
      </c>
      <c r="F13" s="236" t="s">
        <v>682</v>
      </c>
      <c r="G13" s="338" t="s">
        <v>441</v>
      </c>
      <c r="H13" s="182">
        <v>2</v>
      </c>
      <c r="I13" s="342">
        <v>0</v>
      </c>
      <c r="J13" s="182"/>
      <c r="K13" s="185"/>
      <c r="L13" s="179"/>
      <c r="M13" s="178"/>
      <c r="N13" s="234"/>
      <c r="O13" s="534"/>
      <c r="P13" s="237"/>
    </row>
    <row r="14" spans="1:16" x14ac:dyDescent="0.15">
      <c r="A14" s="13" t="str">
        <f t="shared" si="0"/>
        <v>F</v>
      </c>
      <c r="B14" s="13">
        <f t="shared" si="1"/>
        <v>10</v>
      </c>
      <c r="C14" s="14"/>
      <c r="D14" s="453"/>
      <c r="E14" s="180" t="s">
        <v>98</v>
      </c>
      <c r="F14" s="236" t="s">
        <v>99</v>
      </c>
      <c r="G14" s="338" t="s">
        <v>441</v>
      </c>
      <c r="H14" s="182">
        <v>2</v>
      </c>
      <c r="I14" s="342">
        <v>0</v>
      </c>
      <c r="J14" s="182"/>
      <c r="K14" s="185"/>
      <c r="L14" s="179"/>
      <c r="M14" s="375"/>
      <c r="N14" s="234"/>
      <c r="O14" s="534"/>
      <c r="P14" s="237"/>
    </row>
    <row r="15" spans="1:16" x14ac:dyDescent="0.15">
      <c r="A15" s="13" t="str">
        <f t="shared" si="0"/>
        <v>F</v>
      </c>
      <c r="B15" s="13">
        <f t="shared" si="1"/>
        <v>11</v>
      </c>
      <c r="C15" s="14"/>
      <c r="D15" s="453"/>
      <c r="E15" s="180" t="s">
        <v>775</v>
      </c>
      <c r="F15" s="236" t="s">
        <v>131</v>
      </c>
      <c r="G15" s="338" t="s">
        <v>441</v>
      </c>
      <c r="H15" s="182">
        <v>2</v>
      </c>
      <c r="I15" s="182">
        <v>0</v>
      </c>
      <c r="J15" s="182" t="s">
        <v>620</v>
      </c>
      <c r="K15" s="330" t="s">
        <v>45</v>
      </c>
      <c r="L15" s="179">
        <v>0</v>
      </c>
      <c r="M15" s="108"/>
      <c r="N15" s="188"/>
      <c r="O15" s="534"/>
      <c r="P15" s="237"/>
    </row>
    <row r="16" spans="1:16" x14ac:dyDescent="0.15">
      <c r="A16" s="13" t="str">
        <f t="shared" si="0"/>
        <v>F</v>
      </c>
      <c r="B16" s="13">
        <f t="shared" si="1"/>
        <v>12</v>
      </c>
      <c r="C16" s="14"/>
      <c r="D16" s="453"/>
      <c r="E16" s="180" t="s">
        <v>776</v>
      </c>
      <c r="F16" s="236" t="s">
        <v>132</v>
      </c>
      <c r="G16" s="338" t="s">
        <v>441</v>
      </c>
      <c r="H16" s="182">
        <v>2</v>
      </c>
      <c r="I16" s="182">
        <v>0</v>
      </c>
      <c r="J16" s="182" t="s">
        <v>620</v>
      </c>
      <c r="K16" s="330" t="s">
        <v>45</v>
      </c>
      <c r="L16" s="179">
        <v>0</v>
      </c>
      <c r="M16" s="108"/>
      <c r="N16" s="188"/>
      <c r="O16" s="534"/>
      <c r="P16" s="237"/>
    </row>
    <row r="17" spans="1:16" ht="12" x14ac:dyDescent="0.15">
      <c r="A17" s="13" t="str">
        <f t="shared" si="0"/>
        <v>F</v>
      </c>
      <c r="B17" s="13">
        <f t="shared" si="1"/>
        <v>13</v>
      </c>
      <c r="C17" s="14"/>
      <c r="D17" s="496"/>
      <c r="E17" s="180" t="s">
        <v>100</v>
      </c>
      <c r="F17" s="236" t="s">
        <v>683</v>
      </c>
      <c r="G17" s="338" t="s">
        <v>440</v>
      </c>
      <c r="H17" s="182">
        <v>12</v>
      </c>
      <c r="I17" s="342"/>
      <c r="J17" s="182"/>
      <c r="K17" s="185"/>
      <c r="L17" s="179"/>
      <c r="M17" s="197"/>
      <c r="N17" s="178"/>
      <c r="O17" s="534"/>
      <c r="P17" s="237"/>
    </row>
    <row r="18" spans="1:16" ht="13.5" customHeight="1" x14ac:dyDescent="0.15">
      <c r="A18" s="13" t="str">
        <f t="shared" si="0"/>
        <v>F</v>
      </c>
      <c r="B18" s="13">
        <f t="shared" si="1"/>
        <v>14</v>
      </c>
      <c r="C18" s="14"/>
      <c r="D18" s="454"/>
      <c r="E18" s="180" t="s">
        <v>684</v>
      </c>
      <c r="F18" s="236" t="s">
        <v>101</v>
      </c>
      <c r="G18" s="338" t="s">
        <v>440</v>
      </c>
      <c r="H18" s="182">
        <v>40</v>
      </c>
      <c r="I18" s="342"/>
      <c r="J18" s="182"/>
      <c r="K18" s="185"/>
      <c r="L18" s="179"/>
      <c r="M18" s="178"/>
      <c r="N18" s="188"/>
      <c r="O18" s="534"/>
      <c r="P18" s="237"/>
    </row>
    <row r="19" spans="1:16" ht="11.25" x14ac:dyDescent="0.15">
      <c r="A19" s="13" t="str">
        <f t="shared" si="0"/>
        <v>F</v>
      </c>
      <c r="B19" s="13">
        <f t="shared" si="1"/>
        <v>15</v>
      </c>
      <c r="C19" s="14"/>
      <c r="D19" s="454"/>
      <c r="E19" s="180" t="s">
        <v>635</v>
      </c>
      <c r="F19" s="236" t="s">
        <v>502</v>
      </c>
      <c r="G19" s="338" t="s">
        <v>440</v>
      </c>
      <c r="H19" s="569">
        <v>80</v>
      </c>
      <c r="I19" s="342"/>
      <c r="J19" s="182"/>
      <c r="K19" s="185"/>
      <c r="L19" s="179"/>
      <c r="M19" s="234"/>
      <c r="N19" s="178"/>
      <c r="O19" s="534"/>
      <c r="P19" s="570"/>
    </row>
    <row r="20" spans="1:16" ht="11.25" x14ac:dyDescent="0.15">
      <c r="A20" s="13" t="str">
        <f t="shared" si="0"/>
        <v>F</v>
      </c>
      <c r="B20" s="13">
        <f t="shared" si="1"/>
        <v>16</v>
      </c>
      <c r="C20" s="14"/>
      <c r="D20" s="454"/>
      <c r="E20" s="180" t="s">
        <v>996</v>
      </c>
      <c r="F20" s="236" t="s">
        <v>503</v>
      </c>
      <c r="G20" s="338" t="s">
        <v>440</v>
      </c>
      <c r="H20" s="182">
        <v>20</v>
      </c>
      <c r="I20" s="342"/>
      <c r="J20" s="182"/>
      <c r="K20" s="185"/>
      <c r="L20" s="179"/>
      <c r="M20" s="234"/>
      <c r="N20" s="178"/>
      <c r="O20" s="534"/>
      <c r="P20" s="237"/>
    </row>
    <row r="21" spans="1:16" ht="11.25" x14ac:dyDescent="0.15">
      <c r="A21" s="13" t="str">
        <f t="shared" si="0"/>
        <v>F</v>
      </c>
      <c r="B21" s="13">
        <f t="shared" si="1"/>
        <v>17</v>
      </c>
      <c r="C21" s="14"/>
      <c r="D21" s="454"/>
      <c r="E21" s="180" t="s">
        <v>133</v>
      </c>
      <c r="F21" s="236" t="s">
        <v>134</v>
      </c>
      <c r="G21" s="338" t="s">
        <v>441</v>
      </c>
      <c r="H21" s="182">
        <v>3</v>
      </c>
      <c r="I21" s="342"/>
      <c r="J21" s="182"/>
      <c r="K21" s="185"/>
      <c r="L21" s="179"/>
      <c r="M21" s="235"/>
      <c r="N21" s="178"/>
      <c r="O21" s="534"/>
      <c r="P21" s="237"/>
    </row>
    <row r="22" spans="1:16" ht="11.25" x14ac:dyDescent="0.15">
      <c r="A22" s="13" t="str">
        <f t="shared" si="0"/>
        <v>F</v>
      </c>
      <c r="B22" s="13">
        <f t="shared" si="1"/>
        <v>18</v>
      </c>
      <c r="C22" s="14"/>
      <c r="D22" s="454"/>
      <c r="E22" s="180" t="s">
        <v>102</v>
      </c>
      <c r="F22" s="236" t="s">
        <v>103</v>
      </c>
      <c r="G22" s="338" t="s">
        <v>441</v>
      </c>
      <c r="H22" s="182">
        <v>4</v>
      </c>
      <c r="I22" s="342"/>
      <c r="J22" s="182"/>
      <c r="K22" s="185"/>
      <c r="L22" s="179"/>
      <c r="M22" s="199"/>
      <c r="N22" s="178"/>
      <c r="O22" s="534"/>
      <c r="P22" s="237"/>
    </row>
    <row r="23" spans="1:16" ht="13.5" customHeight="1" x14ac:dyDescent="0.15">
      <c r="A23" s="13" t="str">
        <f t="shared" si="0"/>
        <v>F</v>
      </c>
      <c r="B23" s="13">
        <f t="shared" si="1"/>
        <v>19</v>
      </c>
      <c r="C23" s="14"/>
      <c r="D23" s="454"/>
      <c r="E23" s="180" t="s">
        <v>685</v>
      </c>
      <c r="F23" s="236" t="s">
        <v>144</v>
      </c>
      <c r="G23" s="338" t="s">
        <v>440</v>
      </c>
      <c r="H23" s="182">
        <v>20</v>
      </c>
      <c r="I23" s="342"/>
      <c r="J23" s="182"/>
      <c r="K23" s="185"/>
      <c r="L23" s="179"/>
      <c r="M23" s="202"/>
      <c r="N23" s="178"/>
      <c r="O23" s="534"/>
      <c r="P23" s="237"/>
    </row>
    <row r="24" spans="1:16" ht="11.25" x14ac:dyDescent="0.15">
      <c r="A24" s="13" t="str">
        <f t="shared" si="0"/>
        <v>F</v>
      </c>
      <c r="B24" s="13">
        <f t="shared" si="1"/>
        <v>20</v>
      </c>
      <c r="C24" s="14"/>
      <c r="D24" s="454"/>
      <c r="E24" s="180" t="s">
        <v>997</v>
      </c>
      <c r="F24" s="236" t="s">
        <v>193</v>
      </c>
      <c r="G24" s="338" t="s">
        <v>440</v>
      </c>
      <c r="H24" s="182">
        <v>60</v>
      </c>
      <c r="I24" s="342"/>
      <c r="J24" s="182"/>
      <c r="K24" s="185"/>
      <c r="L24" s="179"/>
      <c r="M24" s="234"/>
      <c r="N24" s="178"/>
      <c r="O24" s="534"/>
      <c r="P24" s="237"/>
    </row>
    <row r="25" spans="1:16" ht="11.25" x14ac:dyDescent="0.15">
      <c r="A25" s="13" t="str">
        <f t="shared" si="0"/>
        <v>F</v>
      </c>
      <c r="B25" s="13">
        <f t="shared" si="1"/>
        <v>21</v>
      </c>
      <c r="C25" s="14"/>
      <c r="D25" s="454"/>
      <c r="E25" s="180" t="s">
        <v>749</v>
      </c>
      <c r="F25" s="236" t="s">
        <v>506</v>
      </c>
      <c r="G25" s="338" t="s">
        <v>440</v>
      </c>
      <c r="H25" s="182">
        <v>60</v>
      </c>
      <c r="I25" s="342"/>
      <c r="J25" s="182"/>
      <c r="K25" s="185"/>
      <c r="L25" s="179"/>
      <c r="M25" s="234"/>
      <c r="N25" s="178"/>
      <c r="O25" s="534"/>
      <c r="P25" s="237"/>
    </row>
    <row r="26" spans="1:16" ht="11.25" x14ac:dyDescent="0.15">
      <c r="A26" s="13" t="str">
        <f t="shared" si="0"/>
        <v>F</v>
      </c>
      <c r="B26" s="13">
        <f t="shared" si="1"/>
        <v>22</v>
      </c>
      <c r="C26" s="14"/>
      <c r="D26" s="454"/>
      <c r="E26" s="180" t="s">
        <v>104</v>
      </c>
      <c r="F26" s="236" t="s">
        <v>105</v>
      </c>
      <c r="G26" s="338" t="s">
        <v>440</v>
      </c>
      <c r="H26" s="182">
        <v>20</v>
      </c>
      <c r="I26" s="342"/>
      <c r="J26" s="182"/>
      <c r="K26" s="185"/>
      <c r="L26" s="179"/>
      <c r="M26" s="234"/>
      <c r="N26" s="178"/>
      <c r="O26" s="534"/>
      <c r="P26" s="237"/>
    </row>
    <row r="27" spans="1:16" ht="13.5" customHeight="1" x14ac:dyDescent="0.15">
      <c r="A27" s="13" t="str">
        <f t="shared" si="0"/>
        <v>F</v>
      </c>
      <c r="B27" s="13">
        <f t="shared" si="1"/>
        <v>23</v>
      </c>
      <c r="C27" s="14"/>
      <c r="D27" s="454"/>
      <c r="E27" s="180" t="s">
        <v>106</v>
      </c>
      <c r="F27" s="236" t="s">
        <v>728</v>
      </c>
      <c r="G27" s="338" t="s">
        <v>440</v>
      </c>
      <c r="H27" s="182">
        <v>20</v>
      </c>
      <c r="I27" s="342"/>
      <c r="J27" s="182"/>
      <c r="K27" s="185"/>
      <c r="L27" s="179"/>
      <c r="M27" s="234"/>
      <c r="N27" s="188"/>
      <c r="O27" s="534"/>
      <c r="P27" s="237"/>
    </row>
    <row r="28" spans="1:16" ht="13.5" customHeight="1" x14ac:dyDescent="0.15">
      <c r="A28" s="13" t="str">
        <f t="shared" si="0"/>
        <v>F</v>
      </c>
      <c r="B28" s="13">
        <f t="shared" si="1"/>
        <v>24</v>
      </c>
      <c r="C28" s="14"/>
      <c r="D28" s="454"/>
      <c r="E28" s="180" t="s">
        <v>107</v>
      </c>
      <c r="F28" s="236" t="s">
        <v>507</v>
      </c>
      <c r="G28" s="338" t="s">
        <v>440</v>
      </c>
      <c r="H28" s="182">
        <v>20</v>
      </c>
      <c r="I28" s="342"/>
      <c r="J28" s="182"/>
      <c r="K28" s="185"/>
      <c r="L28" s="179"/>
      <c r="M28" s="234"/>
      <c r="N28" s="188"/>
      <c r="O28" s="534"/>
      <c r="P28" s="237"/>
    </row>
    <row r="29" spans="1:16" ht="13.5" customHeight="1" x14ac:dyDescent="0.15">
      <c r="A29" s="13" t="str">
        <f t="shared" si="0"/>
        <v>F</v>
      </c>
      <c r="B29" s="13">
        <f t="shared" si="1"/>
        <v>25</v>
      </c>
      <c r="C29" s="14"/>
      <c r="D29" s="454"/>
      <c r="E29" s="180" t="s">
        <v>541</v>
      </c>
      <c r="F29" s="236" t="s">
        <v>686</v>
      </c>
      <c r="G29" s="338" t="s">
        <v>440</v>
      </c>
      <c r="H29" s="182">
        <v>40</v>
      </c>
      <c r="I29" s="182"/>
      <c r="J29" s="182"/>
      <c r="K29" s="185"/>
      <c r="L29" s="179"/>
      <c r="M29" s="82"/>
      <c r="N29" s="188"/>
      <c r="O29" s="534"/>
      <c r="P29" s="237"/>
    </row>
    <row r="30" spans="1:16" ht="13.5" customHeight="1" x14ac:dyDescent="0.15">
      <c r="A30" s="13" t="str">
        <f t="shared" si="0"/>
        <v>F</v>
      </c>
      <c r="B30" s="13">
        <f t="shared" si="1"/>
        <v>26</v>
      </c>
      <c r="C30" s="14"/>
      <c r="D30" s="454"/>
      <c r="E30" s="180" t="s">
        <v>750</v>
      </c>
      <c r="F30" s="236" t="s">
        <v>504</v>
      </c>
      <c r="G30" s="338" t="s">
        <v>440</v>
      </c>
      <c r="H30" s="182">
        <v>20</v>
      </c>
      <c r="I30" s="342"/>
      <c r="J30" s="182"/>
      <c r="K30" s="185"/>
      <c r="L30" s="179"/>
      <c r="M30" s="234"/>
      <c r="N30" s="188"/>
      <c r="O30" s="534"/>
      <c r="P30" s="237"/>
    </row>
    <row r="31" spans="1:16" ht="13.5" customHeight="1" x14ac:dyDescent="0.15">
      <c r="A31" s="13" t="str">
        <f t="shared" si="0"/>
        <v>F</v>
      </c>
      <c r="B31" s="13">
        <f t="shared" si="1"/>
        <v>27</v>
      </c>
      <c r="C31" s="14"/>
      <c r="D31" s="454"/>
      <c r="E31" s="180" t="s">
        <v>135</v>
      </c>
      <c r="F31" s="236" t="s">
        <v>505</v>
      </c>
      <c r="G31" s="338" t="s">
        <v>440</v>
      </c>
      <c r="H31" s="182">
        <v>20</v>
      </c>
      <c r="I31" s="342"/>
      <c r="J31" s="182"/>
      <c r="K31" s="185"/>
      <c r="L31" s="179"/>
      <c r="M31" s="234"/>
      <c r="N31" s="188"/>
      <c r="O31" s="534"/>
      <c r="P31" s="237"/>
    </row>
    <row r="32" spans="1:16" s="91" customFormat="1" ht="13.5" customHeight="1" x14ac:dyDescent="0.15">
      <c r="A32" s="13" t="str">
        <f t="shared" si="0"/>
        <v>F</v>
      </c>
      <c r="B32" s="13">
        <f t="shared" si="1"/>
        <v>28</v>
      </c>
      <c r="C32" s="14"/>
      <c r="D32" s="452"/>
      <c r="E32" s="209" t="s">
        <v>817</v>
      </c>
      <c r="F32" s="329" t="s">
        <v>917</v>
      </c>
      <c r="G32" s="338" t="s">
        <v>441</v>
      </c>
      <c r="H32" s="210">
        <v>10</v>
      </c>
      <c r="I32" s="95">
        <v>0</v>
      </c>
      <c r="J32" s="28"/>
      <c r="K32" s="71" t="s">
        <v>148</v>
      </c>
      <c r="L32" s="171">
        <v>0</v>
      </c>
      <c r="M32" s="234"/>
      <c r="N32" s="183"/>
      <c r="O32" s="535"/>
      <c r="P32" s="237"/>
    </row>
    <row r="33" spans="1:16" s="49" customFormat="1" ht="13.5" customHeight="1" x14ac:dyDescent="0.15">
      <c r="A33" s="13" t="str">
        <f t="shared" si="0"/>
        <v>F</v>
      </c>
      <c r="B33" s="13">
        <f t="shared" si="1"/>
        <v>29</v>
      </c>
      <c r="C33" s="14"/>
      <c r="D33" s="383"/>
      <c r="E33" s="26" t="s">
        <v>679</v>
      </c>
      <c r="F33" s="27" t="s">
        <v>136</v>
      </c>
      <c r="G33" s="338" t="s">
        <v>441</v>
      </c>
      <c r="H33" s="28">
        <v>10</v>
      </c>
      <c r="I33" s="95">
        <v>0</v>
      </c>
      <c r="J33" s="28"/>
      <c r="K33" s="71" t="s">
        <v>148</v>
      </c>
      <c r="L33" s="160">
        <v>0</v>
      </c>
      <c r="M33" s="184"/>
      <c r="N33" s="183"/>
      <c r="O33" s="535"/>
      <c r="P33" s="237"/>
    </row>
    <row r="34" spans="1:16" s="49" customFormat="1" ht="13.5" customHeight="1" x14ac:dyDescent="0.15">
      <c r="A34" s="13" t="str">
        <f t="shared" si="0"/>
        <v>F</v>
      </c>
      <c r="B34" s="13">
        <f t="shared" si="1"/>
        <v>30</v>
      </c>
      <c r="C34" s="14"/>
      <c r="D34" s="383"/>
      <c r="E34" s="26" t="s">
        <v>241</v>
      </c>
      <c r="F34" s="27" t="s">
        <v>187</v>
      </c>
      <c r="G34" s="338" t="s">
        <v>441</v>
      </c>
      <c r="H34" s="28">
        <v>10</v>
      </c>
      <c r="I34" s="95">
        <v>0</v>
      </c>
      <c r="J34" s="28" t="s">
        <v>354</v>
      </c>
      <c r="K34" s="71" t="s">
        <v>148</v>
      </c>
      <c r="L34" s="160">
        <v>0</v>
      </c>
      <c r="M34" s="184"/>
      <c r="N34" s="86"/>
      <c r="O34" s="510"/>
      <c r="P34" s="237"/>
    </row>
    <row r="35" spans="1:16" s="106" customFormat="1" ht="11.25" x14ac:dyDescent="0.15">
      <c r="A35" s="13" t="str">
        <f t="shared" si="0"/>
        <v>F</v>
      </c>
      <c r="B35" s="13">
        <f t="shared" si="1"/>
        <v>31</v>
      </c>
      <c r="C35" s="102"/>
      <c r="D35" s="454"/>
      <c r="E35" s="180" t="s">
        <v>242</v>
      </c>
      <c r="F35" s="236" t="s">
        <v>687</v>
      </c>
      <c r="G35" s="338" t="s">
        <v>440</v>
      </c>
      <c r="H35" s="182">
        <v>16</v>
      </c>
      <c r="I35" s="342"/>
      <c r="J35" s="182"/>
      <c r="K35" s="185"/>
      <c r="L35" s="177"/>
      <c r="M35" s="178"/>
      <c r="N35" s="178"/>
      <c r="O35" s="534"/>
      <c r="P35" s="455"/>
    </row>
    <row r="36" spans="1:16" ht="11.25" x14ac:dyDescent="0.15">
      <c r="A36" s="13" t="str">
        <f t="shared" si="0"/>
        <v>F</v>
      </c>
      <c r="B36" s="13">
        <f t="shared" si="1"/>
        <v>32</v>
      </c>
      <c r="C36" s="14"/>
      <c r="D36" s="600" t="s">
        <v>188</v>
      </c>
      <c r="E36" s="180" t="s">
        <v>137</v>
      </c>
      <c r="F36" s="236" t="s">
        <v>138</v>
      </c>
      <c r="G36" s="338" t="s">
        <v>441</v>
      </c>
      <c r="H36" s="182">
        <v>2</v>
      </c>
      <c r="I36" s="342">
        <v>0</v>
      </c>
      <c r="J36" s="182" t="s">
        <v>354</v>
      </c>
      <c r="K36" s="185" t="s">
        <v>148</v>
      </c>
      <c r="L36" s="179">
        <v>0</v>
      </c>
      <c r="M36" s="234"/>
      <c r="N36" s="188"/>
      <c r="O36" s="534"/>
      <c r="P36" s="234"/>
    </row>
    <row r="37" spans="1:16" ht="11.25" x14ac:dyDescent="0.15">
      <c r="A37" s="13" t="str">
        <f t="shared" ref="A37:A62" si="2">IF(E37="","","F")</f>
        <v>F</v>
      </c>
      <c r="B37" s="13">
        <f t="shared" si="1"/>
        <v>33</v>
      </c>
      <c r="C37" s="14"/>
      <c r="D37" s="601"/>
      <c r="E37" s="180" t="s">
        <v>0</v>
      </c>
      <c r="F37" s="236" t="s">
        <v>1</v>
      </c>
      <c r="G37" s="338" t="s">
        <v>441</v>
      </c>
      <c r="H37" s="182">
        <v>2</v>
      </c>
      <c r="I37" s="342">
        <v>0</v>
      </c>
      <c r="J37" s="182" t="s">
        <v>354</v>
      </c>
      <c r="K37" s="185" t="s">
        <v>148</v>
      </c>
      <c r="L37" s="179">
        <v>0</v>
      </c>
      <c r="M37" s="234"/>
      <c r="N37" s="178"/>
      <c r="O37" s="534"/>
      <c r="P37" s="234"/>
    </row>
    <row r="38" spans="1:16" ht="11.25" x14ac:dyDescent="0.15">
      <c r="A38" s="13" t="str">
        <f t="shared" si="2"/>
        <v>F</v>
      </c>
      <c r="B38" s="13">
        <f t="shared" ref="B38:B69" si="3">B37+1</f>
        <v>34</v>
      </c>
      <c r="C38" s="14"/>
      <c r="D38" s="601"/>
      <c r="E38" s="180" t="s">
        <v>386</v>
      </c>
      <c r="F38" s="236" t="s">
        <v>688</v>
      </c>
      <c r="G38" s="338" t="s">
        <v>441</v>
      </c>
      <c r="H38" s="182">
        <v>2</v>
      </c>
      <c r="I38" s="342">
        <v>0</v>
      </c>
      <c r="J38" s="182" t="s">
        <v>354</v>
      </c>
      <c r="K38" s="185" t="s">
        <v>148</v>
      </c>
      <c r="L38" s="179">
        <v>0</v>
      </c>
      <c r="M38" s="234"/>
      <c r="N38" s="178"/>
      <c r="O38" s="534"/>
      <c r="P38" s="237"/>
    </row>
    <row r="39" spans="1:16" ht="11.25" x14ac:dyDescent="0.15">
      <c r="A39" s="13" t="str">
        <f t="shared" si="2"/>
        <v>F</v>
      </c>
      <c r="B39" s="13">
        <f t="shared" si="3"/>
        <v>35</v>
      </c>
      <c r="C39" s="14"/>
      <c r="D39" s="601"/>
      <c r="E39" s="180" t="s">
        <v>387</v>
      </c>
      <c r="F39" s="236" t="s">
        <v>689</v>
      </c>
      <c r="G39" s="338" t="s">
        <v>441</v>
      </c>
      <c r="H39" s="182">
        <v>2</v>
      </c>
      <c r="I39" s="342">
        <v>0</v>
      </c>
      <c r="J39" s="182" t="s">
        <v>354</v>
      </c>
      <c r="K39" s="185" t="s">
        <v>148</v>
      </c>
      <c r="L39" s="179">
        <v>0</v>
      </c>
      <c r="M39" s="234"/>
      <c r="N39" s="178"/>
      <c r="O39" s="534"/>
      <c r="P39" s="237"/>
    </row>
    <row r="40" spans="1:16" ht="11.25" x14ac:dyDescent="0.15">
      <c r="A40" s="13" t="str">
        <f t="shared" si="2"/>
        <v>F</v>
      </c>
      <c r="B40" s="13">
        <f t="shared" si="3"/>
        <v>36</v>
      </c>
      <c r="C40" s="14"/>
      <c r="D40" s="601"/>
      <c r="E40" s="180" t="s">
        <v>388</v>
      </c>
      <c r="F40" s="236" t="s">
        <v>690</v>
      </c>
      <c r="G40" s="338" t="s">
        <v>441</v>
      </c>
      <c r="H40" s="182">
        <v>2</v>
      </c>
      <c r="I40" s="342">
        <v>0</v>
      </c>
      <c r="J40" s="182" t="s">
        <v>354</v>
      </c>
      <c r="K40" s="185" t="s">
        <v>148</v>
      </c>
      <c r="L40" s="179">
        <v>0</v>
      </c>
      <c r="M40" s="234"/>
      <c r="N40" s="178"/>
      <c r="O40" s="534"/>
      <c r="P40" s="237"/>
    </row>
    <row r="41" spans="1:16" ht="11.25" x14ac:dyDescent="0.15">
      <c r="A41" s="13" t="str">
        <f t="shared" si="2"/>
        <v>F</v>
      </c>
      <c r="B41" s="13">
        <f t="shared" si="3"/>
        <v>37</v>
      </c>
      <c r="C41" s="14"/>
      <c r="D41" s="601"/>
      <c r="E41" s="180" t="s">
        <v>389</v>
      </c>
      <c r="F41" s="236" t="s">
        <v>405</v>
      </c>
      <c r="G41" s="338" t="s">
        <v>441</v>
      </c>
      <c r="H41" s="182">
        <v>2</v>
      </c>
      <c r="I41" s="342">
        <v>0</v>
      </c>
      <c r="J41" s="182" t="s">
        <v>354</v>
      </c>
      <c r="K41" s="185" t="s">
        <v>148</v>
      </c>
      <c r="L41" s="179">
        <v>0</v>
      </c>
      <c r="M41" s="234"/>
      <c r="N41" s="178"/>
      <c r="O41" s="534"/>
      <c r="P41" s="237"/>
    </row>
    <row r="42" spans="1:16" ht="11.25" x14ac:dyDescent="0.15">
      <c r="A42" s="13" t="str">
        <f t="shared" si="2"/>
        <v>F</v>
      </c>
      <c r="B42" s="13">
        <f t="shared" si="3"/>
        <v>38</v>
      </c>
      <c r="C42" s="125"/>
      <c r="D42" s="601"/>
      <c r="E42" s="180" t="s">
        <v>390</v>
      </c>
      <c r="F42" s="236" t="s">
        <v>406</v>
      </c>
      <c r="G42" s="338" t="s">
        <v>441</v>
      </c>
      <c r="H42" s="182">
        <v>2</v>
      </c>
      <c r="I42" s="342">
        <v>0</v>
      </c>
      <c r="J42" s="182" t="s">
        <v>354</v>
      </c>
      <c r="K42" s="185" t="s">
        <v>148</v>
      </c>
      <c r="L42" s="177">
        <v>0</v>
      </c>
      <c r="M42" s="234"/>
      <c r="N42" s="178"/>
      <c r="O42" s="534"/>
      <c r="P42" s="237"/>
    </row>
    <row r="43" spans="1:16" ht="11.25" x14ac:dyDescent="0.15">
      <c r="A43" s="13" t="str">
        <f t="shared" si="2"/>
        <v>F</v>
      </c>
      <c r="B43" s="13">
        <f t="shared" si="3"/>
        <v>39</v>
      </c>
      <c r="C43" s="125"/>
      <c r="D43" s="601"/>
      <c r="E43" s="180" t="s">
        <v>391</v>
      </c>
      <c r="F43" s="236" t="s">
        <v>407</v>
      </c>
      <c r="G43" s="338" t="s">
        <v>441</v>
      </c>
      <c r="H43" s="182">
        <v>2</v>
      </c>
      <c r="I43" s="342">
        <v>0</v>
      </c>
      <c r="J43" s="182" t="s">
        <v>354</v>
      </c>
      <c r="K43" s="185" t="s">
        <v>148</v>
      </c>
      <c r="L43" s="177">
        <v>0</v>
      </c>
      <c r="M43" s="234"/>
      <c r="N43" s="178"/>
      <c r="O43" s="534"/>
      <c r="P43" s="237"/>
    </row>
    <row r="44" spans="1:16" ht="11.25" x14ac:dyDescent="0.15">
      <c r="A44" s="13" t="str">
        <f t="shared" si="2"/>
        <v>F</v>
      </c>
      <c r="B44" s="13">
        <f t="shared" si="3"/>
        <v>40</v>
      </c>
      <c r="C44" s="125"/>
      <c r="D44" s="601"/>
      <c r="E44" s="180" t="s">
        <v>392</v>
      </c>
      <c r="F44" s="236" t="s">
        <v>408</v>
      </c>
      <c r="G44" s="338" t="s">
        <v>441</v>
      </c>
      <c r="H44" s="182">
        <v>2</v>
      </c>
      <c r="I44" s="342">
        <v>0</v>
      </c>
      <c r="J44" s="182" t="s">
        <v>354</v>
      </c>
      <c r="K44" s="185" t="s">
        <v>148</v>
      </c>
      <c r="L44" s="177">
        <v>0</v>
      </c>
      <c r="M44" s="234"/>
      <c r="N44" s="178"/>
      <c r="O44" s="534"/>
      <c r="P44" s="237"/>
    </row>
    <row r="45" spans="1:16" ht="11.25" x14ac:dyDescent="0.15">
      <c r="A45" s="13" t="str">
        <f t="shared" si="2"/>
        <v>F</v>
      </c>
      <c r="B45" s="13">
        <f t="shared" si="3"/>
        <v>41</v>
      </c>
      <c r="C45" s="125"/>
      <c r="D45" s="601"/>
      <c r="E45" s="180" t="s">
        <v>393</v>
      </c>
      <c r="F45" s="236" t="s">
        <v>409</v>
      </c>
      <c r="G45" s="338" t="s">
        <v>441</v>
      </c>
      <c r="H45" s="182">
        <v>2</v>
      </c>
      <c r="I45" s="342">
        <v>0</v>
      </c>
      <c r="J45" s="182" t="s">
        <v>354</v>
      </c>
      <c r="K45" s="185" t="s">
        <v>148</v>
      </c>
      <c r="L45" s="177">
        <v>0</v>
      </c>
      <c r="M45" s="234"/>
      <c r="N45" s="178"/>
      <c r="O45" s="534"/>
      <c r="P45" s="237"/>
    </row>
    <row r="46" spans="1:16" ht="13.5" customHeight="1" x14ac:dyDescent="0.15">
      <c r="A46" s="13" t="str">
        <f t="shared" si="2"/>
        <v>F</v>
      </c>
      <c r="B46" s="13">
        <f t="shared" si="3"/>
        <v>42</v>
      </c>
      <c r="C46" s="125"/>
      <c r="D46" s="601"/>
      <c r="E46" s="180" t="s">
        <v>649</v>
      </c>
      <c r="F46" s="236" t="s">
        <v>410</v>
      </c>
      <c r="G46" s="338" t="s">
        <v>441</v>
      </c>
      <c r="H46" s="182">
        <v>2</v>
      </c>
      <c r="I46" s="342">
        <v>0</v>
      </c>
      <c r="J46" s="182"/>
      <c r="K46" s="185"/>
      <c r="L46" s="177"/>
      <c r="M46" s="234"/>
      <c r="N46" s="178"/>
      <c r="O46" s="534"/>
      <c r="P46" s="237"/>
    </row>
    <row r="47" spans="1:16" ht="13.5" customHeight="1" x14ac:dyDescent="0.15">
      <c r="A47" s="13" t="str">
        <f t="shared" si="2"/>
        <v>F</v>
      </c>
      <c r="B47" s="13">
        <f t="shared" si="3"/>
        <v>43</v>
      </c>
      <c r="C47" s="125"/>
      <c r="D47" s="601"/>
      <c r="E47" s="180" t="s">
        <v>411</v>
      </c>
      <c r="F47" s="236" t="s">
        <v>412</v>
      </c>
      <c r="G47" s="338" t="s">
        <v>441</v>
      </c>
      <c r="H47" s="182">
        <v>2</v>
      </c>
      <c r="I47" s="342">
        <v>0</v>
      </c>
      <c r="J47" s="182"/>
      <c r="K47" s="185"/>
      <c r="L47" s="177"/>
      <c r="M47" s="234"/>
      <c r="N47" s="178"/>
      <c r="O47" s="534"/>
      <c r="P47" s="237"/>
    </row>
    <row r="48" spans="1:16" ht="13.5" customHeight="1" x14ac:dyDescent="0.15">
      <c r="A48" s="13" t="str">
        <f t="shared" si="2"/>
        <v>F</v>
      </c>
      <c r="B48" s="13">
        <f t="shared" si="3"/>
        <v>44</v>
      </c>
      <c r="C48" s="125"/>
      <c r="D48" s="602"/>
      <c r="E48" s="180" t="s">
        <v>413</v>
      </c>
      <c r="F48" s="236" t="s">
        <v>414</v>
      </c>
      <c r="G48" s="338" t="s">
        <v>441</v>
      </c>
      <c r="H48" s="182">
        <v>2</v>
      </c>
      <c r="I48" s="342">
        <v>0</v>
      </c>
      <c r="J48" s="182"/>
      <c r="K48" s="185"/>
      <c r="L48" s="177"/>
      <c r="M48" s="234"/>
      <c r="N48" s="178"/>
      <c r="O48" s="534"/>
      <c r="P48" s="237"/>
    </row>
    <row r="49" spans="1:16" ht="11.25" x14ac:dyDescent="0.15">
      <c r="A49" s="13" t="str">
        <f t="shared" si="2"/>
        <v>F</v>
      </c>
      <c r="B49" s="13">
        <f t="shared" si="3"/>
        <v>45</v>
      </c>
      <c r="C49" s="125"/>
      <c r="D49" s="600" t="s">
        <v>370</v>
      </c>
      <c r="E49" s="180" t="s">
        <v>606</v>
      </c>
      <c r="F49" s="236" t="s">
        <v>607</v>
      </c>
      <c r="G49" s="338" t="s">
        <v>441</v>
      </c>
      <c r="H49" s="182">
        <v>2</v>
      </c>
      <c r="I49" s="342">
        <v>0</v>
      </c>
      <c r="J49" s="182" t="s">
        <v>354</v>
      </c>
      <c r="K49" s="185" t="s">
        <v>148</v>
      </c>
      <c r="L49" s="179">
        <v>0</v>
      </c>
      <c r="M49" s="234"/>
      <c r="N49" s="188"/>
      <c r="O49" s="534"/>
      <c r="P49" s="234"/>
    </row>
    <row r="50" spans="1:16" ht="11.25" x14ac:dyDescent="0.15">
      <c r="A50" s="13" t="str">
        <f t="shared" si="2"/>
        <v>F</v>
      </c>
      <c r="B50" s="13">
        <f t="shared" si="3"/>
        <v>46</v>
      </c>
      <c r="C50" s="125"/>
      <c r="D50" s="601"/>
      <c r="E50" s="180" t="s">
        <v>608</v>
      </c>
      <c r="F50" s="236" t="s">
        <v>609</v>
      </c>
      <c r="G50" s="338" t="s">
        <v>441</v>
      </c>
      <c r="H50" s="182">
        <v>2</v>
      </c>
      <c r="I50" s="342">
        <v>0</v>
      </c>
      <c r="J50" s="182" t="s">
        <v>354</v>
      </c>
      <c r="K50" s="185" t="s">
        <v>148</v>
      </c>
      <c r="L50" s="179">
        <v>0</v>
      </c>
      <c r="M50" s="234"/>
      <c r="N50" s="178"/>
      <c r="O50" s="534"/>
      <c r="P50" s="237"/>
    </row>
    <row r="51" spans="1:16" ht="11.25" x14ac:dyDescent="0.15">
      <c r="A51" s="13" t="str">
        <f t="shared" si="2"/>
        <v>F</v>
      </c>
      <c r="B51" s="13">
        <f t="shared" si="3"/>
        <v>47</v>
      </c>
      <c r="C51" s="125"/>
      <c r="D51" s="601"/>
      <c r="E51" s="180" t="s">
        <v>386</v>
      </c>
      <c r="F51" s="236" t="s">
        <v>415</v>
      </c>
      <c r="G51" s="338" t="s">
        <v>441</v>
      </c>
      <c r="H51" s="182">
        <v>2</v>
      </c>
      <c r="I51" s="342">
        <v>0</v>
      </c>
      <c r="J51" s="182" t="s">
        <v>354</v>
      </c>
      <c r="K51" s="185" t="s">
        <v>148</v>
      </c>
      <c r="L51" s="179">
        <v>0</v>
      </c>
      <c r="M51" s="234"/>
      <c r="N51" s="178"/>
      <c r="O51" s="534"/>
      <c r="P51" s="237"/>
    </row>
    <row r="52" spans="1:16" ht="11.25" x14ac:dyDescent="0.15">
      <c r="A52" s="13" t="str">
        <f t="shared" si="2"/>
        <v>F</v>
      </c>
      <c r="B52" s="13">
        <f t="shared" si="3"/>
        <v>48</v>
      </c>
      <c r="C52" s="125"/>
      <c r="D52" s="601"/>
      <c r="E52" s="180" t="s">
        <v>387</v>
      </c>
      <c r="F52" s="236" t="s">
        <v>416</v>
      </c>
      <c r="G52" s="338" t="s">
        <v>441</v>
      </c>
      <c r="H52" s="182">
        <v>2</v>
      </c>
      <c r="I52" s="342">
        <v>0</v>
      </c>
      <c r="J52" s="182" t="s">
        <v>354</v>
      </c>
      <c r="K52" s="185" t="s">
        <v>148</v>
      </c>
      <c r="L52" s="179">
        <v>0</v>
      </c>
      <c r="M52" s="234"/>
      <c r="N52" s="178"/>
      <c r="O52" s="534"/>
      <c r="P52" s="237"/>
    </row>
    <row r="53" spans="1:16" ht="11.25" x14ac:dyDescent="0.15">
      <c r="A53" s="13" t="str">
        <f t="shared" si="2"/>
        <v>F</v>
      </c>
      <c r="B53" s="13">
        <f t="shared" si="3"/>
        <v>49</v>
      </c>
      <c r="C53" s="125"/>
      <c r="D53" s="601"/>
      <c r="E53" s="180" t="s">
        <v>388</v>
      </c>
      <c r="F53" s="236" t="s">
        <v>417</v>
      </c>
      <c r="G53" s="338" t="s">
        <v>441</v>
      </c>
      <c r="H53" s="182">
        <v>2</v>
      </c>
      <c r="I53" s="342">
        <v>0</v>
      </c>
      <c r="J53" s="182" t="s">
        <v>354</v>
      </c>
      <c r="K53" s="185" t="s">
        <v>148</v>
      </c>
      <c r="L53" s="179">
        <v>0</v>
      </c>
      <c r="M53" s="234"/>
      <c r="N53" s="178"/>
      <c r="O53" s="534"/>
      <c r="P53" s="237"/>
    </row>
    <row r="54" spans="1:16" ht="11.25" x14ac:dyDescent="0.15">
      <c r="A54" s="13" t="str">
        <f t="shared" si="2"/>
        <v>F</v>
      </c>
      <c r="B54" s="13">
        <f t="shared" si="3"/>
        <v>50</v>
      </c>
      <c r="C54" s="125"/>
      <c r="D54" s="601"/>
      <c r="E54" s="180" t="s">
        <v>389</v>
      </c>
      <c r="F54" s="236" t="s">
        <v>418</v>
      </c>
      <c r="G54" s="338" t="s">
        <v>441</v>
      </c>
      <c r="H54" s="182">
        <v>2</v>
      </c>
      <c r="I54" s="342">
        <v>0</v>
      </c>
      <c r="J54" s="182" t="s">
        <v>354</v>
      </c>
      <c r="K54" s="185" t="s">
        <v>148</v>
      </c>
      <c r="L54" s="179">
        <v>0</v>
      </c>
      <c r="M54" s="234"/>
      <c r="N54" s="178"/>
      <c r="O54" s="534"/>
      <c r="P54" s="237"/>
    </row>
    <row r="55" spans="1:16" ht="11.25" x14ac:dyDescent="0.15">
      <c r="A55" s="13" t="str">
        <f t="shared" si="2"/>
        <v>F</v>
      </c>
      <c r="B55" s="13">
        <f t="shared" si="3"/>
        <v>51</v>
      </c>
      <c r="C55" s="125"/>
      <c r="D55" s="601"/>
      <c r="E55" s="180" t="s">
        <v>390</v>
      </c>
      <c r="F55" s="236" t="s">
        <v>526</v>
      </c>
      <c r="G55" s="338" t="s">
        <v>441</v>
      </c>
      <c r="H55" s="182">
        <v>2</v>
      </c>
      <c r="I55" s="342">
        <v>0</v>
      </c>
      <c r="J55" s="182" t="s">
        <v>354</v>
      </c>
      <c r="K55" s="185" t="s">
        <v>148</v>
      </c>
      <c r="L55" s="177">
        <v>0</v>
      </c>
      <c r="M55" s="234"/>
      <c r="N55" s="178"/>
      <c r="O55" s="534"/>
      <c r="P55" s="237"/>
    </row>
    <row r="56" spans="1:16" ht="11.25" x14ac:dyDescent="0.15">
      <c r="A56" s="13" t="str">
        <f t="shared" si="2"/>
        <v>F</v>
      </c>
      <c r="B56" s="13">
        <f t="shared" si="3"/>
        <v>52</v>
      </c>
      <c r="C56" s="125"/>
      <c r="D56" s="601"/>
      <c r="E56" s="180" t="s">
        <v>391</v>
      </c>
      <c r="F56" s="236" t="s">
        <v>542</v>
      </c>
      <c r="G56" s="338" t="s">
        <v>441</v>
      </c>
      <c r="H56" s="182">
        <v>2</v>
      </c>
      <c r="I56" s="342">
        <v>0</v>
      </c>
      <c r="J56" s="182" t="s">
        <v>354</v>
      </c>
      <c r="K56" s="185" t="s">
        <v>148</v>
      </c>
      <c r="L56" s="177">
        <v>0</v>
      </c>
      <c r="M56" s="234"/>
      <c r="N56" s="178"/>
      <c r="O56" s="534"/>
      <c r="P56" s="237"/>
    </row>
    <row r="57" spans="1:16" ht="11.25" x14ac:dyDescent="0.15">
      <c r="A57" s="13" t="str">
        <f t="shared" si="2"/>
        <v>F</v>
      </c>
      <c r="B57" s="13">
        <f t="shared" si="3"/>
        <v>53</v>
      </c>
      <c r="C57" s="125"/>
      <c r="D57" s="601"/>
      <c r="E57" s="180" t="s">
        <v>392</v>
      </c>
      <c r="F57" s="236" t="s">
        <v>543</v>
      </c>
      <c r="G57" s="338" t="s">
        <v>441</v>
      </c>
      <c r="H57" s="182">
        <v>2</v>
      </c>
      <c r="I57" s="342">
        <v>0</v>
      </c>
      <c r="J57" s="182" t="s">
        <v>354</v>
      </c>
      <c r="K57" s="185" t="s">
        <v>148</v>
      </c>
      <c r="L57" s="177">
        <v>0</v>
      </c>
      <c r="M57" s="234"/>
      <c r="N57" s="178"/>
      <c r="O57" s="534"/>
      <c r="P57" s="237"/>
    </row>
    <row r="58" spans="1:16" ht="11.25" x14ac:dyDescent="0.15">
      <c r="A58" s="13" t="str">
        <f t="shared" si="2"/>
        <v>F</v>
      </c>
      <c r="B58" s="13">
        <f t="shared" si="3"/>
        <v>54</v>
      </c>
      <c r="C58" s="125"/>
      <c r="D58" s="601"/>
      <c r="E58" s="180" t="s">
        <v>393</v>
      </c>
      <c r="F58" s="236" t="s">
        <v>544</v>
      </c>
      <c r="G58" s="338" t="s">
        <v>441</v>
      </c>
      <c r="H58" s="182">
        <v>2</v>
      </c>
      <c r="I58" s="342">
        <v>0</v>
      </c>
      <c r="J58" s="182" t="s">
        <v>354</v>
      </c>
      <c r="K58" s="185" t="s">
        <v>148</v>
      </c>
      <c r="L58" s="177">
        <v>0</v>
      </c>
      <c r="M58" s="234"/>
      <c r="N58" s="178"/>
      <c r="O58" s="534"/>
      <c r="P58" s="237"/>
    </row>
    <row r="59" spans="1:16" ht="13.5" customHeight="1" x14ac:dyDescent="0.15">
      <c r="A59" s="13" t="str">
        <f t="shared" si="2"/>
        <v>F</v>
      </c>
      <c r="B59" s="13">
        <f t="shared" si="3"/>
        <v>55</v>
      </c>
      <c r="C59" s="125"/>
      <c r="D59" s="601"/>
      <c r="E59" s="180" t="s">
        <v>649</v>
      </c>
      <c r="F59" s="236" t="s">
        <v>545</v>
      </c>
      <c r="G59" s="338" t="s">
        <v>441</v>
      </c>
      <c r="H59" s="182">
        <v>2</v>
      </c>
      <c r="I59" s="342">
        <v>0</v>
      </c>
      <c r="J59" s="182"/>
      <c r="K59" s="185"/>
      <c r="L59" s="177"/>
      <c r="M59" s="234"/>
      <c r="N59" s="178"/>
      <c r="O59" s="534"/>
      <c r="P59" s="237"/>
    </row>
    <row r="60" spans="1:16" ht="13.5" customHeight="1" x14ac:dyDescent="0.15">
      <c r="A60" s="13" t="str">
        <f t="shared" si="2"/>
        <v>F</v>
      </c>
      <c r="B60" s="13">
        <f t="shared" si="3"/>
        <v>56</v>
      </c>
      <c r="C60" s="125"/>
      <c r="D60" s="601"/>
      <c r="E60" s="180" t="s">
        <v>411</v>
      </c>
      <c r="F60" s="236" t="s">
        <v>74</v>
      </c>
      <c r="G60" s="338" t="s">
        <v>441</v>
      </c>
      <c r="H60" s="182">
        <v>2</v>
      </c>
      <c r="I60" s="342">
        <v>0</v>
      </c>
      <c r="J60" s="182"/>
      <c r="K60" s="185"/>
      <c r="L60" s="177"/>
      <c r="M60" s="234"/>
      <c r="N60" s="178"/>
      <c r="O60" s="534"/>
      <c r="P60" s="237"/>
    </row>
    <row r="61" spans="1:16" ht="13.5" customHeight="1" x14ac:dyDescent="0.15">
      <c r="A61" s="13" t="str">
        <f t="shared" si="2"/>
        <v>F</v>
      </c>
      <c r="B61" s="13">
        <f t="shared" si="3"/>
        <v>57</v>
      </c>
      <c r="C61" s="125"/>
      <c r="D61" s="601"/>
      <c r="E61" s="180" t="s">
        <v>413</v>
      </c>
      <c r="F61" s="236" t="s">
        <v>75</v>
      </c>
      <c r="G61" s="338" t="s">
        <v>441</v>
      </c>
      <c r="H61" s="182">
        <v>2</v>
      </c>
      <c r="I61" s="342">
        <v>0</v>
      </c>
      <c r="J61" s="182"/>
      <c r="K61" s="185"/>
      <c r="L61" s="177"/>
      <c r="M61" s="234"/>
      <c r="N61" s="178"/>
      <c r="O61" s="534"/>
      <c r="P61" s="237"/>
    </row>
    <row r="62" spans="1:16" ht="24.75" customHeight="1" x14ac:dyDescent="0.15">
      <c r="A62" s="13" t="str">
        <f t="shared" si="2"/>
        <v>F</v>
      </c>
      <c r="B62" s="13">
        <f t="shared" si="3"/>
        <v>58</v>
      </c>
      <c r="C62" s="125"/>
      <c r="D62" s="454"/>
      <c r="E62" s="180" t="s">
        <v>315</v>
      </c>
      <c r="F62" s="236" t="s">
        <v>525</v>
      </c>
      <c r="G62" s="338" t="s">
        <v>530</v>
      </c>
      <c r="H62" s="182">
        <v>18</v>
      </c>
      <c r="I62" s="342">
        <v>2</v>
      </c>
      <c r="J62" s="182" t="s">
        <v>354</v>
      </c>
      <c r="K62" s="185" t="s">
        <v>148</v>
      </c>
      <c r="L62" s="177">
        <v>0</v>
      </c>
      <c r="M62" s="234"/>
      <c r="N62" s="188"/>
      <c r="O62" s="534"/>
      <c r="P62" s="237"/>
    </row>
    <row r="63" spans="1:16" ht="13.5" customHeight="1" x14ac:dyDescent="0.15">
      <c r="A63" s="13" t="s">
        <v>755</v>
      </c>
      <c r="B63" s="13">
        <f t="shared" si="3"/>
        <v>59</v>
      </c>
      <c r="C63" s="125"/>
      <c r="D63" s="14"/>
      <c r="E63" s="420" t="s">
        <v>587</v>
      </c>
      <c r="F63" s="421" t="s">
        <v>610</v>
      </c>
      <c r="G63" s="338" t="s">
        <v>441</v>
      </c>
      <c r="H63" s="210">
        <v>1</v>
      </c>
      <c r="I63" s="341">
        <v>0</v>
      </c>
      <c r="J63" s="210"/>
      <c r="K63" s="330" t="s">
        <v>45</v>
      </c>
      <c r="L63" s="179">
        <v>0</v>
      </c>
      <c r="M63" s="86"/>
      <c r="N63" s="393"/>
      <c r="O63" s="534"/>
      <c r="P63" s="76"/>
    </row>
    <row r="64" spans="1:16" ht="13.5" customHeight="1" x14ac:dyDescent="0.15">
      <c r="A64" s="13" t="str">
        <f>IF(E64="","","F")</f>
        <v>F</v>
      </c>
      <c r="B64" s="13">
        <f t="shared" si="3"/>
        <v>60</v>
      </c>
      <c r="C64" s="14"/>
      <c r="D64" s="398"/>
      <c r="E64" s="167" t="s">
        <v>343</v>
      </c>
      <c r="F64" s="429" t="s">
        <v>344</v>
      </c>
      <c r="G64" s="338" t="s">
        <v>440</v>
      </c>
      <c r="H64" s="166">
        <v>100</v>
      </c>
      <c r="I64" s="166"/>
      <c r="J64" s="169"/>
      <c r="K64" s="137"/>
      <c r="L64" s="177"/>
      <c r="M64" s="168"/>
      <c r="N64" s="168"/>
      <c r="O64" s="534"/>
      <c r="P64" s="76"/>
    </row>
    <row r="65" spans="1:16" ht="13.5" customHeight="1" x14ac:dyDescent="0.15">
      <c r="A65" s="13" t="str">
        <f>IF(E65="","","F")</f>
        <v>F</v>
      </c>
      <c r="B65" s="13">
        <f t="shared" si="3"/>
        <v>61</v>
      </c>
      <c r="C65" s="14"/>
      <c r="D65" s="398"/>
      <c r="E65" s="167" t="s">
        <v>345</v>
      </c>
      <c r="F65" s="429" t="s">
        <v>346</v>
      </c>
      <c r="G65" s="338" t="s">
        <v>440</v>
      </c>
      <c r="H65" s="166">
        <v>100</v>
      </c>
      <c r="I65" s="166"/>
      <c r="J65" s="169"/>
      <c r="K65" s="137"/>
      <c r="L65" s="177"/>
      <c r="M65" s="168"/>
      <c r="N65" s="168"/>
      <c r="O65" s="534"/>
      <c r="P65" s="76"/>
    </row>
    <row r="66" spans="1:16" ht="13.5" customHeight="1" x14ac:dyDescent="0.15">
      <c r="A66" s="13" t="s">
        <v>573</v>
      </c>
      <c r="B66" s="13">
        <f t="shared" si="3"/>
        <v>62</v>
      </c>
      <c r="C66" s="125"/>
      <c r="D66" s="14"/>
      <c r="E66" s="420" t="s">
        <v>7</v>
      </c>
      <c r="F66" s="421" t="s">
        <v>394</v>
      </c>
      <c r="G66" s="338" t="s">
        <v>441</v>
      </c>
      <c r="H66" s="210">
        <v>15</v>
      </c>
      <c r="I66" s="341">
        <v>0</v>
      </c>
      <c r="J66" s="210"/>
      <c r="K66" s="330"/>
      <c r="L66" s="179"/>
      <c r="M66" s="86"/>
      <c r="N66" s="168"/>
      <c r="O66" s="534"/>
      <c r="P66" s="76"/>
    </row>
    <row r="67" spans="1:16" ht="13.5" customHeight="1" x14ac:dyDescent="0.15">
      <c r="A67" s="13" t="s">
        <v>395</v>
      </c>
      <c r="B67" s="13">
        <f t="shared" si="3"/>
        <v>63</v>
      </c>
      <c r="C67" s="125"/>
      <c r="D67" s="14"/>
      <c r="E67" s="420" t="s">
        <v>8</v>
      </c>
      <c r="F67" s="421" t="s">
        <v>9</v>
      </c>
      <c r="G67" s="338" t="s">
        <v>441</v>
      </c>
      <c r="H67" s="210">
        <v>15</v>
      </c>
      <c r="I67" s="341">
        <v>0</v>
      </c>
      <c r="J67" s="210"/>
      <c r="K67" s="330"/>
      <c r="L67" s="179"/>
      <c r="M67" s="86"/>
      <c r="N67" s="168"/>
      <c r="O67" s="534"/>
      <c r="P67" s="76"/>
    </row>
    <row r="68" spans="1:16" ht="13.5" customHeight="1" x14ac:dyDescent="0.15">
      <c r="A68" s="13" t="s">
        <v>395</v>
      </c>
      <c r="B68" s="13">
        <f t="shared" si="3"/>
        <v>64</v>
      </c>
      <c r="C68" s="125"/>
      <c r="D68" s="14"/>
      <c r="E68" s="420" t="s">
        <v>10</v>
      </c>
      <c r="F68" s="421" t="s">
        <v>611</v>
      </c>
      <c r="G68" s="338" t="s">
        <v>441</v>
      </c>
      <c r="H68" s="210">
        <v>10</v>
      </c>
      <c r="I68" s="341">
        <v>0</v>
      </c>
      <c r="J68" s="210"/>
      <c r="K68" s="330"/>
      <c r="L68" s="179"/>
      <c r="M68" s="86"/>
      <c r="N68" s="168"/>
      <c r="O68" s="534"/>
      <c r="P68" s="76"/>
    </row>
    <row r="69" spans="1:16" x14ac:dyDescent="0.15">
      <c r="A69" s="13" t="str">
        <f t="shared" ref="A69:A112" si="4">IF(E69="","","F")</f>
        <v>F</v>
      </c>
      <c r="B69" s="13">
        <f t="shared" si="3"/>
        <v>65</v>
      </c>
      <c r="C69" s="14"/>
      <c r="D69" s="453"/>
      <c r="E69" s="180" t="s">
        <v>546</v>
      </c>
      <c r="F69" s="27" t="s">
        <v>612</v>
      </c>
      <c r="G69" s="338" t="s">
        <v>441</v>
      </c>
      <c r="H69" s="28">
        <v>10</v>
      </c>
      <c r="I69" s="28"/>
      <c r="J69" s="28"/>
      <c r="K69" s="71"/>
      <c r="L69" s="171"/>
      <c r="M69" s="175"/>
      <c r="N69" s="183"/>
      <c r="O69" s="535"/>
      <c r="P69" s="237"/>
    </row>
    <row r="70" spans="1:16" x14ac:dyDescent="0.15">
      <c r="A70" s="13" t="str">
        <f t="shared" si="4"/>
        <v>F</v>
      </c>
      <c r="B70" s="13">
        <f t="shared" ref="B70:B101" si="5">B69+1</f>
        <v>66</v>
      </c>
      <c r="C70" s="14"/>
      <c r="D70" s="453"/>
      <c r="E70" s="180" t="s">
        <v>76</v>
      </c>
      <c r="F70" s="27" t="s">
        <v>720</v>
      </c>
      <c r="G70" s="338" t="s">
        <v>441</v>
      </c>
      <c r="H70" s="28">
        <v>10</v>
      </c>
      <c r="I70" s="28"/>
      <c r="J70" s="28"/>
      <c r="K70" s="71"/>
      <c r="L70" s="171"/>
      <c r="M70" s="175"/>
      <c r="N70" s="183"/>
      <c r="O70" s="535"/>
      <c r="P70" s="237"/>
    </row>
    <row r="71" spans="1:16" x14ac:dyDescent="0.15">
      <c r="A71" s="13" t="str">
        <f t="shared" si="4"/>
        <v>F</v>
      </c>
      <c r="B71" s="13">
        <f t="shared" si="5"/>
        <v>67</v>
      </c>
      <c r="C71" s="14"/>
      <c r="D71" s="453"/>
      <c r="E71" s="180" t="s">
        <v>77</v>
      </c>
      <c r="F71" s="27" t="s">
        <v>721</v>
      </c>
      <c r="G71" s="338" t="s">
        <v>441</v>
      </c>
      <c r="H71" s="28">
        <v>10</v>
      </c>
      <c r="I71" s="28"/>
      <c r="J71" s="28"/>
      <c r="K71" s="71"/>
      <c r="L71" s="171"/>
      <c r="M71" s="175"/>
      <c r="N71" s="183"/>
      <c r="O71" s="535"/>
      <c r="P71" s="237"/>
    </row>
    <row r="72" spans="1:16" x14ac:dyDescent="0.15">
      <c r="A72" s="13" t="str">
        <f t="shared" si="4"/>
        <v>F</v>
      </c>
      <c r="B72" s="13">
        <f t="shared" si="5"/>
        <v>68</v>
      </c>
      <c r="C72" s="14"/>
      <c r="D72" s="453"/>
      <c r="E72" s="180" t="s">
        <v>78</v>
      </c>
      <c r="F72" s="27" t="s">
        <v>722</v>
      </c>
      <c r="G72" s="338" t="s">
        <v>441</v>
      </c>
      <c r="H72" s="28">
        <v>10</v>
      </c>
      <c r="I72" s="28"/>
      <c r="J72" s="28"/>
      <c r="K72" s="71"/>
      <c r="L72" s="171"/>
      <c r="M72" s="175"/>
      <c r="N72" s="183"/>
      <c r="O72" s="535"/>
      <c r="P72" s="237"/>
    </row>
    <row r="73" spans="1:16" x14ac:dyDescent="0.15">
      <c r="A73" s="13" t="str">
        <f t="shared" si="4"/>
        <v>F</v>
      </c>
      <c r="B73" s="13">
        <f t="shared" si="5"/>
        <v>69</v>
      </c>
      <c r="C73" s="14"/>
      <c r="D73" s="453"/>
      <c r="E73" s="180" t="s">
        <v>79</v>
      </c>
      <c r="F73" s="27" t="s">
        <v>956</v>
      </c>
      <c r="G73" s="338" t="s">
        <v>441</v>
      </c>
      <c r="H73" s="28">
        <v>10</v>
      </c>
      <c r="I73" s="28"/>
      <c r="J73" s="28"/>
      <c r="K73" s="71"/>
      <c r="L73" s="171"/>
      <c r="M73" s="175"/>
      <c r="N73" s="183"/>
      <c r="O73" s="535"/>
      <c r="P73" s="237"/>
    </row>
    <row r="74" spans="1:16" x14ac:dyDescent="0.15">
      <c r="A74" s="13" t="str">
        <f t="shared" si="4"/>
        <v>F</v>
      </c>
      <c r="B74" s="13">
        <f t="shared" si="5"/>
        <v>70</v>
      </c>
      <c r="C74" s="14"/>
      <c r="D74" s="453"/>
      <c r="E74" s="180" t="s">
        <v>80</v>
      </c>
      <c r="F74" s="27" t="s">
        <v>957</v>
      </c>
      <c r="G74" s="338" t="s">
        <v>441</v>
      </c>
      <c r="H74" s="28">
        <v>10</v>
      </c>
      <c r="I74" s="28"/>
      <c r="J74" s="28"/>
      <c r="K74" s="71"/>
      <c r="L74" s="171"/>
      <c r="M74" s="175"/>
      <c r="N74" s="183"/>
      <c r="O74" s="535"/>
      <c r="P74" s="237"/>
    </row>
    <row r="75" spans="1:16" x14ac:dyDescent="0.15">
      <c r="A75" s="13" t="str">
        <f t="shared" si="4"/>
        <v>F</v>
      </c>
      <c r="B75" s="13">
        <f t="shared" si="5"/>
        <v>71</v>
      </c>
      <c r="C75" s="14"/>
      <c r="D75" s="453"/>
      <c r="E75" s="180" t="s">
        <v>81</v>
      </c>
      <c r="F75" s="27" t="s">
        <v>958</v>
      </c>
      <c r="G75" s="338" t="s">
        <v>441</v>
      </c>
      <c r="H75" s="28">
        <v>10</v>
      </c>
      <c r="I75" s="28"/>
      <c r="J75" s="28"/>
      <c r="K75" s="71"/>
      <c r="L75" s="171"/>
      <c r="M75" s="175"/>
      <c r="N75" s="183"/>
      <c r="O75" s="535"/>
      <c r="P75" s="237"/>
    </row>
    <row r="76" spans="1:16" x14ac:dyDescent="0.15">
      <c r="A76" s="13" t="str">
        <f t="shared" si="4"/>
        <v>F</v>
      </c>
      <c r="B76" s="13">
        <f t="shared" si="5"/>
        <v>72</v>
      </c>
      <c r="C76" s="14"/>
      <c r="D76" s="453"/>
      <c r="E76" s="180" t="s">
        <v>82</v>
      </c>
      <c r="F76" s="27" t="s">
        <v>959</v>
      </c>
      <c r="G76" s="338" t="s">
        <v>441</v>
      </c>
      <c r="H76" s="28">
        <v>10</v>
      </c>
      <c r="I76" s="28"/>
      <c r="J76" s="28"/>
      <c r="K76" s="71"/>
      <c r="L76" s="171"/>
      <c r="M76" s="175"/>
      <c r="N76" s="183"/>
      <c r="O76" s="535"/>
      <c r="P76" s="237"/>
    </row>
    <row r="77" spans="1:16" x14ac:dyDescent="0.15">
      <c r="A77" s="13" t="str">
        <f t="shared" si="4"/>
        <v>F</v>
      </c>
      <c r="B77" s="13">
        <f t="shared" si="5"/>
        <v>73</v>
      </c>
      <c r="C77" s="14"/>
      <c r="D77" s="453"/>
      <c r="E77" s="180" t="s">
        <v>83</v>
      </c>
      <c r="F77" s="27" t="s">
        <v>56</v>
      </c>
      <c r="G77" s="338" t="s">
        <v>441</v>
      </c>
      <c r="H77" s="28">
        <v>10</v>
      </c>
      <c r="I77" s="28"/>
      <c r="J77" s="28"/>
      <c r="K77" s="71"/>
      <c r="L77" s="171"/>
      <c r="M77" s="175"/>
      <c r="N77" s="183"/>
      <c r="O77" s="535"/>
      <c r="P77" s="237"/>
    </row>
    <row r="78" spans="1:16" x14ac:dyDescent="0.15">
      <c r="A78" s="13" t="str">
        <f t="shared" si="4"/>
        <v>F</v>
      </c>
      <c r="B78" s="13">
        <f t="shared" si="5"/>
        <v>74</v>
      </c>
      <c r="C78" s="14"/>
      <c r="D78" s="453"/>
      <c r="E78" s="180" t="s">
        <v>84</v>
      </c>
      <c r="F78" s="27" t="s">
        <v>57</v>
      </c>
      <c r="G78" s="338" t="s">
        <v>441</v>
      </c>
      <c r="H78" s="28">
        <v>10</v>
      </c>
      <c r="I78" s="28"/>
      <c r="J78" s="28"/>
      <c r="K78" s="71"/>
      <c r="L78" s="171"/>
      <c r="M78" s="175"/>
      <c r="N78" s="183"/>
      <c r="O78" s="535"/>
      <c r="P78" s="237"/>
    </row>
    <row r="79" spans="1:16" ht="13.5" customHeight="1" x14ac:dyDescent="0.15">
      <c r="A79" s="13" t="str">
        <f t="shared" si="4"/>
        <v>F</v>
      </c>
      <c r="B79" s="13">
        <f t="shared" si="5"/>
        <v>75</v>
      </c>
      <c r="C79" s="125"/>
      <c r="D79" s="454"/>
      <c r="E79" s="209" t="s">
        <v>972</v>
      </c>
      <c r="F79" s="329" t="s">
        <v>863</v>
      </c>
      <c r="G79" s="338" t="s">
        <v>440</v>
      </c>
      <c r="H79" s="210">
        <v>60</v>
      </c>
      <c r="I79" s="341"/>
      <c r="J79" s="210"/>
      <c r="K79" s="330"/>
      <c r="L79" s="179"/>
      <c r="M79" s="175"/>
      <c r="N79" s="188"/>
      <c r="O79" s="534"/>
      <c r="P79" s="237"/>
    </row>
    <row r="80" spans="1:16" ht="13.5" customHeight="1" x14ac:dyDescent="0.15">
      <c r="A80" s="13" t="str">
        <f t="shared" si="4"/>
        <v>F</v>
      </c>
      <c r="B80" s="13">
        <f t="shared" si="5"/>
        <v>76</v>
      </c>
      <c r="C80" s="125"/>
      <c r="D80" s="454"/>
      <c r="E80" s="180" t="s">
        <v>973</v>
      </c>
      <c r="F80" s="236" t="s">
        <v>864</v>
      </c>
      <c r="G80" s="338" t="s">
        <v>440</v>
      </c>
      <c r="H80" s="182">
        <v>60</v>
      </c>
      <c r="I80" s="342"/>
      <c r="J80" s="182"/>
      <c r="K80" s="185"/>
      <c r="L80" s="177"/>
      <c r="M80" s="175"/>
      <c r="N80" s="188"/>
      <c r="O80" s="534"/>
      <c r="P80" s="237"/>
    </row>
    <row r="81" spans="1:16" ht="13.5" customHeight="1" x14ac:dyDescent="0.15">
      <c r="A81" s="13" t="str">
        <f t="shared" si="4"/>
        <v>F</v>
      </c>
      <c r="B81" s="13">
        <f t="shared" si="5"/>
        <v>77</v>
      </c>
      <c r="C81" s="125"/>
      <c r="D81" s="454"/>
      <c r="E81" s="180" t="s">
        <v>974</v>
      </c>
      <c r="F81" s="236" t="s">
        <v>865</v>
      </c>
      <c r="G81" s="338" t="s">
        <v>440</v>
      </c>
      <c r="H81" s="182">
        <v>60</v>
      </c>
      <c r="I81" s="342"/>
      <c r="J81" s="182"/>
      <c r="K81" s="185"/>
      <c r="L81" s="177"/>
      <c r="M81" s="175"/>
      <c r="N81" s="188"/>
      <c r="O81" s="534"/>
      <c r="P81" s="237"/>
    </row>
    <row r="82" spans="1:16" ht="13.5" customHeight="1" x14ac:dyDescent="0.15">
      <c r="A82" s="13" t="str">
        <f t="shared" si="4"/>
        <v>F</v>
      </c>
      <c r="B82" s="13">
        <f t="shared" si="5"/>
        <v>78</v>
      </c>
      <c r="C82" s="125"/>
      <c r="D82" s="454"/>
      <c r="E82" s="180" t="s">
        <v>975</v>
      </c>
      <c r="F82" s="236" t="s">
        <v>976</v>
      </c>
      <c r="G82" s="338" t="s">
        <v>440</v>
      </c>
      <c r="H82" s="182">
        <v>60</v>
      </c>
      <c r="I82" s="342"/>
      <c r="J82" s="182"/>
      <c r="K82" s="185"/>
      <c r="L82" s="177"/>
      <c r="M82" s="175"/>
      <c r="N82" s="188"/>
      <c r="O82" s="534"/>
      <c r="P82" s="237"/>
    </row>
    <row r="83" spans="1:16" ht="13.5" customHeight="1" x14ac:dyDescent="0.15">
      <c r="A83" s="13" t="str">
        <f t="shared" si="4"/>
        <v>F</v>
      </c>
      <c r="B83" s="13">
        <f t="shared" si="5"/>
        <v>79</v>
      </c>
      <c r="C83" s="125"/>
      <c r="D83" s="454"/>
      <c r="E83" s="180" t="s">
        <v>977</v>
      </c>
      <c r="F83" s="236" t="s">
        <v>978</v>
      </c>
      <c r="G83" s="338" t="s">
        <v>440</v>
      </c>
      <c r="H83" s="182">
        <v>60</v>
      </c>
      <c r="I83" s="342"/>
      <c r="J83" s="182"/>
      <c r="K83" s="185"/>
      <c r="L83" s="177"/>
      <c r="M83" s="175"/>
      <c r="N83" s="188"/>
      <c r="O83" s="534"/>
      <c r="P83" s="237"/>
    </row>
    <row r="84" spans="1:16" ht="13.5" customHeight="1" x14ac:dyDescent="0.15">
      <c r="A84" s="13" t="str">
        <f t="shared" si="4"/>
        <v>F</v>
      </c>
      <c r="B84" s="13">
        <f t="shared" si="5"/>
        <v>80</v>
      </c>
      <c r="C84" s="125"/>
      <c r="D84" s="454"/>
      <c r="E84" s="180" t="s">
        <v>979</v>
      </c>
      <c r="F84" s="236" t="s">
        <v>980</v>
      </c>
      <c r="G84" s="338" t="s">
        <v>440</v>
      </c>
      <c r="H84" s="182">
        <v>60</v>
      </c>
      <c r="I84" s="342"/>
      <c r="J84" s="182"/>
      <c r="K84" s="185"/>
      <c r="L84" s="177"/>
      <c r="M84" s="175"/>
      <c r="N84" s="188"/>
      <c r="O84" s="534"/>
      <c r="P84" s="237"/>
    </row>
    <row r="85" spans="1:16" ht="13.5" customHeight="1" x14ac:dyDescent="0.15">
      <c r="A85" s="13" t="str">
        <f t="shared" si="4"/>
        <v>F</v>
      </c>
      <c r="B85" s="13">
        <f t="shared" si="5"/>
        <v>81</v>
      </c>
      <c r="C85" s="125"/>
      <c r="D85" s="454"/>
      <c r="E85" s="180" t="s">
        <v>981</v>
      </c>
      <c r="F85" s="236" t="s">
        <v>982</v>
      </c>
      <c r="G85" s="338" t="s">
        <v>440</v>
      </c>
      <c r="H85" s="182">
        <v>60</v>
      </c>
      <c r="I85" s="342"/>
      <c r="J85" s="182"/>
      <c r="K85" s="185"/>
      <c r="L85" s="177"/>
      <c r="M85" s="175"/>
      <c r="N85" s="188"/>
      <c r="O85" s="534"/>
      <c r="P85" s="237"/>
    </row>
    <row r="86" spans="1:16" ht="13.5" customHeight="1" x14ac:dyDescent="0.15">
      <c r="A86" s="13" t="str">
        <f t="shared" si="4"/>
        <v>F</v>
      </c>
      <c r="B86" s="13">
        <f t="shared" si="5"/>
        <v>82</v>
      </c>
      <c r="C86" s="125"/>
      <c r="D86" s="454"/>
      <c r="E86" s="180" t="s">
        <v>983</v>
      </c>
      <c r="F86" s="236" t="s">
        <v>351</v>
      </c>
      <c r="G86" s="338" t="s">
        <v>440</v>
      </c>
      <c r="H86" s="182">
        <v>60</v>
      </c>
      <c r="I86" s="342"/>
      <c r="J86" s="182"/>
      <c r="K86" s="185"/>
      <c r="L86" s="177"/>
      <c r="M86" s="175"/>
      <c r="N86" s="188"/>
      <c r="O86" s="534"/>
      <c r="P86" s="237"/>
    </row>
    <row r="87" spans="1:16" ht="13.5" customHeight="1" x14ac:dyDescent="0.15">
      <c r="A87" s="13" t="str">
        <f t="shared" si="4"/>
        <v>F</v>
      </c>
      <c r="B87" s="13">
        <f t="shared" si="5"/>
        <v>83</v>
      </c>
      <c r="C87" s="125"/>
      <c r="D87" s="454"/>
      <c r="E87" s="180" t="s">
        <v>352</v>
      </c>
      <c r="F87" s="236" t="s">
        <v>353</v>
      </c>
      <c r="G87" s="338" t="s">
        <v>440</v>
      </c>
      <c r="H87" s="182">
        <v>60</v>
      </c>
      <c r="I87" s="342"/>
      <c r="J87" s="182"/>
      <c r="K87" s="185"/>
      <c r="L87" s="177"/>
      <c r="M87" s="175"/>
      <c r="N87" s="188"/>
      <c r="O87" s="534"/>
      <c r="P87" s="237"/>
    </row>
    <row r="88" spans="1:16" ht="13.5" customHeight="1" x14ac:dyDescent="0.15">
      <c r="A88" s="13" t="str">
        <f t="shared" si="4"/>
        <v>F</v>
      </c>
      <c r="B88" s="13">
        <f t="shared" si="5"/>
        <v>84</v>
      </c>
      <c r="C88" s="125"/>
      <c r="D88" s="454"/>
      <c r="E88" s="180" t="s">
        <v>453</v>
      </c>
      <c r="F88" s="236" t="s">
        <v>454</v>
      </c>
      <c r="G88" s="338" t="s">
        <v>440</v>
      </c>
      <c r="H88" s="182">
        <v>60</v>
      </c>
      <c r="I88" s="342"/>
      <c r="J88" s="182"/>
      <c r="K88" s="185"/>
      <c r="L88" s="177"/>
      <c r="M88" s="175"/>
      <c r="N88" s="188"/>
      <c r="O88" s="534"/>
      <c r="P88" s="237"/>
    </row>
    <row r="89" spans="1:16" ht="13.5" customHeight="1" x14ac:dyDescent="0.15">
      <c r="A89" s="13" t="str">
        <f t="shared" si="4"/>
        <v>F</v>
      </c>
      <c r="B89" s="13">
        <f t="shared" si="5"/>
        <v>85</v>
      </c>
      <c r="C89" s="125"/>
      <c r="D89" s="454"/>
      <c r="E89" s="180" t="s">
        <v>455</v>
      </c>
      <c r="F89" s="236" t="s">
        <v>192</v>
      </c>
      <c r="G89" s="338" t="s">
        <v>530</v>
      </c>
      <c r="H89" s="182">
        <v>12</v>
      </c>
      <c r="I89" s="342">
        <v>3</v>
      </c>
      <c r="J89" s="182"/>
      <c r="K89" s="185"/>
      <c r="L89" s="177"/>
      <c r="M89" s="175"/>
      <c r="N89" s="188"/>
      <c r="O89" s="534"/>
      <c r="P89" s="237"/>
    </row>
    <row r="90" spans="1:16" ht="13.5" customHeight="1" x14ac:dyDescent="0.15">
      <c r="A90" s="13" t="str">
        <f t="shared" si="4"/>
        <v>F</v>
      </c>
      <c r="B90" s="13">
        <f t="shared" si="5"/>
        <v>86</v>
      </c>
      <c r="C90" s="125"/>
      <c r="D90" s="454"/>
      <c r="E90" s="180" t="s">
        <v>536</v>
      </c>
      <c r="F90" s="236" t="s">
        <v>866</v>
      </c>
      <c r="G90" s="338" t="s">
        <v>530</v>
      </c>
      <c r="H90" s="182">
        <v>12</v>
      </c>
      <c r="I90" s="342">
        <v>3</v>
      </c>
      <c r="J90" s="182"/>
      <c r="K90" s="185"/>
      <c r="L90" s="177"/>
      <c r="M90" s="175"/>
      <c r="N90" s="188"/>
      <c r="O90" s="534"/>
      <c r="P90" s="237"/>
    </row>
    <row r="91" spans="1:16" ht="13.5" customHeight="1" x14ac:dyDescent="0.15">
      <c r="A91" s="13" t="str">
        <f t="shared" si="4"/>
        <v>F</v>
      </c>
      <c r="B91" s="13">
        <f t="shared" si="5"/>
        <v>87</v>
      </c>
      <c r="C91" s="125"/>
      <c r="D91" s="454"/>
      <c r="E91" s="180" t="s">
        <v>537</v>
      </c>
      <c r="F91" s="236" t="s">
        <v>867</v>
      </c>
      <c r="G91" s="338" t="s">
        <v>530</v>
      </c>
      <c r="H91" s="182">
        <v>12</v>
      </c>
      <c r="I91" s="342">
        <v>3</v>
      </c>
      <c r="J91" s="182"/>
      <c r="K91" s="185"/>
      <c r="L91" s="177"/>
      <c r="M91" s="175"/>
      <c r="N91" s="188"/>
      <c r="O91" s="534"/>
      <c r="P91" s="237"/>
    </row>
    <row r="92" spans="1:16" ht="13.5" customHeight="1" x14ac:dyDescent="0.15">
      <c r="A92" s="13" t="str">
        <f t="shared" si="4"/>
        <v>F</v>
      </c>
      <c r="B92" s="13">
        <f t="shared" si="5"/>
        <v>88</v>
      </c>
      <c r="C92" s="125"/>
      <c r="D92" s="454"/>
      <c r="E92" s="180" t="s">
        <v>538</v>
      </c>
      <c r="F92" s="236" t="s">
        <v>539</v>
      </c>
      <c r="G92" s="338" t="s">
        <v>530</v>
      </c>
      <c r="H92" s="182">
        <v>12</v>
      </c>
      <c r="I92" s="342">
        <v>3</v>
      </c>
      <c r="J92" s="182"/>
      <c r="K92" s="185"/>
      <c r="L92" s="177"/>
      <c r="M92" s="175"/>
      <c r="N92" s="188"/>
      <c r="O92" s="534"/>
      <c r="P92" s="237"/>
    </row>
    <row r="93" spans="1:16" ht="13.5" customHeight="1" x14ac:dyDescent="0.15">
      <c r="A93" s="13" t="str">
        <f t="shared" si="4"/>
        <v>F</v>
      </c>
      <c r="B93" s="13">
        <f t="shared" si="5"/>
        <v>89</v>
      </c>
      <c r="C93" s="125"/>
      <c r="D93" s="454"/>
      <c r="E93" s="180" t="s">
        <v>22</v>
      </c>
      <c r="F93" s="236" t="s">
        <v>23</v>
      </c>
      <c r="G93" s="338" t="s">
        <v>530</v>
      </c>
      <c r="H93" s="182">
        <v>12</v>
      </c>
      <c r="I93" s="342">
        <v>3</v>
      </c>
      <c r="J93" s="182"/>
      <c r="K93" s="185"/>
      <c r="L93" s="177"/>
      <c r="M93" s="175"/>
      <c r="N93" s="188"/>
      <c r="O93" s="534"/>
      <c r="P93" s="237"/>
    </row>
    <row r="94" spans="1:16" ht="13.5" customHeight="1" x14ac:dyDescent="0.15">
      <c r="A94" s="13" t="str">
        <f t="shared" si="4"/>
        <v>F</v>
      </c>
      <c r="B94" s="13">
        <f t="shared" si="5"/>
        <v>90</v>
      </c>
      <c r="C94" s="125"/>
      <c r="D94" s="454"/>
      <c r="E94" s="180" t="s">
        <v>24</v>
      </c>
      <c r="F94" s="236" t="s">
        <v>25</v>
      </c>
      <c r="G94" s="338" t="s">
        <v>530</v>
      </c>
      <c r="H94" s="182">
        <v>12</v>
      </c>
      <c r="I94" s="342">
        <v>3</v>
      </c>
      <c r="J94" s="182"/>
      <c r="K94" s="185"/>
      <c r="L94" s="177"/>
      <c r="M94" s="175"/>
      <c r="N94" s="188"/>
      <c r="O94" s="534"/>
      <c r="P94" s="237"/>
    </row>
    <row r="95" spans="1:16" ht="13.5" customHeight="1" x14ac:dyDescent="0.15">
      <c r="A95" s="13" t="str">
        <f t="shared" si="4"/>
        <v>F</v>
      </c>
      <c r="B95" s="13">
        <f t="shared" si="5"/>
        <v>91</v>
      </c>
      <c r="C95" s="125"/>
      <c r="D95" s="454"/>
      <c r="E95" s="180" t="s">
        <v>26</v>
      </c>
      <c r="F95" s="236" t="s">
        <v>27</v>
      </c>
      <c r="G95" s="338" t="s">
        <v>530</v>
      </c>
      <c r="H95" s="182">
        <v>12</v>
      </c>
      <c r="I95" s="342">
        <v>3</v>
      </c>
      <c r="J95" s="182"/>
      <c r="K95" s="185"/>
      <c r="L95" s="177"/>
      <c r="M95" s="175"/>
      <c r="N95" s="188"/>
      <c r="O95" s="534"/>
      <c r="P95" s="237"/>
    </row>
    <row r="96" spans="1:16" ht="13.5" customHeight="1" x14ac:dyDescent="0.15">
      <c r="A96" s="13" t="str">
        <f t="shared" si="4"/>
        <v>F</v>
      </c>
      <c r="B96" s="13">
        <f t="shared" si="5"/>
        <v>92</v>
      </c>
      <c r="C96" s="125"/>
      <c r="D96" s="454"/>
      <c r="E96" s="180" t="s">
        <v>28</v>
      </c>
      <c r="F96" s="236" t="s">
        <v>29</v>
      </c>
      <c r="G96" s="338" t="s">
        <v>530</v>
      </c>
      <c r="H96" s="182">
        <v>12</v>
      </c>
      <c r="I96" s="342">
        <v>3</v>
      </c>
      <c r="J96" s="182"/>
      <c r="K96" s="185"/>
      <c r="L96" s="177"/>
      <c r="M96" s="175"/>
      <c r="N96" s="188"/>
      <c r="O96" s="534"/>
      <c r="P96" s="237"/>
    </row>
    <row r="97" spans="1:16" ht="13.5" customHeight="1" x14ac:dyDescent="0.15">
      <c r="A97" s="13" t="str">
        <f t="shared" si="4"/>
        <v>F</v>
      </c>
      <c r="B97" s="13">
        <f t="shared" si="5"/>
        <v>93</v>
      </c>
      <c r="C97" s="125"/>
      <c r="D97" s="454"/>
      <c r="E97" s="180" t="s">
        <v>30</v>
      </c>
      <c r="F97" s="236" t="s">
        <v>31</v>
      </c>
      <c r="G97" s="338" t="s">
        <v>530</v>
      </c>
      <c r="H97" s="182">
        <v>12</v>
      </c>
      <c r="I97" s="342">
        <v>3</v>
      </c>
      <c r="J97" s="182"/>
      <c r="K97" s="185"/>
      <c r="L97" s="177"/>
      <c r="M97" s="175"/>
      <c r="N97" s="188"/>
      <c r="O97" s="534"/>
      <c r="P97" s="237"/>
    </row>
    <row r="98" spans="1:16" ht="13.5" customHeight="1" x14ac:dyDescent="0.15">
      <c r="A98" s="13" t="str">
        <f t="shared" si="4"/>
        <v>F</v>
      </c>
      <c r="B98" s="13">
        <f t="shared" si="5"/>
        <v>94</v>
      </c>
      <c r="C98" s="125"/>
      <c r="D98" s="454"/>
      <c r="E98" s="180" t="s">
        <v>32</v>
      </c>
      <c r="F98" s="236" t="s">
        <v>33</v>
      </c>
      <c r="G98" s="338" t="s">
        <v>530</v>
      </c>
      <c r="H98" s="182">
        <v>12</v>
      </c>
      <c r="I98" s="342">
        <v>3</v>
      </c>
      <c r="J98" s="182"/>
      <c r="K98" s="185"/>
      <c r="L98" s="177"/>
      <c r="M98" s="175"/>
      <c r="N98" s="188"/>
      <c r="O98" s="534"/>
      <c r="P98" s="237"/>
    </row>
    <row r="99" spans="1:16" ht="13.5" customHeight="1" x14ac:dyDescent="0.15">
      <c r="A99" s="13" t="str">
        <f t="shared" si="4"/>
        <v>F</v>
      </c>
      <c r="B99" s="13">
        <f t="shared" si="5"/>
        <v>95</v>
      </c>
      <c r="C99" s="125"/>
      <c r="D99" s="454"/>
      <c r="E99" s="26" t="s">
        <v>13</v>
      </c>
      <c r="F99" s="27" t="s">
        <v>14</v>
      </c>
      <c r="G99" s="338" t="s">
        <v>15</v>
      </c>
      <c r="H99" s="182"/>
      <c r="I99" s="182"/>
      <c r="J99" s="28"/>
      <c r="K99" s="71"/>
      <c r="L99" s="171"/>
      <c r="M99" s="175"/>
      <c r="N99" s="175"/>
      <c r="O99" s="534"/>
      <c r="P99" s="359"/>
    </row>
    <row r="100" spans="1:16" ht="13.5" customHeight="1" x14ac:dyDescent="0.15">
      <c r="A100" s="13" t="str">
        <f t="shared" si="4"/>
        <v>F</v>
      </c>
      <c r="B100" s="13">
        <f t="shared" si="5"/>
        <v>96</v>
      </c>
      <c r="C100" s="125"/>
      <c r="D100" s="454"/>
      <c r="E100" s="26" t="s">
        <v>16</v>
      </c>
      <c r="F100" s="27" t="s">
        <v>17</v>
      </c>
      <c r="G100" s="338" t="s">
        <v>15</v>
      </c>
      <c r="H100" s="182"/>
      <c r="I100" s="182"/>
      <c r="J100" s="28"/>
      <c r="K100" s="71"/>
      <c r="L100" s="171"/>
      <c r="M100" s="175"/>
      <c r="N100" s="175"/>
      <c r="O100" s="534"/>
      <c r="P100" s="359"/>
    </row>
    <row r="101" spans="1:16" ht="13.5" customHeight="1" x14ac:dyDescent="0.15">
      <c r="A101" s="13" t="str">
        <f t="shared" si="4"/>
        <v>F</v>
      </c>
      <c r="B101" s="13">
        <f t="shared" si="5"/>
        <v>97</v>
      </c>
      <c r="C101" s="125"/>
      <c r="D101" s="454"/>
      <c r="E101" s="26" t="s">
        <v>18</v>
      </c>
      <c r="F101" s="27" t="s">
        <v>19</v>
      </c>
      <c r="G101" s="338" t="s">
        <v>15</v>
      </c>
      <c r="H101" s="182"/>
      <c r="I101" s="182"/>
      <c r="J101" s="28"/>
      <c r="K101" s="71"/>
      <c r="L101" s="171"/>
      <c r="M101" s="175"/>
      <c r="N101" s="175"/>
      <c r="O101" s="534"/>
      <c r="P101" s="359"/>
    </row>
    <row r="102" spans="1:16" ht="13.5" customHeight="1" x14ac:dyDescent="0.15">
      <c r="A102" s="13" t="str">
        <f t="shared" si="4"/>
        <v>F</v>
      </c>
      <c r="B102" s="13">
        <f t="shared" ref="B102:B112" si="6">B101+1</f>
        <v>98</v>
      </c>
      <c r="C102" s="125"/>
      <c r="D102" s="454"/>
      <c r="E102" s="180" t="s">
        <v>117</v>
      </c>
      <c r="F102" s="428" t="s">
        <v>118</v>
      </c>
      <c r="G102" s="338" t="s">
        <v>11</v>
      </c>
      <c r="H102" s="336"/>
      <c r="I102" s="195"/>
      <c r="J102" s="395" t="s">
        <v>620</v>
      </c>
      <c r="K102" s="396" t="s">
        <v>45</v>
      </c>
      <c r="L102" s="397" t="s">
        <v>492</v>
      </c>
      <c r="M102" s="175"/>
      <c r="N102" s="84"/>
      <c r="O102" s="534"/>
      <c r="P102" s="30"/>
    </row>
    <row r="103" spans="1:16" ht="13.5" customHeight="1" x14ac:dyDescent="0.15">
      <c r="A103" s="13" t="str">
        <f t="shared" si="4"/>
        <v>F</v>
      </c>
      <c r="B103" s="13">
        <f t="shared" si="6"/>
        <v>99</v>
      </c>
      <c r="C103" s="125"/>
      <c r="D103" s="454"/>
      <c r="E103" s="180" t="s">
        <v>119</v>
      </c>
      <c r="F103" s="216" t="s">
        <v>120</v>
      </c>
      <c r="G103" s="338" t="s">
        <v>5</v>
      </c>
      <c r="H103" s="137"/>
      <c r="I103" s="176"/>
      <c r="J103" s="395" t="s">
        <v>620</v>
      </c>
      <c r="K103" s="396" t="s">
        <v>45</v>
      </c>
      <c r="L103" s="397" t="s">
        <v>419</v>
      </c>
      <c r="M103" s="175"/>
      <c r="N103" s="84"/>
      <c r="O103" s="534"/>
      <c r="P103" s="30"/>
    </row>
    <row r="104" spans="1:16" ht="13.5" customHeight="1" x14ac:dyDescent="0.15">
      <c r="A104" s="101" t="str">
        <f t="shared" si="4"/>
        <v>F</v>
      </c>
      <c r="B104" s="101">
        <f t="shared" si="6"/>
        <v>100</v>
      </c>
      <c r="C104" s="125"/>
      <c r="D104" s="496"/>
      <c r="E104" s="206" t="s">
        <v>36</v>
      </c>
      <c r="F104" s="207" t="s">
        <v>922</v>
      </c>
      <c r="G104" s="338" t="s">
        <v>441</v>
      </c>
      <c r="H104" s="323">
        <v>10</v>
      </c>
      <c r="I104" s="323"/>
      <c r="J104" s="323"/>
      <c r="K104" s="324"/>
      <c r="L104" s="196"/>
      <c r="M104" s="325"/>
      <c r="N104" s="111"/>
      <c r="O104" s="535"/>
      <c r="P104" s="103"/>
    </row>
    <row r="105" spans="1:16" s="481" customFormat="1" ht="13.5" customHeight="1" x14ac:dyDescent="0.15">
      <c r="A105" s="13" t="str">
        <f t="shared" si="4"/>
        <v>F</v>
      </c>
      <c r="B105" s="13">
        <f t="shared" si="6"/>
        <v>101</v>
      </c>
      <c r="C105" s="14"/>
      <c r="D105" s="454"/>
      <c r="E105" s="180" t="s">
        <v>85</v>
      </c>
      <c r="F105" s="236" t="s">
        <v>86</v>
      </c>
      <c r="G105" s="338" t="s">
        <v>441</v>
      </c>
      <c r="H105" s="182">
        <v>2</v>
      </c>
      <c r="I105" s="342">
        <v>0</v>
      </c>
      <c r="J105" s="182"/>
      <c r="K105" s="185" t="s">
        <v>148</v>
      </c>
      <c r="L105" s="233">
        <v>0</v>
      </c>
      <c r="M105" s="178"/>
      <c r="N105" s="178"/>
      <c r="O105" s="534"/>
      <c r="P105" s="237"/>
    </row>
    <row r="106" spans="1:16" s="481" customFormat="1" ht="13.5" customHeight="1" x14ac:dyDescent="0.15">
      <c r="A106" s="13" t="str">
        <f t="shared" si="4"/>
        <v>F</v>
      </c>
      <c r="B106" s="13">
        <f t="shared" si="6"/>
        <v>102</v>
      </c>
      <c r="C106" s="14"/>
      <c r="D106" s="454"/>
      <c r="E106" s="180" t="s">
        <v>87</v>
      </c>
      <c r="F106" s="236" t="s">
        <v>88</v>
      </c>
      <c r="G106" s="338" t="s">
        <v>441</v>
      </c>
      <c r="H106" s="182">
        <v>2</v>
      </c>
      <c r="I106" s="342">
        <v>0</v>
      </c>
      <c r="J106" s="182"/>
      <c r="K106" s="185" t="s">
        <v>148</v>
      </c>
      <c r="L106" s="233">
        <v>0</v>
      </c>
      <c r="M106" s="178"/>
      <c r="N106" s="178"/>
      <c r="O106" s="534"/>
      <c r="P106" s="237"/>
    </row>
    <row r="107" spans="1:16" ht="13.5" customHeight="1" x14ac:dyDescent="0.15">
      <c r="A107" s="13" t="str">
        <f t="shared" si="4"/>
        <v>F</v>
      </c>
      <c r="B107" s="13">
        <f t="shared" si="6"/>
        <v>103</v>
      </c>
      <c r="C107" s="14"/>
      <c r="D107" s="454"/>
      <c r="E107" s="180" t="s">
        <v>89</v>
      </c>
      <c r="F107" s="440" t="s">
        <v>613</v>
      </c>
      <c r="G107" s="338" t="s">
        <v>441</v>
      </c>
      <c r="H107" s="182">
        <v>2</v>
      </c>
      <c r="I107" s="342">
        <v>0</v>
      </c>
      <c r="J107" s="182"/>
      <c r="K107" s="185" t="s">
        <v>148</v>
      </c>
      <c r="L107" s="233">
        <v>0</v>
      </c>
      <c r="M107" s="178"/>
      <c r="N107" s="178"/>
      <c r="O107" s="534"/>
      <c r="P107" s="237"/>
    </row>
    <row r="108" spans="1:16" ht="11.25" x14ac:dyDescent="0.15">
      <c r="A108" s="13" t="str">
        <f t="shared" si="4"/>
        <v>F</v>
      </c>
      <c r="B108" s="13">
        <f t="shared" si="6"/>
        <v>104</v>
      </c>
      <c r="C108" s="14"/>
      <c r="D108" s="454"/>
      <c r="E108" s="26" t="s">
        <v>739</v>
      </c>
      <c r="F108" s="332" t="s">
        <v>614</v>
      </c>
      <c r="G108" s="338" t="s">
        <v>441</v>
      </c>
      <c r="H108" s="182">
        <v>10</v>
      </c>
      <c r="I108" s="182"/>
      <c r="J108" s="182"/>
      <c r="K108" s="182" t="s">
        <v>45</v>
      </c>
      <c r="L108" s="177">
        <v>0</v>
      </c>
      <c r="M108" s="325"/>
      <c r="N108" s="86"/>
      <c r="O108" s="534"/>
      <c r="P108" s="359"/>
    </row>
    <row r="109" spans="1:16" ht="11.25" x14ac:dyDescent="0.15">
      <c r="A109" s="13" t="str">
        <f t="shared" si="4"/>
        <v>F</v>
      </c>
      <c r="B109" s="13">
        <f t="shared" si="6"/>
        <v>105</v>
      </c>
      <c r="C109" s="125"/>
      <c r="D109" s="538"/>
      <c r="E109" s="479" t="s">
        <v>90</v>
      </c>
      <c r="F109" s="539" t="s">
        <v>91</v>
      </c>
      <c r="G109" s="540" t="s">
        <v>449</v>
      </c>
      <c r="H109" s="299">
        <v>60</v>
      </c>
      <c r="I109" s="349"/>
      <c r="J109" s="299"/>
      <c r="K109" s="379"/>
      <c r="L109" s="196"/>
      <c r="M109" s="189"/>
      <c r="N109" s="393"/>
      <c r="O109" s="541"/>
      <c r="P109" s="361"/>
    </row>
    <row r="110" spans="1:16" ht="11.25" x14ac:dyDescent="0.15">
      <c r="A110" s="13" t="str">
        <f t="shared" si="4"/>
        <v>F</v>
      </c>
      <c r="B110" s="13">
        <f t="shared" si="6"/>
        <v>106</v>
      </c>
      <c r="C110" s="125"/>
      <c r="D110" s="538"/>
      <c r="E110" s="479" t="s">
        <v>92</v>
      </c>
      <c r="F110" s="539" t="s">
        <v>93</v>
      </c>
      <c r="G110" s="540" t="s">
        <v>449</v>
      </c>
      <c r="H110" s="299">
        <v>14</v>
      </c>
      <c r="I110" s="349"/>
      <c r="J110" s="299"/>
      <c r="K110" s="379"/>
      <c r="L110" s="196"/>
      <c r="M110" s="189"/>
      <c r="N110" s="393"/>
      <c r="O110" s="541"/>
      <c r="P110" s="361"/>
    </row>
    <row r="111" spans="1:16" s="481" customFormat="1" ht="13.5" customHeight="1" x14ac:dyDescent="0.15">
      <c r="A111" s="13" t="str">
        <f t="shared" si="4"/>
        <v>F</v>
      </c>
      <c r="B111" s="13">
        <f t="shared" si="6"/>
        <v>107</v>
      </c>
      <c r="C111" s="14"/>
      <c r="D111" s="454"/>
      <c r="E111" s="180" t="s">
        <v>94</v>
      </c>
      <c r="F111" s="236" t="s">
        <v>95</v>
      </c>
      <c r="G111" s="338" t="s">
        <v>441</v>
      </c>
      <c r="H111" s="182">
        <v>2</v>
      </c>
      <c r="I111" s="342">
        <v>0</v>
      </c>
      <c r="J111" s="182" t="s">
        <v>620</v>
      </c>
      <c r="K111" s="185" t="s">
        <v>148</v>
      </c>
      <c r="L111" s="233">
        <v>1</v>
      </c>
      <c r="M111" s="178"/>
      <c r="N111" s="178"/>
      <c r="O111" s="534"/>
      <c r="P111" s="30"/>
    </row>
    <row r="112" spans="1:16" ht="13.5" customHeight="1" x14ac:dyDescent="0.15">
      <c r="A112" s="13" t="str">
        <f t="shared" si="4"/>
        <v>F</v>
      </c>
      <c r="B112" s="13">
        <f t="shared" si="6"/>
        <v>108</v>
      </c>
      <c r="C112" s="14"/>
      <c r="D112" s="454"/>
      <c r="E112" s="180" t="s">
        <v>96</v>
      </c>
      <c r="F112" s="440" t="s">
        <v>97</v>
      </c>
      <c r="G112" s="338" t="s">
        <v>441</v>
      </c>
      <c r="H112" s="182">
        <v>10</v>
      </c>
      <c r="I112" s="342">
        <v>0</v>
      </c>
      <c r="J112" s="182" t="s">
        <v>620</v>
      </c>
      <c r="K112" s="185" t="s">
        <v>148</v>
      </c>
      <c r="L112" s="233">
        <v>1</v>
      </c>
      <c r="M112" s="178"/>
      <c r="N112" s="178"/>
      <c r="O112" s="534"/>
      <c r="P112" s="30"/>
    </row>
    <row r="113" spans="1:16" ht="11.25" x14ac:dyDescent="0.15">
      <c r="A113" s="13" t="s">
        <v>1044</v>
      </c>
      <c r="B113" s="13">
        <v>109</v>
      </c>
      <c r="C113" s="14"/>
      <c r="D113" s="454"/>
      <c r="E113" s="180" t="s">
        <v>1045</v>
      </c>
      <c r="F113" s="440" t="s">
        <v>1048</v>
      </c>
      <c r="G113" s="338" t="s">
        <v>441</v>
      </c>
      <c r="H113" s="182">
        <v>2</v>
      </c>
      <c r="I113" s="342">
        <v>0</v>
      </c>
      <c r="J113" s="182"/>
      <c r="K113" s="185"/>
      <c r="L113" s="233"/>
      <c r="M113" s="178"/>
      <c r="N113" s="178"/>
      <c r="O113" s="534"/>
      <c r="P113" s="30"/>
    </row>
    <row r="114" spans="1:16" ht="13.5" customHeight="1" x14ac:dyDescent="0.15">
      <c r="A114" s="13" t="s">
        <v>1044</v>
      </c>
      <c r="B114" s="13">
        <v>110</v>
      </c>
      <c r="C114" s="14"/>
      <c r="D114" s="454"/>
      <c r="E114" s="180" t="s">
        <v>1046</v>
      </c>
      <c r="F114" s="440" t="s">
        <v>1049</v>
      </c>
      <c r="G114" s="338" t="s">
        <v>440</v>
      </c>
      <c r="H114" s="182">
        <v>13</v>
      </c>
      <c r="I114" s="342"/>
      <c r="J114" s="182"/>
      <c r="K114" s="185"/>
      <c r="L114" s="233"/>
      <c r="M114" s="178"/>
      <c r="N114" s="178"/>
      <c r="O114" s="534"/>
      <c r="P114" s="30"/>
    </row>
    <row r="115" spans="1:16" ht="13.5" customHeight="1" x14ac:dyDescent="0.15">
      <c r="A115" s="13" t="s">
        <v>1044</v>
      </c>
      <c r="B115" s="13">
        <v>111</v>
      </c>
      <c r="C115" s="14"/>
      <c r="D115" s="454"/>
      <c r="E115" s="180" t="s">
        <v>1047</v>
      </c>
      <c r="F115" s="440" t="s">
        <v>1050</v>
      </c>
      <c r="G115" s="338" t="s">
        <v>438</v>
      </c>
      <c r="H115" s="182">
        <v>36</v>
      </c>
      <c r="I115" s="342"/>
      <c r="J115" s="182"/>
      <c r="K115" s="185"/>
      <c r="L115" s="233"/>
      <c r="M115" s="178"/>
      <c r="N115" s="178"/>
      <c r="O115" s="534"/>
      <c r="P115" s="30"/>
    </row>
    <row r="116" spans="1:16" ht="13.5" customHeight="1" x14ac:dyDescent="0.15">
      <c r="A116" s="13"/>
      <c r="B116" s="13"/>
      <c r="C116" s="14"/>
      <c r="D116" s="454"/>
      <c r="E116" s="180"/>
      <c r="F116" s="440"/>
      <c r="G116" s="338"/>
      <c r="H116" s="182"/>
      <c r="I116" s="342"/>
      <c r="J116" s="182"/>
      <c r="K116" s="185"/>
      <c r="L116" s="233"/>
      <c r="M116" s="178"/>
      <c r="N116" s="178"/>
      <c r="O116" s="534"/>
      <c r="P116" s="30"/>
    </row>
    <row r="117" spans="1:16" ht="13.5" customHeight="1" x14ac:dyDescent="0.15">
      <c r="A117" s="13"/>
      <c r="B117" s="13"/>
      <c r="C117" s="14"/>
      <c r="D117" s="454"/>
      <c r="E117" s="180"/>
      <c r="F117" s="440"/>
      <c r="G117" s="338"/>
      <c r="H117" s="182"/>
      <c r="I117" s="342"/>
      <c r="J117" s="182"/>
      <c r="K117" s="185"/>
      <c r="L117" s="233"/>
      <c r="M117" s="178"/>
      <c r="N117" s="178"/>
      <c r="O117" s="534"/>
      <c r="P117" s="30"/>
    </row>
    <row r="118" spans="1:16" x14ac:dyDescent="0.15">
      <c r="A118" s="101"/>
      <c r="B118" s="101"/>
      <c r="C118" s="125"/>
      <c r="D118" s="497"/>
      <c r="E118" s="376" t="s">
        <v>328</v>
      </c>
      <c r="F118" s="377"/>
      <c r="G118" s="378"/>
      <c r="H118" s="299"/>
      <c r="I118" s="349"/>
      <c r="J118" s="299"/>
      <c r="K118" s="379"/>
      <c r="L118" s="196"/>
      <c r="M118" s="331"/>
      <c r="N118" s="189"/>
      <c r="O118" s="528"/>
      <c r="P118" s="361"/>
    </row>
    <row r="119" spans="1:16" x14ac:dyDescent="0.15">
      <c r="A119" s="101"/>
      <c r="B119" s="101"/>
      <c r="C119" s="125"/>
      <c r="D119" s="497"/>
      <c r="E119" s="376" t="s">
        <v>634</v>
      </c>
      <c r="F119" s="377"/>
      <c r="G119" s="378"/>
      <c r="H119" s="299"/>
      <c r="I119" s="349"/>
      <c r="J119" s="299"/>
      <c r="K119" s="379"/>
      <c r="L119" s="196"/>
      <c r="M119" s="331"/>
      <c r="N119" s="189"/>
      <c r="O119" s="528"/>
      <c r="P119" s="361"/>
    </row>
    <row r="120" spans="1:16" x14ac:dyDescent="0.15">
      <c r="A120" s="101"/>
      <c r="B120" s="101"/>
      <c r="C120" s="125"/>
      <c r="D120" s="497"/>
      <c r="E120" s="376"/>
      <c r="F120" s="377"/>
      <c r="G120" s="378"/>
      <c r="H120" s="299"/>
      <c r="I120" s="349"/>
      <c r="J120" s="299"/>
      <c r="K120" s="379"/>
      <c r="L120" s="196"/>
      <c r="M120" s="331"/>
      <c r="N120" s="189"/>
      <c r="O120" s="528"/>
      <c r="P120" s="361"/>
    </row>
    <row r="121" spans="1:16" ht="13.5" customHeight="1" x14ac:dyDescent="0.15">
      <c r="A121" s="15" t="str">
        <f>IF(E121="","","F")</f>
        <v/>
      </c>
      <c r="B121" s="15"/>
      <c r="C121" s="134"/>
      <c r="D121" s="134"/>
      <c r="E121" s="147"/>
      <c r="F121" s="148"/>
      <c r="G121" s="149"/>
      <c r="H121" s="150"/>
      <c r="I121" s="150"/>
      <c r="J121" s="150"/>
      <c r="K121" s="150"/>
      <c r="L121" s="151"/>
      <c r="M121" s="152"/>
      <c r="N121" s="152"/>
      <c r="O121" s="530"/>
      <c r="P121" s="143"/>
    </row>
    <row r="122" spans="1:16" ht="13.5" customHeight="1" x14ac:dyDescent="0.15">
      <c r="I122" s="232"/>
      <c r="J122" s="35"/>
      <c r="K122" s="35"/>
      <c r="L122" s="35"/>
    </row>
    <row r="123" spans="1:16" ht="13.5" customHeight="1" x14ac:dyDescent="0.15">
      <c r="E123" s="4" t="s">
        <v>532</v>
      </c>
      <c r="I123" s="232"/>
      <c r="J123" s="35"/>
      <c r="K123" s="35"/>
      <c r="L123" s="35"/>
      <c r="P123" s="4"/>
    </row>
    <row r="124" spans="1:16" ht="20.100000000000001" customHeight="1" x14ac:dyDescent="0.15">
      <c r="A124" s="1" t="s">
        <v>621</v>
      </c>
      <c r="B124" s="1" t="s">
        <v>622</v>
      </c>
      <c r="C124" s="1"/>
      <c r="D124" s="1"/>
      <c r="E124" s="2" t="s">
        <v>623</v>
      </c>
      <c r="F124" s="36" t="s">
        <v>624</v>
      </c>
      <c r="G124" s="37" t="s">
        <v>675</v>
      </c>
      <c r="H124" s="38"/>
      <c r="I124" s="498"/>
      <c r="J124" s="39"/>
      <c r="K124" s="39"/>
      <c r="L124" s="39"/>
      <c r="M124" s="70" t="s">
        <v>319</v>
      </c>
      <c r="N124" s="70"/>
      <c r="O124" s="70"/>
      <c r="P124" s="1" t="s">
        <v>529</v>
      </c>
    </row>
    <row r="125" spans="1:16" ht="13.5" customHeight="1" x14ac:dyDescent="0.15">
      <c r="A125" s="11" t="str">
        <f>IF(E125="","","P")</f>
        <v>P</v>
      </c>
      <c r="B125" s="40">
        <v>1</v>
      </c>
      <c r="C125" s="12"/>
      <c r="D125" s="12"/>
      <c r="E125" s="17" t="str">
        <f>IF(B125="","",VLOOKUP(B125,B$5:E$121,4,FALSE))</f>
        <v>内部コード</v>
      </c>
      <c r="F125" s="41" t="str">
        <f>IF(B125="","",VLOOKUP(B125,B$5:F$121,5,FALSE))</f>
        <v>NCode</v>
      </c>
      <c r="G125" s="42"/>
      <c r="H125" s="43"/>
      <c r="I125" s="499"/>
      <c r="J125" s="44"/>
      <c r="K125" s="44"/>
      <c r="L125" s="44"/>
      <c r="M125" s="45"/>
      <c r="N125" s="45"/>
      <c r="O125" s="45"/>
      <c r="P125" s="25"/>
    </row>
    <row r="126" spans="1:16" ht="13.5" customHeight="1" x14ac:dyDescent="0.15">
      <c r="A126" s="13" t="str">
        <f>IF(E126="","","P")</f>
        <v/>
      </c>
      <c r="B126" s="46"/>
      <c r="C126" s="73"/>
      <c r="D126" s="73"/>
      <c r="E126" s="18" t="str">
        <f>IF(B126="","",VLOOKUP(B126,B$5:E$121,4,FALSE))</f>
        <v/>
      </c>
      <c r="F126" s="47" t="str">
        <f>IF(B126="","",VLOOKUP(B126,B$5:F$121,5,FALSE))</f>
        <v/>
      </c>
      <c r="G126" s="107"/>
      <c r="H126" s="91"/>
      <c r="I126" s="500"/>
      <c r="J126" s="74"/>
      <c r="K126" s="74"/>
      <c r="L126" s="74"/>
      <c r="M126" s="75"/>
      <c r="N126" s="75"/>
      <c r="O126" s="75"/>
      <c r="P126" s="76"/>
    </row>
    <row r="127" spans="1:16" ht="13.5" customHeight="1" x14ac:dyDescent="0.15">
      <c r="A127" s="15" t="str">
        <f>IF(E127="","","P")</f>
        <v/>
      </c>
      <c r="B127" s="52"/>
      <c r="C127" s="16"/>
      <c r="D127" s="16"/>
      <c r="E127" s="20" t="str">
        <f>IF(B127="","",VLOOKUP(B127,B$5:E$121,4,FALSE))</f>
        <v/>
      </c>
      <c r="F127" s="53" t="str">
        <f>IF(B127="","",VLOOKUP(B127,B$5:F$121,5,FALSE))</f>
        <v/>
      </c>
      <c r="G127" s="54"/>
      <c r="H127" s="55"/>
      <c r="I127" s="501"/>
      <c r="J127" s="56"/>
      <c r="K127" s="56"/>
      <c r="L127" s="56"/>
      <c r="M127" s="57"/>
      <c r="N127" s="57"/>
      <c r="O127" s="57"/>
      <c r="P127" s="34"/>
    </row>
    <row r="128" spans="1:16" ht="13.5" customHeight="1" x14ac:dyDescent="0.15">
      <c r="I128" s="232"/>
      <c r="J128" s="35"/>
      <c r="K128" s="35"/>
      <c r="L128" s="35"/>
      <c r="P128" s="4"/>
    </row>
    <row r="129" spans="1:16" ht="13.5" customHeight="1" x14ac:dyDescent="0.15">
      <c r="E129" s="4" t="s">
        <v>619</v>
      </c>
      <c r="I129" s="232"/>
      <c r="J129" s="35"/>
      <c r="K129" s="35"/>
      <c r="L129" s="35"/>
      <c r="P129" s="4"/>
    </row>
    <row r="130" spans="1:16" ht="20.100000000000001" customHeight="1" x14ac:dyDescent="0.15">
      <c r="A130" s="1" t="s">
        <v>625</v>
      </c>
      <c r="B130" s="1" t="s">
        <v>626</v>
      </c>
      <c r="C130" s="1"/>
      <c r="D130" s="1"/>
      <c r="E130" s="2" t="s">
        <v>108</v>
      </c>
      <c r="F130" s="3" t="s">
        <v>109</v>
      </c>
      <c r="G130" s="58" t="s">
        <v>110</v>
      </c>
      <c r="H130" s="37" t="s">
        <v>320</v>
      </c>
      <c r="I130" s="498"/>
      <c r="J130" s="39"/>
      <c r="K130" s="39"/>
      <c r="L130" s="39"/>
      <c r="M130" s="70" t="s">
        <v>111</v>
      </c>
      <c r="N130" s="70"/>
      <c r="O130" s="70"/>
      <c r="P130" s="1" t="s">
        <v>259</v>
      </c>
    </row>
    <row r="131" spans="1:16" ht="13.5" customHeight="1" x14ac:dyDescent="0.15">
      <c r="A131" s="11" t="str">
        <f>IF(E131="","","K")</f>
        <v>K</v>
      </c>
      <c r="B131" s="11"/>
      <c r="C131" s="12"/>
      <c r="D131" s="12"/>
      <c r="E131" s="161" t="s">
        <v>47</v>
      </c>
      <c r="F131" s="109" t="s">
        <v>565</v>
      </c>
      <c r="G131" s="94"/>
      <c r="H131" s="43"/>
      <c r="I131" s="499"/>
      <c r="J131" s="44"/>
      <c r="K131" s="44"/>
      <c r="L131" s="44"/>
      <c r="M131" s="45"/>
      <c r="N131" s="45"/>
      <c r="O131" s="45"/>
      <c r="P131" s="25"/>
    </row>
    <row r="132" spans="1:16" ht="13.5" customHeight="1" x14ac:dyDescent="0.15">
      <c r="A132" s="13" t="str">
        <f>IF(E132="","","I")</f>
        <v>I</v>
      </c>
      <c r="B132" s="46">
        <v>2</v>
      </c>
      <c r="C132" s="73"/>
      <c r="D132" s="73"/>
      <c r="E132" s="18" t="str">
        <f>IF(B132="","",VLOOKUP(B132,B$5:E$127,4,FALSE))</f>
        <v>外部コード</v>
      </c>
      <c r="F132" s="19" t="str">
        <f>IF(B132="","",VLOOKUP(B132,B$5:F$121,5,FALSE))</f>
        <v>GCode</v>
      </c>
      <c r="G132" s="62"/>
      <c r="H132" s="63"/>
      <c r="I132" s="502"/>
      <c r="J132" s="64"/>
      <c r="K132" s="64"/>
      <c r="L132" s="64"/>
      <c r="M132" s="65"/>
      <c r="N132" s="144"/>
      <c r="O132" s="144"/>
      <c r="P132" s="76"/>
    </row>
    <row r="133" spans="1:16" ht="13.5" customHeight="1" x14ac:dyDescent="0.15">
      <c r="A133" s="13" t="str">
        <f>IF(E133="","","I")</f>
        <v>I</v>
      </c>
      <c r="B133" s="46">
        <v>6</v>
      </c>
      <c r="C133" s="73"/>
      <c r="D133" s="73"/>
      <c r="E133" s="18" t="str">
        <f>IF(B133="","",VLOOKUP(B133,B$5:E$127,4,FALSE))</f>
        <v>実在／合計区分</v>
      </c>
      <c r="F133" s="19" t="str">
        <f>IF(B133="","",VLOOKUP(B133,B$5:F$121,5,FALSE))</f>
        <v>SumKbn</v>
      </c>
      <c r="G133" s="62"/>
      <c r="H133" s="63"/>
      <c r="I133" s="502"/>
      <c r="J133" s="64"/>
      <c r="K133" s="64"/>
      <c r="L133" s="64"/>
      <c r="M133" s="65"/>
      <c r="N133" s="144"/>
      <c r="O133" s="144"/>
      <c r="P133" s="76"/>
    </row>
    <row r="134" spans="1:16" ht="13.5" customHeight="1" x14ac:dyDescent="0.15">
      <c r="A134" s="13" t="str">
        <f>IF(E134="","","I")</f>
        <v/>
      </c>
      <c r="B134" s="46"/>
      <c r="C134" s="73"/>
      <c r="D134" s="73"/>
      <c r="E134" s="18" t="str">
        <f>IF(B134="","",VLOOKUP(B134,B$5:E$127,4,FALSE))</f>
        <v/>
      </c>
      <c r="F134" s="19" t="str">
        <f>IF(B134="","",VLOOKUP(B134,B$5:F$121,5,FALSE))</f>
        <v/>
      </c>
      <c r="G134" s="62"/>
      <c r="H134" s="63"/>
      <c r="I134" s="502"/>
      <c r="J134" s="64"/>
      <c r="K134" s="64"/>
      <c r="L134" s="64"/>
      <c r="M134" s="65"/>
      <c r="N134" s="144"/>
      <c r="O134" s="144"/>
      <c r="P134" s="76"/>
    </row>
    <row r="135" spans="1:16" ht="13.5" customHeight="1" x14ac:dyDescent="0.15">
      <c r="A135" s="13" t="str">
        <f>IF(E135="","","I")</f>
        <v/>
      </c>
      <c r="B135" s="46"/>
      <c r="C135" s="73"/>
      <c r="D135" s="73"/>
      <c r="E135" s="18" t="str">
        <f>IF(B135="","",VLOOKUP(B135,B$5:E$127,4,FALSE))</f>
        <v/>
      </c>
      <c r="F135" s="19" t="str">
        <f>IF(B135="","",VLOOKUP(B135,B$5:F$121,5,FALSE))</f>
        <v/>
      </c>
      <c r="G135" s="62"/>
      <c r="H135" s="63"/>
      <c r="I135" s="502"/>
      <c r="J135" s="64"/>
      <c r="K135" s="64"/>
      <c r="L135" s="64"/>
      <c r="M135" s="65"/>
      <c r="N135" s="144"/>
      <c r="O135" s="144"/>
      <c r="P135" s="76"/>
    </row>
    <row r="136" spans="1:16" ht="13.5" customHeight="1" x14ac:dyDescent="0.15">
      <c r="A136" s="15" t="str">
        <f>IF(E136="","","I")</f>
        <v/>
      </c>
      <c r="B136" s="52"/>
      <c r="C136" s="16"/>
      <c r="D136" s="16"/>
      <c r="E136" s="20" t="str">
        <f>IF(B136="","",VLOOKUP(B136,B$5:E$121,4,FALSE))</f>
        <v/>
      </c>
      <c r="F136" s="21" t="str">
        <f>IF(B136="","",VLOOKUP(B136,B$5:F$121,5,FALSE))</f>
        <v/>
      </c>
      <c r="G136" s="66"/>
      <c r="H136" s="67"/>
      <c r="I136" s="503"/>
      <c r="J136" s="68"/>
      <c r="K136" s="68"/>
      <c r="L136" s="68"/>
      <c r="M136" s="69"/>
      <c r="N136" s="69"/>
      <c r="O136" s="69"/>
      <c r="P136" s="34"/>
    </row>
    <row r="137" spans="1:16" ht="14.25" customHeight="1" x14ac:dyDescent="0.15">
      <c r="I137" s="232"/>
      <c r="J137" s="35"/>
      <c r="K137" s="35"/>
      <c r="L137" s="35"/>
    </row>
    <row r="138" spans="1:16" ht="20.100000000000001" customHeight="1" x14ac:dyDescent="0.15">
      <c r="A138" s="1" t="s">
        <v>625</v>
      </c>
      <c r="B138" s="1" t="s">
        <v>626</v>
      </c>
      <c r="C138" s="1"/>
      <c r="D138" s="1"/>
      <c r="E138" s="2" t="s">
        <v>108</v>
      </c>
      <c r="F138" s="3" t="s">
        <v>109</v>
      </c>
      <c r="G138" s="58" t="s">
        <v>110</v>
      </c>
      <c r="H138" s="37" t="s">
        <v>320</v>
      </c>
      <c r="I138" s="498"/>
      <c r="J138" s="39"/>
      <c r="K138" s="39"/>
      <c r="L138" s="39"/>
      <c r="M138" s="70" t="s">
        <v>111</v>
      </c>
      <c r="N138" s="70"/>
      <c r="O138" s="70"/>
      <c r="P138" s="1" t="s">
        <v>259</v>
      </c>
    </row>
    <row r="139" spans="1:16" ht="13.5" customHeight="1" x14ac:dyDescent="0.15">
      <c r="A139" s="11" t="str">
        <f>IF(E139="","","K")</f>
        <v>K</v>
      </c>
      <c r="B139" s="11"/>
      <c r="C139" s="12"/>
      <c r="D139" s="12"/>
      <c r="E139" s="161" t="s">
        <v>48</v>
      </c>
      <c r="F139" s="109" t="s">
        <v>586</v>
      </c>
      <c r="G139" s="94"/>
      <c r="H139" s="43"/>
      <c r="I139" s="499"/>
      <c r="J139" s="44"/>
      <c r="K139" s="44"/>
      <c r="L139" s="44"/>
      <c r="M139" s="45"/>
      <c r="N139" s="45"/>
      <c r="O139" s="45"/>
      <c r="P139" s="25"/>
    </row>
    <row r="140" spans="1:16" ht="13.5" customHeight="1" x14ac:dyDescent="0.15">
      <c r="A140" s="13" t="str">
        <f>IF(E140="","","I")</f>
        <v>I</v>
      </c>
      <c r="B140" s="46">
        <v>2</v>
      </c>
      <c r="C140" s="73"/>
      <c r="D140" s="73"/>
      <c r="E140" s="18" t="str">
        <f>IF(B140="","",VLOOKUP(B140,B$5:E$127,4,FALSE))</f>
        <v>外部コード</v>
      </c>
      <c r="F140" s="19" t="str">
        <f>IF(B140="","",VLOOKUP(B140,B$5:F$121,5,FALSE))</f>
        <v>GCode</v>
      </c>
      <c r="G140" s="62"/>
      <c r="H140" s="63"/>
      <c r="I140" s="502"/>
      <c r="J140" s="64"/>
      <c r="K140" s="64"/>
      <c r="L140" s="64"/>
      <c r="M140" s="65"/>
      <c r="N140" s="144"/>
      <c r="O140" s="144"/>
      <c r="P140" s="76"/>
    </row>
    <row r="141" spans="1:16" ht="13.5" customHeight="1" x14ac:dyDescent="0.15">
      <c r="A141" s="13" t="str">
        <f>IF(E141="","","I")</f>
        <v>I</v>
      </c>
      <c r="B141" s="46">
        <v>7</v>
      </c>
      <c r="C141" s="73"/>
      <c r="D141" s="73"/>
      <c r="E141" s="18" t="str">
        <f>IF(B141="","",VLOOKUP(B141,B$5:E$127,4,FALSE))</f>
        <v>削除区分</v>
      </c>
      <c r="F141" s="19" t="str">
        <f>IF(B141="","",VLOOKUP(B141,B$5:F$121,5,FALSE))</f>
        <v>RDelKbn</v>
      </c>
      <c r="G141" s="62"/>
      <c r="H141" s="63"/>
      <c r="I141" s="502"/>
      <c r="J141" s="64"/>
      <c r="K141" s="64"/>
      <c r="L141" s="64"/>
      <c r="M141" s="65"/>
      <c r="N141" s="144"/>
      <c r="O141" s="144"/>
      <c r="P141" s="76"/>
    </row>
    <row r="142" spans="1:16" ht="13.5" customHeight="1" x14ac:dyDescent="0.15">
      <c r="A142" s="13" t="str">
        <f>IF(E142="","","I")</f>
        <v>I</v>
      </c>
      <c r="B142" s="46">
        <v>9</v>
      </c>
      <c r="C142" s="73"/>
      <c r="D142" s="73"/>
      <c r="E142" s="18" t="str">
        <f>IF(B142="","",VLOOKUP(B142,B$5:E$127,4,FALSE))</f>
        <v>得意先採用</v>
      </c>
      <c r="F142" s="19" t="str">
        <f>IF(B142="","",VLOOKUP(B142,B$5:F$121,5,FALSE))</f>
        <v>HojyoKbn1</v>
      </c>
      <c r="G142" s="62"/>
      <c r="H142" s="63"/>
      <c r="I142" s="502"/>
      <c r="J142" s="64"/>
      <c r="K142" s="64"/>
      <c r="L142" s="64"/>
      <c r="M142" s="65"/>
      <c r="N142" s="144"/>
      <c r="O142" s="144"/>
      <c r="P142" s="76"/>
    </row>
    <row r="143" spans="1:16" ht="13.5" customHeight="1" x14ac:dyDescent="0.15">
      <c r="A143" s="13" t="str">
        <f>IF(E143="","","I")</f>
        <v>I</v>
      </c>
      <c r="B143" s="46">
        <v>59</v>
      </c>
      <c r="C143" s="73"/>
      <c r="D143" s="73"/>
      <c r="E143" s="18" t="str">
        <f>IF(B143="","",VLOOKUP(B143,B$5:E$127,4,FALSE))</f>
        <v>テンプレート区分</v>
      </c>
      <c r="F143" s="19" t="str">
        <f>IF(B143="","",VLOOKUP(B143,B$5:F$121,5,FALSE))</f>
        <v>TemplateKbn</v>
      </c>
      <c r="G143" s="62"/>
      <c r="H143" s="63"/>
      <c r="I143" s="502"/>
      <c r="J143" s="64"/>
      <c r="K143" s="64"/>
      <c r="L143" s="64"/>
      <c r="M143" s="65"/>
      <c r="N143" s="144"/>
      <c r="O143" s="144"/>
      <c r="P143" s="76"/>
    </row>
    <row r="144" spans="1:16" ht="13.5" customHeight="1" x14ac:dyDescent="0.15">
      <c r="A144" s="15" t="str">
        <f>IF(E144="","","I")</f>
        <v/>
      </c>
      <c r="B144" s="52"/>
      <c r="C144" s="16"/>
      <c r="D144" s="16"/>
      <c r="E144" s="20" t="str">
        <f>IF(B144="","",VLOOKUP(B144,B$5:E$121,4,FALSE))</f>
        <v/>
      </c>
      <c r="F144" s="21" t="str">
        <f>IF(B144="","",VLOOKUP(B144,B$5:F$121,5,FALSE))</f>
        <v/>
      </c>
      <c r="G144" s="66"/>
      <c r="H144" s="67"/>
      <c r="I144" s="503"/>
      <c r="J144" s="68"/>
      <c r="K144" s="68"/>
      <c r="L144" s="68"/>
      <c r="M144" s="69"/>
      <c r="N144" s="69"/>
      <c r="O144" s="69"/>
      <c r="P144" s="34"/>
    </row>
    <row r="145" spans="1:16" ht="14.25" customHeight="1" x14ac:dyDescent="0.15">
      <c r="I145" s="232"/>
      <c r="J145" s="35"/>
      <c r="K145" s="35"/>
      <c r="L145" s="35"/>
    </row>
    <row r="146" spans="1:16" ht="20.100000000000001" customHeight="1" x14ac:dyDescent="0.15">
      <c r="A146" s="1" t="s">
        <v>625</v>
      </c>
      <c r="B146" s="1" t="s">
        <v>626</v>
      </c>
      <c r="C146" s="1"/>
      <c r="D146" s="1"/>
      <c r="E146" s="2" t="s">
        <v>108</v>
      </c>
      <c r="F146" s="3" t="s">
        <v>109</v>
      </c>
      <c r="G146" s="58" t="s">
        <v>110</v>
      </c>
      <c r="H146" s="37" t="s">
        <v>320</v>
      </c>
      <c r="I146" s="498"/>
      <c r="J146" s="39"/>
      <c r="K146" s="39"/>
      <c r="L146" s="39"/>
      <c r="M146" s="70" t="s">
        <v>111</v>
      </c>
      <c r="N146" s="70"/>
      <c r="O146" s="70"/>
      <c r="P146" s="1" t="s">
        <v>259</v>
      </c>
    </row>
    <row r="147" spans="1:16" ht="13.5" customHeight="1" x14ac:dyDescent="0.15">
      <c r="A147" s="11" t="str">
        <f>IF(E147="","","K")</f>
        <v>K</v>
      </c>
      <c r="B147" s="11"/>
      <c r="C147" s="12"/>
      <c r="D147" s="12"/>
      <c r="E147" s="161" t="s">
        <v>49</v>
      </c>
      <c r="F147" s="109" t="s">
        <v>50</v>
      </c>
      <c r="G147" s="94"/>
      <c r="H147" s="43"/>
      <c r="I147" s="499"/>
      <c r="J147" s="44"/>
      <c r="K147" s="44"/>
      <c r="L147" s="44"/>
      <c r="M147" s="45"/>
      <c r="N147" s="45"/>
      <c r="O147" s="45"/>
      <c r="P147" s="25"/>
    </row>
    <row r="148" spans="1:16" ht="13.5" customHeight="1" x14ac:dyDescent="0.15">
      <c r="A148" s="13" t="str">
        <f>IF(E148="","","I")</f>
        <v>I</v>
      </c>
      <c r="B148" s="46">
        <v>2</v>
      </c>
      <c r="C148" s="73"/>
      <c r="D148" s="73"/>
      <c r="E148" s="18" t="str">
        <f>IF(B148="","",VLOOKUP(B148,B$5:E$127,4,FALSE))</f>
        <v>外部コード</v>
      </c>
      <c r="F148" s="19" t="str">
        <f>IF(B148="","",VLOOKUP(B148,B$5:F$121,5,FALSE))</f>
        <v>GCode</v>
      </c>
      <c r="G148" s="62"/>
      <c r="H148" s="63"/>
      <c r="I148" s="502"/>
      <c r="J148" s="64"/>
      <c r="K148" s="64"/>
      <c r="L148" s="64"/>
      <c r="M148" s="65"/>
      <c r="N148" s="144"/>
      <c r="O148" s="144"/>
      <c r="P148" s="76"/>
    </row>
    <row r="149" spans="1:16" ht="13.5" customHeight="1" x14ac:dyDescent="0.15">
      <c r="A149" s="13" t="str">
        <f>IF(E149="","","I")</f>
        <v>I</v>
      </c>
      <c r="B149" s="46">
        <v>7</v>
      </c>
      <c r="C149" s="73"/>
      <c r="D149" s="73"/>
      <c r="E149" s="18" t="str">
        <f>IF(B149="","",VLOOKUP(B149,B$5:E$127,4,FALSE))</f>
        <v>削除区分</v>
      </c>
      <c r="F149" s="19" t="str">
        <f>IF(B149="","",VLOOKUP(B149,B$5:F$121,5,FALSE))</f>
        <v>RDelKbn</v>
      </c>
      <c r="G149" s="62"/>
      <c r="H149" s="63"/>
      <c r="I149" s="502"/>
      <c r="J149" s="64"/>
      <c r="K149" s="64"/>
      <c r="L149" s="64"/>
      <c r="M149" s="65"/>
      <c r="N149" s="144"/>
      <c r="O149" s="144"/>
      <c r="P149" s="76"/>
    </row>
    <row r="150" spans="1:16" ht="13.5" customHeight="1" x14ac:dyDescent="0.15">
      <c r="A150" s="13" t="str">
        <f>IF(E150="","","I")</f>
        <v>I</v>
      </c>
      <c r="B150" s="46">
        <v>10</v>
      </c>
      <c r="C150" s="73"/>
      <c r="D150" s="73"/>
      <c r="E150" s="18" t="str">
        <f>IF(B150="","",VLOOKUP(B150,B$5:E$127,4,FALSE))</f>
        <v>仕入先採用</v>
      </c>
      <c r="F150" s="19" t="str">
        <f>IF(B150="","",VLOOKUP(B150,B$5:F$121,5,FALSE))</f>
        <v>HojyoKbn2</v>
      </c>
      <c r="G150" s="62"/>
      <c r="H150" s="63"/>
      <c r="I150" s="502"/>
      <c r="J150" s="64"/>
      <c r="K150" s="64"/>
      <c r="L150" s="64"/>
      <c r="M150" s="65"/>
      <c r="N150" s="144"/>
      <c r="O150" s="144"/>
      <c r="P150" s="76"/>
    </row>
    <row r="151" spans="1:16" ht="13.5" customHeight="1" x14ac:dyDescent="0.15">
      <c r="A151" s="13" t="str">
        <f>IF(E151="","","I")</f>
        <v>I</v>
      </c>
      <c r="B151" s="46">
        <v>59</v>
      </c>
      <c r="C151" s="73"/>
      <c r="D151" s="73"/>
      <c r="E151" s="18" t="str">
        <f>IF(B151="","",VLOOKUP(B151,B$5:E$127,4,FALSE))</f>
        <v>テンプレート区分</v>
      </c>
      <c r="F151" s="19" t="str">
        <f>IF(B151="","",VLOOKUP(B151,B$5:F$121,5,FALSE))</f>
        <v>TemplateKbn</v>
      </c>
      <c r="G151" s="62"/>
      <c r="H151" s="63"/>
      <c r="I151" s="502"/>
      <c r="J151" s="64"/>
      <c r="K151" s="64"/>
      <c r="L151" s="64"/>
      <c r="M151" s="65"/>
      <c r="N151" s="144"/>
      <c r="O151" s="144"/>
      <c r="P151" s="76"/>
    </row>
    <row r="152" spans="1:16" ht="13.5" customHeight="1" x14ac:dyDescent="0.15">
      <c r="A152" s="15" t="str">
        <f>IF(E152="","","I")</f>
        <v/>
      </c>
      <c r="B152" s="52"/>
      <c r="C152" s="16"/>
      <c r="D152" s="16"/>
      <c r="E152" s="20" t="str">
        <f>IF(B152="","",VLOOKUP(B152,B$5:E$121,4,FALSE))</f>
        <v/>
      </c>
      <c r="F152" s="21" t="str">
        <f>IF(B152="","",VLOOKUP(B152,B$5:F$121,5,FALSE))</f>
        <v/>
      </c>
      <c r="G152" s="66"/>
      <c r="H152" s="67"/>
      <c r="I152" s="503"/>
      <c r="J152" s="68"/>
      <c r="K152" s="68"/>
      <c r="L152" s="68"/>
      <c r="M152" s="69"/>
      <c r="N152" s="69"/>
      <c r="O152" s="69"/>
      <c r="P152" s="34"/>
    </row>
    <row r="153" spans="1:16" ht="14.25" customHeight="1" x14ac:dyDescent="0.15">
      <c r="I153" s="232"/>
      <c r="J153" s="35"/>
      <c r="K153" s="35"/>
      <c r="L153" s="35"/>
    </row>
    <row r="154" spans="1:16" ht="20.100000000000001" customHeight="1" x14ac:dyDescent="0.15">
      <c r="A154" s="1" t="s">
        <v>625</v>
      </c>
      <c r="B154" s="1" t="s">
        <v>626</v>
      </c>
      <c r="C154" s="1"/>
      <c r="D154" s="1"/>
      <c r="E154" s="2" t="s">
        <v>108</v>
      </c>
      <c r="F154" s="3" t="s">
        <v>109</v>
      </c>
      <c r="G154" s="58" t="s">
        <v>110</v>
      </c>
      <c r="H154" s="37" t="s">
        <v>320</v>
      </c>
      <c r="I154" s="498"/>
      <c r="J154" s="39"/>
      <c r="K154" s="39"/>
      <c r="L154" s="39"/>
      <c r="M154" s="70" t="s">
        <v>111</v>
      </c>
      <c r="N154" s="70"/>
      <c r="O154" s="70"/>
      <c r="P154" s="1" t="s">
        <v>259</v>
      </c>
    </row>
    <row r="155" spans="1:16" ht="13.5" customHeight="1" x14ac:dyDescent="0.15">
      <c r="A155" s="11" t="str">
        <f>IF(E155="","","K")</f>
        <v>K</v>
      </c>
      <c r="B155" s="11"/>
      <c r="C155" s="12"/>
      <c r="D155" s="12"/>
      <c r="E155" s="161" t="s">
        <v>51</v>
      </c>
      <c r="F155" s="109" t="s">
        <v>52</v>
      </c>
      <c r="G155" s="94"/>
      <c r="H155" s="43"/>
      <c r="I155" s="499"/>
      <c r="J155" s="44"/>
      <c r="K155" s="44"/>
      <c r="L155" s="44"/>
      <c r="M155" s="45"/>
      <c r="N155" s="45"/>
      <c r="O155" s="45"/>
      <c r="P155" s="25"/>
    </row>
    <row r="156" spans="1:16" ht="13.5" customHeight="1" x14ac:dyDescent="0.15">
      <c r="A156" s="13" t="str">
        <f>IF(E156="","","I")</f>
        <v>I</v>
      </c>
      <c r="B156" s="46">
        <v>1</v>
      </c>
      <c r="C156" s="73"/>
      <c r="D156" s="73"/>
      <c r="E156" s="18" t="str">
        <f>IF(B156="","",VLOOKUP(B156,B$5:E$127,4,FALSE))</f>
        <v>内部コード</v>
      </c>
      <c r="F156" s="19" t="str">
        <f>IF(B156="","",VLOOKUP(B156,B$5:F$121,5,FALSE))</f>
        <v>NCode</v>
      </c>
      <c r="G156" s="62"/>
      <c r="H156" s="63"/>
      <c r="I156" s="502"/>
      <c r="J156" s="64"/>
      <c r="K156" s="64"/>
      <c r="L156" s="64"/>
      <c r="M156" s="65"/>
      <c r="N156" s="144"/>
      <c r="O156" s="144"/>
      <c r="P156" s="76"/>
    </row>
    <row r="157" spans="1:16" ht="13.5" customHeight="1" x14ac:dyDescent="0.15">
      <c r="A157" s="13" t="str">
        <f>IF(E157="","","I")</f>
        <v>I</v>
      </c>
      <c r="B157" s="46">
        <v>7</v>
      </c>
      <c r="C157" s="73"/>
      <c r="D157" s="73"/>
      <c r="E157" s="18" t="str">
        <f>IF(B157="","",VLOOKUP(B157,B$5:E$127,4,FALSE))</f>
        <v>削除区分</v>
      </c>
      <c r="F157" s="19" t="str">
        <f>IF(B157="","",VLOOKUP(B157,B$5:F$121,5,FALSE))</f>
        <v>RDelKbn</v>
      </c>
      <c r="G157" s="62"/>
      <c r="H157" s="63"/>
      <c r="I157" s="502"/>
      <c r="J157" s="64"/>
      <c r="K157" s="64"/>
      <c r="L157" s="64"/>
      <c r="M157" s="65"/>
      <c r="N157" s="144"/>
      <c r="O157" s="144"/>
      <c r="P157" s="76"/>
    </row>
    <row r="158" spans="1:16" ht="13.5" customHeight="1" x14ac:dyDescent="0.15">
      <c r="A158" s="13" t="str">
        <f>IF(E158="","","I")</f>
        <v>I</v>
      </c>
      <c r="B158" s="46">
        <v>9</v>
      </c>
      <c r="C158" s="73"/>
      <c r="D158" s="73"/>
      <c r="E158" s="18" t="str">
        <f>IF(B158="","",VLOOKUP(B158,B$5:E$127,4,FALSE))</f>
        <v>得意先採用</v>
      </c>
      <c r="F158" s="19" t="str">
        <f>IF(B158="","",VLOOKUP(B158,B$5:F$121,5,FALSE))</f>
        <v>HojyoKbn1</v>
      </c>
      <c r="G158" s="62"/>
      <c r="H158" s="63"/>
      <c r="I158" s="502"/>
      <c r="J158" s="64"/>
      <c r="K158" s="64"/>
      <c r="L158" s="64"/>
      <c r="M158" s="65"/>
      <c r="N158" s="144"/>
      <c r="O158" s="144"/>
      <c r="P158" s="76"/>
    </row>
    <row r="159" spans="1:16" ht="13.5" customHeight="1" x14ac:dyDescent="0.15">
      <c r="A159" s="13" t="str">
        <f>IF(E159="","","I")</f>
        <v>I</v>
      </c>
      <c r="B159" s="46">
        <v>6</v>
      </c>
      <c r="C159" s="73"/>
      <c r="D159" s="73"/>
      <c r="E159" s="18" t="str">
        <f>IF(B159="","",VLOOKUP(B159,B$5:E$127,4,FALSE))</f>
        <v>実在／合計区分</v>
      </c>
      <c r="F159" s="19" t="str">
        <f>IF(B159="","",VLOOKUP(B159,B$5:F$121,5,FALSE))</f>
        <v>SumKbn</v>
      </c>
      <c r="G159" s="62"/>
      <c r="H159" s="63"/>
      <c r="I159" s="502"/>
      <c r="J159" s="64"/>
      <c r="K159" s="64"/>
      <c r="L159" s="64"/>
      <c r="M159" s="65"/>
      <c r="N159" s="144"/>
      <c r="O159" s="144"/>
      <c r="P159" s="76"/>
    </row>
    <row r="160" spans="1:16" ht="13.5" customHeight="1" x14ac:dyDescent="0.15">
      <c r="A160" s="15" t="str">
        <f>IF(E160="","","I")</f>
        <v/>
      </c>
      <c r="B160" s="52"/>
      <c r="C160" s="16"/>
      <c r="D160" s="16"/>
      <c r="E160" s="20" t="str">
        <f>IF(B160="","",VLOOKUP(B160,B$5:E$121,4,FALSE))</f>
        <v/>
      </c>
      <c r="F160" s="21" t="str">
        <f>IF(B160="","",VLOOKUP(B160,B$5:F$121,5,FALSE))</f>
        <v/>
      </c>
      <c r="G160" s="66"/>
      <c r="H160" s="67"/>
      <c r="I160" s="503"/>
      <c r="J160" s="68"/>
      <c r="K160" s="68"/>
      <c r="L160" s="68"/>
      <c r="M160" s="69"/>
      <c r="N160" s="69"/>
      <c r="O160" s="69"/>
      <c r="P160" s="34"/>
    </row>
    <row r="161" spans="1:16" ht="14.25" customHeight="1" x14ac:dyDescent="0.15">
      <c r="I161" s="232"/>
      <c r="J161" s="35"/>
      <c r="K161" s="35"/>
      <c r="L161" s="35"/>
    </row>
    <row r="162" spans="1:16" ht="20.100000000000001" customHeight="1" x14ac:dyDescent="0.15">
      <c r="A162" s="1" t="s">
        <v>625</v>
      </c>
      <c r="B162" s="1" t="s">
        <v>626</v>
      </c>
      <c r="C162" s="1"/>
      <c r="D162" s="1"/>
      <c r="E162" s="2" t="s">
        <v>108</v>
      </c>
      <c r="F162" s="3" t="s">
        <v>109</v>
      </c>
      <c r="G162" s="58" t="s">
        <v>110</v>
      </c>
      <c r="H162" s="37" t="s">
        <v>320</v>
      </c>
      <c r="I162" s="498"/>
      <c r="J162" s="39"/>
      <c r="K162" s="39"/>
      <c r="L162" s="39"/>
      <c r="M162" s="70" t="s">
        <v>111</v>
      </c>
      <c r="N162" s="70"/>
      <c r="O162" s="70"/>
      <c r="P162" s="1" t="s">
        <v>259</v>
      </c>
    </row>
    <row r="163" spans="1:16" ht="13.5" customHeight="1" x14ac:dyDescent="0.15">
      <c r="A163" s="11" t="str">
        <f>IF(E163="","","K")</f>
        <v>K</v>
      </c>
      <c r="B163" s="11"/>
      <c r="C163" s="12"/>
      <c r="D163" s="12"/>
      <c r="E163" s="161" t="s">
        <v>53</v>
      </c>
      <c r="F163" s="109" t="s">
        <v>54</v>
      </c>
      <c r="G163" s="94"/>
      <c r="H163" s="43"/>
      <c r="I163" s="499"/>
      <c r="J163" s="44"/>
      <c r="K163" s="44"/>
      <c r="L163" s="44"/>
      <c r="M163" s="45"/>
      <c r="N163" s="45"/>
      <c r="O163" s="45"/>
      <c r="P163" s="25"/>
    </row>
    <row r="164" spans="1:16" ht="13.5" customHeight="1" x14ac:dyDescent="0.15">
      <c r="A164" s="13" t="str">
        <f>IF(E164="","","I")</f>
        <v>I</v>
      </c>
      <c r="B164" s="46">
        <v>1</v>
      </c>
      <c r="C164" s="73"/>
      <c r="D164" s="73"/>
      <c r="E164" s="18" t="str">
        <f>IF(B164="","",VLOOKUP(B164,B$5:E$127,4,FALSE))</f>
        <v>内部コード</v>
      </c>
      <c r="F164" s="19" t="str">
        <f>IF(B164="","",VLOOKUP(B164,B$5:F$121,5,FALSE))</f>
        <v>NCode</v>
      </c>
      <c r="G164" s="62"/>
      <c r="H164" s="63"/>
      <c r="I164" s="502"/>
      <c r="J164" s="64"/>
      <c r="K164" s="64"/>
      <c r="L164" s="64"/>
      <c r="M164" s="65"/>
      <c r="N164" s="144"/>
      <c r="O164" s="144"/>
      <c r="P164" s="76"/>
    </row>
    <row r="165" spans="1:16" ht="13.5" customHeight="1" x14ac:dyDescent="0.15">
      <c r="A165" s="13" t="str">
        <f>IF(E165="","","I")</f>
        <v>I</v>
      </c>
      <c r="B165" s="46">
        <v>7</v>
      </c>
      <c r="C165" s="73"/>
      <c r="D165" s="73"/>
      <c r="E165" s="18" t="str">
        <f>IF(B165="","",VLOOKUP(B165,B$5:E$127,4,FALSE))</f>
        <v>削除区分</v>
      </c>
      <c r="F165" s="19" t="str">
        <f>IF(B165="","",VLOOKUP(B165,B$5:F$121,5,FALSE))</f>
        <v>RDelKbn</v>
      </c>
      <c r="G165" s="62"/>
      <c r="H165" s="63"/>
      <c r="I165" s="502"/>
      <c r="J165" s="64"/>
      <c r="K165" s="64"/>
      <c r="L165" s="64"/>
      <c r="M165" s="65"/>
      <c r="N165" s="144"/>
      <c r="O165" s="144"/>
      <c r="P165" s="76"/>
    </row>
    <row r="166" spans="1:16" ht="13.5" customHeight="1" x14ac:dyDescent="0.15">
      <c r="A166" s="13" t="str">
        <f>IF(E166="","","I")</f>
        <v>I</v>
      </c>
      <c r="B166" s="46">
        <v>10</v>
      </c>
      <c r="C166" s="73"/>
      <c r="D166" s="73"/>
      <c r="E166" s="18" t="str">
        <f>IF(B166="","",VLOOKUP(B166,B$5:E$127,4,FALSE))</f>
        <v>仕入先採用</v>
      </c>
      <c r="F166" s="19" t="str">
        <f>IF(B166="","",VLOOKUP(B166,B$5:F$121,5,FALSE))</f>
        <v>HojyoKbn2</v>
      </c>
      <c r="G166" s="62"/>
      <c r="H166" s="63"/>
      <c r="I166" s="502"/>
      <c r="J166" s="64"/>
      <c r="K166" s="64"/>
      <c r="L166" s="64"/>
      <c r="M166" s="65"/>
      <c r="N166" s="144"/>
      <c r="O166" s="144"/>
      <c r="P166" s="76"/>
    </row>
    <row r="167" spans="1:16" ht="13.5" customHeight="1" x14ac:dyDescent="0.15">
      <c r="A167" s="13" t="str">
        <f>IF(E167="","","I")</f>
        <v>I</v>
      </c>
      <c r="B167" s="46">
        <v>6</v>
      </c>
      <c r="C167" s="73"/>
      <c r="D167" s="73"/>
      <c r="E167" s="18" t="str">
        <f>IF(B167="","",VLOOKUP(B167,B$5:E$127,4,FALSE))</f>
        <v>実在／合計区分</v>
      </c>
      <c r="F167" s="19" t="str">
        <f>IF(B167="","",VLOOKUP(B167,B$5:F$121,5,FALSE))</f>
        <v>SumKbn</v>
      </c>
      <c r="G167" s="62"/>
      <c r="H167" s="63"/>
      <c r="I167" s="502"/>
      <c r="J167" s="64"/>
      <c r="K167" s="64"/>
      <c r="L167" s="64"/>
      <c r="M167" s="65"/>
      <c r="N167" s="144"/>
      <c r="O167" s="144"/>
      <c r="P167" s="76"/>
    </row>
    <row r="168" spans="1:16" ht="13.5" customHeight="1" x14ac:dyDescent="0.15">
      <c r="A168" s="15" t="str">
        <f>IF(E168="","","I")</f>
        <v/>
      </c>
      <c r="B168" s="52"/>
      <c r="C168" s="16"/>
      <c r="D168" s="16"/>
      <c r="E168" s="20" t="str">
        <f>IF(B168="","",VLOOKUP(B168,B$5:E$121,4,FALSE))</f>
        <v/>
      </c>
      <c r="F168" s="21" t="str">
        <f>IF(B168="","",VLOOKUP(B168,B$5:F$121,5,FALSE))</f>
        <v/>
      </c>
      <c r="G168" s="66"/>
      <c r="H168" s="67"/>
      <c r="I168" s="503"/>
      <c r="J168" s="68"/>
      <c r="K168" s="68"/>
      <c r="L168" s="68"/>
      <c r="M168" s="69"/>
      <c r="N168" s="69"/>
      <c r="O168" s="69"/>
      <c r="P168" s="34"/>
    </row>
    <row r="169" spans="1:16" ht="14.25" customHeight="1" x14ac:dyDescent="0.15">
      <c r="I169" s="232"/>
      <c r="J169" s="35"/>
      <c r="K169" s="35"/>
      <c r="L169" s="35"/>
    </row>
    <row r="170" spans="1:16" ht="20.100000000000001" customHeight="1" x14ac:dyDescent="0.15">
      <c r="A170" s="1" t="s">
        <v>625</v>
      </c>
      <c r="B170" s="1" t="s">
        <v>626</v>
      </c>
      <c r="C170" s="1"/>
      <c r="D170" s="1"/>
      <c r="E170" s="2" t="s">
        <v>108</v>
      </c>
      <c r="F170" s="3" t="s">
        <v>109</v>
      </c>
      <c r="G170" s="58" t="s">
        <v>110</v>
      </c>
      <c r="H170" s="37" t="s">
        <v>320</v>
      </c>
      <c r="I170" s="498"/>
      <c r="J170" s="39"/>
      <c r="K170" s="39"/>
      <c r="L170" s="39"/>
      <c r="M170" s="70" t="s">
        <v>111</v>
      </c>
      <c r="N170" s="70"/>
      <c r="O170" s="70"/>
      <c r="P170" s="1" t="s">
        <v>259</v>
      </c>
    </row>
    <row r="171" spans="1:16" ht="13.5" customHeight="1" x14ac:dyDescent="0.15">
      <c r="A171" s="11" t="str">
        <f>IF(E171="","","K")</f>
        <v>K</v>
      </c>
      <c r="B171" s="11"/>
      <c r="C171" s="12"/>
      <c r="D171" s="12"/>
      <c r="E171" s="161" t="s">
        <v>615</v>
      </c>
      <c r="F171" s="109" t="s">
        <v>616</v>
      </c>
      <c r="G171" s="221" t="s">
        <v>617</v>
      </c>
      <c r="H171" s="43"/>
      <c r="I171" s="499"/>
      <c r="J171" s="44"/>
      <c r="K171" s="44"/>
      <c r="L171" s="44"/>
      <c r="M171" s="45"/>
      <c r="N171" s="45"/>
      <c r="O171" s="45"/>
      <c r="P171" s="25"/>
    </row>
    <row r="172" spans="1:16" ht="13.5" customHeight="1" x14ac:dyDescent="0.15">
      <c r="A172" s="13" t="str">
        <f>IF(E172="","","I")</f>
        <v>I</v>
      </c>
      <c r="B172" s="46">
        <v>2</v>
      </c>
      <c r="C172" s="73"/>
      <c r="D172" s="73"/>
      <c r="E172" s="18" t="str">
        <f>IF(B172="","",VLOOKUP(B172,B$5:E$127,4,FALSE))</f>
        <v>外部コード</v>
      </c>
      <c r="F172" s="19" t="str">
        <f>IF(B172="","",VLOOKUP(B172,B$5:F$121,5,FALSE))</f>
        <v>GCode</v>
      </c>
      <c r="G172" s="62"/>
      <c r="H172" s="63"/>
      <c r="I172" s="502"/>
      <c r="J172" s="64"/>
      <c r="K172" s="64"/>
      <c r="L172" s="64"/>
      <c r="M172" s="65"/>
      <c r="N172" s="144"/>
      <c r="O172" s="144"/>
      <c r="P172" s="76"/>
    </row>
    <row r="173" spans="1:16" ht="13.5" customHeight="1" x14ac:dyDescent="0.15">
      <c r="A173" s="13" t="str">
        <f>IF(E173="","","I")</f>
        <v>I</v>
      </c>
      <c r="B173" s="46">
        <v>104</v>
      </c>
      <c r="C173" s="73"/>
      <c r="D173" s="73"/>
      <c r="E173" s="18" t="str">
        <f>IF(B173="","",VLOOKUP(B173,B$5:E$127,4,FALSE))</f>
        <v>内部コード２</v>
      </c>
      <c r="F173" s="19" t="str">
        <f>IF(B173="","",VLOOKUP(B173,B$5:F$121,5,FALSE))</f>
        <v>NCode2</v>
      </c>
      <c r="G173" s="62"/>
      <c r="H173" s="63"/>
      <c r="I173" s="502"/>
      <c r="J173" s="64"/>
      <c r="K173" s="64"/>
      <c r="L173" s="64"/>
      <c r="M173" s="65"/>
      <c r="N173" s="144"/>
      <c r="O173" s="144"/>
      <c r="P173" s="76"/>
    </row>
    <row r="174" spans="1:16" ht="13.5" customHeight="1" x14ac:dyDescent="0.15">
      <c r="A174" s="13" t="str">
        <f>IF(E174="","","I")</f>
        <v/>
      </c>
      <c r="B174" s="46"/>
      <c r="C174" s="73"/>
      <c r="D174" s="73"/>
      <c r="E174" s="18" t="str">
        <f>IF(B174="","",VLOOKUP(B174,B$5:E$127,4,FALSE))</f>
        <v/>
      </c>
      <c r="F174" s="19" t="str">
        <f>IF(B174="","",VLOOKUP(B174,B$5:F$121,5,FALSE))</f>
        <v/>
      </c>
      <c r="G174" s="62"/>
      <c r="H174" s="63"/>
      <c r="I174" s="502"/>
      <c r="J174" s="64"/>
      <c r="K174" s="64"/>
      <c r="L174" s="64"/>
      <c r="M174" s="65"/>
      <c r="N174" s="144"/>
      <c r="O174" s="144"/>
      <c r="P174" s="76"/>
    </row>
    <row r="175" spans="1:16" ht="13.5" customHeight="1" x14ac:dyDescent="0.15">
      <c r="A175" s="13" t="str">
        <f>IF(E175="","","I")</f>
        <v/>
      </c>
      <c r="B175" s="46"/>
      <c r="C175" s="73"/>
      <c r="D175" s="73"/>
      <c r="E175" s="18" t="str">
        <f>IF(B175="","",VLOOKUP(B175,B$5:E$127,4,FALSE))</f>
        <v/>
      </c>
      <c r="F175" s="19" t="str">
        <f>IF(B175="","",VLOOKUP(B175,B$5:F$121,5,FALSE))</f>
        <v/>
      </c>
      <c r="G175" s="62"/>
      <c r="H175" s="63"/>
      <c r="I175" s="502"/>
      <c r="J175" s="64"/>
      <c r="K175" s="64"/>
      <c r="L175" s="64"/>
      <c r="M175" s="65"/>
      <c r="N175" s="144"/>
      <c r="O175" s="144"/>
      <c r="P175" s="76"/>
    </row>
    <row r="176" spans="1:16" ht="13.5" customHeight="1" x14ac:dyDescent="0.15">
      <c r="A176" s="15" t="str">
        <f>IF(E176="","","I")</f>
        <v/>
      </c>
      <c r="B176" s="52"/>
      <c r="C176" s="16"/>
      <c r="D176" s="16"/>
      <c r="E176" s="20" t="str">
        <f>IF(B176="","",VLOOKUP(B176,B$5:E$121,4,FALSE))</f>
        <v/>
      </c>
      <c r="F176" s="21" t="str">
        <f>IF(B176="","",VLOOKUP(B176,B$5:F$121,5,FALSE))</f>
        <v/>
      </c>
      <c r="G176" s="66"/>
      <c r="H176" s="67"/>
      <c r="I176" s="503"/>
      <c r="J176" s="68"/>
      <c r="K176" s="68"/>
      <c r="L176" s="68"/>
      <c r="M176" s="69"/>
      <c r="N176" s="69"/>
      <c r="O176" s="69"/>
      <c r="P176" s="34"/>
    </row>
    <row r="177" spans="1:15" ht="14.25" customHeight="1" x14ac:dyDescent="0.15">
      <c r="I177" s="232"/>
      <c r="J177" s="35"/>
      <c r="K177" s="35"/>
      <c r="L177" s="35"/>
    </row>
    <row r="178" spans="1:15" ht="13.5" customHeight="1" x14ac:dyDescent="0.15">
      <c r="A178" s="22" t="s">
        <v>260</v>
      </c>
      <c r="I178" s="232"/>
      <c r="J178" s="35"/>
      <c r="K178" s="35"/>
      <c r="L178" s="419"/>
      <c r="M178" s="85"/>
      <c r="N178" s="85"/>
      <c r="O178" s="85"/>
    </row>
    <row r="179" spans="1:15" ht="13.5" hidden="1" customHeight="1" x14ac:dyDescent="0.15">
      <c r="A179" s="4" t="s">
        <v>625</v>
      </c>
      <c r="G179" s="4" t="s">
        <v>530</v>
      </c>
      <c r="I179" s="232"/>
      <c r="J179" s="22" t="s">
        <v>620</v>
      </c>
      <c r="K179" s="22" t="s">
        <v>45</v>
      </c>
      <c r="L179" s="227"/>
    </row>
    <row r="180" spans="1:15" ht="13.5" hidden="1" customHeight="1" x14ac:dyDescent="0.15">
      <c r="A180" s="4" t="s">
        <v>240</v>
      </c>
      <c r="G180" s="4" t="s">
        <v>910</v>
      </c>
      <c r="I180" s="232"/>
      <c r="J180" s="35"/>
      <c r="K180" s="35"/>
      <c r="L180" s="419"/>
    </row>
    <row r="181" spans="1:15" ht="13.5" hidden="1" customHeight="1" x14ac:dyDescent="0.15">
      <c r="G181" s="4" t="s">
        <v>911</v>
      </c>
      <c r="I181" s="232"/>
      <c r="J181" s="35"/>
      <c r="K181" s="35"/>
      <c r="L181" s="419"/>
    </row>
    <row r="182" spans="1:15" ht="13.5" hidden="1" customHeight="1" x14ac:dyDescent="0.15">
      <c r="G182" s="4" t="s">
        <v>912</v>
      </c>
      <c r="I182" s="232"/>
      <c r="J182" s="35"/>
      <c r="K182" s="35"/>
      <c r="L182" s="419"/>
    </row>
    <row r="183" spans="1:15" ht="13.5" hidden="1" customHeight="1" x14ac:dyDescent="0.15">
      <c r="G183" s="4" t="s">
        <v>913</v>
      </c>
      <c r="I183" s="232"/>
      <c r="J183" s="35"/>
      <c r="K183" s="35"/>
      <c r="L183" s="419"/>
    </row>
    <row r="184" spans="1:15" ht="13.5" hidden="1" customHeight="1" x14ac:dyDescent="0.15">
      <c r="G184" s="4" t="s">
        <v>914</v>
      </c>
      <c r="L184" s="227"/>
    </row>
    <row r="185" spans="1:15" ht="13.5" hidden="1" customHeight="1" x14ac:dyDescent="0.15">
      <c r="G185" s="4" t="s">
        <v>915</v>
      </c>
      <c r="I185" s="232"/>
      <c r="J185" s="35"/>
      <c r="K185" s="35"/>
      <c r="L185" s="419"/>
    </row>
    <row r="186" spans="1:15" ht="13.5" hidden="1" customHeight="1" x14ac:dyDescent="0.15">
      <c r="G186" s="4" t="s">
        <v>916</v>
      </c>
      <c r="L186" s="227"/>
    </row>
    <row r="187" spans="1:15" ht="13.5" hidden="1" customHeight="1" x14ac:dyDescent="0.15">
      <c r="G187" s="4" t="s">
        <v>449</v>
      </c>
      <c r="L187" s="227"/>
    </row>
    <row r="188" spans="1:15" ht="13.5" hidden="1" customHeight="1" x14ac:dyDescent="0.15">
      <c r="G188" s="4" t="s">
        <v>450</v>
      </c>
      <c r="L188" s="227"/>
    </row>
    <row r="189" spans="1:15" ht="13.5" customHeight="1" x14ac:dyDescent="0.15">
      <c r="L189" s="227"/>
    </row>
    <row r="190" spans="1:15" ht="13.5" customHeight="1" x14ac:dyDescent="0.15">
      <c r="L190" s="227"/>
      <c r="M190" s="238"/>
    </row>
    <row r="191" spans="1:15" ht="13.5" customHeight="1" x14ac:dyDescent="0.15">
      <c r="L191" s="227"/>
      <c r="M191" s="238"/>
    </row>
  </sheetData>
  <autoFilter ref="A4:Q176"/>
  <mergeCells count="2">
    <mergeCell ref="D36:D48"/>
    <mergeCell ref="D49:D61"/>
  </mergeCells>
  <phoneticPr fontId="4"/>
  <dataValidations count="27">
    <dataValidation allowBlank="1" showErrorMessage="1" errorTitle="範囲外エラー" error="ユニークキーにする場合は、_x000a_1:重複不可_x000a_を指定してください" prompt=" " sqref="G132:G136 G140:G144 G148:G152 G156:G160 G164:G168 G172:G176"/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121 L9 L66:L68 L63"/>
    <dataValidation type="whole" operator="greaterThan" allowBlank="1" showInputMessage="1" showErrorMessage="1" promptTitle="以下の型の場合指定" prompt="NUMERIC_x000a_NUMERIC2_x000a_AUTONUM_x000a_CHAR_x000a_VARCHAR" sqref="H104:H107 H69:H101 H30:H62 H7:H8 H5 H10:H14 H17:H28 H64:H65 H111:H121">
      <formula1>0</formula1>
    </dataValidation>
    <dataValidation allowBlank="1" showInputMessage="1" showErrorMessage="1" promptTitle="NUMERICのときのみ必ず指定" prompt=" " sqref="I64:I65 I30:I62 I69:I101 I7:I8 I5 I10:I14 I17:I28 I104:I121"/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9:K103 K32:K35 K63 K66:K78 K9">
      <formula1>#REF!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9">
      <formula1>$K$18</formula1>
    </dataValidation>
    <dataValidation type="list" allowBlank="1" showInputMessage="1" showErrorMessage="1" sqref="G29">
      <formula1>$G$20:$G$31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04">
      <formula1>$K$74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04">
      <formula1>$J$74</formula1>
    </dataValidation>
    <dataValidation type="list" allowBlank="1" showInputMessage="1" showErrorMessage="1" sqref="G15:G16">
      <formula1>$G$6:$G$10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64:J65">
      <formula1>$J$89</formula1>
    </dataValidation>
    <dataValidation type="list" allowBlank="1" showInputMessage="1" errorTitle="型指定エラー" error="以下の型から選択してください。_x000a_1 : NUMERIC_x000a_2 : DATE_x000a_3 : CHAR_x000a_4 : VARCHAR_x000a_5 : BLOB" sqref="G64:G65">
      <formula1>$G$89:$G$101</formula1>
    </dataValidation>
    <dataValidation type="list" allowBlank="1" showInputMessage="1" errorTitle="型指定エラー" error="以下の型から選択してください。_x000a_1 : NUMERIC_x000a_2 : DATE_x000a_3 : CHAR_x000a_4 : VARCHAR_x000a_5 : BLOB" sqref="G32:G34 G69:G101">
      <formula1>#REF!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69:J78 J99:J101 J32:J35">
      <formula1>#REF!</formula1>
    </dataValidation>
    <dataValidation type="list" allowBlank="1" showInputMessage="1" showErrorMessage="1" sqref="G9 G63 G66:G68">
      <formula1>#REF!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11:K121">
      <formula1>$K$179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11:J121">
      <formula1>$J$179</formula1>
    </dataValidation>
    <dataValidation type="list" allowBlank="1" showInputMessage="1" errorTitle="型指定エラー" error="以下の型から選択してください。_x000a_1 : NUMERIC_x000a_2 : DATE_x000a_3 : CHAR_x000a_4 : VARCHAR_x000a_5 : BLOB" sqref="G111:G121">
      <formula1>$G$179:$G$188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08:J110">
      <formula1>$J$79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08:K110">
      <formula1>$K$11</formula1>
    </dataValidation>
    <dataValidation type="list" allowBlank="1" showInputMessage="1" showErrorMessage="1" sqref="G108:G110">
      <formula1>$G$152:$G$201</formula1>
    </dataValidation>
    <dataValidation type="list" allowBlank="1" showInputMessage="1" errorTitle="型指定エラー" error="以下の型から選択してください。_x000a_1 : NUMERIC_x000a_2 : DATE_x000a_3 : CHAR_x000a_4 : VARCHAR_x000a_5 : BLOB" sqref="G17:G28 G105:G107 G5 G10:G14 G7:G8 G30:G31 G36:G62">
      <formula1>$G$177:$G$186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79:J98 J105:J107 J17:J28 J5 J10:J14 J7:J8 J30:J31 J36:J62">
      <formula1>$J$177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79:K98 K105:K107 K5 K10:K28 K7:K8 K30:K31 K36:K62">
      <formula1>$K$177</formula1>
    </dataValidation>
    <dataValidation type="list" allowBlank="1" showInputMessage="1" errorTitle="型指定エラー" error="以下の型から選択してください。_x000a_1 : NUMERIC_x000a_2 : DATE_x000a_3 : CHAR_x000a_4 : VARCHAR_x000a_5 : BLOB" sqref="G102:G103">
      <formula1>$G$205:$G$214</formula1>
    </dataValidation>
    <dataValidation type="list" allowBlank="1" showInputMessage="1" errorTitle="型指定エラー" error="以下の型から選択してください。_x000a_1 : NUMERIC_x000a_2 : DATE_x000a_3 : CHAR_x000a_4 : VARCHAR_x000a_5 : BLOB" sqref="G104">
      <formula1>$G$211:$G$220</formula1>
    </dataValidation>
    <dataValidation type="list" allowBlank="1" showInputMessage="1" errorTitle="型指定エラー" error="以下の型から選択してください。_x000a_1 : NUMERIC_x000a_2 : DATE_x000a_3 : CHAR_x000a_4 : VARCHAR_x000a_5 : BLOB" sqref="G35">
      <formula1>$G$177:$G$184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56" fitToHeight="5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>
    <pageSetUpPr fitToPage="1"/>
  </sheetPr>
  <dimension ref="A1:O69"/>
  <sheetViews>
    <sheetView workbookViewId="0"/>
  </sheetViews>
  <sheetFormatPr defaultColWidth="7" defaultRowHeight="13.5" customHeight="1" x14ac:dyDescent="0.15"/>
  <cols>
    <col min="1" max="1" width="5.625" style="4" customWidth="1"/>
    <col min="2" max="2" width="4" style="4" customWidth="1"/>
    <col min="3" max="3" width="0.125" style="4" hidden="1" customWidth="1"/>
    <col min="4" max="4" width="3.375" style="4" customWidth="1"/>
    <col min="5" max="5" width="25.625" style="4" customWidth="1"/>
    <col min="6" max="6" width="20.625" style="4" customWidth="1"/>
    <col min="7" max="7" width="10.625" style="4" customWidth="1"/>
    <col min="8" max="12" width="5.625" style="4" customWidth="1"/>
    <col min="13" max="14" width="45.625" style="4" customWidth="1"/>
    <col min="15" max="15" width="10.625" style="5" customWidth="1"/>
    <col min="16" max="16384" width="7" style="4"/>
  </cols>
  <sheetData>
    <row r="1" spans="1:15" ht="20.100000000000001" customHeight="1" x14ac:dyDescent="0.15">
      <c r="A1" s="1" t="s">
        <v>1059</v>
      </c>
      <c r="B1" s="1"/>
      <c r="C1" s="1"/>
      <c r="D1" s="1"/>
      <c r="E1" s="2" t="s">
        <v>856</v>
      </c>
      <c r="F1" s="3" t="s">
        <v>857</v>
      </c>
    </row>
    <row r="2" spans="1:15" ht="13.5" customHeight="1" x14ac:dyDescent="0.15">
      <c r="A2" s="6" t="s">
        <v>372</v>
      </c>
      <c r="B2" s="6"/>
      <c r="C2" s="7"/>
      <c r="D2" s="7"/>
      <c r="E2" s="78" t="s">
        <v>1060</v>
      </c>
      <c r="F2" s="79" t="s">
        <v>1061</v>
      </c>
    </row>
    <row r="3" spans="1:15" ht="13.5" customHeight="1" x14ac:dyDescent="0.15">
      <c r="A3" s="1" t="s">
        <v>924</v>
      </c>
      <c r="M3" s="23" t="s">
        <v>858</v>
      </c>
      <c r="N3" s="23"/>
      <c r="O3" s="8" t="str">
        <f>IF(MAX(O5:O136,O140:O142,O146:O148),MAX(O5:O136,O140:O142,O146:O148),"")</f>
        <v/>
      </c>
    </row>
    <row r="4" spans="1:15" ht="20.100000000000001" customHeight="1" x14ac:dyDescent="0.15">
      <c r="A4" s="6" t="s">
        <v>270</v>
      </c>
      <c r="B4" s="1" t="s">
        <v>925</v>
      </c>
      <c r="C4" s="1"/>
      <c r="D4" s="1"/>
      <c r="E4" s="190" t="s">
        <v>108</v>
      </c>
      <c r="F4" s="191" t="s">
        <v>109</v>
      </c>
      <c r="G4" s="190" t="s">
        <v>403</v>
      </c>
      <c r="H4" s="192" t="s">
        <v>459</v>
      </c>
      <c r="I4" s="192" t="s">
        <v>460</v>
      </c>
      <c r="J4" s="192" t="s">
        <v>461</v>
      </c>
      <c r="K4" s="192" t="s">
        <v>238</v>
      </c>
      <c r="L4" s="193" t="s">
        <v>44</v>
      </c>
      <c r="M4" s="194" t="s">
        <v>239</v>
      </c>
      <c r="N4" s="194" t="s">
        <v>462</v>
      </c>
      <c r="O4" s="10" t="s">
        <v>531</v>
      </c>
    </row>
    <row r="5" spans="1:15" ht="13.5" customHeight="1" x14ac:dyDescent="0.15">
      <c r="A5" s="289" t="str">
        <f t="shared" ref="A5:A33" si="0">IF(F5="","","F")</f>
        <v>F</v>
      </c>
      <c r="B5" s="289">
        <v>1</v>
      </c>
      <c r="C5" s="92"/>
      <c r="D5" s="92"/>
      <c r="E5" s="313" t="s">
        <v>20</v>
      </c>
      <c r="F5" s="153" t="s">
        <v>509</v>
      </c>
      <c r="G5" s="315" t="s">
        <v>441</v>
      </c>
      <c r="H5" s="155">
        <v>4</v>
      </c>
      <c r="I5" s="155">
        <v>0</v>
      </c>
      <c r="J5" s="155" t="s">
        <v>620</v>
      </c>
      <c r="K5" s="385"/>
      <c r="L5" s="153"/>
      <c r="M5" s="94"/>
      <c r="N5" s="94"/>
      <c r="O5" s="265"/>
    </row>
    <row r="6" spans="1:15" ht="13.5" customHeight="1" x14ac:dyDescent="0.15">
      <c r="A6" s="248" t="str">
        <f t="shared" si="0"/>
        <v>F</v>
      </c>
      <c r="B6" s="248">
        <f t="shared" ref="B6:B40" si="1">SUM(B5+1)</f>
        <v>2</v>
      </c>
      <c r="C6" s="84"/>
      <c r="D6" s="84"/>
      <c r="E6" s="307" t="s">
        <v>59</v>
      </c>
      <c r="F6" s="141" t="s">
        <v>510</v>
      </c>
      <c r="G6" s="89" t="s">
        <v>441</v>
      </c>
      <c r="H6" s="137">
        <v>10</v>
      </c>
      <c r="I6" s="137">
        <v>0</v>
      </c>
      <c r="J6" s="137" t="s">
        <v>620</v>
      </c>
      <c r="K6" s="352"/>
      <c r="L6" s="347"/>
      <c r="M6" s="215"/>
      <c r="N6" s="215"/>
      <c r="O6" s="278"/>
    </row>
    <row r="7" spans="1:15" ht="13.5" customHeight="1" x14ac:dyDescent="0.15">
      <c r="A7" s="248" t="str">
        <f t="shared" si="0"/>
        <v>F</v>
      </c>
      <c r="B7" s="248">
        <f t="shared" si="1"/>
        <v>3</v>
      </c>
      <c r="C7" s="111"/>
      <c r="D7" s="111"/>
      <c r="E7" s="314" t="s">
        <v>919</v>
      </c>
      <c r="F7" s="354" t="s">
        <v>397</v>
      </c>
      <c r="G7" s="364" t="s">
        <v>1035</v>
      </c>
      <c r="H7" s="240">
        <v>10</v>
      </c>
      <c r="I7" s="240">
        <v>0</v>
      </c>
      <c r="J7" s="394" t="s">
        <v>620</v>
      </c>
      <c r="K7" s="355"/>
      <c r="L7" s="354"/>
      <c r="M7" s="365"/>
      <c r="N7" s="365"/>
      <c r="O7" s="275"/>
    </row>
    <row r="8" spans="1:15" ht="13.5" customHeight="1" x14ac:dyDescent="0.15">
      <c r="A8" s="248" t="str">
        <f t="shared" si="0"/>
        <v>F</v>
      </c>
      <c r="B8" s="248">
        <f t="shared" si="1"/>
        <v>4</v>
      </c>
      <c r="C8" s="83"/>
      <c r="D8" s="609" t="s">
        <v>860</v>
      </c>
      <c r="E8" s="313" t="s">
        <v>189</v>
      </c>
      <c r="F8" s="153" t="s">
        <v>511</v>
      </c>
      <c r="G8" s="315" t="s">
        <v>441</v>
      </c>
      <c r="H8" s="155">
        <v>2</v>
      </c>
      <c r="I8" s="155">
        <v>0</v>
      </c>
      <c r="J8" s="155"/>
      <c r="K8" s="363"/>
      <c r="L8" s="153"/>
      <c r="M8" s="94"/>
      <c r="N8" s="94"/>
      <c r="O8" s="265"/>
    </row>
    <row r="9" spans="1:15" ht="13.5" customHeight="1" x14ac:dyDescent="0.15">
      <c r="A9" s="248" t="str">
        <f t="shared" si="0"/>
        <v>F</v>
      </c>
      <c r="B9" s="248">
        <f t="shared" si="1"/>
        <v>5</v>
      </c>
      <c r="C9" s="84"/>
      <c r="D9" s="608"/>
      <c r="E9" s="307" t="s">
        <v>190</v>
      </c>
      <c r="F9" s="141" t="s">
        <v>291</v>
      </c>
      <c r="G9" s="89" t="s">
        <v>440</v>
      </c>
      <c r="H9" s="137">
        <v>8</v>
      </c>
      <c r="I9" s="137"/>
      <c r="J9" s="137"/>
      <c r="K9" s="352"/>
      <c r="L9" s="347"/>
      <c r="M9" s="215"/>
      <c r="N9" s="215"/>
      <c r="O9" s="278"/>
    </row>
    <row r="10" spans="1:15" ht="13.5" customHeight="1" x14ac:dyDescent="0.15">
      <c r="A10" s="248" t="str">
        <f t="shared" si="0"/>
        <v>F</v>
      </c>
      <c r="B10" s="248">
        <f t="shared" si="1"/>
        <v>6</v>
      </c>
      <c r="C10" s="84"/>
      <c r="D10" s="610"/>
      <c r="E10" s="314" t="s">
        <v>861</v>
      </c>
      <c r="F10" s="354" t="s">
        <v>300</v>
      </c>
      <c r="G10" s="364" t="s">
        <v>440</v>
      </c>
      <c r="H10" s="240">
        <v>12</v>
      </c>
      <c r="I10" s="240"/>
      <c r="J10" s="240"/>
      <c r="K10" s="355"/>
      <c r="L10" s="354"/>
      <c r="M10" s="365"/>
      <c r="N10" s="365"/>
      <c r="O10" s="275"/>
    </row>
    <row r="11" spans="1:15" ht="13.5" customHeight="1" x14ac:dyDescent="0.15">
      <c r="A11" s="248" t="str">
        <f t="shared" si="0"/>
        <v>F</v>
      </c>
      <c r="B11" s="248">
        <f t="shared" si="1"/>
        <v>7</v>
      </c>
      <c r="C11" s="84"/>
      <c r="D11" s="611" t="s">
        <v>21</v>
      </c>
      <c r="E11" s="311" t="s">
        <v>322</v>
      </c>
      <c r="F11" s="347" t="s">
        <v>292</v>
      </c>
      <c r="G11" s="303" t="s">
        <v>185</v>
      </c>
      <c r="H11" s="301">
        <v>1</v>
      </c>
      <c r="I11" s="301">
        <v>0</v>
      </c>
      <c r="J11" s="301"/>
      <c r="K11" s="352"/>
      <c r="L11" s="347"/>
      <c r="M11" s="215"/>
      <c r="N11" s="215"/>
      <c r="O11" s="278"/>
    </row>
    <row r="12" spans="1:15" ht="13.5" customHeight="1" x14ac:dyDescent="0.15">
      <c r="A12" s="248" t="str">
        <f t="shared" si="0"/>
        <v>F</v>
      </c>
      <c r="B12" s="248">
        <f t="shared" si="1"/>
        <v>8</v>
      </c>
      <c r="C12" s="84"/>
      <c r="D12" s="612"/>
      <c r="E12" s="307" t="s">
        <v>323</v>
      </c>
      <c r="F12" s="141" t="s">
        <v>293</v>
      </c>
      <c r="G12" s="89" t="s">
        <v>231</v>
      </c>
      <c r="H12" s="137">
        <v>1</v>
      </c>
      <c r="I12" s="137">
        <v>0</v>
      </c>
      <c r="J12" s="137"/>
      <c r="K12" s="352"/>
      <c r="L12" s="347"/>
      <c r="M12" s="215"/>
      <c r="N12" s="215"/>
      <c r="O12" s="278"/>
    </row>
    <row r="13" spans="1:15" ht="13.5" customHeight="1" x14ac:dyDescent="0.15">
      <c r="A13" s="248" t="str">
        <f t="shared" si="0"/>
        <v>F</v>
      </c>
      <c r="B13" s="248">
        <f t="shared" si="1"/>
        <v>9</v>
      </c>
      <c r="C13" s="84"/>
      <c r="D13" s="612"/>
      <c r="E13" s="307" t="s">
        <v>574</v>
      </c>
      <c r="F13" s="141" t="s">
        <v>294</v>
      </c>
      <c r="G13" s="89" t="s">
        <v>170</v>
      </c>
      <c r="H13" s="137">
        <v>1</v>
      </c>
      <c r="I13" s="137">
        <v>0</v>
      </c>
      <c r="J13" s="137"/>
      <c r="K13" s="352"/>
      <c r="L13" s="347"/>
      <c r="M13" s="215"/>
      <c r="N13" s="215"/>
      <c r="O13" s="278"/>
    </row>
    <row r="14" spans="1:15" ht="13.5" customHeight="1" x14ac:dyDescent="0.15">
      <c r="A14" s="248" t="str">
        <f t="shared" si="0"/>
        <v>F</v>
      </c>
      <c r="B14" s="248">
        <f t="shared" si="1"/>
        <v>10</v>
      </c>
      <c r="C14" s="84"/>
      <c r="D14" s="612"/>
      <c r="E14" s="286" t="s">
        <v>301</v>
      </c>
      <c r="F14" s="406" t="s">
        <v>302</v>
      </c>
      <c r="G14" s="126" t="s">
        <v>441</v>
      </c>
      <c r="H14" s="121">
        <v>2</v>
      </c>
      <c r="I14" s="121">
        <v>0</v>
      </c>
      <c r="J14" s="121"/>
      <c r="K14" s="116"/>
      <c r="L14" s="130"/>
      <c r="M14" s="83"/>
      <c r="N14" s="215"/>
      <c r="O14" s="278"/>
    </row>
    <row r="15" spans="1:15" ht="13.5" customHeight="1" x14ac:dyDescent="0.15">
      <c r="A15" s="248" t="str">
        <f t="shared" si="0"/>
        <v>F</v>
      </c>
      <c r="B15" s="248">
        <f t="shared" si="1"/>
        <v>11</v>
      </c>
      <c r="C15" s="84"/>
      <c r="D15" s="612"/>
      <c r="E15" s="286" t="s">
        <v>303</v>
      </c>
      <c r="F15" s="406" t="s">
        <v>304</v>
      </c>
      <c r="G15" s="126" t="s">
        <v>441</v>
      </c>
      <c r="H15" s="121">
        <v>2</v>
      </c>
      <c r="I15" s="121">
        <v>0</v>
      </c>
      <c r="J15" s="121"/>
      <c r="K15" s="116"/>
      <c r="L15" s="130"/>
      <c r="M15" s="83"/>
      <c r="N15" s="215"/>
      <c r="O15" s="278"/>
    </row>
    <row r="16" spans="1:15" ht="13.5" customHeight="1" x14ac:dyDescent="0.15">
      <c r="A16" s="248" t="str">
        <f t="shared" si="0"/>
        <v>F</v>
      </c>
      <c r="B16" s="248">
        <f t="shared" si="1"/>
        <v>12</v>
      </c>
      <c r="C16" s="84"/>
      <c r="D16" s="612"/>
      <c r="E16" s="223" t="s">
        <v>641</v>
      </c>
      <c r="F16" s="408" t="s">
        <v>305</v>
      </c>
      <c r="G16" s="164" t="s">
        <v>306</v>
      </c>
      <c r="H16" s="416">
        <v>512</v>
      </c>
      <c r="I16" s="416"/>
      <c r="J16" s="416"/>
      <c r="K16" s="119"/>
      <c r="L16" s="408"/>
      <c r="M16" s="87"/>
      <c r="N16" s="215"/>
      <c r="O16" s="278"/>
    </row>
    <row r="17" spans="1:15" ht="13.5" customHeight="1" x14ac:dyDescent="0.15">
      <c r="A17" s="248" t="str">
        <f t="shared" si="0"/>
        <v>F</v>
      </c>
      <c r="B17" s="248">
        <f t="shared" si="1"/>
        <v>13</v>
      </c>
      <c r="C17" s="84"/>
      <c r="D17" s="612"/>
      <c r="E17" s="286" t="s">
        <v>174</v>
      </c>
      <c r="F17" s="406" t="s">
        <v>175</v>
      </c>
      <c r="G17" s="373" t="s">
        <v>440</v>
      </c>
      <c r="H17" s="483">
        <v>20</v>
      </c>
      <c r="I17" s="483"/>
      <c r="J17" s="483"/>
      <c r="K17" s="128"/>
      <c r="L17" s="406"/>
      <c r="M17" s="284"/>
      <c r="N17" s="215"/>
      <c r="O17" s="278"/>
    </row>
    <row r="18" spans="1:15" ht="13.5" customHeight="1" x14ac:dyDescent="0.15">
      <c r="A18" s="248" t="str">
        <f t="shared" si="0"/>
        <v>F</v>
      </c>
      <c r="B18" s="248">
        <f t="shared" si="1"/>
        <v>14</v>
      </c>
      <c r="C18" s="84"/>
      <c r="D18" s="612"/>
      <c r="E18" s="307" t="s">
        <v>862</v>
      </c>
      <c r="F18" s="141" t="s">
        <v>176</v>
      </c>
      <c r="G18" s="89" t="s">
        <v>440</v>
      </c>
      <c r="H18" s="137">
        <v>10</v>
      </c>
      <c r="I18" s="137"/>
      <c r="J18" s="137"/>
      <c r="K18" s="352"/>
      <c r="L18" s="347"/>
      <c r="M18" s="215"/>
      <c r="N18" s="215"/>
      <c r="O18" s="278"/>
    </row>
    <row r="19" spans="1:15" ht="13.5" customHeight="1" x14ac:dyDescent="0.15">
      <c r="A19" s="248" t="str">
        <f t="shared" si="0"/>
        <v>F</v>
      </c>
      <c r="B19" s="248">
        <f t="shared" si="1"/>
        <v>15</v>
      </c>
      <c r="C19" s="84"/>
      <c r="D19" s="612"/>
      <c r="E19" s="307" t="s">
        <v>177</v>
      </c>
      <c r="F19" s="141" t="s">
        <v>178</v>
      </c>
      <c r="G19" s="89" t="s">
        <v>440</v>
      </c>
      <c r="H19" s="137">
        <v>40</v>
      </c>
      <c r="I19" s="137"/>
      <c r="J19" s="137"/>
      <c r="K19" s="352"/>
      <c r="L19" s="347"/>
      <c r="M19" s="215"/>
      <c r="N19" s="215"/>
      <c r="O19" s="278"/>
    </row>
    <row r="20" spans="1:15" ht="13.5" customHeight="1" x14ac:dyDescent="0.15">
      <c r="A20" s="248" t="str">
        <f t="shared" si="0"/>
        <v>F</v>
      </c>
      <c r="B20" s="248">
        <f t="shared" si="1"/>
        <v>16</v>
      </c>
      <c r="C20" s="84"/>
      <c r="D20" s="612"/>
      <c r="E20" s="307" t="s">
        <v>287</v>
      </c>
      <c r="F20" s="141" t="s">
        <v>179</v>
      </c>
      <c r="G20" s="89" t="s">
        <v>440</v>
      </c>
      <c r="H20" s="137">
        <v>60</v>
      </c>
      <c r="I20" s="137"/>
      <c r="J20" s="137"/>
      <c r="K20" s="352"/>
      <c r="L20" s="347"/>
      <c r="M20" s="215"/>
      <c r="N20" s="215"/>
      <c r="O20" s="278"/>
    </row>
    <row r="21" spans="1:15" ht="13.5" customHeight="1" x14ac:dyDescent="0.15">
      <c r="A21" s="248" t="str">
        <f t="shared" si="0"/>
        <v>F</v>
      </c>
      <c r="B21" s="248">
        <f t="shared" si="1"/>
        <v>17</v>
      </c>
      <c r="C21" s="84"/>
      <c r="D21" s="613"/>
      <c r="E21" s="314" t="s">
        <v>1042</v>
      </c>
      <c r="F21" s="354" t="s">
        <v>1043</v>
      </c>
      <c r="G21" s="364" t="s">
        <v>440</v>
      </c>
      <c r="H21" s="240">
        <v>40</v>
      </c>
      <c r="I21" s="240"/>
      <c r="J21" s="240"/>
      <c r="K21" s="355"/>
      <c r="L21" s="354"/>
      <c r="M21" s="365"/>
      <c r="N21" s="365"/>
      <c r="O21" s="275"/>
    </row>
    <row r="22" spans="1:15" ht="13.5" customHeight="1" x14ac:dyDescent="0.15">
      <c r="A22" s="248" t="str">
        <f t="shared" si="0"/>
        <v>F</v>
      </c>
      <c r="B22" s="248">
        <f t="shared" si="1"/>
        <v>18</v>
      </c>
      <c r="C22" s="84"/>
      <c r="D22" s="131"/>
      <c r="E22" s="286" t="s">
        <v>180</v>
      </c>
      <c r="F22" s="406" t="s">
        <v>181</v>
      </c>
      <c r="G22" s="126" t="s">
        <v>441</v>
      </c>
      <c r="H22" s="121">
        <v>2</v>
      </c>
      <c r="I22" s="121">
        <v>0</v>
      </c>
      <c r="J22" s="121"/>
      <c r="K22" s="116"/>
      <c r="L22" s="130"/>
      <c r="M22" s="83"/>
      <c r="N22" s="357"/>
      <c r="O22" s="288"/>
    </row>
    <row r="23" spans="1:15" ht="13.5" customHeight="1" x14ac:dyDescent="0.15">
      <c r="A23" s="248" t="str">
        <f t="shared" si="0"/>
        <v>F</v>
      </c>
      <c r="B23" s="248">
        <f t="shared" si="1"/>
        <v>19</v>
      </c>
      <c r="C23" s="82"/>
      <c r="D23" s="603" t="s">
        <v>288</v>
      </c>
      <c r="E23" s="313" t="s">
        <v>712</v>
      </c>
      <c r="F23" s="153" t="s">
        <v>182</v>
      </c>
      <c r="G23" s="315" t="s">
        <v>441</v>
      </c>
      <c r="H23" s="155">
        <v>10</v>
      </c>
      <c r="I23" s="155">
        <v>0</v>
      </c>
      <c r="J23" s="155"/>
      <c r="K23" s="363"/>
      <c r="L23" s="153"/>
      <c r="M23" s="94"/>
      <c r="N23" s="94"/>
      <c r="O23" s="265"/>
    </row>
    <row r="24" spans="1:15" ht="13.5" customHeight="1" x14ac:dyDescent="0.15">
      <c r="A24" s="248" t="str">
        <f t="shared" si="0"/>
        <v>F</v>
      </c>
      <c r="B24" s="248">
        <f t="shared" si="1"/>
        <v>20</v>
      </c>
      <c r="C24" s="82"/>
      <c r="D24" s="614"/>
      <c r="E24" s="307" t="s">
        <v>777</v>
      </c>
      <c r="F24" s="141" t="s">
        <v>295</v>
      </c>
      <c r="G24" s="89" t="s">
        <v>441</v>
      </c>
      <c r="H24" s="137">
        <v>10</v>
      </c>
      <c r="I24" s="137">
        <v>0</v>
      </c>
      <c r="J24" s="137"/>
      <c r="K24" s="352"/>
      <c r="L24" s="347"/>
      <c r="M24" s="215"/>
      <c r="N24" s="215"/>
      <c r="O24" s="278"/>
    </row>
    <row r="25" spans="1:15" ht="13.5" customHeight="1" x14ac:dyDescent="0.15">
      <c r="A25" s="248" t="str">
        <f t="shared" si="0"/>
        <v>F</v>
      </c>
      <c r="B25" s="248">
        <f t="shared" si="1"/>
        <v>21</v>
      </c>
      <c r="C25" s="82"/>
      <c r="D25" s="614"/>
      <c r="E25" s="307" t="s">
        <v>778</v>
      </c>
      <c r="F25" s="141" t="s">
        <v>183</v>
      </c>
      <c r="G25" s="89" t="s">
        <v>441</v>
      </c>
      <c r="H25" s="137">
        <v>10</v>
      </c>
      <c r="I25" s="137">
        <v>0</v>
      </c>
      <c r="J25" s="137"/>
      <c r="K25" s="352"/>
      <c r="L25" s="347"/>
      <c r="M25" s="215"/>
      <c r="N25" s="215"/>
      <c r="O25" s="278"/>
    </row>
    <row r="26" spans="1:15" ht="13.5" customHeight="1" x14ac:dyDescent="0.15">
      <c r="A26" s="248" t="str">
        <f t="shared" si="0"/>
        <v>F</v>
      </c>
      <c r="B26" s="248">
        <f t="shared" si="1"/>
        <v>22</v>
      </c>
      <c r="C26" s="82"/>
      <c r="D26" s="614"/>
      <c r="E26" s="307" t="s">
        <v>779</v>
      </c>
      <c r="F26" s="141" t="s">
        <v>184</v>
      </c>
      <c r="G26" s="89" t="s">
        <v>441</v>
      </c>
      <c r="H26" s="137">
        <v>10</v>
      </c>
      <c r="I26" s="137">
        <v>0</v>
      </c>
      <c r="J26" s="137"/>
      <c r="K26" s="352"/>
      <c r="L26" s="347"/>
      <c r="M26" s="215"/>
      <c r="N26" s="215"/>
      <c r="O26" s="278"/>
    </row>
    <row r="27" spans="1:15" ht="11.25" x14ac:dyDescent="0.15">
      <c r="A27" s="248" t="str">
        <f t="shared" si="0"/>
        <v>F</v>
      </c>
      <c r="B27" s="248">
        <f t="shared" si="1"/>
        <v>23</v>
      </c>
      <c r="C27" s="82"/>
      <c r="D27" s="614"/>
      <c r="E27" s="307" t="s">
        <v>289</v>
      </c>
      <c r="F27" s="141" t="s">
        <v>296</v>
      </c>
      <c r="G27" s="89" t="s">
        <v>441</v>
      </c>
      <c r="H27" s="137">
        <v>2</v>
      </c>
      <c r="I27" s="137">
        <v>0</v>
      </c>
      <c r="J27" s="137"/>
      <c r="K27" s="352"/>
      <c r="L27" s="347"/>
      <c r="M27" s="292"/>
      <c r="N27" s="215"/>
      <c r="O27" s="278"/>
    </row>
    <row r="28" spans="1:15" ht="13.5" customHeight="1" x14ac:dyDescent="0.15">
      <c r="A28" s="248" t="str">
        <f t="shared" si="0"/>
        <v>F</v>
      </c>
      <c r="B28" s="248">
        <f t="shared" si="1"/>
        <v>24</v>
      </c>
      <c r="C28" s="82"/>
      <c r="D28" s="614"/>
      <c r="E28" s="307" t="s">
        <v>60</v>
      </c>
      <c r="F28" s="141" t="s">
        <v>171</v>
      </c>
      <c r="G28" s="89" t="s">
        <v>441</v>
      </c>
      <c r="H28" s="137">
        <v>10</v>
      </c>
      <c r="I28" s="137">
        <v>0</v>
      </c>
      <c r="J28" s="137"/>
      <c r="K28" s="352"/>
      <c r="L28" s="347"/>
      <c r="M28" s="292"/>
      <c r="N28" s="215"/>
      <c r="O28" s="278"/>
    </row>
    <row r="29" spans="1:15" ht="11.25" x14ac:dyDescent="0.15">
      <c r="A29" s="248" t="str">
        <f t="shared" si="0"/>
        <v>F</v>
      </c>
      <c r="B29" s="248">
        <f t="shared" si="1"/>
        <v>25</v>
      </c>
      <c r="C29" s="82"/>
      <c r="D29" s="614"/>
      <c r="E29" s="307" t="s">
        <v>290</v>
      </c>
      <c r="F29" s="141" t="s">
        <v>172</v>
      </c>
      <c r="G29" s="89" t="s">
        <v>441</v>
      </c>
      <c r="H29" s="137">
        <v>2</v>
      </c>
      <c r="I29" s="137">
        <v>0</v>
      </c>
      <c r="J29" s="137"/>
      <c r="K29" s="352"/>
      <c r="L29" s="347"/>
      <c r="M29" s="292"/>
      <c r="N29" s="215"/>
      <c r="O29" s="278"/>
    </row>
    <row r="30" spans="1:15" ht="13.5" customHeight="1" x14ac:dyDescent="0.15">
      <c r="A30" s="248" t="str">
        <f t="shared" si="0"/>
        <v>F</v>
      </c>
      <c r="B30" s="248">
        <f t="shared" si="1"/>
        <v>26</v>
      </c>
      <c r="C30" s="82"/>
      <c r="D30" s="614"/>
      <c r="E30" s="312" t="s">
        <v>702</v>
      </c>
      <c r="F30" s="351" t="s">
        <v>173</v>
      </c>
      <c r="G30" s="353" t="s">
        <v>441</v>
      </c>
      <c r="H30" s="239">
        <v>10</v>
      </c>
      <c r="I30" s="239">
        <v>0</v>
      </c>
      <c r="J30" s="239"/>
      <c r="K30" s="350"/>
      <c r="L30" s="351"/>
      <c r="M30" s="318"/>
      <c r="N30" s="319"/>
      <c r="O30" s="306"/>
    </row>
    <row r="31" spans="1:15" ht="13.5" customHeight="1" x14ac:dyDescent="0.15">
      <c r="A31" s="248" t="str">
        <f t="shared" si="0"/>
        <v>F</v>
      </c>
      <c r="B31" s="248">
        <f t="shared" si="1"/>
        <v>27</v>
      </c>
      <c r="C31" s="82"/>
      <c r="D31" s="614"/>
      <c r="E31" s="312" t="s">
        <v>900</v>
      </c>
      <c r="F31" s="351" t="s">
        <v>297</v>
      </c>
      <c r="G31" s="353" t="s">
        <v>254</v>
      </c>
      <c r="H31" s="239">
        <v>10</v>
      </c>
      <c r="I31" s="239">
        <v>0</v>
      </c>
      <c r="J31" s="239"/>
      <c r="K31" s="350"/>
      <c r="L31" s="351"/>
      <c r="M31" s="318"/>
      <c r="N31" s="319"/>
      <c r="O31" s="306"/>
    </row>
    <row r="32" spans="1:15" ht="13.5" customHeight="1" x14ac:dyDescent="0.15">
      <c r="A32" s="248" t="str">
        <f t="shared" si="0"/>
        <v>F</v>
      </c>
      <c r="B32" s="248">
        <f t="shared" si="1"/>
        <v>28</v>
      </c>
      <c r="C32" s="82"/>
      <c r="D32" s="615"/>
      <c r="E32" s="314" t="s">
        <v>361</v>
      </c>
      <c r="F32" s="354" t="s">
        <v>298</v>
      </c>
      <c r="G32" s="364" t="s">
        <v>1000</v>
      </c>
      <c r="H32" s="240">
        <v>10</v>
      </c>
      <c r="I32" s="240">
        <v>0</v>
      </c>
      <c r="J32" s="240"/>
      <c r="K32" s="355"/>
      <c r="L32" s="354"/>
      <c r="M32" s="360"/>
      <c r="N32" s="365"/>
      <c r="O32" s="275"/>
    </row>
    <row r="33" spans="1:15" ht="13.5" customHeight="1" x14ac:dyDescent="0.15">
      <c r="A33" s="248" t="str">
        <f t="shared" si="0"/>
        <v>F</v>
      </c>
      <c r="B33" s="248">
        <f t="shared" si="1"/>
        <v>29</v>
      </c>
      <c r="C33" s="82"/>
      <c r="D33" s="215"/>
      <c r="E33" s="313" t="s">
        <v>701</v>
      </c>
      <c r="F33" s="153" t="s">
        <v>299</v>
      </c>
      <c r="G33" s="315" t="s">
        <v>441</v>
      </c>
      <c r="H33" s="155">
        <v>15</v>
      </c>
      <c r="I33" s="155">
        <v>0</v>
      </c>
      <c r="J33" s="155"/>
      <c r="K33" s="363"/>
      <c r="L33" s="153"/>
      <c r="M33" s="94"/>
      <c r="N33" s="94"/>
      <c r="O33" s="265"/>
    </row>
    <row r="34" spans="1:15" ht="13.5" customHeight="1" x14ac:dyDescent="0.15">
      <c r="A34" s="13" t="str">
        <f>IF(E34="","","F")</f>
        <v>F</v>
      </c>
      <c r="B34" s="248">
        <f t="shared" si="1"/>
        <v>30</v>
      </c>
      <c r="C34" s="14"/>
      <c r="D34" s="398"/>
      <c r="E34" s="343" t="s">
        <v>35</v>
      </c>
      <c r="F34" s="344" t="s">
        <v>628</v>
      </c>
      <c r="G34" s="338" t="s">
        <v>441</v>
      </c>
      <c r="H34" s="182">
        <v>1</v>
      </c>
      <c r="I34" s="182">
        <v>0</v>
      </c>
      <c r="J34" s="182"/>
      <c r="K34" s="182" t="s">
        <v>45</v>
      </c>
      <c r="L34" s="177">
        <v>0</v>
      </c>
      <c r="M34" s="175"/>
      <c r="N34" s="175"/>
      <c r="O34" s="270"/>
    </row>
    <row r="35" spans="1:15" ht="13.5" customHeight="1" x14ac:dyDescent="0.15">
      <c r="A35" s="13" t="str">
        <f>IF(E35="","","F")</f>
        <v>F</v>
      </c>
      <c r="B35" s="248">
        <f t="shared" si="1"/>
        <v>31</v>
      </c>
      <c r="C35" s="125"/>
      <c r="D35" s="14"/>
      <c r="E35" s="136" t="s">
        <v>117</v>
      </c>
      <c r="F35" s="141" t="s">
        <v>118</v>
      </c>
      <c r="G35" s="338" t="s">
        <v>629</v>
      </c>
      <c r="H35" s="137"/>
      <c r="I35" s="176"/>
      <c r="J35" s="395" t="s">
        <v>620</v>
      </c>
      <c r="K35" s="396" t="s">
        <v>45</v>
      </c>
      <c r="L35" s="441" t="s">
        <v>492</v>
      </c>
      <c r="M35" s="175"/>
      <c r="N35" s="84"/>
      <c r="O35" s="270"/>
    </row>
    <row r="36" spans="1:15" ht="13.5" customHeight="1" x14ac:dyDescent="0.15">
      <c r="A36" s="13" t="str">
        <f>IF(E36="","","F")</f>
        <v>F</v>
      </c>
      <c r="B36" s="248">
        <f t="shared" si="1"/>
        <v>32</v>
      </c>
      <c r="C36" s="125"/>
      <c r="D36" s="14"/>
      <c r="E36" s="142" t="s">
        <v>119</v>
      </c>
      <c r="F36" s="141" t="s">
        <v>120</v>
      </c>
      <c r="G36" s="338" t="s">
        <v>5</v>
      </c>
      <c r="H36" s="137"/>
      <c r="I36" s="176"/>
      <c r="J36" s="395" t="s">
        <v>620</v>
      </c>
      <c r="K36" s="396" t="s">
        <v>45</v>
      </c>
      <c r="L36" s="441" t="s">
        <v>419</v>
      </c>
      <c r="M36" s="175"/>
      <c r="N36" s="84"/>
      <c r="O36" s="30"/>
    </row>
    <row r="37" spans="1:15" ht="13.5" customHeight="1" x14ac:dyDescent="0.15">
      <c r="A37" s="13" t="str">
        <f>IF(E37="","","F")</f>
        <v>F</v>
      </c>
      <c r="B37" s="248">
        <f t="shared" si="1"/>
        <v>33</v>
      </c>
      <c r="C37" s="125"/>
      <c r="D37" s="14"/>
      <c r="E37" s="142" t="s">
        <v>36</v>
      </c>
      <c r="F37" s="141" t="s">
        <v>922</v>
      </c>
      <c r="G37" s="338" t="s">
        <v>254</v>
      </c>
      <c r="H37" s="137">
        <v>10</v>
      </c>
      <c r="I37" s="176"/>
      <c r="J37" s="137"/>
      <c r="K37" s="320"/>
      <c r="L37" s="181"/>
      <c r="M37" s="175"/>
      <c r="N37" s="84"/>
      <c r="O37" s="30"/>
    </row>
    <row r="38" spans="1:15" s="558" customFormat="1" ht="13.5" customHeight="1" x14ac:dyDescent="0.15">
      <c r="A38" s="573" t="str">
        <f>IF(F38="","","F")</f>
        <v>F</v>
      </c>
      <c r="B38" s="573">
        <f t="shared" si="1"/>
        <v>34</v>
      </c>
      <c r="C38" s="574"/>
      <c r="D38" s="575"/>
      <c r="E38" s="576" t="s">
        <v>1037</v>
      </c>
      <c r="F38" s="577" t="s">
        <v>1038</v>
      </c>
      <c r="G38" s="578" t="s">
        <v>1039</v>
      </c>
      <c r="H38" s="579">
        <v>2</v>
      </c>
      <c r="I38" s="579">
        <v>0</v>
      </c>
      <c r="J38" s="579"/>
      <c r="K38" s="580"/>
      <c r="L38" s="581"/>
      <c r="M38" s="582"/>
      <c r="N38" s="583"/>
      <c r="O38" s="505"/>
    </row>
    <row r="39" spans="1:15" ht="13.5" customHeight="1" x14ac:dyDescent="0.15">
      <c r="A39" s="573" t="str">
        <f>IF(F39="","","F")</f>
        <v>F</v>
      </c>
      <c r="B39" s="584">
        <f t="shared" si="1"/>
        <v>35</v>
      </c>
      <c r="C39" s="582"/>
      <c r="D39" s="574"/>
      <c r="E39" s="585" t="s">
        <v>1040</v>
      </c>
      <c r="F39" s="586" t="s">
        <v>1041</v>
      </c>
      <c r="G39" s="587" t="s">
        <v>440</v>
      </c>
      <c r="H39" s="588">
        <v>512</v>
      </c>
      <c r="I39" s="588"/>
      <c r="J39" s="588"/>
      <c r="K39" s="589"/>
      <c r="L39" s="586"/>
      <c r="M39" s="590"/>
      <c r="N39" s="574"/>
      <c r="O39" s="505"/>
    </row>
    <row r="40" spans="1:15" ht="13.5" customHeight="1" x14ac:dyDescent="0.15">
      <c r="A40" s="596" t="str">
        <f>IF(F40="","","F")</f>
        <v>F</v>
      </c>
      <c r="B40" s="597">
        <f t="shared" si="1"/>
        <v>36</v>
      </c>
      <c r="C40" s="598"/>
      <c r="D40" s="599"/>
      <c r="E40" t="s">
        <v>1054</v>
      </c>
      <c r="F40" t="s">
        <v>1055</v>
      </c>
      <c r="G40" t="s">
        <v>440</v>
      </c>
      <c r="H40">
        <v>60</v>
      </c>
      <c r="I40"/>
      <c r="J40"/>
      <c r="K40"/>
      <c r="L40"/>
      <c r="M40"/>
      <c r="N40" s="599"/>
      <c r="O40"/>
    </row>
    <row r="41" spans="1:15" ht="13.5" customHeight="1" x14ac:dyDescent="0.15">
      <c r="A41" s="15" t="str">
        <f>IF(E41="","","F")</f>
        <v/>
      </c>
      <c r="B41" s="15"/>
      <c r="C41" s="134"/>
      <c r="D41" s="134"/>
      <c r="E41" s="147"/>
      <c r="F41" s="148"/>
      <c r="G41" s="149"/>
      <c r="H41" s="150"/>
      <c r="I41" s="150"/>
      <c r="J41" s="150"/>
      <c r="K41" s="150"/>
      <c r="L41" s="151"/>
      <c r="M41" s="152"/>
      <c r="N41" s="152"/>
      <c r="O41" s="34"/>
    </row>
    <row r="42" spans="1:15" ht="13.5" customHeight="1" x14ac:dyDescent="0.15">
      <c r="I42" s="35"/>
      <c r="J42" s="35"/>
      <c r="K42" s="35"/>
      <c r="L42" s="35"/>
    </row>
    <row r="43" spans="1:15" ht="13.5" customHeight="1" x14ac:dyDescent="0.15">
      <c r="E43" s="4" t="s">
        <v>532</v>
      </c>
      <c r="I43" s="35"/>
      <c r="J43" s="35"/>
      <c r="K43" s="35"/>
      <c r="L43" s="35"/>
      <c r="O43" s="4"/>
    </row>
    <row r="44" spans="1:15" ht="20.100000000000001" customHeight="1" x14ac:dyDescent="0.15">
      <c r="A44" s="1" t="s">
        <v>621</v>
      </c>
      <c r="B44" s="1" t="s">
        <v>622</v>
      </c>
      <c r="C44" s="1"/>
      <c r="D44" s="1"/>
      <c r="E44" s="2" t="s">
        <v>623</v>
      </c>
      <c r="F44" s="36" t="s">
        <v>624</v>
      </c>
      <c r="G44" s="37" t="s">
        <v>675</v>
      </c>
      <c r="H44" s="38"/>
      <c r="I44" s="39"/>
      <c r="J44" s="39"/>
      <c r="K44" s="39"/>
      <c r="L44" s="39"/>
      <c r="M44" s="70" t="s">
        <v>319</v>
      </c>
      <c r="N44" s="70"/>
      <c r="O44" s="1" t="s">
        <v>529</v>
      </c>
    </row>
    <row r="45" spans="1:15" ht="13.5" customHeight="1" x14ac:dyDescent="0.15">
      <c r="A45" s="11" t="str">
        <f>IF(E45="","","P")</f>
        <v>P</v>
      </c>
      <c r="B45" s="40">
        <v>3</v>
      </c>
      <c r="C45" s="12"/>
      <c r="D45" s="12"/>
      <c r="E45" s="17" t="str">
        <f>IF(B45="","",VLOOKUP(B45,B$5:E$41,4,FALSE))</f>
        <v>内部コード（ユニークKey）</v>
      </c>
      <c r="F45" s="41" t="str">
        <f>IF(B45="","",VLOOKUP(B45,B$5:F$41,5,FALSE))</f>
        <v>NCode</v>
      </c>
      <c r="G45" s="42"/>
      <c r="H45" s="43"/>
      <c r="I45" s="44"/>
      <c r="J45" s="44"/>
      <c r="K45" s="44"/>
      <c r="L45" s="44"/>
      <c r="M45" s="45"/>
      <c r="N45" s="45"/>
      <c r="O45" s="25"/>
    </row>
    <row r="46" spans="1:15" ht="13.5" customHeight="1" x14ac:dyDescent="0.15">
      <c r="A46" s="13"/>
      <c r="B46" s="46"/>
      <c r="C46" s="14"/>
      <c r="D46" s="14"/>
      <c r="E46" s="18" t="str">
        <f>IF(B46="","",VLOOKUP(B46,B$5:E$41,4,FALSE))</f>
        <v/>
      </c>
      <c r="F46" s="47" t="str">
        <f>IF(B46="","",VLOOKUP(B46,B$5:F$41,5,FALSE))</f>
        <v/>
      </c>
      <c r="G46" s="48"/>
      <c r="H46" s="49"/>
      <c r="I46" s="50"/>
      <c r="J46" s="283"/>
      <c r="K46" s="283"/>
      <c r="L46" s="283"/>
      <c r="M46" s="228"/>
      <c r="N46" s="228"/>
      <c r="O46" s="127"/>
    </row>
    <row r="47" spans="1:15" ht="13.5" customHeight="1" x14ac:dyDescent="0.15">
      <c r="A47" s="15" t="str">
        <f>IF(E47="","","P")</f>
        <v/>
      </c>
      <c r="B47" s="52"/>
      <c r="C47" s="16"/>
      <c r="D47" s="16"/>
      <c r="E47" s="20" t="str">
        <f>IF(B47="","",VLOOKUP(B47,B$5:E$41,4,FALSE))</f>
        <v/>
      </c>
      <c r="F47" s="53" t="str">
        <f>IF(B47="","",VLOOKUP(B47,B$5:F$41,5,FALSE))</f>
        <v/>
      </c>
      <c r="G47" s="54"/>
      <c r="H47" s="55"/>
      <c r="I47" s="56"/>
      <c r="J47" s="56"/>
      <c r="K47" s="56"/>
      <c r="L47" s="56"/>
      <c r="M47" s="57"/>
      <c r="N47" s="57"/>
      <c r="O47" s="34"/>
    </row>
    <row r="48" spans="1:15" ht="13.5" customHeight="1" x14ac:dyDescent="0.15">
      <c r="I48" s="35"/>
      <c r="J48" s="35"/>
      <c r="K48" s="35"/>
      <c r="L48" s="35"/>
      <c r="O48" s="4"/>
    </row>
    <row r="49" spans="1:15" ht="13.5" customHeight="1" x14ac:dyDescent="0.15">
      <c r="E49" s="4" t="s">
        <v>619</v>
      </c>
      <c r="I49" s="35"/>
      <c r="J49" s="35"/>
      <c r="K49" s="35"/>
      <c r="L49" s="35"/>
      <c r="O49" s="4"/>
    </row>
    <row r="50" spans="1:15" s="260" customFormat="1" ht="13.5" customHeight="1" x14ac:dyDescent="0.15">
      <c r="I50" s="276"/>
      <c r="J50" s="276"/>
      <c r="K50" s="276"/>
      <c r="L50" s="276"/>
      <c r="O50" s="277"/>
    </row>
    <row r="51" spans="1:15" s="260" customFormat="1" ht="20.100000000000001" customHeight="1" x14ac:dyDescent="0.15">
      <c r="A51" s="252" t="s">
        <v>625</v>
      </c>
      <c r="B51" s="252" t="s">
        <v>626</v>
      </c>
      <c r="C51" s="252"/>
      <c r="D51" s="252"/>
      <c r="E51" s="253" t="s">
        <v>108</v>
      </c>
      <c r="F51" s="254" t="s">
        <v>109</v>
      </c>
      <c r="G51" s="255" t="s">
        <v>110</v>
      </c>
      <c r="H51" s="256" t="s">
        <v>320</v>
      </c>
      <c r="I51" s="257"/>
      <c r="J51" s="257"/>
      <c r="K51" s="257"/>
      <c r="L51" s="257"/>
      <c r="M51" s="258"/>
      <c r="N51" s="259" t="s">
        <v>111</v>
      </c>
      <c r="O51" s="252" t="s">
        <v>259</v>
      </c>
    </row>
    <row r="52" spans="1:15" s="260" customFormat="1" ht="13.5" customHeight="1" x14ac:dyDescent="0.15">
      <c r="A52" s="402" t="str">
        <f>IF(F52="","","K")</f>
        <v>K</v>
      </c>
      <c r="B52" s="241"/>
      <c r="C52" s="241"/>
      <c r="D52" s="241"/>
      <c r="E52" s="81" t="s">
        <v>127</v>
      </c>
      <c r="F52" s="293" t="s">
        <v>452</v>
      </c>
      <c r="G52" s="294"/>
      <c r="H52" s="262"/>
      <c r="I52" s="263"/>
      <c r="J52" s="263"/>
      <c r="K52" s="263"/>
      <c r="L52" s="263"/>
      <c r="M52" s="264"/>
      <c r="N52" s="264"/>
      <c r="O52" s="265"/>
    </row>
    <row r="53" spans="1:15" s="260" customFormat="1" ht="13.5" customHeight="1" x14ac:dyDescent="0.15">
      <c r="A53" s="403" t="str">
        <f>IF(F53="","","I")</f>
        <v>I</v>
      </c>
      <c r="B53" s="80">
        <v>31</v>
      </c>
      <c r="C53" s="80"/>
      <c r="D53" s="80"/>
      <c r="E53" s="18" t="str">
        <f>IF(B53="","",VLOOKUP(B53,B$5:E$41,4,FALSE))</f>
        <v>修正日付</v>
      </c>
      <c r="F53" s="19" t="str">
        <f>IF(B53="","",VLOOKUP(B53,B$5:F$41,5,FALSE))</f>
        <v>UpdDateTM</v>
      </c>
      <c r="G53" s="266"/>
      <c r="H53" s="267"/>
      <c r="I53" s="268"/>
      <c r="J53" s="268"/>
      <c r="K53" s="268"/>
      <c r="L53" s="268"/>
      <c r="M53" s="269"/>
      <c r="N53" s="269"/>
      <c r="O53" s="270"/>
    </row>
    <row r="54" spans="1:15" s="260" customFormat="1" ht="13.5" customHeight="1" x14ac:dyDescent="0.15">
      <c r="A54" s="404" t="str">
        <f>IF(F54="","","I")</f>
        <v/>
      </c>
      <c r="B54" s="405"/>
      <c r="C54" s="405"/>
      <c r="D54" s="405"/>
      <c r="E54" s="20" t="str">
        <f>IF(B54="","",VLOOKUP(B54,B$5:E$41,4,FALSE))</f>
        <v/>
      </c>
      <c r="F54" s="21" t="str">
        <f>IF(B54="","",VLOOKUP(B54,B$5:F$41,5,FALSE))</f>
        <v/>
      </c>
      <c r="G54" s="271"/>
      <c r="H54" s="272"/>
      <c r="I54" s="273"/>
      <c r="J54" s="273"/>
      <c r="K54" s="273"/>
      <c r="L54" s="273"/>
      <c r="M54" s="274"/>
      <c r="N54" s="274"/>
      <c r="O54" s="275"/>
    </row>
    <row r="55" spans="1:15" s="260" customFormat="1" ht="13.5" customHeight="1" x14ac:dyDescent="0.15">
      <c r="I55" s="276"/>
      <c r="J55" s="276"/>
      <c r="K55" s="276"/>
      <c r="L55" s="276"/>
      <c r="O55" s="277"/>
    </row>
    <row r="56" spans="1:15" ht="14.25" customHeight="1" x14ac:dyDescent="0.15">
      <c r="I56" s="35"/>
      <c r="J56" s="35"/>
      <c r="K56" s="35"/>
      <c r="L56" s="35"/>
    </row>
    <row r="57" spans="1:15" ht="14.25" customHeight="1" x14ac:dyDescent="0.15">
      <c r="I57" s="35"/>
      <c r="J57" s="35"/>
      <c r="K57" s="35"/>
      <c r="L57" s="35"/>
    </row>
    <row r="58" spans="1:15" ht="13.5" customHeight="1" x14ac:dyDescent="0.15">
      <c r="A58" s="22" t="s">
        <v>128</v>
      </c>
      <c r="I58" s="35"/>
      <c r="J58" s="35"/>
      <c r="K58" s="35"/>
      <c r="L58" s="419"/>
      <c r="M58" s="85"/>
      <c r="N58" s="85"/>
    </row>
    <row r="59" spans="1:15" ht="13.5" hidden="1" customHeight="1" x14ac:dyDescent="0.15">
      <c r="A59" s="4" t="s">
        <v>902</v>
      </c>
      <c r="G59" s="4" t="s">
        <v>530</v>
      </c>
      <c r="I59" s="35"/>
      <c r="J59" s="22" t="s">
        <v>620</v>
      </c>
      <c r="K59" s="22" t="s">
        <v>45</v>
      </c>
      <c r="L59" s="227"/>
    </row>
    <row r="60" spans="1:15" ht="13.5" hidden="1" customHeight="1" x14ac:dyDescent="0.15">
      <c r="A60" s="4" t="s">
        <v>240</v>
      </c>
      <c r="G60" s="4" t="s">
        <v>910</v>
      </c>
      <c r="I60" s="35"/>
      <c r="J60" s="35"/>
      <c r="K60" s="35"/>
      <c r="L60" s="419"/>
    </row>
    <row r="61" spans="1:15" ht="13.5" hidden="1" customHeight="1" x14ac:dyDescent="0.15">
      <c r="G61" s="4" t="s">
        <v>911</v>
      </c>
      <c r="I61" s="35"/>
      <c r="J61" s="35"/>
      <c r="K61" s="35"/>
      <c r="L61" s="419"/>
    </row>
    <row r="62" spans="1:15" ht="13.5" hidden="1" customHeight="1" x14ac:dyDescent="0.15">
      <c r="G62" s="4" t="s">
        <v>912</v>
      </c>
      <c r="I62" s="35"/>
      <c r="J62" s="35"/>
      <c r="K62" s="35"/>
      <c r="L62" s="419"/>
    </row>
    <row r="63" spans="1:15" ht="13.5" hidden="1" customHeight="1" x14ac:dyDescent="0.15">
      <c r="G63" s="4" t="s">
        <v>913</v>
      </c>
      <c r="I63" s="35"/>
      <c r="J63" s="35"/>
      <c r="K63" s="35"/>
      <c r="L63" s="419"/>
    </row>
    <row r="64" spans="1:15" ht="13.5" hidden="1" customHeight="1" x14ac:dyDescent="0.15">
      <c r="G64" s="4" t="s">
        <v>914</v>
      </c>
      <c r="L64" s="227"/>
    </row>
    <row r="65" spans="7:12" ht="13.5" hidden="1" customHeight="1" x14ac:dyDescent="0.15">
      <c r="G65" s="4" t="s">
        <v>915</v>
      </c>
      <c r="I65" s="35"/>
      <c r="J65" s="35"/>
      <c r="K65" s="35"/>
      <c r="L65" s="419"/>
    </row>
    <row r="66" spans="7:12" ht="13.5" hidden="1" customHeight="1" x14ac:dyDescent="0.15">
      <c r="G66" s="4" t="s">
        <v>916</v>
      </c>
      <c r="L66" s="227"/>
    </row>
    <row r="67" spans="7:12" ht="13.5" hidden="1" customHeight="1" x14ac:dyDescent="0.15">
      <c r="G67" s="4" t="s">
        <v>449</v>
      </c>
      <c r="L67" s="227"/>
    </row>
    <row r="68" spans="7:12" ht="13.5" hidden="1" customHeight="1" x14ac:dyDescent="0.15">
      <c r="G68" s="4" t="s">
        <v>450</v>
      </c>
      <c r="L68" s="227"/>
    </row>
    <row r="69" spans="7:12" ht="13.5" customHeight="1" x14ac:dyDescent="0.15">
      <c r="L69" s="227"/>
    </row>
  </sheetData>
  <mergeCells count="3">
    <mergeCell ref="D8:D10"/>
    <mergeCell ref="D11:D21"/>
    <mergeCell ref="D23:D32"/>
  </mergeCells>
  <phoneticPr fontId="4"/>
  <dataValidations count="19">
    <dataValidation allowBlank="1" showErrorMessage="1" errorTitle="範囲外エラー" error="ユニークキーにする場合は、_x000a_1:重複不可_x000a_を指定してください" prompt=" " sqref="G53:G54"/>
    <dataValidation type="whole" operator="greaterThan" allowBlank="1" showInputMessage="1" showErrorMessage="1" promptTitle="以下の型の場合指定" prompt="NUMERIC_x000a_NUMERIC2_x000a_AUTONUM_x000a_CHAR_x000a_VARCHAR" sqref="H41 H34">
      <formula1>0</formula1>
    </dataValidation>
    <dataValidation allowBlank="1" showInputMessage="1" showErrorMessage="1" promptTitle="NUMERICのときのみ必ず指定" prompt=" " sqref="I41 I34"/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41 L37"/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34">
      <formula1>$J$10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4">
      <formula1>$K$10</formula1>
    </dataValidation>
    <dataValidation type="list" allowBlank="1" showInputMessage="1" errorTitle="型指定エラー" error="以下の型から選択してください。_x000a_1 : NUMERIC_x000a_2 : DATE_x000a_3 : CHAR_x000a_4 : VARCHAR_x000a_5 : BLOB" sqref="G41">
      <formula1>$G$59:$G$68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1">
      <formula1>$J$59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1">
      <formula1>$K$59</formula1>
    </dataValidation>
    <dataValidation type="list" allowBlank="1" showInputMessage="1" errorTitle="型指定エラー" error="以下の型から選択してください。_x000a_1 : NUMERIC_x000a_2 : DATE_x000a_3 : CHAR_x000a_4 : VARCHAR_x000a_5 : BLOB" sqref="G34">
      <formula1>$G$145:$G$154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7">
      <formula1>$K$1390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5:K36">
      <formula1>$K$73</formula1>
    </dataValidation>
    <dataValidation type="list" allowBlank="1" showInputMessage="1" errorTitle="型指定エラー" error="以下の型から選択してください。_x000a_1 : NUMERIC_x000a_2 : DATE_x000a_3 : CHAR_x000a_4 : VARCHAR_x000a_5 : BLOB" sqref="G35:G36">
      <formula1>$G$204:$G$213</formula1>
    </dataValidation>
    <dataValidation type="list" allowBlank="1" showInputMessage="1" showErrorMessage="1" sqref="G23:G33 G18:G21 G5 G8:G10">
      <formula1>$G$50:$G$60</formula1>
    </dataValidation>
    <dataValidation type="list" allowBlank="1" showInputMessage="1" showErrorMessage="1" sqref="G16:G17">
      <formula1>$G$50:$G$61</formula1>
    </dataValidation>
    <dataValidation type="list" allowBlank="1" showInputMessage="1" showErrorMessage="1" sqref="G14:G15 G38">
      <formula1>$G$55:$G$66</formula1>
    </dataValidation>
    <dataValidation type="list" allowBlank="1" showInputMessage="1" errorTitle="型指定エラー" error="以下の型から選択してください。_x000a_1 : NUMERIC_x000a_2 : DATE_x000a_3 : CHAR_x000a_4 : VARCHAR_x000a_5 : BLOB" sqref="G37">
      <formula1>$G$131:$G$140</formula1>
    </dataValidation>
    <dataValidation type="list" allowBlank="1" showInputMessage="1" showErrorMessage="1" sqref="G22">
      <formula1>$G$54:$G$65</formula1>
    </dataValidation>
    <dataValidation type="list" allowBlank="1" showInputMessage="1" showErrorMessage="1" sqref="G39:G40">
      <formula1>$G$73:$G$84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73" fitToHeight="8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9">
    <pageSetUpPr fitToPage="1"/>
  </sheetPr>
  <dimension ref="A1:Y176"/>
  <sheetViews>
    <sheetView workbookViewId="0"/>
  </sheetViews>
  <sheetFormatPr defaultColWidth="7" defaultRowHeight="13.5" customHeight="1" x14ac:dyDescent="0.15"/>
  <cols>
    <col min="1" max="1" width="5.625" customWidth="1"/>
    <col min="2" max="2" width="3.625" customWidth="1"/>
    <col min="3" max="3" width="8.625" hidden="1" customWidth="1"/>
    <col min="4" max="4" width="3.875" hidden="1" customWidth="1"/>
    <col min="5" max="5" width="25.625" customWidth="1"/>
    <col min="6" max="6" width="20.625" customWidth="1"/>
    <col min="7" max="7" width="10.625" customWidth="1"/>
    <col min="8" max="11" width="5.625" customWidth="1"/>
    <col min="12" max="12" width="8.25" bestFit="1" customWidth="1"/>
    <col min="13" max="14" width="45.625" customWidth="1"/>
    <col min="15" max="15" width="16.125" customWidth="1"/>
    <col min="16" max="16" width="10.625" customWidth="1"/>
    <col min="17" max="17" width="3.5" customWidth="1"/>
    <col min="18" max="18" width="6.625" customWidth="1"/>
    <col min="19" max="19" width="3.5" customWidth="1"/>
    <col min="20" max="23" width="6.625" customWidth="1"/>
    <col min="24" max="25" width="4.375" customWidth="1"/>
  </cols>
  <sheetData>
    <row r="1" spans="1:25" s="4" customFormat="1" ht="20.100000000000001" customHeight="1" x14ac:dyDescent="0.15">
      <c r="A1" s="1" t="s">
        <v>829</v>
      </c>
      <c r="B1" s="1"/>
      <c r="C1" s="1"/>
      <c r="D1" s="1"/>
      <c r="E1" s="2" t="s">
        <v>65</v>
      </c>
      <c r="F1" s="3" t="s">
        <v>371</v>
      </c>
      <c r="P1" s="5"/>
      <c r="Q1" s="551"/>
      <c r="R1" s="551"/>
      <c r="S1" s="551"/>
      <c r="T1" s="551"/>
      <c r="U1" s="551"/>
      <c r="V1" s="551"/>
      <c r="W1" s="551"/>
      <c r="X1" s="551"/>
      <c r="Y1" s="551"/>
    </row>
    <row r="2" spans="1:25" s="4" customFormat="1" ht="13.5" customHeight="1" x14ac:dyDescent="0.15">
      <c r="A2" s="6" t="s">
        <v>372</v>
      </c>
      <c r="B2" s="6"/>
      <c r="C2" s="7"/>
      <c r="D2" s="7"/>
      <c r="E2" s="78" t="s">
        <v>1062</v>
      </c>
      <c r="F2" s="79" t="s">
        <v>1063</v>
      </c>
      <c r="P2" s="5"/>
      <c r="Q2" s="551"/>
      <c r="R2" s="551"/>
      <c r="S2" s="551"/>
      <c r="T2" s="551"/>
      <c r="U2" s="551"/>
      <c r="V2" s="551"/>
      <c r="W2" s="551"/>
      <c r="X2" s="551"/>
      <c r="Y2" s="551"/>
    </row>
    <row r="3" spans="1:25" s="4" customFormat="1" ht="13.5" customHeight="1" x14ac:dyDescent="0.15">
      <c r="A3" s="1" t="s">
        <v>830</v>
      </c>
      <c r="M3" s="23" t="s">
        <v>831</v>
      </c>
      <c r="N3" s="23"/>
      <c r="O3" s="23"/>
      <c r="P3" s="8" t="e">
        <f>IF(MAX(P5:P136,#REF!,P140:P142),MAX(P5:P136,#REF!,P140:P142),"")</f>
        <v>#REF!</v>
      </c>
      <c r="Q3" s="619" t="s">
        <v>871</v>
      </c>
      <c r="R3" s="620"/>
      <c r="S3" s="620"/>
      <c r="T3" s="620"/>
      <c r="U3" s="620"/>
      <c r="V3" s="620"/>
      <c r="W3" s="621"/>
      <c r="X3" s="619" t="s">
        <v>338</v>
      </c>
      <c r="Y3" s="621"/>
    </row>
    <row r="4" spans="1:25" s="4" customFormat="1" ht="20.100000000000001" customHeight="1" x14ac:dyDescent="0.15">
      <c r="A4" s="6" t="s">
        <v>270</v>
      </c>
      <c r="B4" s="1" t="s">
        <v>832</v>
      </c>
      <c r="C4" s="1"/>
      <c r="D4" s="1"/>
      <c r="E4" s="190" t="s">
        <v>342</v>
      </c>
      <c r="F4" s="191" t="s">
        <v>327</v>
      </c>
      <c r="G4" s="190" t="s">
        <v>403</v>
      </c>
      <c r="H4" s="192" t="s">
        <v>459</v>
      </c>
      <c r="I4" s="192" t="s">
        <v>460</v>
      </c>
      <c r="J4" s="192" t="s">
        <v>149</v>
      </c>
      <c r="K4" s="192" t="s">
        <v>43</v>
      </c>
      <c r="L4" s="193" t="s">
        <v>44</v>
      </c>
      <c r="M4" s="194" t="s">
        <v>243</v>
      </c>
      <c r="N4" s="194" t="s">
        <v>462</v>
      </c>
      <c r="O4" s="506" t="s">
        <v>576</v>
      </c>
      <c r="P4" s="10" t="s">
        <v>531</v>
      </c>
      <c r="Q4" s="422">
        <v>21</v>
      </c>
      <c r="R4" s="423" t="s">
        <v>932</v>
      </c>
      <c r="S4" s="423">
        <v>41</v>
      </c>
      <c r="T4" s="423" t="s">
        <v>933</v>
      </c>
      <c r="U4" s="423" t="s">
        <v>934</v>
      </c>
      <c r="V4" s="423" t="s">
        <v>935</v>
      </c>
      <c r="W4" s="423" t="s">
        <v>341</v>
      </c>
      <c r="X4" s="423" t="s">
        <v>339</v>
      </c>
      <c r="Y4" s="423" t="s">
        <v>340</v>
      </c>
    </row>
    <row r="5" spans="1:25" s="4" customFormat="1" x14ac:dyDescent="0.15">
      <c r="A5" s="13" t="str">
        <f>IF(E5="","","F")</f>
        <v>F</v>
      </c>
      <c r="B5" s="11">
        <v>1</v>
      </c>
      <c r="C5" s="12"/>
      <c r="D5" s="162"/>
      <c r="E5" s="339" t="s">
        <v>782</v>
      </c>
      <c r="F5" s="340" t="s">
        <v>168</v>
      </c>
      <c r="G5" s="42" t="s">
        <v>441</v>
      </c>
      <c r="H5" s="316">
        <v>3</v>
      </c>
      <c r="I5" s="316">
        <v>0</v>
      </c>
      <c r="J5" s="316" t="s">
        <v>620</v>
      </c>
      <c r="K5" s="358"/>
      <c r="L5" s="186"/>
      <c r="M5" s="566"/>
      <c r="N5" s="187"/>
      <c r="O5" s="187"/>
      <c r="P5" s="25"/>
      <c r="Q5" s="552"/>
      <c r="R5" s="552"/>
      <c r="S5" s="552"/>
      <c r="T5" s="552"/>
      <c r="U5" s="552"/>
      <c r="V5" s="552"/>
      <c r="W5" s="552"/>
      <c r="X5" s="552"/>
      <c r="Y5" s="552"/>
    </row>
    <row r="6" spans="1:25" s="4" customFormat="1" ht="13.5" customHeight="1" x14ac:dyDescent="0.15">
      <c r="A6" s="13" t="str">
        <f>IF(E6="","","F")</f>
        <v>F</v>
      </c>
      <c r="B6" s="13">
        <f t="shared" ref="B6:B37" si="0">B5+1</f>
        <v>2</v>
      </c>
      <c r="C6" s="14"/>
      <c r="D6" s="398"/>
      <c r="E6" s="338" t="s">
        <v>918</v>
      </c>
      <c r="F6" s="348" t="s">
        <v>818</v>
      </c>
      <c r="G6" s="338" t="s">
        <v>441</v>
      </c>
      <c r="H6" s="182">
        <v>2</v>
      </c>
      <c r="I6" s="182">
        <v>0</v>
      </c>
      <c r="J6" s="182" t="s">
        <v>620</v>
      </c>
      <c r="K6" s="185"/>
      <c r="L6" s="177"/>
      <c r="M6" s="108"/>
      <c r="N6" s="174"/>
      <c r="O6" s="510"/>
      <c r="P6" s="30"/>
      <c r="Q6" s="552"/>
      <c r="R6" s="552"/>
      <c r="S6" s="552"/>
      <c r="T6" s="552"/>
      <c r="U6" s="552"/>
      <c r="V6" s="552"/>
      <c r="W6" s="552"/>
      <c r="X6" s="552"/>
      <c r="Y6" s="552"/>
    </row>
    <row r="7" spans="1:25" s="4" customFormat="1" ht="13.5" customHeight="1" x14ac:dyDescent="0.15">
      <c r="A7" s="13" t="str">
        <f>IF(E7="","","F")</f>
        <v>F</v>
      </c>
      <c r="B7" s="13">
        <f t="shared" si="0"/>
        <v>3</v>
      </c>
      <c r="C7" s="14"/>
      <c r="D7" s="398"/>
      <c r="E7" s="338" t="s">
        <v>308</v>
      </c>
      <c r="F7" s="348" t="s">
        <v>819</v>
      </c>
      <c r="G7" s="338" t="s">
        <v>438</v>
      </c>
      <c r="H7" s="182">
        <v>16</v>
      </c>
      <c r="I7" s="182"/>
      <c r="J7" s="182" t="s">
        <v>620</v>
      </c>
      <c r="K7" s="185"/>
      <c r="L7" s="177"/>
      <c r="M7" s="108"/>
      <c r="N7" s="174"/>
      <c r="O7" s="510"/>
      <c r="P7" s="30"/>
      <c r="Q7" s="552"/>
      <c r="R7" s="552"/>
      <c r="S7" s="552"/>
      <c r="T7" s="552"/>
      <c r="U7" s="552"/>
      <c r="V7" s="552"/>
      <c r="W7" s="552"/>
      <c r="X7" s="552"/>
      <c r="Y7" s="552"/>
    </row>
    <row r="8" spans="1:25" s="4" customFormat="1" ht="13.5" customHeight="1" x14ac:dyDescent="0.15">
      <c r="A8" s="13" t="str">
        <f>IF(E8="","","F")</f>
        <v>F</v>
      </c>
      <c r="B8" s="13">
        <f t="shared" si="0"/>
        <v>4</v>
      </c>
      <c r="C8" s="14"/>
      <c r="D8" s="398"/>
      <c r="E8" s="338" t="s">
        <v>820</v>
      </c>
      <c r="F8" s="348" t="s">
        <v>37</v>
      </c>
      <c r="G8" s="338" t="s">
        <v>438</v>
      </c>
      <c r="H8" s="182">
        <v>12</v>
      </c>
      <c r="I8" s="182"/>
      <c r="J8" s="182" t="s">
        <v>620</v>
      </c>
      <c r="K8" s="185"/>
      <c r="L8" s="177"/>
      <c r="M8" s="108"/>
      <c r="N8" s="174"/>
      <c r="O8" s="510"/>
      <c r="P8" s="30"/>
      <c r="Q8" s="552"/>
      <c r="R8" s="552"/>
      <c r="S8" s="552"/>
      <c r="T8" s="552"/>
      <c r="U8" s="552"/>
      <c r="V8" s="552"/>
      <c r="W8" s="552"/>
      <c r="X8" s="552"/>
      <c r="Y8" s="552"/>
    </row>
    <row r="9" spans="1:25" s="4" customFormat="1" ht="13.5" customHeight="1" x14ac:dyDescent="0.15">
      <c r="A9" s="13" t="str">
        <f>IF(E9="","","F")</f>
        <v>F</v>
      </c>
      <c r="B9" s="13">
        <f t="shared" si="0"/>
        <v>5</v>
      </c>
      <c r="C9" s="14"/>
      <c r="D9" s="398"/>
      <c r="E9" s="338" t="s">
        <v>309</v>
      </c>
      <c r="F9" s="348" t="s">
        <v>821</v>
      </c>
      <c r="G9" s="338" t="s">
        <v>440</v>
      </c>
      <c r="H9" s="182">
        <v>60</v>
      </c>
      <c r="I9" s="182"/>
      <c r="J9" s="182" t="s">
        <v>620</v>
      </c>
      <c r="K9" s="185"/>
      <c r="L9" s="177"/>
      <c r="M9" s="108"/>
      <c r="N9" s="174"/>
      <c r="O9" s="510"/>
      <c r="P9" s="30"/>
      <c r="Q9" s="552"/>
      <c r="R9" s="552"/>
      <c r="S9" s="552"/>
      <c r="T9" s="552"/>
      <c r="U9" s="552"/>
      <c r="V9" s="552"/>
      <c r="W9" s="552"/>
      <c r="X9" s="552"/>
      <c r="Y9" s="552"/>
    </row>
    <row r="10" spans="1:25" s="4" customFormat="1" ht="13.5" customHeight="1" x14ac:dyDescent="0.15">
      <c r="A10" s="13" t="s">
        <v>822</v>
      </c>
      <c r="B10" s="13">
        <f t="shared" si="0"/>
        <v>6</v>
      </c>
      <c r="C10" s="14"/>
      <c r="D10" s="398"/>
      <c r="E10" s="338" t="s">
        <v>439</v>
      </c>
      <c r="F10" s="348" t="s">
        <v>823</v>
      </c>
      <c r="G10" s="338" t="s">
        <v>440</v>
      </c>
      <c r="H10" s="182">
        <v>14</v>
      </c>
      <c r="I10" s="182"/>
      <c r="J10" s="182"/>
      <c r="K10" s="185"/>
      <c r="L10" s="177"/>
      <c r="M10" s="108"/>
      <c r="N10" s="174"/>
      <c r="O10" s="510"/>
      <c r="P10" s="30"/>
      <c r="Q10" s="552"/>
      <c r="R10" s="552"/>
      <c r="S10" s="552"/>
      <c r="T10" s="552"/>
      <c r="U10" s="552"/>
      <c r="V10" s="552"/>
      <c r="W10" s="552"/>
      <c r="X10" s="552"/>
      <c r="Y10" s="552"/>
    </row>
    <row r="11" spans="1:25" s="4" customFormat="1" ht="13.5" customHeight="1" x14ac:dyDescent="0.15">
      <c r="A11" s="13" t="str">
        <f>IF(E11="","","F")</f>
        <v>F</v>
      </c>
      <c r="B11" s="13">
        <f t="shared" si="0"/>
        <v>7</v>
      </c>
      <c r="C11" s="14"/>
      <c r="D11" s="398"/>
      <c r="E11" s="338" t="s">
        <v>919</v>
      </c>
      <c r="F11" s="348" t="s">
        <v>824</v>
      </c>
      <c r="G11" s="338" t="s">
        <v>872</v>
      </c>
      <c r="H11" s="182">
        <v>10</v>
      </c>
      <c r="I11" s="182">
        <v>0</v>
      </c>
      <c r="J11" s="182" t="s">
        <v>620</v>
      </c>
      <c r="K11" s="185"/>
      <c r="L11" s="177"/>
      <c r="M11" s="108"/>
      <c r="N11" s="174"/>
      <c r="O11" s="510"/>
      <c r="P11" s="30"/>
      <c r="Q11" s="552"/>
      <c r="R11" s="552"/>
      <c r="S11" s="552"/>
      <c r="T11" s="552"/>
      <c r="U11" s="552"/>
      <c r="V11" s="552"/>
      <c r="W11" s="552"/>
      <c r="X11" s="552"/>
      <c r="Y11" s="552"/>
    </row>
    <row r="12" spans="1:25" s="4" customFormat="1" ht="13.5" customHeight="1" x14ac:dyDescent="0.15">
      <c r="A12" s="13" t="s">
        <v>451</v>
      </c>
      <c r="B12" s="13">
        <f t="shared" si="0"/>
        <v>8</v>
      </c>
      <c r="C12" s="14"/>
      <c r="D12" s="398"/>
      <c r="E12" s="338" t="s">
        <v>873</v>
      </c>
      <c r="F12" s="348" t="s">
        <v>874</v>
      </c>
      <c r="G12" s="338" t="s">
        <v>441</v>
      </c>
      <c r="H12" s="182">
        <v>10</v>
      </c>
      <c r="I12" s="182">
        <v>0</v>
      </c>
      <c r="J12" s="182"/>
      <c r="K12" s="185"/>
      <c r="L12" s="177"/>
      <c r="M12" s="108"/>
      <c r="N12" s="174"/>
      <c r="O12" s="510"/>
      <c r="P12" s="30"/>
      <c r="Q12" s="552"/>
      <c r="R12" s="552"/>
      <c r="S12" s="552"/>
      <c r="T12" s="552"/>
      <c r="U12" s="552"/>
      <c r="V12" s="552"/>
      <c r="W12" s="552"/>
      <c r="X12" s="552"/>
      <c r="Y12" s="552"/>
    </row>
    <row r="13" spans="1:25" s="4" customFormat="1" ht="13.5" customHeight="1" x14ac:dyDescent="0.15">
      <c r="A13" s="13" t="str">
        <f>IF(E13="","","F")</f>
        <v>F</v>
      </c>
      <c r="B13" s="13">
        <f t="shared" si="0"/>
        <v>9</v>
      </c>
      <c r="C13" s="14"/>
      <c r="D13" s="398"/>
      <c r="E13" s="338" t="s">
        <v>748</v>
      </c>
      <c r="F13" s="616" t="s">
        <v>825</v>
      </c>
      <c r="G13" s="338" t="s">
        <v>441</v>
      </c>
      <c r="H13" s="617">
        <v>2</v>
      </c>
      <c r="I13" s="617">
        <v>0</v>
      </c>
      <c r="J13" s="617"/>
      <c r="K13" s="617"/>
      <c r="L13" s="618"/>
      <c r="M13" s="108"/>
      <c r="N13" s="174"/>
      <c r="O13" s="510"/>
      <c r="P13" s="30"/>
      <c r="Q13" s="552"/>
      <c r="R13" s="552"/>
      <c r="S13" s="552"/>
      <c r="T13" s="552"/>
      <c r="U13" s="552"/>
      <c r="V13" s="552"/>
      <c r="W13" s="552"/>
      <c r="X13" s="552"/>
      <c r="Y13" s="552"/>
    </row>
    <row r="14" spans="1:25" s="4" customFormat="1" x14ac:dyDescent="0.15">
      <c r="A14" s="13"/>
      <c r="B14" s="13">
        <f t="shared" si="0"/>
        <v>10</v>
      </c>
      <c r="C14" s="14"/>
      <c r="D14" s="398"/>
      <c r="E14" s="338" t="s">
        <v>310</v>
      </c>
      <c r="F14" s="616"/>
      <c r="G14" s="338"/>
      <c r="H14" s="617"/>
      <c r="I14" s="617"/>
      <c r="J14" s="617"/>
      <c r="K14" s="617"/>
      <c r="L14" s="618"/>
      <c r="M14" s="384"/>
      <c r="N14" s="174"/>
      <c r="O14" s="510"/>
      <c r="P14" s="30"/>
      <c r="Q14" s="552"/>
      <c r="R14" s="552"/>
      <c r="S14" s="552"/>
      <c r="T14" s="552"/>
      <c r="U14" s="552"/>
      <c r="V14" s="552"/>
      <c r="W14" s="552"/>
      <c r="X14" s="552"/>
      <c r="Y14" s="552"/>
    </row>
    <row r="15" spans="1:25" s="4" customFormat="1" ht="13.5" customHeight="1" x14ac:dyDescent="0.15">
      <c r="A15" s="13" t="str">
        <f>IF(E15="","","F")</f>
        <v>F</v>
      </c>
      <c r="B15" s="13">
        <f t="shared" si="0"/>
        <v>11</v>
      </c>
      <c r="C15" s="14"/>
      <c r="D15" s="398"/>
      <c r="E15" s="338" t="s">
        <v>826</v>
      </c>
      <c r="F15" s="616" t="s">
        <v>783</v>
      </c>
      <c r="G15" s="338" t="s">
        <v>441</v>
      </c>
      <c r="H15" s="617">
        <v>2</v>
      </c>
      <c r="I15" s="617">
        <v>0</v>
      </c>
      <c r="J15" s="617"/>
      <c r="K15" s="617"/>
      <c r="L15" s="618"/>
      <c r="M15" s="108"/>
      <c r="N15" s="174"/>
      <c r="O15" s="510"/>
      <c r="P15" s="30"/>
      <c r="Q15" s="552"/>
      <c r="R15" s="552"/>
      <c r="S15" s="552"/>
      <c r="T15" s="552"/>
      <c r="U15" s="552"/>
      <c r="V15" s="552"/>
      <c r="W15" s="552"/>
      <c r="X15" s="552"/>
      <c r="Y15" s="552"/>
    </row>
    <row r="16" spans="1:25" s="4" customFormat="1" ht="13.5" customHeight="1" x14ac:dyDescent="0.15">
      <c r="A16" s="13"/>
      <c r="B16" s="13">
        <f t="shared" si="0"/>
        <v>12</v>
      </c>
      <c r="C16" s="14"/>
      <c r="D16" s="398"/>
      <c r="E16" s="338" t="s">
        <v>311</v>
      </c>
      <c r="F16" s="616"/>
      <c r="G16" s="338"/>
      <c r="H16" s="617"/>
      <c r="I16" s="617"/>
      <c r="J16" s="617"/>
      <c r="K16" s="617"/>
      <c r="L16" s="618"/>
      <c r="M16" s="108"/>
      <c r="N16" s="174"/>
      <c r="O16" s="510"/>
      <c r="P16" s="30"/>
      <c r="Q16" s="552"/>
      <c r="R16" s="552"/>
      <c r="S16" s="552"/>
      <c r="T16" s="552"/>
      <c r="U16" s="552"/>
      <c r="V16" s="552"/>
      <c r="W16" s="552"/>
      <c r="X16" s="552"/>
      <c r="Y16" s="552"/>
    </row>
    <row r="17" spans="1:25" s="4" customFormat="1" ht="13.5" customHeight="1" x14ac:dyDescent="0.15">
      <c r="A17" s="13"/>
      <c r="B17" s="13">
        <f t="shared" si="0"/>
        <v>13</v>
      </c>
      <c r="C17" s="14"/>
      <c r="D17" s="398"/>
      <c r="E17" s="338" t="s">
        <v>748</v>
      </c>
      <c r="F17" s="616"/>
      <c r="G17" s="338"/>
      <c r="H17" s="617"/>
      <c r="I17" s="617"/>
      <c r="J17" s="617"/>
      <c r="K17" s="617"/>
      <c r="L17" s="618"/>
      <c r="M17" s="108"/>
      <c r="N17" s="174"/>
      <c r="O17" s="510"/>
      <c r="P17" s="30"/>
      <c r="Q17" s="552"/>
      <c r="R17" s="552"/>
      <c r="S17" s="552"/>
      <c r="T17" s="552"/>
      <c r="U17" s="552"/>
      <c r="V17" s="552"/>
      <c r="W17" s="552"/>
      <c r="X17" s="552"/>
      <c r="Y17" s="552"/>
    </row>
    <row r="18" spans="1:25" s="4" customFormat="1" ht="13.5" customHeight="1" x14ac:dyDescent="0.15">
      <c r="A18" s="13" t="str">
        <f>IF(E18="","","F")</f>
        <v>F</v>
      </c>
      <c r="B18" s="13">
        <f t="shared" si="0"/>
        <v>14</v>
      </c>
      <c r="C18" s="14"/>
      <c r="D18" s="398"/>
      <c r="E18" s="338" t="s">
        <v>748</v>
      </c>
      <c r="F18" s="616" t="s">
        <v>784</v>
      </c>
      <c r="G18" s="338" t="s">
        <v>441</v>
      </c>
      <c r="H18" s="617">
        <v>2</v>
      </c>
      <c r="I18" s="617">
        <v>0</v>
      </c>
      <c r="J18" s="617"/>
      <c r="K18" s="617"/>
      <c r="L18" s="618"/>
      <c r="M18" s="108"/>
      <c r="N18" s="174"/>
      <c r="O18" s="510"/>
      <c r="P18" s="30"/>
      <c r="Q18" s="552"/>
      <c r="R18" s="552"/>
      <c r="S18" s="552"/>
      <c r="T18" s="552"/>
      <c r="U18" s="552"/>
      <c r="V18" s="552"/>
      <c r="W18" s="552"/>
      <c r="X18" s="552"/>
      <c r="Y18" s="552"/>
    </row>
    <row r="19" spans="1:25" s="4" customFormat="1" ht="54" customHeight="1" x14ac:dyDescent="0.15">
      <c r="A19" s="13"/>
      <c r="B19" s="13">
        <f t="shared" si="0"/>
        <v>15</v>
      </c>
      <c r="C19" s="14"/>
      <c r="D19" s="398"/>
      <c r="E19" s="338" t="s">
        <v>313</v>
      </c>
      <c r="F19" s="616"/>
      <c r="G19" s="338"/>
      <c r="H19" s="617"/>
      <c r="I19" s="617"/>
      <c r="J19" s="617"/>
      <c r="K19" s="617"/>
      <c r="L19" s="618"/>
      <c r="M19" s="571"/>
      <c r="N19" s="174"/>
      <c r="O19" s="510"/>
      <c r="P19" s="572"/>
      <c r="Q19" s="552"/>
      <c r="R19" s="552"/>
      <c r="S19" s="552"/>
      <c r="T19" s="552"/>
      <c r="U19" s="542"/>
      <c r="V19" s="552"/>
      <c r="W19" s="552"/>
      <c r="X19" s="552"/>
      <c r="Y19" s="552"/>
    </row>
    <row r="20" spans="1:25" s="4" customFormat="1" ht="13.5" customHeight="1" x14ac:dyDescent="0.15">
      <c r="A20" s="13"/>
      <c r="B20" s="13">
        <f t="shared" si="0"/>
        <v>16</v>
      </c>
      <c r="C20" s="14"/>
      <c r="D20" s="398"/>
      <c r="E20" s="338" t="s">
        <v>785</v>
      </c>
      <c r="F20" s="616"/>
      <c r="G20" s="338"/>
      <c r="H20" s="617"/>
      <c r="I20" s="617"/>
      <c r="J20" s="617"/>
      <c r="K20" s="617"/>
      <c r="L20" s="618"/>
      <c r="M20" s="108"/>
      <c r="N20" s="174"/>
      <c r="O20" s="510"/>
      <c r="P20" s="30"/>
      <c r="Q20" s="552"/>
      <c r="R20" s="552"/>
      <c r="S20" s="552"/>
      <c r="T20" s="552"/>
      <c r="U20" s="552"/>
      <c r="V20" s="552"/>
      <c r="W20" s="552"/>
      <c r="X20" s="552"/>
      <c r="Y20" s="552"/>
    </row>
    <row r="21" spans="1:25" s="4" customFormat="1" ht="13.5" customHeight="1" x14ac:dyDescent="0.15">
      <c r="A21" s="13" t="str">
        <f>IF(E21="","","F")</f>
        <v>F</v>
      </c>
      <c r="B21" s="13">
        <f t="shared" si="0"/>
        <v>17</v>
      </c>
      <c r="C21" s="14"/>
      <c r="D21" s="398"/>
      <c r="E21" s="343" t="s">
        <v>500</v>
      </c>
      <c r="F21" s="348" t="s">
        <v>704</v>
      </c>
      <c r="G21" s="338" t="s">
        <v>921</v>
      </c>
      <c r="H21" s="182"/>
      <c r="I21" s="182"/>
      <c r="J21" s="182" t="s">
        <v>827</v>
      </c>
      <c r="K21" s="185"/>
      <c r="L21" s="177"/>
      <c r="M21" s="108"/>
      <c r="N21" s="174"/>
      <c r="O21" s="510"/>
      <c r="P21" s="30"/>
      <c r="Q21" s="552"/>
      <c r="R21" s="552"/>
      <c r="S21" s="552"/>
      <c r="T21" s="552"/>
      <c r="U21" s="552"/>
      <c r="V21" s="552"/>
      <c r="W21" s="552"/>
      <c r="X21" s="552"/>
      <c r="Y21" s="552"/>
    </row>
    <row r="22" spans="1:25" s="4" customFormat="1" ht="13.5" customHeight="1" x14ac:dyDescent="0.15">
      <c r="A22" s="13" t="str">
        <f>IF(E22="","","F")</f>
        <v>F</v>
      </c>
      <c r="B22" s="13">
        <f t="shared" si="0"/>
        <v>18</v>
      </c>
      <c r="C22" s="14"/>
      <c r="D22" s="398"/>
      <c r="E22" s="343" t="s">
        <v>547</v>
      </c>
      <c r="F22" s="348" t="s">
        <v>618</v>
      </c>
      <c r="G22" s="338" t="s">
        <v>921</v>
      </c>
      <c r="H22" s="182"/>
      <c r="I22" s="182"/>
      <c r="J22" s="182" t="s">
        <v>827</v>
      </c>
      <c r="K22" s="185"/>
      <c r="L22" s="177"/>
      <c r="M22" s="108"/>
      <c r="N22" s="174"/>
      <c r="O22" s="510"/>
      <c r="P22" s="30"/>
      <c r="Q22" s="552"/>
      <c r="R22" s="552"/>
      <c r="S22" s="552"/>
      <c r="T22" s="552"/>
      <c r="U22" s="552"/>
      <c r="V22" s="552"/>
      <c r="W22" s="552"/>
      <c r="X22" s="552"/>
      <c r="Y22" s="552"/>
    </row>
    <row r="23" spans="1:25" s="4" customFormat="1" ht="13.5" customHeight="1" x14ac:dyDescent="0.15">
      <c r="A23" s="13" t="str">
        <f>IF(E23="","","F")</f>
        <v>F</v>
      </c>
      <c r="B23" s="13">
        <f t="shared" si="0"/>
        <v>19</v>
      </c>
      <c r="C23" s="14"/>
      <c r="D23" s="398"/>
      <c r="E23" s="338" t="s">
        <v>402</v>
      </c>
      <c r="F23" s="348" t="s">
        <v>786</v>
      </c>
      <c r="G23" s="338" t="s">
        <v>441</v>
      </c>
      <c r="H23" s="182">
        <v>10</v>
      </c>
      <c r="I23" s="182">
        <v>0</v>
      </c>
      <c r="J23" s="182"/>
      <c r="K23" s="185"/>
      <c r="L23" s="177"/>
      <c r="M23" s="108"/>
      <c r="N23" s="174"/>
      <c r="O23" s="510"/>
      <c r="P23" s="30"/>
      <c r="Q23" s="552"/>
      <c r="R23" s="552"/>
      <c r="S23" s="552"/>
      <c r="T23" s="552"/>
      <c r="U23" s="552"/>
      <c r="V23" s="552"/>
      <c r="W23" s="552"/>
      <c r="X23" s="552"/>
      <c r="Y23" s="552"/>
    </row>
    <row r="24" spans="1:25" s="4" customFormat="1" ht="13.5" customHeight="1" x14ac:dyDescent="0.15">
      <c r="A24" s="13" t="str">
        <f>IF(E24="","","F")</f>
        <v>F</v>
      </c>
      <c r="B24" s="13">
        <f t="shared" si="0"/>
        <v>20</v>
      </c>
      <c r="C24" s="14"/>
      <c r="D24" s="398"/>
      <c r="E24" s="338" t="s">
        <v>314</v>
      </c>
      <c r="F24" s="348" t="s">
        <v>787</v>
      </c>
      <c r="G24" s="338" t="s">
        <v>530</v>
      </c>
      <c r="H24" s="182">
        <v>5</v>
      </c>
      <c r="I24" s="182">
        <v>2</v>
      </c>
      <c r="J24" s="182"/>
      <c r="K24" s="185"/>
      <c r="L24" s="177"/>
      <c r="M24" s="108"/>
      <c r="N24" s="174"/>
      <c r="O24" s="510"/>
      <c r="P24" s="30"/>
      <c r="Q24" s="552"/>
      <c r="R24" s="552"/>
      <c r="S24" s="552"/>
      <c r="T24" s="552"/>
      <c r="U24" s="552"/>
      <c r="V24" s="552"/>
      <c r="W24" s="552"/>
      <c r="X24" s="552"/>
      <c r="Y24" s="552"/>
    </row>
    <row r="25" spans="1:25" s="4" customFormat="1" ht="13.5" customHeight="1" x14ac:dyDescent="0.15">
      <c r="A25" s="13" t="str">
        <f>IF(E25="","","F")</f>
        <v>F</v>
      </c>
      <c r="B25" s="13">
        <f t="shared" si="0"/>
        <v>21</v>
      </c>
      <c r="C25" s="14"/>
      <c r="D25" s="398"/>
      <c r="E25" s="338" t="s">
        <v>748</v>
      </c>
      <c r="F25" s="616" t="s">
        <v>788</v>
      </c>
      <c r="G25" s="338" t="s">
        <v>441</v>
      </c>
      <c r="H25" s="617">
        <v>15</v>
      </c>
      <c r="I25" s="617">
        <v>0</v>
      </c>
      <c r="J25" s="617"/>
      <c r="K25" s="617"/>
      <c r="L25" s="618"/>
      <c r="M25" s="108"/>
      <c r="N25" s="174"/>
      <c r="O25" s="510"/>
      <c r="P25" s="30"/>
      <c r="Q25" s="552"/>
      <c r="R25" s="552"/>
      <c r="S25" s="552"/>
      <c r="T25" s="552"/>
      <c r="U25" s="552"/>
      <c r="V25" s="552"/>
      <c r="W25" s="552"/>
      <c r="X25" s="552"/>
      <c r="Y25" s="552"/>
    </row>
    <row r="26" spans="1:25" s="4" customFormat="1" ht="13.5" customHeight="1" x14ac:dyDescent="0.15">
      <c r="A26" s="13"/>
      <c r="B26" s="13">
        <f t="shared" si="0"/>
        <v>22</v>
      </c>
      <c r="C26" s="14"/>
      <c r="D26" s="398"/>
      <c r="E26" s="338" t="s">
        <v>748</v>
      </c>
      <c r="F26" s="616"/>
      <c r="G26" s="338"/>
      <c r="H26" s="617"/>
      <c r="I26" s="617"/>
      <c r="J26" s="617"/>
      <c r="K26" s="617"/>
      <c r="L26" s="618"/>
      <c r="M26" s="108"/>
      <c r="N26" s="174"/>
      <c r="O26" s="510"/>
      <c r="P26" s="30"/>
      <c r="Q26" s="552"/>
      <c r="R26" s="552"/>
      <c r="S26" s="552"/>
      <c r="T26" s="552"/>
      <c r="U26" s="552"/>
      <c r="V26" s="552"/>
      <c r="W26" s="552"/>
      <c r="X26" s="552"/>
      <c r="Y26" s="552"/>
    </row>
    <row r="27" spans="1:25" s="4" customFormat="1" ht="13.5" customHeight="1" x14ac:dyDescent="0.15">
      <c r="A27" s="13" t="str">
        <f t="shared" ref="A27:A58" si="1">IF(E27="","","F")</f>
        <v>F</v>
      </c>
      <c r="B27" s="13">
        <f t="shared" si="0"/>
        <v>23</v>
      </c>
      <c r="C27" s="14"/>
      <c r="D27" s="398"/>
      <c r="E27" s="338" t="s">
        <v>257</v>
      </c>
      <c r="F27" s="348" t="s">
        <v>789</v>
      </c>
      <c r="G27" s="338" t="s">
        <v>921</v>
      </c>
      <c r="H27" s="182"/>
      <c r="I27" s="182"/>
      <c r="J27" s="182"/>
      <c r="K27" s="185"/>
      <c r="L27" s="177"/>
      <c r="M27" s="108"/>
      <c r="N27" s="174"/>
      <c r="O27" s="510"/>
      <c r="P27" s="30"/>
      <c r="Q27" s="552"/>
      <c r="R27" s="552"/>
      <c r="S27" s="552"/>
      <c r="T27" s="552"/>
      <c r="U27" s="552"/>
      <c r="V27" s="552"/>
      <c r="W27" s="552"/>
      <c r="X27" s="552"/>
      <c r="Y27" s="552"/>
    </row>
    <row r="28" spans="1:25" s="4" customFormat="1" ht="13.5" customHeight="1" x14ac:dyDescent="0.15">
      <c r="A28" s="13" t="str">
        <f t="shared" si="1"/>
        <v>F</v>
      </c>
      <c r="B28" s="13">
        <f t="shared" si="0"/>
        <v>24</v>
      </c>
      <c r="C28" s="14"/>
      <c r="D28" s="398"/>
      <c r="E28" s="338" t="s">
        <v>258</v>
      </c>
      <c r="F28" s="348" t="s">
        <v>790</v>
      </c>
      <c r="G28" s="338" t="s">
        <v>441</v>
      </c>
      <c r="H28" s="182">
        <v>2</v>
      </c>
      <c r="I28" s="182">
        <v>0</v>
      </c>
      <c r="J28" s="182"/>
      <c r="K28" s="185"/>
      <c r="L28" s="177"/>
      <c r="M28" s="108"/>
      <c r="N28" s="174"/>
      <c r="O28" s="510"/>
      <c r="P28" s="30"/>
      <c r="Q28" s="552"/>
      <c r="R28" s="552"/>
      <c r="S28" s="552"/>
      <c r="T28" s="552"/>
      <c r="U28" s="552"/>
      <c r="V28" s="552"/>
      <c r="W28" s="552"/>
      <c r="X28" s="552"/>
      <c r="Y28" s="552"/>
    </row>
    <row r="29" spans="1:25" s="4" customFormat="1" ht="33" customHeight="1" x14ac:dyDescent="0.15">
      <c r="A29" s="13" t="str">
        <f t="shared" si="1"/>
        <v>F</v>
      </c>
      <c r="B29" s="13">
        <f t="shared" si="0"/>
        <v>25</v>
      </c>
      <c r="C29" s="14"/>
      <c r="D29" s="398"/>
      <c r="E29" s="338" t="s">
        <v>791</v>
      </c>
      <c r="F29" s="348" t="s">
        <v>792</v>
      </c>
      <c r="G29" s="338" t="s">
        <v>441</v>
      </c>
      <c r="H29" s="182">
        <v>2</v>
      </c>
      <c r="I29" s="182">
        <v>0</v>
      </c>
      <c r="J29" s="182"/>
      <c r="K29" s="185"/>
      <c r="L29" s="177"/>
      <c r="M29" s="108"/>
      <c r="N29" s="174"/>
      <c r="O29" s="510"/>
      <c r="P29" s="30"/>
      <c r="Q29" s="552"/>
      <c r="R29" s="552"/>
      <c r="S29" s="552"/>
      <c r="T29" s="552"/>
      <c r="U29" s="552"/>
      <c r="V29" s="484"/>
      <c r="W29" s="553"/>
      <c r="X29" s="553"/>
      <c r="Y29" s="553"/>
    </row>
    <row r="30" spans="1:25" s="4" customFormat="1" ht="13.5" customHeight="1" x14ac:dyDescent="0.15">
      <c r="A30" s="13" t="str">
        <f t="shared" si="1"/>
        <v>F</v>
      </c>
      <c r="B30" s="13">
        <f t="shared" si="0"/>
        <v>26</v>
      </c>
      <c r="C30" s="14"/>
      <c r="D30" s="398"/>
      <c r="E30" s="206" t="s">
        <v>116</v>
      </c>
      <c r="F30" s="207" t="s">
        <v>780</v>
      </c>
      <c r="G30" s="338" t="s">
        <v>441</v>
      </c>
      <c r="H30" s="100">
        <v>1</v>
      </c>
      <c r="I30" s="214">
        <v>0</v>
      </c>
      <c r="J30" s="100"/>
      <c r="K30" s="213" t="s">
        <v>148</v>
      </c>
      <c r="L30" s="170">
        <v>1</v>
      </c>
      <c r="M30" s="325"/>
      <c r="N30" s="189"/>
      <c r="O30" s="528"/>
      <c r="P30" s="30"/>
      <c r="Q30" s="552"/>
      <c r="R30" s="552"/>
      <c r="S30" s="552"/>
      <c r="T30" s="552"/>
      <c r="U30" s="552"/>
      <c r="V30" s="552"/>
      <c r="W30" s="552"/>
      <c r="X30" s="552"/>
      <c r="Y30" s="552"/>
    </row>
    <row r="31" spans="1:25" s="4" customFormat="1" ht="13.5" customHeight="1" x14ac:dyDescent="0.15">
      <c r="A31" s="13" t="str">
        <f t="shared" si="1"/>
        <v>F</v>
      </c>
      <c r="B31" s="13">
        <f t="shared" si="0"/>
        <v>27</v>
      </c>
      <c r="C31" s="14"/>
      <c r="D31" s="398"/>
      <c r="E31" s="432" t="s">
        <v>929</v>
      </c>
      <c r="F31" s="433" t="s">
        <v>929</v>
      </c>
      <c r="G31" s="338" t="s">
        <v>441</v>
      </c>
      <c r="H31" s="434">
        <v>5</v>
      </c>
      <c r="I31" s="434"/>
      <c r="J31" s="434"/>
      <c r="K31" s="435" t="s">
        <v>45</v>
      </c>
      <c r="L31" s="436">
        <v>0</v>
      </c>
      <c r="M31" s="437"/>
      <c r="N31" s="437"/>
      <c r="O31" s="528"/>
      <c r="P31" s="103"/>
      <c r="Q31" s="552"/>
      <c r="R31" s="552"/>
      <c r="S31" s="552"/>
      <c r="T31" s="552"/>
      <c r="U31" s="552"/>
      <c r="V31" s="552"/>
      <c r="W31" s="552"/>
      <c r="X31" s="552"/>
      <c r="Y31" s="552"/>
    </row>
    <row r="32" spans="1:25" s="4" customFormat="1" x14ac:dyDescent="0.15">
      <c r="A32" s="13" t="str">
        <f t="shared" si="1"/>
        <v>F</v>
      </c>
      <c r="B32" s="13">
        <f t="shared" si="0"/>
        <v>28</v>
      </c>
      <c r="C32" s="14"/>
      <c r="D32" s="398"/>
      <c r="E32" s="209" t="s">
        <v>930</v>
      </c>
      <c r="F32" s="329" t="s">
        <v>931</v>
      </c>
      <c r="G32" s="338" t="s">
        <v>438</v>
      </c>
      <c r="H32" s="210">
        <v>10</v>
      </c>
      <c r="I32" s="210"/>
      <c r="J32" s="210"/>
      <c r="K32" s="330" t="s">
        <v>148</v>
      </c>
      <c r="L32" s="179"/>
      <c r="M32" s="188"/>
      <c r="N32" s="480"/>
      <c r="O32" s="531"/>
      <c r="P32" s="25"/>
      <c r="Q32" s="552"/>
      <c r="R32" s="552"/>
      <c r="S32" s="552"/>
      <c r="T32" s="552"/>
      <c r="U32" s="552"/>
      <c r="V32" s="552"/>
      <c r="W32" s="552"/>
      <c r="X32" s="552"/>
      <c r="Y32" s="552"/>
    </row>
    <row r="33" spans="1:25" s="4" customFormat="1" ht="13.5" customHeight="1" x14ac:dyDescent="0.15">
      <c r="A33" s="13" t="str">
        <f t="shared" si="1"/>
        <v>F</v>
      </c>
      <c r="B33" s="13">
        <f t="shared" si="0"/>
        <v>29</v>
      </c>
      <c r="C33" s="14"/>
      <c r="D33" s="398"/>
      <c r="E33" s="180" t="s">
        <v>2</v>
      </c>
      <c r="F33" s="236" t="s">
        <v>3</v>
      </c>
      <c r="G33" s="338" t="s">
        <v>438</v>
      </c>
      <c r="H33" s="182">
        <v>10</v>
      </c>
      <c r="I33" s="182"/>
      <c r="J33" s="182"/>
      <c r="K33" s="185" t="s">
        <v>148</v>
      </c>
      <c r="L33" s="179"/>
      <c r="M33" s="145"/>
      <c r="N33" s="205"/>
      <c r="O33" s="457"/>
      <c r="P33" s="30"/>
      <c r="Q33" s="552"/>
      <c r="R33" s="552"/>
      <c r="S33" s="552"/>
      <c r="T33" s="552"/>
      <c r="U33" s="552"/>
      <c r="V33" s="552"/>
      <c r="W33" s="552"/>
      <c r="X33" s="552"/>
      <c r="Y33" s="552"/>
    </row>
    <row r="34" spans="1:25" s="4" customFormat="1" x14ac:dyDescent="0.15">
      <c r="A34" s="13" t="str">
        <f t="shared" si="1"/>
        <v>F</v>
      </c>
      <c r="B34" s="13">
        <f t="shared" si="0"/>
        <v>30</v>
      </c>
      <c r="C34" s="14"/>
      <c r="D34" s="398"/>
      <c r="E34" s="180" t="s">
        <v>4</v>
      </c>
      <c r="F34" s="236" t="s">
        <v>651</v>
      </c>
      <c r="G34" s="338" t="s">
        <v>441</v>
      </c>
      <c r="H34" s="182">
        <v>2</v>
      </c>
      <c r="I34" s="182">
        <v>0</v>
      </c>
      <c r="J34" s="182"/>
      <c r="K34" s="185" t="s">
        <v>148</v>
      </c>
      <c r="L34" s="179">
        <v>0</v>
      </c>
      <c r="M34" s="178"/>
      <c r="N34" s="163"/>
      <c r="O34" s="529"/>
      <c r="P34" s="30"/>
      <c r="Q34" s="552"/>
      <c r="R34" s="552"/>
      <c r="S34" s="552"/>
      <c r="T34" s="552"/>
      <c r="U34" s="552"/>
      <c r="V34" s="552"/>
      <c r="W34" s="552"/>
      <c r="X34" s="552"/>
      <c r="Y34" s="552"/>
    </row>
    <row r="35" spans="1:25" s="4" customFormat="1" ht="13.5" customHeight="1" x14ac:dyDescent="0.15">
      <c r="A35" s="13" t="str">
        <f t="shared" si="1"/>
        <v>F</v>
      </c>
      <c r="B35" s="13">
        <f t="shared" si="0"/>
        <v>31</v>
      </c>
      <c r="C35" s="14"/>
      <c r="D35" s="398"/>
      <c r="E35" s="180" t="s">
        <v>984</v>
      </c>
      <c r="F35" s="236" t="s">
        <v>652</v>
      </c>
      <c r="G35" s="338" t="s">
        <v>441</v>
      </c>
      <c r="H35" s="182">
        <v>6</v>
      </c>
      <c r="I35" s="182">
        <v>0</v>
      </c>
      <c r="J35" s="182"/>
      <c r="K35" s="185" t="s">
        <v>148</v>
      </c>
      <c r="L35" s="179">
        <v>0</v>
      </c>
      <c r="M35" s="175"/>
      <c r="N35" s="163"/>
      <c r="O35" s="529"/>
      <c r="P35" s="30"/>
      <c r="Q35" s="552"/>
      <c r="R35" s="552"/>
      <c r="S35" s="552"/>
      <c r="T35" s="552"/>
      <c r="U35" s="552"/>
      <c r="V35" s="552"/>
      <c r="W35" s="552"/>
      <c r="X35" s="552"/>
      <c r="Y35" s="552"/>
    </row>
    <row r="36" spans="1:25" s="4" customFormat="1" ht="13.5" customHeight="1" x14ac:dyDescent="0.15">
      <c r="A36" s="13" t="str">
        <f t="shared" si="1"/>
        <v>F</v>
      </c>
      <c r="B36" s="13">
        <f t="shared" si="0"/>
        <v>32</v>
      </c>
      <c r="C36" s="14"/>
      <c r="D36" s="398"/>
      <c r="E36" s="180" t="s">
        <v>125</v>
      </c>
      <c r="F36" s="236" t="s">
        <v>653</v>
      </c>
      <c r="G36" s="338" t="s">
        <v>441</v>
      </c>
      <c r="H36" s="182">
        <v>4</v>
      </c>
      <c r="I36" s="182">
        <v>0</v>
      </c>
      <c r="J36" s="182"/>
      <c r="K36" s="185" t="s">
        <v>148</v>
      </c>
      <c r="L36" s="179">
        <v>0</v>
      </c>
      <c r="M36" s="175"/>
      <c r="N36" s="188"/>
      <c r="O36" s="511"/>
      <c r="P36" s="30"/>
      <c r="Q36" s="552"/>
      <c r="R36" s="552"/>
      <c r="S36" s="552"/>
      <c r="T36" s="552"/>
      <c r="U36" s="552"/>
      <c r="V36" s="552"/>
      <c r="W36" s="552"/>
      <c r="X36" s="552"/>
      <c r="Y36" s="552"/>
    </row>
    <row r="37" spans="1:25" s="4" customFormat="1" ht="13.5" customHeight="1" x14ac:dyDescent="0.15">
      <c r="A37" s="13" t="str">
        <f t="shared" si="1"/>
        <v>F</v>
      </c>
      <c r="B37" s="13">
        <f t="shared" si="0"/>
        <v>33</v>
      </c>
      <c r="C37" s="14"/>
      <c r="D37" s="398"/>
      <c r="E37" s="180" t="s">
        <v>125</v>
      </c>
      <c r="F37" s="236" t="s">
        <v>654</v>
      </c>
      <c r="G37" s="338" t="s">
        <v>441</v>
      </c>
      <c r="H37" s="182">
        <v>4</v>
      </c>
      <c r="I37" s="182">
        <v>0</v>
      </c>
      <c r="J37" s="182"/>
      <c r="K37" s="185" t="s">
        <v>148</v>
      </c>
      <c r="L37" s="179">
        <v>0</v>
      </c>
      <c r="M37" s="197"/>
      <c r="N37" s="188"/>
      <c r="O37" s="511"/>
      <c r="P37" s="30"/>
      <c r="Q37" s="552"/>
      <c r="R37" s="552"/>
      <c r="S37" s="552"/>
      <c r="T37" s="552"/>
      <c r="U37" s="552"/>
      <c r="V37" s="552"/>
      <c r="W37" s="552"/>
      <c r="X37" s="552"/>
      <c r="Y37" s="552"/>
    </row>
    <row r="38" spans="1:25" s="4" customFormat="1" ht="13.5" customHeight="1" x14ac:dyDescent="0.15">
      <c r="A38" s="13" t="str">
        <f t="shared" si="1"/>
        <v>F</v>
      </c>
      <c r="B38" s="13">
        <f t="shared" ref="B38:B69" si="2">B37+1</f>
        <v>34</v>
      </c>
      <c r="C38" s="14"/>
      <c r="D38" s="398"/>
      <c r="E38" s="180" t="s">
        <v>125</v>
      </c>
      <c r="F38" s="236" t="s">
        <v>655</v>
      </c>
      <c r="G38" s="338" t="s">
        <v>441</v>
      </c>
      <c r="H38" s="182">
        <v>4</v>
      </c>
      <c r="I38" s="182">
        <v>0</v>
      </c>
      <c r="J38" s="182"/>
      <c r="K38" s="185" t="s">
        <v>148</v>
      </c>
      <c r="L38" s="179">
        <v>0</v>
      </c>
      <c r="M38" s="234"/>
      <c r="N38" s="188"/>
      <c r="O38" s="511"/>
      <c r="P38" s="30"/>
      <c r="Q38" s="552"/>
      <c r="R38" s="552"/>
      <c r="S38" s="552"/>
      <c r="T38" s="552"/>
      <c r="U38" s="552"/>
      <c r="V38" s="552"/>
      <c r="W38" s="552"/>
      <c r="X38" s="552"/>
      <c r="Y38" s="552"/>
    </row>
    <row r="39" spans="1:25" s="4" customFormat="1" ht="13.5" customHeight="1" x14ac:dyDescent="0.15">
      <c r="A39" s="13" t="str">
        <f t="shared" si="1"/>
        <v>F</v>
      </c>
      <c r="B39" s="13">
        <f t="shared" si="2"/>
        <v>35</v>
      </c>
      <c r="C39" s="14"/>
      <c r="D39" s="398"/>
      <c r="E39" s="180" t="s">
        <v>125</v>
      </c>
      <c r="F39" s="236" t="s">
        <v>656</v>
      </c>
      <c r="G39" s="338" t="s">
        <v>441</v>
      </c>
      <c r="H39" s="182">
        <v>4</v>
      </c>
      <c r="I39" s="182">
        <v>0</v>
      </c>
      <c r="J39" s="182"/>
      <c r="K39" s="185" t="s">
        <v>148</v>
      </c>
      <c r="L39" s="179">
        <v>0</v>
      </c>
      <c r="M39" s="175"/>
      <c r="N39" s="188"/>
      <c r="O39" s="511"/>
      <c r="P39" s="30"/>
      <c r="Q39" s="552"/>
      <c r="R39" s="552"/>
      <c r="S39" s="552"/>
      <c r="T39" s="552"/>
      <c r="U39" s="552"/>
      <c r="V39" s="552"/>
      <c r="W39" s="552"/>
      <c r="X39" s="552"/>
      <c r="Y39" s="552"/>
    </row>
    <row r="40" spans="1:25" s="4" customFormat="1" ht="13.5" customHeight="1" x14ac:dyDescent="0.15">
      <c r="A40" s="13" t="str">
        <f t="shared" si="1"/>
        <v>F</v>
      </c>
      <c r="B40" s="13">
        <f t="shared" si="2"/>
        <v>36</v>
      </c>
      <c r="C40" s="14"/>
      <c r="D40" s="398"/>
      <c r="E40" s="180" t="s">
        <v>125</v>
      </c>
      <c r="F40" s="236" t="s">
        <v>657</v>
      </c>
      <c r="G40" s="338" t="s">
        <v>441</v>
      </c>
      <c r="H40" s="182">
        <v>8</v>
      </c>
      <c r="I40" s="182">
        <v>0</v>
      </c>
      <c r="J40" s="182"/>
      <c r="K40" s="185" t="s">
        <v>148</v>
      </c>
      <c r="L40" s="179">
        <v>0</v>
      </c>
      <c r="M40" s="175"/>
      <c r="N40" s="188"/>
      <c r="O40" s="511"/>
      <c r="P40" s="30"/>
      <c r="Q40" s="552"/>
      <c r="R40" s="552"/>
      <c r="S40" s="552"/>
      <c r="T40" s="552"/>
      <c r="U40" s="552"/>
      <c r="V40" s="552"/>
      <c r="W40" s="552"/>
      <c r="X40" s="552"/>
      <c r="Y40" s="552"/>
    </row>
    <row r="41" spans="1:25" s="4" customFormat="1" ht="13.5" customHeight="1" x14ac:dyDescent="0.15">
      <c r="A41" s="13" t="str">
        <f t="shared" si="1"/>
        <v>F</v>
      </c>
      <c r="B41" s="13">
        <f t="shared" si="2"/>
        <v>37</v>
      </c>
      <c r="C41" s="14"/>
      <c r="D41" s="398"/>
      <c r="E41" s="180" t="s">
        <v>125</v>
      </c>
      <c r="F41" s="236" t="s">
        <v>965</v>
      </c>
      <c r="G41" s="338" t="s">
        <v>441</v>
      </c>
      <c r="H41" s="182">
        <v>8</v>
      </c>
      <c r="I41" s="182">
        <v>0</v>
      </c>
      <c r="J41" s="182"/>
      <c r="K41" s="185" t="s">
        <v>148</v>
      </c>
      <c r="L41" s="179">
        <v>0</v>
      </c>
      <c r="M41" s="175"/>
      <c r="N41" s="188"/>
      <c r="O41" s="511"/>
      <c r="P41" s="30"/>
      <c r="Q41" s="552"/>
      <c r="R41" s="552"/>
      <c r="S41" s="552"/>
      <c r="T41" s="552"/>
      <c r="U41" s="552"/>
      <c r="V41" s="552"/>
      <c r="W41" s="552"/>
      <c r="X41" s="552"/>
      <c r="Y41" s="552"/>
    </row>
    <row r="42" spans="1:25" s="4" customFormat="1" ht="13.5" customHeight="1" x14ac:dyDescent="0.15">
      <c r="A42" s="13" t="str">
        <f t="shared" si="1"/>
        <v>F</v>
      </c>
      <c r="B42" s="13">
        <f t="shared" si="2"/>
        <v>38</v>
      </c>
      <c r="C42" s="14"/>
      <c r="D42" s="398"/>
      <c r="E42" s="180" t="s">
        <v>125</v>
      </c>
      <c r="F42" s="236" t="s">
        <v>966</v>
      </c>
      <c r="G42" s="338" t="s">
        <v>441</v>
      </c>
      <c r="H42" s="182">
        <v>8</v>
      </c>
      <c r="I42" s="182">
        <v>0</v>
      </c>
      <c r="J42" s="182"/>
      <c r="K42" s="185" t="s">
        <v>148</v>
      </c>
      <c r="L42" s="179">
        <v>0</v>
      </c>
      <c r="M42" s="197"/>
      <c r="N42" s="188"/>
      <c r="O42" s="511"/>
      <c r="P42" s="30"/>
      <c r="Q42" s="552"/>
      <c r="R42" s="552"/>
      <c r="S42" s="552"/>
      <c r="T42" s="552"/>
      <c r="U42" s="552"/>
      <c r="V42" s="552"/>
      <c r="W42" s="552"/>
      <c r="X42" s="552"/>
      <c r="Y42" s="552"/>
    </row>
    <row r="43" spans="1:25" s="4" customFormat="1" ht="13.5" customHeight="1" x14ac:dyDescent="0.15">
      <c r="A43" s="13" t="str">
        <f t="shared" si="1"/>
        <v>F</v>
      </c>
      <c r="B43" s="13">
        <f t="shared" si="2"/>
        <v>39</v>
      </c>
      <c r="C43" s="14"/>
      <c r="D43" s="398"/>
      <c r="E43" s="180" t="s">
        <v>125</v>
      </c>
      <c r="F43" s="236" t="s">
        <v>967</v>
      </c>
      <c r="G43" s="338" t="s">
        <v>441</v>
      </c>
      <c r="H43" s="182">
        <v>8</v>
      </c>
      <c r="I43" s="182">
        <v>0</v>
      </c>
      <c r="J43" s="182"/>
      <c r="K43" s="185" t="s">
        <v>148</v>
      </c>
      <c r="L43" s="179">
        <v>0</v>
      </c>
      <c r="M43" s="175"/>
      <c r="N43" s="188"/>
      <c r="O43" s="511"/>
      <c r="P43" s="30"/>
      <c r="Q43" s="552"/>
      <c r="R43" s="552"/>
      <c r="S43" s="552"/>
      <c r="T43" s="552"/>
      <c r="U43" s="552"/>
      <c r="V43" s="552"/>
      <c r="W43" s="552"/>
      <c r="X43" s="552"/>
      <c r="Y43" s="552"/>
    </row>
    <row r="44" spans="1:25" s="4" customFormat="1" ht="13.5" customHeight="1" x14ac:dyDescent="0.15">
      <c r="A44" s="13" t="str">
        <f t="shared" si="1"/>
        <v>F</v>
      </c>
      <c r="B44" s="13">
        <f t="shared" si="2"/>
        <v>40</v>
      </c>
      <c r="C44" s="14"/>
      <c r="D44" s="398"/>
      <c r="E44" s="180" t="s">
        <v>125</v>
      </c>
      <c r="F44" s="236" t="s">
        <v>968</v>
      </c>
      <c r="G44" s="338" t="s">
        <v>440</v>
      </c>
      <c r="H44" s="182">
        <v>10</v>
      </c>
      <c r="I44" s="182"/>
      <c r="J44" s="182"/>
      <c r="K44" s="185"/>
      <c r="L44" s="179"/>
      <c r="M44" s="175"/>
      <c r="N44" s="188"/>
      <c r="O44" s="511"/>
      <c r="P44" s="30"/>
      <c r="Q44" s="552"/>
      <c r="R44" s="552"/>
      <c r="S44" s="552"/>
      <c r="T44" s="552"/>
      <c r="U44" s="552"/>
      <c r="V44" s="552"/>
      <c r="W44" s="552"/>
      <c r="X44" s="552"/>
      <c r="Y44" s="552"/>
    </row>
    <row r="45" spans="1:25" s="4" customFormat="1" ht="13.5" customHeight="1" x14ac:dyDescent="0.15">
      <c r="A45" s="13" t="str">
        <f t="shared" si="1"/>
        <v>F</v>
      </c>
      <c r="B45" s="13">
        <f t="shared" si="2"/>
        <v>41</v>
      </c>
      <c r="C45" s="14"/>
      <c r="D45" s="398"/>
      <c r="E45" s="180" t="s">
        <v>125</v>
      </c>
      <c r="F45" s="236" t="s">
        <v>969</v>
      </c>
      <c r="G45" s="338" t="s">
        <v>440</v>
      </c>
      <c r="H45" s="182">
        <v>10</v>
      </c>
      <c r="I45" s="182"/>
      <c r="J45" s="182"/>
      <c r="K45" s="185"/>
      <c r="L45" s="179"/>
      <c r="M45" s="175"/>
      <c r="N45" s="188"/>
      <c r="O45" s="511"/>
      <c r="P45" s="30"/>
      <c r="Q45" s="552"/>
      <c r="R45" s="552"/>
      <c r="S45" s="552"/>
      <c r="T45" s="552"/>
      <c r="U45" s="552"/>
      <c r="V45" s="552"/>
      <c r="W45" s="552"/>
      <c r="X45" s="552"/>
      <c r="Y45" s="552"/>
    </row>
    <row r="46" spans="1:25" s="4" customFormat="1" ht="13.5" customHeight="1" x14ac:dyDescent="0.15">
      <c r="A46" s="13" t="str">
        <f t="shared" si="1"/>
        <v>F</v>
      </c>
      <c r="B46" s="13">
        <f t="shared" si="2"/>
        <v>42</v>
      </c>
      <c r="C46" s="14"/>
      <c r="D46" s="398"/>
      <c r="E46" s="180" t="s">
        <v>125</v>
      </c>
      <c r="F46" s="236" t="s">
        <v>970</v>
      </c>
      <c r="G46" s="338" t="s">
        <v>440</v>
      </c>
      <c r="H46" s="182">
        <v>10</v>
      </c>
      <c r="I46" s="182"/>
      <c r="J46" s="182"/>
      <c r="K46" s="185"/>
      <c r="L46" s="179"/>
      <c r="M46" s="197"/>
      <c r="N46" s="188"/>
      <c r="O46" s="511"/>
      <c r="P46" s="30"/>
      <c r="Q46" s="552"/>
      <c r="R46" s="552"/>
      <c r="S46" s="552"/>
      <c r="T46" s="552"/>
      <c r="U46" s="552"/>
      <c r="V46" s="552"/>
      <c r="W46" s="552"/>
      <c r="X46" s="552"/>
      <c r="Y46" s="552"/>
    </row>
    <row r="47" spans="1:25" s="4" customFormat="1" ht="13.5" customHeight="1" x14ac:dyDescent="0.15">
      <c r="A47" s="13" t="str">
        <f t="shared" si="1"/>
        <v>F</v>
      </c>
      <c r="B47" s="13">
        <f t="shared" si="2"/>
        <v>43</v>
      </c>
      <c r="C47" s="14"/>
      <c r="D47" s="398"/>
      <c r="E47" s="321" t="s">
        <v>125</v>
      </c>
      <c r="F47" s="322" t="s">
        <v>971</v>
      </c>
      <c r="G47" s="338" t="s">
        <v>440</v>
      </c>
      <c r="H47" s="323">
        <v>10</v>
      </c>
      <c r="I47" s="323"/>
      <c r="J47" s="323"/>
      <c r="K47" s="324"/>
      <c r="L47" s="196"/>
      <c r="M47" s="331"/>
      <c r="N47" s="189"/>
      <c r="O47" s="528"/>
      <c r="P47" s="30"/>
      <c r="Q47" s="552"/>
      <c r="R47" s="552"/>
      <c r="S47" s="552"/>
      <c r="T47" s="552"/>
      <c r="U47" s="552"/>
      <c r="V47" s="552"/>
      <c r="W47" s="552"/>
      <c r="X47" s="552"/>
      <c r="Y47" s="552"/>
    </row>
    <row r="48" spans="1:25" s="4" customFormat="1" ht="13.5" customHeight="1" x14ac:dyDescent="0.15">
      <c r="A48" s="13" t="str">
        <f t="shared" si="1"/>
        <v>F</v>
      </c>
      <c r="B48" s="13">
        <f t="shared" si="2"/>
        <v>44</v>
      </c>
      <c r="C48" s="14"/>
      <c r="D48" s="398"/>
      <c r="E48" s="345" t="s">
        <v>261</v>
      </c>
      <c r="F48" s="346" t="s">
        <v>458</v>
      </c>
      <c r="G48" s="338" t="s">
        <v>441</v>
      </c>
      <c r="H48" s="28">
        <v>10</v>
      </c>
      <c r="I48" s="28"/>
      <c r="J48" s="28"/>
      <c r="K48" s="71"/>
      <c r="L48" s="160"/>
      <c r="M48" s="87"/>
      <c r="N48" s="174"/>
      <c r="O48" s="510"/>
      <c r="P48" s="30"/>
      <c r="Q48" s="552"/>
      <c r="R48" s="552"/>
      <c r="S48" s="552"/>
      <c r="T48" s="552"/>
      <c r="U48" s="552"/>
      <c r="V48" s="552"/>
      <c r="W48" s="552"/>
      <c r="X48" s="552"/>
      <c r="Y48" s="552"/>
    </row>
    <row r="49" spans="1:25" s="4" customFormat="1" ht="13.5" customHeight="1" x14ac:dyDescent="0.15">
      <c r="A49" s="13" t="str">
        <f t="shared" si="1"/>
        <v>F</v>
      </c>
      <c r="B49" s="13">
        <f t="shared" si="2"/>
        <v>45</v>
      </c>
      <c r="C49" s="14"/>
      <c r="D49" s="398"/>
      <c r="E49" s="345" t="s">
        <v>262</v>
      </c>
      <c r="F49" s="346" t="s">
        <v>793</v>
      </c>
      <c r="G49" s="338" t="s">
        <v>441</v>
      </c>
      <c r="H49" s="28">
        <v>10</v>
      </c>
      <c r="I49" s="28"/>
      <c r="J49" s="28"/>
      <c r="K49" s="71"/>
      <c r="L49" s="160"/>
      <c r="M49" s="87"/>
      <c r="N49" s="174"/>
      <c r="O49" s="510"/>
      <c r="P49" s="30"/>
      <c r="Q49" s="552"/>
      <c r="R49" s="552"/>
      <c r="S49" s="552"/>
      <c r="T49" s="552"/>
      <c r="U49" s="552"/>
      <c r="V49" s="552"/>
      <c r="W49" s="552"/>
      <c r="X49" s="552"/>
      <c r="Y49" s="552"/>
    </row>
    <row r="50" spans="1:25" s="4" customFormat="1" ht="13.5" customHeight="1" x14ac:dyDescent="0.15">
      <c r="A50" s="13" t="str">
        <f t="shared" si="1"/>
        <v>F</v>
      </c>
      <c r="B50" s="13">
        <f t="shared" si="2"/>
        <v>46</v>
      </c>
      <c r="C50" s="14"/>
      <c r="D50" s="398"/>
      <c r="E50" s="345" t="s">
        <v>678</v>
      </c>
      <c r="F50" s="346" t="s">
        <v>165</v>
      </c>
      <c r="G50" s="338" t="s">
        <v>441</v>
      </c>
      <c r="H50" s="28">
        <v>10</v>
      </c>
      <c r="I50" s="28"/>
      <c r="J50" s="28"/>
      <c r="K50" s="71"/>
      <c r="L50" s="160"/>
      <c r="M50" s="87"/>
      <c r="N50" s="174"/>
      <c r="O50" s="510"/>
      <c r="P50" s="30"/>
      <c r="Q50" s="552"/>
      <c r="R50" s="552"/>
      <c r="S50" s="552"/>
      <c r="T50" s="552"/>
      <c r="U50" s="552"/>
      <c r="V50" s="552"/>
      <c r="W50" s="552"/>
      <c r="X50" s="552"/>
      <c r="Y50" s="552"/>
    </row>
    <row r="51" spans="1:25" s="4" customFormat="1" ht="13.5" customHeight="1" x14ac:dyDescent="0.15">
      <c r="A51" s="13" t="str">
        <f t="shared" si="1"/>
        <v>F</v>
      </c>
      <c r="B51" s="13">
        <f t="shared" si="2"/>
        <v>47</v>
      </c>
      <c r="C51" s="14"/>
      <c r="D51" s="398"/>
      <c r="E51" s="345" t="s">
        <v>140</v>
      </c>
      <c r="F51" s="346" t="s">
        <v>166</v>
      </c>
      <c r="G51" s="338" t="s">
        <v>441</v>
      </c>
      <c r="H51" s="28">
        <v>10</v>
      </c>
      <c r="I51" s="28"/>
      <c r="J51" s="28"/>
      <c r="K51" s="71"/>
      <c r="L51" s="160"/>
      <c r="M51" s="87"/>
      <c r="N51" s="174"/>
      <c r="O51" s="510"/>
      <c r="P51" s="30"/>
      <c r="Q51" s="552"/>
      <c r="R51" s="552"/>
      <c r="S51" s="552"/>
      <c r="T51" s="552"/>
      <c r="U51" s="552"/>
      <c r="V51" s="552"/>
      <c r="W51" s="552"/>
      <c r="X51" s="552"/>
      <c r="Y51" s="552"/>
    </row>
    <row r="52" spans="1:25" s="4" customFormat="1" ht="13.5" customHeight="1" x14ac:dyDescent="0.15">
      <c r="A52" s="13" t="str">
        <f t="shared" si="1"/>
        <v>F</v>
      </c>
      <c r="B52" s="13">
        <f t="shared" si="2"/>
        <v>48</v>
      </c>
      <c r="C52" s="14"/>
      <c r="D52" s="398"/>
      <c r="E52" s="345" t="s">
        <v>141</v>
      </c>
      <c r="F52" s="346" t="s">
        <v>167</v>
      </c>
      <c r="G52" s="338" t="s">
        <v>441</v>
      </c>
      <c r="H52" s="28">
        <v>10</v>
      </c>
      <c r="I52" s="28"/>
      <c r="J52" s="28"/>
      <c r="K52" s="71"/>
      <c r="L52" s="160"/>
      <c r="M52" s="87"/>
      <c r="N52" s="174"/>
      <c r="O52" s="510"/>
      <c r="P52" s="30"/>
      <c r="Q52" s="552"/>
      <c r="R52" s="552"/>
      <c r="S52" s="552"/>
      <c r="T52" s="552"/>
      <c r="U52" s="552"/>
      <c r="V52" s="552"/>
      <c r="W52" s="552"/>
      <c r="X52" s="552"/>
      <c r="Y52" s="552"/>
    </row>
    <row r="53" spans="1:25" s="4" customFormat="1" ht="13.5" customHeight="1" x14ac:dyDescent="0.15">
      <c r="A53" s="13" t="str">
        <f t="shared" si="1"/>
        <v>F</v>
      </c>
      <c r="B53" s="13">
        <f t="shared" si="2"/>
        <v>49</v>
      </c>
      <c r="C53" s="125"/>
      <c r="D53" s="398"/>
      <c r="E53" s="345" t="s">
        <v>142</v>
      </c>
      <c r="F53" s="346" t="s">
        <v>794</v>
      </c>
      <c r="G53" s="338" t="s">
        <v>441</v>
      </c>
      <c r="H53" s="28">
        <v>10</v>
      </c>
      <c r="I53" s="28"/>
      <c r="J53" s="28"/>
      <c r="K53" s="71"/>
      <c r="L53" s="160"/>
      <c r="M53" s="87"/>
      <c r="N53" s="174"/>
      <c r="O53" s="510"/>
      <c r="P53" s="30"/>
      <c r="Q53" s="552"/>
      <c r="R53" s="552"/>
      <c r="S53" s="552"/>
      <c r="T53" s="552"/>
      <c r="U53" s="552"/>
      <c r="V53" s="552"/>
      <c r="W53" s="552"/>
      <c r="X53" s="552"/>
      <c r="Y53" s="552"/>
    </row>
    <row r="54" spans="1:25" s="4" customFormat="1" ht="13.5" customHeight="1" x14ac:dyDescent="0.15">
      <c r="A54" s="13" t="str">
        <f t="shared" si="1"/>
        <v>F</v>
      </c>
      <c r="B54" s="13">
        <f t="shared" si="2"/>
        <v>50</v>
      </c>
      <c r="C54" s="125"/>
      <c r="D54" s="398"/>
      <c r="E54" s="345" t="s">
        <v>348</v>
      </c>
      <c r="F54" s="346" t="s">
        <v>795</v>
      </c>
      <c r="G54" s="338" t="s">
        <v>441</v>
      </c>
      <c r="H54" s="28">
        <v>10</v>
      </c>
      <c r="I54" s="28"/>
      <c r="J54" s="28"/>
      <c r="K54" s="71"/>
      <c r="L54" s="160"/>
      <c r="M54" s="87"/>
      <c r="N54" s="174"/>
      <c r="O54" s="510"/>
      <c r="P54" s="30"/>
      <c r="Q54" s="552"/>
      <c r="R54" s="552"/>
      <c r="S54" s="552"/>
      <c r="T54" s="552"/>
      <c r="U54" s="552"/>
      <c r="V54" s="552"/>
      <c r="W54" s="552"/>
      <c r="X54" s="552"/>
      <c r="Y54" s="552"/>
    </row>
    <row r="55" spans="1:25" s="4" customFormat="1" ht="13.5" customHeight="1" x14ac:dyDescent="0.15">
      <c r="A55" s="13" t="str">
        <f t="shared" si="1"/>
        <v>F</v>
      </c>
      <c r="B55" s="13">
        <f t="shared" si="2"/>
        <v>51</v>
      </c>
      <c r="C55" s="125"/>
      <c r="D55" s="398"/>
      <c r="E55" s="345" t="s">
        <v>349</v>
      </c>
      <c r="F55" s="346" t="s">
        <v>796</v>
      </c>
      <c r="G55" s="338" t="s">
        <v>441</v>
      </c>
      <c r="H55" s="28">
        <v>10</v>
      </c>
      <c r="I55" s="28"/>
      <c r="J55" s="28"/>
      <c r="K55" s="71"/>
      <c r="L55" s="160"/>
      <c r="M55" s="87"/>
      <c r="N55" s="174"/>
      <c r="O55" s="510"/>
      <c r="P55" s="30"/>
      <c r="Q55" s="552"/>
      <c r="R55" s="552"/>
      <c r="S55" s="552"/>
      <c r="T55" s="552"/>
      <c r="U55" s="552"/>
      <c r="V55" s="552"/>
      <c r="W55" s="552"/>
      <c r="X55" s="552"/>
      <c r="Y55" s="552"/>
    </row>
    <row r="56" spans="1:25" s="4" customFormat="1" ht="13.5" customHeight="1" x14ac:dyDescent="0.15">
      <c r="A56" s="13" t="str">
        <f t="shared" si="1"/>
        <v>F</v>
      </c>
      <c r="B56" s="13">
        <f t="shared" si="2"/>
        <v>52</v>
      </c>
      <c r="C56" s="125"/>
      <c r="D56" s="398"/>
      <c r="E56" s="345" t="s">
        <v>201</v>
      </c>
      <c r="F56" s="346" t="s">
        <v>797</v>
      </c>
      <c r="G56" s="338" t="s">
        <v>441</v>
      </c>
      <c r="H56" s="28">
        <v>10</v>
      </c>
      <c r="I56" s="28"/>
      <c r="J56" s="28"/>
      <c r="K56" s="71"/>
      <c r="L56" s="160"/>
      <c r="M56" s="87"/>
      <c r="N56" s="174"/>
      <c r="O56" s="510"/>
      <c r="P56" s="30"/>
      <c r="Q56" s="552"/>
      <c r="R56" s="552"/>
      <c r="S56" s="552"/>
      <c r="T56" s="552"/>
      <c r="U56" s="552"/>
      <c r="V56" s="552"/>
      <c r="W56" s="552"/>
      <c r="X56" s="552"/>
      <c r="Y56" s="552"/>
    </row>
    <row r="57" spans="1:25" s="4" customFormat="1" ht="13.5" customHeight="1" x14ac:dyDescent="0.15">
      <c r="A57" s="13" t="str">
        <f t="shared" si="1"/>
        <v>F</v>
      </c>
      <c r="B57" s="13">
        <f t="shared" si="2"/>
        <v>53</v>
      </c>
      <c r="C57" s="125"/>
      <c r="D57" s="398"/>
      <c r="E57" s="345" t="s">
        <v>69</v>
      </c>
      <c r="F57" s="346" t="s">
        <v>798</v>
      </c>
      <c r="G57" s="338" t="s">
        <v>441</v>
      </c>
      <c r="H57" s="28">
        <v>10</v>
      </c>
      <c r="I57" s="28"/>
      <c r="J57" s="28"/>
      <c r="K57" s="71"/>
      <c r="L57" s="160"/>
      <c r="M57" s="87"/>
      <c r="N57" s="174"/>
      <c r="O57" s="510"/>
      <c r="P57" s="30"/>
      <c r="Q57" s="552"/>
      <c r="R57" s="552"/>
      <c r="S57" s="552"/>
      <c r="T57" s="552"/>
      <c r="U57" s="552"/>
      <c r="V57" s="552"/>
      <c r="W57" s="552"/>
      <c r="X57" s="552"/>
      <c r="Y57" s="552"/>
    </row>
    <row r="58" spans="1:25" s="4" customFormat="1" ht="13.5" customHeight="1" x14ac:dyDescent="0.15">
      <c r="A58" s="13" t="str">
        <f t="shared" si="1"/>
        <v>F</v>
      </c>
      <c r="B58" s="13">
        <f t="shared" si="2"/>
        <v>54</v>
      </c>
      <c r="C58" s="14"/>
      <c r="D58" s="398"/>
      <c r="E58" s="338" t="s">
        <v>55</v>
      </c>
      <c r="F58" s="346" t="s">
        <v>799</v>
      </c>
      <c r="G58" s="338" t="s">
        <v>441</v>
      </c>
      <c r="H58" s="416">
        <v>10</v>
      </c>
      <c r="I58" s="416">
        <v>0</v>
      </c>
      <c r="J58" s="182"/>
      <c r="K58" s="185"/>
      <c r="L58" s="177"/>
      <c r="M58" s="87"/>
      <c r="N58" s="174"/>
      <c r="O58" s="510"/>
      <c r="P58" s="30"/>
      <c r="Q58" s="552"/>
      <c r="R58" s="552"/>
      <c r="S58" s="552"/>
      <c r="T58" s="552"/>
      <c r="U58" s="552"/>
      <c r="V58" s="552"/>
      <c r="W58" s="552"/>
      <c r="X58" s="552"/>
      <c r="Y58" s="552"/>
    </row>
    <row r="59" spans="1:25" s="4" customFormat="1" ht="13.5" customHeight="1" x14ac:dyDescent="0.15">
      <c r="A59" s="13" t="str">
        <f t="shared" ref="A59:A90" si="3">IF(E59="","","F")</f>
        <v>F</v>
      </c>
      <c r="B59" s="13">
        <f t="shared" si="2"/>
        <v>55</v>
      </c>
      <c r="C59" s="14"/>
      <c r="D59" s="398"/>
      <c r="E59" s="345" t="s">
        <v>800</v>
      </c>
      <c r="F59" s="346" t="s">
        <v>801</v>
      </c>
      <c r="G59" s="338" t="s">
        <v>441</v>
      </c>
      <c r="H59" s="416">
        <v>10</v>
      </c>
      <c r="I59" s="416">
        <v>0</v>
      </c>
      <c r="J59" s="182"/>
      <c r="K59" s="185"/>
      <c r="L59" s="177"/>
      <c r="M59" s="285"/>
      <c r="N59" s="174"/>
      <c r="O59" s="510"/>
      <c r="P59" s="30"/>
      <c r="Q59" s="552"/>
      <c r="R59" s="552"/>
      <c r="S59" s="552"/>
      <c r="T59" s="552"/>
      <c r="U59" s="552"/>
      <c r="V59" s="552"/>
      <c r="W59" s="552"/>
      <c r="X59" s="552"/>
      <c r="Y59" s="552"/>
    </row>
    <row r="60" spans="1:25" s="4" customFormat="1" ht="13.5" customHeight="1" x14ac:dyDescent="0.15">
      <c r="A60" s="13" t="str">
        <f t="shared" si="3"/>
        <v>F</v>
      </c>
      <c r="B60" s="13">
        <f t="shared" si="2"/>
        <v>56</v>
      </c>
      <c r="C60" s="14"/>
      <c r="D60" s="398"/>
      <c r="E60" s="345" t="s">
        <v>802</v>
      </c>
      <c r="F60" s="346" t="s">
        <v>768</v>
      </c>
      <c r="G60" s="338" t="s">
        <v>441</v>
      </c>
      <c r="H60" s="416">
        <v>10</v>
      </c>
      <c r="I60" s="416">
        <v>0</v>
      </c>
      <c r="J60" s="182"/>
      <c r="K60" s="185"/>
      <c r="L60" s="177"/>
      <c r="M60" s="87"/>
      <c r="N60" s="174"/>
      <c r="O60" s="510"/>
      <c r="P60" s="30"/>
      <c r="Q60" s="552"/>
      <c r="R60" s="552"/>
      <c r="S60" s="552"/>
      <c r="T60" s="552"/>
      <c r="U60" s="552"/>
      <c r="V60" s="552"/>
      <c r="W60" s="552"/>
      <c r="X60" s="552"/>
      <c r="Y60" s="552"/>
    </row>
    <row r="61" spans="1:25" s="4" customFormat="1" ht="13.5" customHeight="1" x14ac:dyDescent="0.15">
      <c r="A61" s="13" t="str">
        <f t="shared" si="3"/>
        <v>F</v>
      </c>
      <c r="B61" s="13">
        <f t="shared" si="2"/>
        <v>57</v>
      </c>
      <c r="C61" s="14"/>
      <c r="D61" s="398"/>
      <c r="E61" s="345" t="s">
        <v>803</v>
      </c>
      <c r="F61" s="346" t="s">
        <v>769</v>
      </c>
      <c r="G61" s="338" t="s">
        <v>441</v>
      </c>
      <c r="H61" s="416">
        <v>10</v>
      </c>
      <c r="I61" s="416">
        <v>0</v>
      </c>
      <c r="J61" s="182"/>
      <c r="K61" s="185"/>
      <c r="L61" s="177"/>
      <c r="M61" s="87"/>
      <c r="N61" s="174"/>
      <c r="O61" s="510"/>
      <c r="P61" s="30"/>
      <c r="Q61" s="552"/>
      <c r="R61" s="552"/>
      <c r="S61" s="552"/>
      <c r="T61" s="552"/>
      <c r="U61" s="552"/>
      <c r="V61" s="552"/>
      <c r="W61" s="552"/>
      <c r="X61" s="552"/>
      <c r="Y61" s="552"/>
    </row>
    <row r="62" spans="1:25" s="4" customFormat="1" ht="13.5" customHeight="1" x14ac:dyDescent="0.15">
      <c r="A62" s="13" t="str">
        <f t="shared" si="3"/>
        <v>F</v>
      </c>
      <c r="B62" s="13">
        <f t="shared" si="2"/>
        <v>58</v>
      </c>
      <c r="C62" s="14"/>
      <c r="D62" s="398"/>
      <c r="E62" s="345" t="s">
        <v>804</v>
      </c>
      <c r="F62" s="346" t="s">
        <v>770</v>
      </c>
      <c r="G62" s="338" t="s">
        <v>441</v>
      </c>
      <c r="H62" s="416">
        <v>10</v>
      </c>
      <c r="I62" s="416">
        <v>0</v>
      </c>
      <c r="J62" s="182"/>
      <c r="K62" s="185"/>
      <c r="L62" s="177"/>
      <c r="M62" s="87"/>
      <c r="N62" s="174"/>
      <c r="O62" s="510"/>
      <c r="P62" s="30"/>
      <c r="Q62" s="552"/>
      <c r="R62" s="552"/>
      <c r="S62" s="552"/>
      <c r="T62" s="552"/>
      <c r="U62" s="552"/>
      <c r="V62" s="552"/>
      <c r="W62" s="552"/>
      <c r="X62" s="552"/>
      <c r="Y62" s="552"/>
    </row>
    <row r="63" spans="1:25" s="4" customFormat="1" ht="13.5" customHeight="1" x14ac:dyDescent="0.15">
      <c r="A63" s="13" t="str">
        <f t="shared" si="3"/>
        <v>F</v>
      </c>
      <c r="B63" s="13">
        <f t="shared" si="2"/>
        <v>59</v>
      </c>
      <c r="C63" s="14"/>
      <c r="D63" s="398"/>
      <c r="E63" s="345" t="s">
        <v>805</v>
      </c>
      <c r="F63" s="346" t="s">
        <v>771</v>
      </c>
      <c r="G63" s="338" t="s">
        <v>441</v>
      </c>
      <c r="H63" s="416">
        <v>10</v>
      </c>
      <c r="I63" s="416">
        <v>0</v>
      </c>
      <c r="J63" s="182"/>
      <c r="K63" s="185"/>
      <c r="L63" s="177"/>
      <c r="M63" s="87"/>
      <c r="N63" s="174"/>
      <c r="O63" s="510"/>
      <c r="P63" s="30"/>
      <c r="Q63" s="552"/>
      <c r="R63" s="552"/>
      <c r="S63" s="552"/>
      <c r="T63" s="552"/>
      <c r="U63" s="552"/>
      <c r="V63" s="552"/>
      <c r="W63" s="552"/>
      <c r="X63" s="552"/>
      <c r="Y63" s="552"/>
    </row>
    <row r="64" spans="1:25" s="4" customFormat="1" ht="13.5" customHeight="1" x14ac:dyDescent="0.15">
      <c r="A64" s="13" t="str">
        <f t="shared" si="3"/>
        <v>F</v>
      </c>
      <c r="B64" s="13">
        <f t="shared" si="2"/>
        <v>60</v>
      </c>
      <c r="C64" s="14"/>
      <c r="D64" s="398"/>
      <c r="E64" s="345" t="s">
        <v>806</v>
      </c>
      <c r="F64" s="346" t="s">
        <v>772</v>
      </c>
      <c r="G64" s="338" t="s">
        <v>441</v>
      </c>
      <c r="H64" s="416">
        <v>10</v>
      </c>
      <c r="I64" s="416">
        <v>0</v>
      </c>
      <c r="J64" s="166"/>
      <c r="K64" s="166"/>
      <c r="L64" s="177"/>
      <c r="M64" s="87"/>
      <c r="N64" s="174"/>
      <c r="O64" s="510"/>
      <c r="P64" s="30"/>
      <c r="Q64" s="552"/>
      <c r="R64" s="552"/>
      <c r="S64" s="552"/>
      <c r="T64" s="552"/>
      <c r="U64" s="552"/>
      <c r="V64" s="552"/>
      <c r="W64" s="552"/>
      <c r="X64" s="552"/>
      <c r="Y64" s="552"/>
    </row>
    <row r="65" spans="1:25" s="4" customFormat="1" ht="13.5" customHeight="1" x14ac:dyDescent="0.15">
      <c r="A65" s="13" t="str">
        <f t="shared" si="3"/>
        <v>F</v>
      </c>
      <c r="B65" s="13">
        <f t="shared" si="2"/>
        <v>61</v>
      </c>
      <c r="C65" s="14"/>
      <c r="D65" s="398"/>
      <c r="E65" s="345" t="s">
        <v>807</v>
      </c>
      <c r="F65" s="346" t="s">
        <v>773</v>
      </c>
      <c r="G65" s="338" t="s">
        <v>441</v>
      </c>
      <c r="H65" s="416">
        <v>10</v>
      </c>
      <c r="I65" s="416">
        <v>0</v>
      </c>
      <c r="J65" s="166"/>
      <c r="K65" s="166"/>
      <c r="L65" s="177"/>
      <c r="M65" s="87"/>
      <c r="N65" s="174"/>
      <c r="O65" s="510"/>
      <c r="P65" s="30"/>
      <c r="Q65" s="552"/>
      <c r="R65" s="552"/>
      <c r="S65" s="552"/>
      <c r="T65" s="552"/>
      <c r="U65" s="552"/>
      <c r="V65" s="552"/>
      <c r="W65" s="552"/>
      <c r="X65" s="552"/>
      <c r="Y65" s="552"/>
    </row>
    <row r="66" spans="1:25" s="4" customFormat="1" ht="13.5" customHeight="1" x14ac:dyDescent="0.15">
      <c r="A66" s="13" t="str">
        <f t="shared" si="3"/>
        <v>F</v>
      </c>
      <c r="B66" s="13">
        <f t="shared" si="2"/>
        <v>62</v>
      </c>
      <c r="C66" s="14"/>
      <c r="D66" s="398"/>
      <c r="E66" s="345" t="s">
        <v>808</v>
      </c>
      <c r="F66" s="346" t="s">
        <v>774</v>
      </c>
      <c r="G66" s="445" t="s">
        <v>441</v>
      </c>
      <c r="H66" s="416">
        <v>10</v>
      </c>
      <c r="I66" s="416">
        <v>0</v>
      </c>
      <c r="J66" s="182"/>
      <c r="K66" s="185"/>
      <c r="L66" s="177"/>
      <c r="M66" s="87"/>
      <c r="N66" s="174"/>
      <c r="O66" s="510"/>
      <c r="P66" s="30"/>
      <c r="Q66" s="552"/>
      <c r="R66" s="552"/>
      <c r="S66" s="552"/>
      <c r="T66" s="552"/>
      <c r="U66" s="552"/>
      <c r="V66" s="552"/>
      <c r="W66" s="552"/>
      <c r="X66" s="552"/>
      <c r="Y66" s="552"/>
    </row>
    <row r="67" spans="1:25" s="4" customFormat="1" ht="13.5" customHeight="1" x14ac:dyDescent="0.15">
      <c r="A67" s="13" t="str">
        <f t="shared" si="3"/>
        <v>F</v>
      </c>
      <c r="B67" s="13">
        <f t="shared" si="2"/>
        <v>63</v>
      </c>
      <c r="C67" s="14"/>
      <c r="D67" s="398"/>
      <c r="E67" s="345" t="s">
        <v>809</v>
      </c>
      <c r="F67" s="346" t="s">
        <v>129</v>
      </c>
      <c r="G67" s="445" t="s">
        <v>441</v>
      </c>
      <c r="H67" s="416">
        <v>10</v>
      </c>
      <c r="I67" s="416">
        <v>0</v>
      </c>
      <c r="J67" s="182"/>
      <c r="K67" s="185"/>
      <c r="L67" s="177"/>
      <c r="M67" s="87"/>
      <c r="N67" s="174"/>
      <c r="O67" s="510"/>
      <c r="P67" s="30"/>
      <c r="Q67" s="552"/>
      <c r="R67" s="552"/>
      <c r="S67" s="552"/>
      <c r="T67" s="552"/>
      <c r="U67" s="552"/>
      <c r="V67" s="552"/>
      <c r="W67" s="552"/>
      <c r="X67" s="552"/>
      <c r="Y67" s="552"/>
    </row>
    <row r="68" spans="1:25" s="4" customFormat="1" ht="13.5" customHeight="1" x14ac:dyDescent="0.15">
      <c r="A68" s="13" t="str">
        <f t="shared" si="3"/>
        <v>F</v>
      </c>
      <c r="B68" s="13">
        <f t="shared" si="2"/>
        <v>64</v>
      </c>
      <c r="C68" s="125"/>
      <c r="D68" s="114"/>
      <c r="E68" s="338" t="s">
        <v>972</v>
      </c>
      <c r="F68" s="348" t="s">
        <v>863</v>
      </c>
      <c r="G68" s="338" t="s">
        <v>440</v>
      </c>
      <c r="H68" s="182">
        <v>60</v>
      </c>
      <c r="I68" s="182"/>
      <c r="J68" s="371"/>
      <c r="K68" s="372"/>
      <c r="L68" s="141"/>
      <c r="M68" s="175"/>
      <c r="N68" s="175"/>
      <c r="O68" s="512"/>
      <c r="P68" s="444"/>
      <c r="Q68" s="552"/>
      <c r="R68" s="552"/>
      <c r="S68" s="552"/>
      <c r="T68" s="552"/>
      <c r="U68" s="552"/>
      <c r="V68" s="552"/>
      <c r="W68" s="552"/>
      <c r="X68" s="552"/>
      <c r="Y68" s="552"/>
    </row>
    <row r="69" spans="1:25" s="4" customFormat="1" ht="13.5" customHeight="1" x14ac:dyDescent="0.15">
      <c r="A69" s="13" t="str">
        <f t="shared" si="3"/>
        <v>F</v>
      </c>
      <c r="B69" s="13">
        <f t="shared" si="2"/>
        <v>65</v>
      </c>
      <c r="C69" s="125"/>
      <c r="D69" s="114"/>
      <c r="E69" s="338" t="s">
        <v>973</v>
      </c>
      <c r="F69" s="348" t="s">
        <v>864</v>
      </c>
      <c r="G69" s="338" t="s">
        <v>440</v>
      </c>
      <c r="H69" s="182">
        <v>60</v>
      </c>
      <c r="I69" s="182"/>
      <c r="J69" s="371"/>
      <c r="K69" s="372"/>
      <c r="L69" s="141"/>
      <c r="M69" s="175"/>
      <c r="N69" s="175"/>
      <c r="O69" s="512"/>
      <c r="P69" s="444"/>
      <c r="Q69" s="552"/>
      <c r="R69" s="552"/>
      <c r="S69" s="552"/>
      <c r="T69" s="552"/>
      <c r="U69" s="552"/>
      <c r="V69" s="552"/>
      <c r="W69" s="552"/>
      <c r="X69" s="552"/>
      <c r="Y69" s="552"/>
    </row>
    <row r="70" spans="1:25" s="4" customFormat="1" ht="13.5" customHeight="1" x14ac:dyDescent="0.15">
      <c r="A70" s="13" t="str">
        <f t="shared" si="3"/>
        <v>F</v>
      </c>
      <c r="B70" s="13">
        <f t="shared" ref="B70:B96" si="4">B69+1</f>
        <v>66</v>
      </c>
      <c r="C70" s="125"/>
      <c r="D70" s="114"/>
      <c r="E70" s="338" t="s">
        <v>974</v>
      </c>
      <c r="F70" s="348" t="s">
        <v>865</v>
      </c>
      <c r="G70" s="338" t="s">
        <v>440</v>
      </c>
      <c r="H70" s="182">
        <v>60</v>
      </c>
      <c r="I70" s="182"/>
      <c r="J70" s="371"/>
      <c r="K70" s="372"/>
      <c r="L70" s="141"/>
      <c r="M70" s="175"/>
      <c r="N70" s="175"/>
      <c r="O70" s="512"/>
      <c r="P70" s="444"/>
      <c r="Q70" s="552"/>
      <c r="R70" s="552"/>
      <c r="S70" s="552"/>
      <c r="T70" s="552"/>
      <c r="U70" s="552"/>
      <c r="V70" s="552"/>
      <c r="W70" s="552"/>
      <c r="X70" s="552"/>
      <c r="Y70" s="552"/>
    </row>
    <row r="71" spans="1:25" s="4" customFormat="1" ht="13.5" customHeight="1" x14ac:dyDescent="0.15">
      <c r="A71" s="13" t="str">
        <f t="shared" si="3"/>
        <v>F</v>
      </c>
      <c r="B71" s="13">
        <f t="shared" si="4"/>
        <v>67</v>
      </c>
      <c r="C71" s="125"/>
      <c r="D71" s="114"/>
      <c r="E71" s="338" t="s">
        <v>975</v>
      </c>
      <c r="F71" s="348" t="s">
        <v>976</v>
      </c>
      <c r="G71" s="338" t="s">
        <v>440</v>
      </c>
      <c r="H71" s="182">
        <v>60</v>
      </c>
      <c r="I71" s="182"/>
      <c r="J71" s="371"/>
      <c r="K71" s="372"/>
      <c r="L71" s="141"/>
      <c r="M71" s="175"/>
      <c r="N71" s="175"/>
      <c r="O71" s="512"/>
      <c r="P71" s="444"/>
      <c r="Q71" s="552"/>
      <c r="R71" s="552"/>
      <c r="S71" s="552"/>
      <c r="T71" s="552"/>
      <c r="U71" s="552"/>
      <c r="V71" s="552"/>
      <c r="W71" s="552"/>
      <c r="X71" s="552"/>
      <c r="Y71" s="552"/>
    </row>
    <row r="72" spans="1:25" s="4" customFormat="1" ht="13.5" customHeight="1" x14ac:dyDescent="0.15">
      <c r="A72" s="13" t="str">
        <f t="shared" si="3"/>
        <v>F</v>
      </c>
      <c r="B72" s="13">
        <f t="shared" si="4"/>
        <v>68</v>
      </c>
      <c r="C72" s="125"/>
      <c r="D72" s="114"/>
      <c r="E72" s="338" t="s">
        <v>977</v>
      </c>
      <c r="F72" s="348" t="s">
        <v>978</v>
      </c>
      <c r="G72" s="338" t="s">
        <v>440</v>
      </c>
      <c r="H72" s="182">
        <v>60</v>
      </c>
      <c r="I72" s="182"/>
      <c r="J72" s="371"/>
      <c r="K72" s="372"/>
      <c r="L72" s="141"/>
      <c r="M72" s="175"/>
      <c r="N72" s="175"/>
      <c r="O72" s="512"/>
      <c r="P72" s="444"/>
      <c r="Q72" s="552"/>
      <c r="R72" s="552"/>
      <c r="S72" s="552"/>
      <c r="T72" s="552"/>
      <c r="U72" s="552"/>
      <c r="V72" s="552"/>
      <c r="W72" s="552"/>
      <c r="X72" s="552"/>
      <c r="Y72" s="552"/>
    </row>
    <row r="73" spans="1:25" s="4" customFormat="1" ht="13.5" customHeight="1" x14ac:dyDescent="0.15">
      <c r="A73" s="13" t="str">
        <f t="shared" si="3"/>
        <v>F</v>
      </c>
      <c r="B73" s="13">
        <f t="shared" si="4"/>
        <v>69</v>
      </c>
      <c r="C73" s="125"/>
      <c r="D73" s="114"/>
      <c r="E73" s="338" t="s">
        <v>979</v>
      </c>
      <c r="F73" s="348" t="s">
        <v>980</v>
      </c>
      <c r="G73" s="338" t="s">
        <v>440</v>
      </c>
      <c r="H73" s="182">
        <v>60</v>
      </c>
      <c r="I73" s="182"/>
      <c r="J73" s="371"/>
      <c r="K73" s="372"/>
      <c r="L73" s="141"/>
      <c r="M73" s="175"/>
      <c r="N73" s="175"/>
      <c r="O73" s="512"/>
      <c r="P73" s="444"/>
      <c r="Q73" s="552"/>
      <c r="R73" s="552"/>
      <c r="S73" s="552"/>
      <c r="T73" s="552"/>
      <c r="U73" s="552"/>
      <c r="V73" s="552"/>
      <c r="W73" s="552"/>
      <c r="X73" s="552"/>
      <c r="Y73" s="552"/>
    </row>
    <row r="74" spans="1:25" s="4" customFormat="1" ht="13.5" customHeight="1" x14ac:dyDescent="0.15">
      <c r="A74" s="13" t="str">
        <f t="shared" si="3"/>
        <v>F</v>
      </c>
      <c r="B74" s="13">
        <f t="shared" si="4"/>
        <v>70</v>
      </c>
      <c r="C74" s="125"/>
      <c r="D74" s="114"/>
      <c r="E74" s="338" t="s">
        <v>981</v>
      </c>
      <c r="F74" s="348" t="s">
        <v>982</v>
      </c>
      <c r="G74" s="338" t="s">
        <v>440</v>
      </c>
      <c r="H74" s="182">
        <v>60</v>
      </c>
      <c r="I74" s="182"/>
      <c r="J74" s="371"/>
      <c r="K74" s="372"/>
      <c r="L74" s="141"/>
      <c r="M74" s="175"/>
      <c r="N74" s="175"/>
      <c r="O74" s="512"/>
      <c r="P74" s="444"/>
      <c r="Q74" s="552"/>
      <c r="R74" s="552"/>
      <c r="S74" s="552"/>
      <c r="T74" s="552"/>
      <c r="U74" s="552"/>
      <c r="V74" s="552"/>
      <c r="W74" s="552"/>
      <c r="X74" s="552"/>
      <c r="Y74" s="552"/>
    </row>
    <row r="75" spans="1:25" s="4" customFormat="1" ht="13.5" customHeight="1" x14ac:dyDescent="0.15">
      <c r="A75" s="13" t="str">
        <f t="shared" si="3"/>
        <v>F</v>
      </c>
      <c r="B75" s="13">
        <f t="shared" si="4"/>
        <v>71</v>
      </c>
      <c r="C75" s="125"/>
      <c r="D75" s="114"/>
      <c r="E75" s="338" t="s">
        <v>983</v>
      </c>
      <c r="F75" s="348" t="s">
        <v>351</v>
      </c>
      <c r="G75" s="338" t="s">
        <v>440</v>
      </c>
      <c r="H75" s="182">
        <v>60</v>
      </c>
      <c r="I75" s="182"/>
      <c r="J75" s="371"/>
      <c r="K75" s="372"/>
      <c r="L75" s="141"/>
      <c r="M75" s="175"/>
      <c r="N75" s="175"/>
      <c r="O75" s="512"/>
      <c r="P75" s="444"/>
      <c r="Q75" s="552"/>
      <c r="R75" s="552"/>
      <c r="S75" s="552"/>
      <c r="T75" s="552"/>
      <c r="U75" s="552"/>
      <c r="V75" s="552"/>
      <c r="W75" s="552"/>
      <c r="X75" s="552"/>
      <c r="Y75" s="552"/>
    </row>
    <row r="76" spans="1:25" s="4" customFormat="1" ht="13.5" customHeight="1" x14ac:dyDescent="0.15">
      <c r="A76" s="13" t="str">
        <f t="shared" si="3"/>
        <v>F</v>
      </c>
      <c r="B76" s="13">
        <f t="shared" si="4"/>
        <v>72</v>
      </c>
      <c r="C76" s="125"/>
      <c r="D76" s="114"/>
      <c r="E76" s="338" t="s">
        <v>352</v>
      </c>
      <c r="F76" s="348" t="s">
        <v>353</v>
      </c>
      <c r="G76" s="338" t="s">
        <v>440</v>
      </c>
      <c r="H76" s="182">
        <v>60</v>
      </c>
      <c r="I76" s="182"/>
      <c r="J76" s="371"/>
      <c r="K76" s="372"/>
      <c r="L76" s="141"/>
      <c r="M76" s="175"/>
      <c r="N76" s="175"/>
      <c r="O76" s="512"/>
      <c r="P76" s="444"/>
      <c r="Q76" s="552"/>
      <c r="R76" s="552"/>
      <c r="S76" s="552"/>
      <c r="T76" s="552"/>
      <c r="U76" s="552"/>
      <c r="V76" s="552"/>
      <c r="W76" s="552"/>
      <c r="X76" s="552"/>
      <c r="Y76" s="552"/>
    </row>
    <row r="77" spans="1:25" s="4" customFormat="1" ht="13.5" customHeight="1" x14ac:dyDescent="0.15">
      <c r="A77" s="13" t="str">
        <f t="shared" si="3"/>
        <v>F</v>
      </c>
      <c r="B77" s="13">
        <f t="shared" si="4"/>
        <v>73</v>
      </c>
      <c r="C77" s="125"/>
      <c r="D77" s="114"/>
      <c r="E77" s="338" t="s">
        <v>453</v>
      </c>
      <c r="F77" s="348" t="s">
        <v>454</v>
      </c>
      <c r="G77" s="338" t="s">
        <v>440</v>
      </c>
      <c r="H77" s="182">
        <v>60</v>
      </c>
      <c r="I77" s="182"/>
      <c r="J77" s="371"/>
      <c r="K77" s="372"/>
      <c r="L77" s="141"/>
      <c r="M77" s="175"/>
      <c r="N77" s="175"/>
      <c r="O77" s="512"/>
      <c r="P77" s="444"/>
      <c r="Q77" s="552"/>
      <c r="R77" s="552"/>
      <c r="S77" s="552"/>
      <c r="T77" s="552"/>
      <c r="U77" s="552"/>
      <c r="V77" s="552"/>
      <c r="W77" s="552"/>
      <c r="X77" s="552"/>
      <c r="Y77" s="552"/>
    </row>
    <row r="78" spans="1:25" s="4" customFormat="1" ht="13.5" customHeight="1" x14ac:dyDescent="0.15">
      <c r="A78" s="13" t="str">
        <f t="shared" si="3"/>
        <v>F</v>
      </c>
      <c r="B78" s="13">
        <f t="shared" si="4"/>
        <v>74</v>
      </c>
      <c r="C78" s="125"/>
      <c r="D78" s="114"/>
      <c r="E78" s="338" t="s">
        <v>455</v>
      </c>
      <c r="F78" s="348" t="s">
        <v>633</v>
      </c>
      <c r="G78" s="338" t="s">
        <v>530</v>
      </c>
      <c r="H78" s="182">
        <v>12</v>
      </c>
      <c r="I78" s="182">
        <v>3</v>
      </c>
      <c r="J78" s="371"/>
      <c r="K78" s="372"/>
      <c r="L78" s="141"/>
      <c r="M78" s="175"/>
      <c r="N78" s="175"/>
      <c r="O78" s="512"/>
      <c r="P78" s="444"/>
      <c r="Q78" s="552"/>
      <c r="R78" s="552"/>
      <c r="S78" s="552"/>
      <c r="T78" s="552"/>
      <c r="U78" s="552"/>
      <c r="V78" s="552"/>
      <c r="W78" s="552"/>
      <c r="X78" s="552"/>
      <c r="Y78" s="552"/>
    </row>
    <row r="79" spans="1:25" s="4" customFormat="1" ht="13.5" customHeight="1" x14ac:dyDescent="0.15">
      <c r="A79" s="13" t="str">
        <f t="shared" si="3"/>
        <v>F</v>
      </c>
      <c r="B79" s="13">
        <f t="shared" si="4"/>
        <v>75</v>
      </c>
      <c r="C79" s="125"/>
      <c r="D79" s="114"/>
      <c r="E79" s="338" t="s">
        <v>536</v>
      </c>
      <c r="F79" s="348" t="s">
        <v>866</v>
      </c>
      <c r="G79" s="338" t="s">
        <v>530</v>
      </c>
      <c r="H79" s="182">
        <v>12</v>
      </c>
      <c r="I79" s="182">
        <v>3</v>
      </c>
      <c r="J79" s="371"/>
      <c r="K79" s="372"/>
      <c r="L79" s="141"/>
      <c r="M79" s="175"/>
      <c r="N79" s="175"/>
      <c r="O79" s="512"/>
      <c r="P79" s="444"/>
      <c r="Q79" s="552"/>
      <c r="R79" s="552"/>
      <c r="S79" s="552"/>
      <c r="T79" s="552"/>
      <c r="U79" s="552"/>
      <c r="V79" s="552"/>
      <c r="W79" s="552"/>
      <c r="X79" s="552"/>
      <c r="Y79" s="552"/>
    </row>
    <row r="80" spans="1:25" s="4" customFormat="1" ht="13.5" customHeight="1" x14ac:dyDescent="0.15">
      <c r="A80" s="13" t="str">
        <f t="shared" si="3"/>
        <v>F</v>
      </c>
      <c r="B80" s="13">
        <f t="shared" si="4"/>
        <v>76</v>
      </c>
      <c r="C80" s="125"/>
      <c r="D80" s="114"/>
      <c r="E80" s="338" t="s">
        <v>537</v>
      </c>
      <c r="F80" s="348" t="s">
        <v>867</v>
      </c>
      <c r="G80" s="338" t="s">
        <v>530</v>
      </c>
      <c r="H80" s="182">
        <v>12</v>
      </c>
      <c r="I80" s="182">
        <v>3</v>
      </c>
      <c r="J80" s="371"/>
      <c r="K80" s="372"/>
      <c r="L80" s="141"/>
      <c r="M80" s="175"/>
      <c r="N80" s="175"/>
      <c r="O80" s="512"/>
      <c r="P80" s="444"/>
      <c r="Q80" s="552"/>
      <c r="R80" s="552"/>
      <c r="S80" s="552"/>
      <c r="T80" s="552"/>
      <c r="U80" s="552"/>
      <c r="V80" s="552"/>
      <c r="W80" s="552"/>
      <c r="X80" s="552"/>
      <c r="Y80" s="552"/>
    </row>
    <row r="81" spans="1:25" s="4" customFormat="1" ht="13.5" customHeight="1" x14ac:dyDescent="0.15">
      <c r="A81" s="13" t="str">
        <f t="shared" si="3"/>
        <v>F</v>
      </c>
      <c r="B81" s="13">
        <f t="shared" si="4"/>
        <v>77</v>
      </c>
      <c r="C81" s="125"/>
      <c r="D81" s="114"/>
      <c r="E81" s="338" t="s">
        <v>538</v>
      </c>
      <c r="F81" s="348" t="s">
        <v>539</v>
      </c>
      <c r="G81" s="338" t="s">
        <v>530</v>
      </c>
      <c r="H81" s="182">
        <v>12</v>
      </c>
      <c r="I81" s="182">
        <v>3</v>
      </c>
      <c r="J81" s="371"/>
      <c r="K81" s="372"/>
      <c r="L81" s="141"/>
      <c r="M81" s="175"/>
      <c r="N81" s="175"/>
      <c r="O81" s="512"/>
      <c r="P81" s="444"/>
      <c r="Q81" s="552"/>
      <c r="R81" s="552"/>
      <c r="S81" s="552"/>
      <c r="T81" s="552"/>
      <c r="U81" s="552"/>
      <c r="V81" s="552"/>
      <c r="W81" s="552"/>
      <c r="X81" s="552"/>
      <c r="Y81" s="552"/>
    </row>
    <row r="82" spans="1:25" s="4" customFormat="1" ht="13.5" customHeight="1" x14ac:dyDescent="0.15">
      <c r="A82" s="13" t="str">
        <f t="shared" si="3"/>
        <v>F</v>
      </c>
      <c r="B82" s="13">
        <f t="shared" si="4"/>
        <v>78</v>
      </c>
      <c r="C82" s="125"/>
      <c r="D82" s="114"/>
      <c r="E82" s="338" t="s">
        <v>22</v>
      </c>
      <c r="F82" s="348" t="s">
        <v>23</v>
      </c>
      <c r="G82" s="338" t="s">
        <v>530</v>
      </c>
      <c r="H82" s="182">
        <v>12</v>
      </c>
      <c r="I82" s="182">
        <v>3</v>
      </c>
      <c r="J82" s="371"/>
      <c r="K82" s="372"/>
      <c r="L82" s="141"/>
      <c r="M82" s="175"/>
      <c r="N82" s="175"/>
      <c r="O82" s="512"/>
      <c r="P82" s="444"/>
      <c r="Q82" s="552"/>
      <c r="R82" s="552"/>
      <c r="S82" s="552"/>
      <c r="T82" s="552"/>
      <c r="U82" s="552"/>
      <c r="V82" s="552"/>
      <c r="W82" s="552"/>
      <c r="X82" s="552"/>
      <c r="Y82" s="552"/>
    </row>
    <row r="83" spans="1:25" s="4" customFormat="1" ht="13.5" customHeight="1" x14ac:dyDescent="0.15">
      <c r="A83" s="13" t="str">
        <f t="shared" si="3"/>
        <v>F</v>
      </c>
      <c r="B83" s="13">
        <f t="shared" si="4"/>
        <v>79</v>
      </c>
      <c r="C83" s="125"/>
      <c r="D83" s="114"/>
      <c r="E83" s="338" t="s">
        <v>24</v>
      </c>
      <c r="F83" s="348" t="s">
        <v>25</v>
      </c>
      <c r="G83" s="338" t="s">
        <v>530</v>
      </c>
      <c r="H83" s="182">
        <v>12</v>
      </c>
      <c r="I83" s="182">
        <v>3</v>
      </c>
      <c r="J83" s="371"/>
      <c r="K83" s="372"/>
      <c r="L83" s="141"/>
      <c r="M83" s="175"/>
      <c r="N83" s="175"/>
      <c r="O83" s="512"/>
      <c r="P83" s="444"/>
      <c r="Q83" s="552"/>
      <c r="R83" s="552"/>
      <c r="S83" s="552"/>
      <c r="T83" s="552"/>
      <c r="U83" s="552"/>
      <c r="V83" s="552"/>
      <c r="W83" s="552"/>
      <c r="X83" s="552"/>
      <c r="Y83" s="552"/>
    </row>
    <row r="84" spans="1:25" s="4" customFormat="1" ht="13.5" customHeight="1" x14ac:dyDescent="0.15">
      <c r="A84" s="13" t="str">
        <f t="shared" si="3"/>
        <v>F</v>
      </c>
      <c r="B84" s="13">
        <f t="shared" si="4"/>
        <v>80</v>
      </c>
      <c r="C84" s="125"/>
      <c r="D84" s="114"/>
      <c r="E84" s="338" t="s">
        <v>26</v>
      </c>
      <c r="F84" s="348" t="s">
        <v>27</v>
      </c>
      <c r="G84" s="338" t="s">
        <v>530</v>
      </c>
      <c r="H84" s="182">
        <v>12</v>
      </c>
      <c r="I84" s="182">
        <v>3</v>
      </c>
      <c r="J84" s="371"/>
      <c r="K84" s="372"/>
      <c r="L84" s="141"/>
      <c r="M84" s="175"/>
      <c r="N84" s="175"/>
      <c r="O84" s="512"/>
      <c r="P84" s="444"/>
      <c r="Q84" s="552"/>
      <c r="R84" s="552"/>
      <c r="S84" s="552"/>
      <c r="T84" s="552"/>
      <c r="U84" s="552"/>
      <c r="V84" s="552"/>
      <c r="W84" s="552"/>
      <c r="X84" s="552"/>
      <c r="Y84" s="552"/>
    </row>
    <row r="85" spans="1:25" s="4" customFormat="1" ht="13.5" customHeight="1" x14ac:dyDescent="0.15">
      <c r="A85" s="13" t="str">
        <f t="shared" si="3"/>
        <v>F</v>
      </c>
      <c r="B85" s="13">
        <f t="shared" si="4"/>
        <v>81</v>
      </c>
      <c r="C85" s="125"/>
      <c r="D85" s="114"/>
      <c r="E85" s="338" t="s">
        <v>28</v>
      </c>
      <c r="F85" s="348" t="s">
        <v>29</v>
      </c>
      <c r="G85" s="338" t="s">
        <v>530</v>
      </c>
      <c r="H85" s="182">
        <v>12</v>
      </c>
      <c r="I85" s="182">
        <v>3</v>
      </c>
      <c r="J85" s="371"/>
      <c r="K85" s="372"/>
      <c r="L85" s="141"/>
      <c r="M85" s="175"/>
      <c r="N85" s="175"/>
      <c r="O85" s="512"/>
      <c r="P85" s="444"/>
      <c r="Q85" s="552"/>
      <c r="R85" s="552"/>
      <c r="S85" s="552"/>
      <c r="T85" s="552"/>
      <c r="U85" s="552"/>
      <c r="V85" s="552"/>
      <c r="W85" s="552"/>
      <c r="X85" s="552"/>
      <c r="Y85" s="552"/>
    </row>
    <row r="86" spans="1:25" s="4" customFormat="1" ht="13.5" customHeight="1" x14ac:dyDescent="0.15">
      <c r="A86" s="13" t="str">
        <f t="shared" si="3"/>
        <v>F</v>
      </c>
      <c r="B86" s="13">
        <f t="shared" si="4"/>
        <v>82</v>
      </c>
      <c r="C86" s="125"/>
      <c r="D86" s="114"/>
      <c r="E86" s="338" t="s">
        <v>30</v>
      </c>
      <c r="F86" s="348" t="s">
        <v>31</v>
      </c>
      <c r="G86" s="338" t="s">
        <v>530</v>
      </c>
      <c r="H86" s="182">
        <v>12</v>
      </c>
      <c r="I86" s="182">
        <v>3</v>
      </c>
      <c r="J86" s="371"/>
      <c r="K86" s="372"/>
      <c r="L86" s="141"/>
      <c r="M86" s="175"/>
      <c r="N86" s="175"/>
      <c r="O86" s="512"/>
      <c r="P86" s="444"/>
      <c r="Q86" s="552"/>
      <c r="R86" s="552"/>
      <c r="S86" s="552"/>
      <c r="T86" s="552"/>
      <c r="U86" s="552"/>
      <c r="V86" s="552"/>
      <c r="W86" s="552"/>
      <c r="X86" s="552"/>
      <c r="Y86" s="552"/>
    </row>
    <row r="87" spans="1:25" s="4" customFormat="1" ht="13.5" customHeight="1" x14ac:dyDescent="0.15">
      <c r="A87" s="13" t="str">
        <f t="shared" si="3"/>
        <v>F</v>
      </c>
      <c r="B87" s="13">
        <f t="shared" si="4"/>
        <v>83</v>
      </c>
      <c r="C87" s="125"/>
      <c r="D87" s="114"/>
      <c r="E87" s="338" t="s">
        <v>32</v>
      </c>
      <c r="F87" s="348" t="s">
        <v>33</v>
      </c>
      <c r="G87" s="338" t="s">
        <v>530</v>
      </c>
      <c r="H87" s="182">
        <v>12</v>
      </c>
      <c r="I87" s="182">
        <v>3</v>
      </c>
      <c r="J87" s="371"/>
      <c r="K87" s="372"/>
      <c r="L87" s="141"/>
      <c r="M87" s="175"/>
      <c r="N87" s="175"/>
      <c r="O87" s="512"/>
      <c r="P87" s="444"/>
      <c r="Q87" s="552"/>
      <c r="R87" s="552"/>
      <c r="S87" s="552"/>
      <c r="T87" s="552"/>
      <c r="U87" s="552"/>
      <c r="V87" s="552"/>
      <c r="W87" s="552"/>
      <c r="X87" s="552"/>
      <c r="Y87" s="552"/>
    </row>
    <row r="88" spans="1:25" s="4" customFormat="1" ht="13.5" customHeight="1" x14ac:dyDescent="0.15">
      <c r="A88" s="13" t="str">
        <f t="shared" si="3"/>
        <v>F</v>
      </c>
      <c r="B88" s="13">
        <f t="shared" si="4"/>
        <v>84</v>
      </c>
      <c r="C88" s="125"/>
      <c r="D88" s="114"/>
      <c r="E88" s="345" t="s">
        <v>13</v>
      </c>
      <c r="F88" s="346" t="s">
        <v>14</v>
      </c>
      <c r="G88" s="345" t="s">
        <v>15</v>
      </c>
      <c r="H88" s="182"/>
      <c r="I88" s="182"/>
      <c r="J88" s="371"/>
      <c r="K88" s="372"/>
      <c r="L88" s="141"/>
      <c r="M88" s="175"/>
      <c r="N88" s="175"/>
      <c r="O88" s="512"/>
      <c r="P88" s="444"/>
      <c r="Q88" s="552"/>
      <c r="R88" s="552"/>
      <c r="S88" s="552"/>
      <c r="T88" s="552"/>
      <c r="U88" s="552"/>
      <c r="V88" s="552"/>
      <c r="W88" s="552"/>
      <c r="X88" s="552"/>
      <c r="Y88" s="552"/>
    </row>
    <row r="89" spans="1:25" s="4" customFormat="1" ht="13.5" customHeight="1" x14ac:dyDescent="0.15">
      <c r="A89" s="13" t="str">
        <f t="shared" si="3"/>
        <v>F</v>
      </c>
      <c r="B89" s="13">
        <f t="shared" si="4"/>
        <v>85</v>
      </c>
      <c r="C89" s="125"/>
      <c r="D89" s="114"/>
      <c r="E89" s="345" t="s">
        <v>16</v>
      </c>
      <c r="F89" s="346" t="s">
        <v>17</v>
      </c>
      <c r="G89" s="345" t="s">
        <v>15</v>
      </c>
      <c r="H89" s="182"/>
      <c r="I89" s="182"/>
      <c r="J89" s="371"/>
      <c r="K89" s="372"/>
      <c r="L89" s="141"/>
      <c r="M89" s="175"/>
      <c r="N89" s="175"/>
      <c r="O89" s="512"/>
      <c r="P89" s="444"/>
      <c r="Q89" s="552"/>
      <c r="R89" s="552"/>
      <c r="S89" s="552"/>
      <c r="T89" s="552"/>
      <c r="U89" s="552"/>
      <c r="V89" s="552"/>
      <c r="W89" s="552"/>
      <c r="X89" s="552"/>
      <c r="Y89" s="552"/>
    </row>
    <row r="90" spans="1:25" s="4" customFormat="1" ht="13.5" customHeight="1" x14ac:dyDescent="0.15">
      <c r="A90" s="13" t="str">
        <f t="shared" si="3"/>
        <v>F</v>
      </c>
      <c r="B90" s="13">
        <f t="shared" si="4"/>
        <v>86</v>
      </c>
      <c r="C90" s="125"/>
      <c r="D90" s="114"/>
      <c r="E90" s="345" t="s">
        <v>18</v>
      </c>
      <c r="F90" s="346" t="s">
        <v>19</v>
      </c>
      <c r="G90" s="345" t="s">
        <v>15</v>
      </c>
      <c r="H90" s="182"/>
      <c r="I90" s="182"/>
      <c r="J90" s="371"/>
      <c r="K90" s="372"/>
      <c r="L90" s="141"/>
      <c r="M90" s="175"/>
      <c r="N90" s="175"/>
      <c r="O90" s="512"/>
      <c r="P90" s="444"/>
      <c r="Q90" s="552"/>
      <c r="R90" s="552"/>
      <c r="S90" s="552"/>
      <c r="T90" s="552"/>
      <c r="U90" s="552"/>
      <c r="V90" s="552"/>
      <c r="W90" s="552"/>
      <c r="X90" s="552"/>
      <c r="Y90" s="552"/>
    </row>
    <row r="91" spans="1:25" s="4" customFormat="1" ht="13.5" customHeight="1" x14ac:dyDescent="0.15">
      <c r="A91" s="13" t="str">
        <f t="shared" ref="A91:A100" si="5">IF(E91="","","F")</f>
        <v>F</v>
      </c>
      <c r="B91" s="13">
        <f t="shared" si="4"/>
        <v>87</v>
      </c>
      <c r="C91" s="14"/>
      <c r="D91" s="14"/>
      <c r="E91" s="142" t="s">
        <v>404</v>
      </c>
      <c r="F91" s="141" t="s">
        <v>810</v>
      </c>
      <c r="G91" s="345" t="s">
        <v>441</v>
      </c>
      <c r="H91" s="182">
        <v>2</v>
      </c>
      <c r="I91" s="182">
        <v>0</v>
      </c>
      <c r="J91" s="182"/>
      <c r="K91" s="185" t="s">
        <v>45</v>
      </c>
      <c r="L91" s="177">
        <v>0</v>
      </c>
      <c r="M91" s="86"/>
      <c r="N91" s="86"/>
      <c r="O91" s="532"/>
      <c r="P91" s="30"/>
      <c r="Q91" s="552"/>
      <c r="R91" s="552"/>
      <c r="S91" s="552"/>
      <c r="T91" s="552"/>
      <c r="U91" s="552"/>
      <c r="V91" s="552"/>
      <c r="W91" s="552"/>
      <c r="X91" s="552"/>
      <c r="Y91" s="552"/>
    </row>
    <row r="92" spans="1:25" s="4" customFormat="1" ht="13.5" customHeight="1" x14ac:dyDescent="0.15">
      <c r="A92" s="13" t="str">
        <f t="shared" si="5"/>
        <v>F</v>
      </c>
      <c r="B92" s="13">
        <f t="shared" si="4"/>
        <v>88</v>
      </c>
      <c r="C92" s="14"/>
      <c r="D92" s="398"/>
      <c r="E92" s="343" t="s">
        <v>35</v>
      </c>
      <c r="F92" s="344" t="s">
        <v>998</v>
      </c>
      <c r="G92" s="338" t="s">
        <v>441</v>
      </c>
      <c r="H92" s="182">
        <v>1</v>
      </c>
      <c r="I92" s="182">
        <v>0</v>
      </c>
      <c r="J92" s="182" t="s">
        <v>620</v>
      </c>
      <c r="K92" s="182" t="s">
        <v>45</v>
      </c>
      <c r="L92" s="177">
        <v>0</v>
      </c>
      <c r="M92" s="175"/>
      <c r="N92" s="175"/>
      <c r="O92" s="512"/>
      <c r="P92" s="444"/>
      <c r="Q92" s="552"/>
      <c r="R92" s="552"/>
      <c r="S92" s="552"/>
      <c r="T92" s="552"/>
      <c r="U92" s="552"/>
      <c r="V92" s="552"/>
      <c r="W92" s="552"/>
      <c r="X92" s="552"/>
      <c r="Y92" s="552"/>
    </row>
    <row r="93" spans="1:25" s="4" customFormat="1" ht="13.5" customHeight="1" x14ac:dyDescent="0.15">
      <c r="A93" s="13" t="str">
        <f t="shared" si="5"/>
        <v>F</v>
      </c>
      <c r="B93" s="13">
        <f t="shared" si="4"/>
        <v>89</v>
      </c>
      <c r="C93" s="125"/>
      <c r="D93" s="125"/>
      <c r="E93" s="343" t="s">
        <v>117</v>
      </c>
      <c r="F93" s="344" t="s">
        <v>705</v>
      </c>
      <c r="G93" s="338" t="s">
        <v>396</v>
      </c>
      <c r="H93" s="182"/>
      <c r="I93" s="182"/>
      <c r="J93" s="182" t="s">
        <v>620</v>
      </c>
      <c r="K93" s="182" t="s">
        <v>40</v>
      </c>
      <c r="L93" s="177" t="s">
        <v>811</v>
      </c>
      <c r="M93" s="175"/>
      <c r="N93" s="175"/>
      <c r="O93" s="512"/>
      <c r="P93" s="444"/>
      <c r="Q93" s="552"/>
      <c r="R93" s="552"/>
      <c r="S93" s="552"/>
      <c r="T93" s="552"/>
      <c r="U93" s="552"/>
      <c r="V93" s="552"/>
      <c r="W93" s="552"/>
      <c r="X93" s="552"/>
      <c r="Y93" s="552"/>
    </row>
    <row r="94" spans="1:25" s="4" customFormat="1" ht="13.5" customHeight="1" x14ac:dyDescent="0.15">
      <c r="A94" s="13" t="str">
        <f t="shared" si="5"/>
        <v>F</v>
      </c>
      <c r="B94" s="13">
        <f t="shared" si="4"/>
        <v>90</v>
      </c>
      <c r="C94" s="125"/>
      <c r="D94" s="125"/>
      <c r="E94" s="142" t="s">
        <v>119</v>
      </c>
      <c r="F94" s="141" t="s">
        <v>650</v>
      </c>
      <c r="G94" s="338" t="s">
        <v>5</v>
      </c>
      <c r="H94" s="137"/>
      <c r="I94" s="176"/>
      <c r="J94" s="395" t="s">
        <v>620</v>
      </c>
      <c r="K94" s="396" t="s">
        <v>45</v>
      </c>
      <c r="L94" s="441" t="s">
        <v>419</v>
      </c>
      <c r="M94" s="175"/>
      <c r="N94" s="84"/>
      <c r="O94" s="398"/>
      <c r="P94" s="30"/>
      <c r="Q94" s="552"/>
      <c r="R94" s="552"/>
      <c r="S94" s="552"/>
      <c r="T94" s="552"/>
      <c r="U94" s="552"/>
      <c r="V94" s="552"/>
      <c r="W94" s="552"/>
      <c r="X94" s="552"/>
      <c r="Y94" s="552"/>
    </row>
    <row r="95" spans="1:25" s="4" customFormat="1" ht="13.5" customHeight="1" x14ac:dyDescent="0.15">
      <c r="A95" s="13" t="str">
        <f t="shared" si="5"/>
        <v>F</v>
      </c>
      <c r="B95" s="13">
        <f t="shared" si="4"/>
        <v>91</v>
      </c>
      <c r="C95" s="125"/>
      <c r="D95" s="125"/>
      <c r="E95" s="345" t="s">
        <v>36</v>
      </c>
      <c r="F95" s="346" t="s">
        <v>58</v>
      </c>
      <c r="G95" s="338" t="s">
        <v>441</v>
      </c>
      <c r="H95" s="182">
        <v>10</v>
      </c>
      <c r="I95" s="182"/>
      <c r="J95" s="182"/>
      <c r="K95" s="185"/>
      <c r="L95" s="179"/>
      <c r="M95" s="175"/>
      <c r="N95" s="84"/>
      <c r="O95" s="399"/>
      <c r="P95" s="30"/>
      <c r="Q95" s="552"/>
      <c r="R95" s="552"/>
      <c r="S95" s="552"/>
      <c r="T95" s="552"/>
      <c r="U95" s="552"/>
      <c r="V95" s="552"/>
      <c r="W95" s="552"/>
      <c r="X95" s="552"/>
      <c r="Y95" s="552"/>
    </row>
    <row r="96" spans="1:25" s="4" customFormat="1" ht="13.5" customHeight="1" x14ac:dyDescent="0.15">
      <c r="A96" s="13" t="str">
        <f t="shared" si="5"/>
        <v>F</v>
      </c>
      <c r="B96" s="13">
        <f t="shared" si="4"/>
        <v>92</v>
      </c>
      <c r="C96" s="125"/>
      <c r="D96" s="125"/>
      <c r="E96" s="345" t="s">
        <v>812</v>
      </c>
      <c r="F96" s="346" t="s">
        <v>548</v>
      </c>
      <c r="G96" s="338" t="s">
        <v>441</v>
      </c>
      <c r="H96" s="182">
        <v>10</v>
      </c>
      <c r="I96" s="182"/>
      <c r="J96" s="182"/>
      <c r="K96" s="182" t="s">
        <v>45</v>
      </c>
      <c r="L96" s="177">
        <v>0</v>
      </c>
      <c r="M96" s="325"/>
      <c r="N96" s="82"/>
      <c r="O96" s="399"/>
      <c r="P96" s="359"/>
      <c r="Q96" s="552"/>
      <c r="R96" s="552"/>
      <c r="S96" s="552"/>
      <c r="T96" s="552"/>
      <c r="U96" s="552"/>
      <c r="V96" s="552"/>
      <c r="W96" s="552"/>
      <c r="X96" s="552"/>
      <c r="Y96" s="552"/>
    </row>
    <row r="97" spans="1:25" s="4" customFormat="1" ht="13.5" customHeight="1" x14ac:dyDescent="0.15">
      <c r="A97" s="13" t="str">
        <f t="shared" si="5"/>
        <v>F</v>
      </c>
      <c r="B97" s="101">
        <v>93</v>
      </c>
      <c r="C97" s="125"/>
      <c r="D97" s="125"/>
      <c r="E97" s="366" t="s">
        <v>90</v>
      </c>
      <c r="F97" s="459" t="s">
        <v>91</v>
      </c>
      <c r="G97" s="458" t="s">
        <v>449</v>
      </c>
      <c r="H97" s="323">
        <v>60</v>
      </c>
      <c r="I97" s="323"/>
      <c r="J97" s="323"/>
      <c r="K97" s="323"/>
      <c r="L97" s="493"/>
      <c r="M97" s="325"/>
      <c r="N97" s="319"/>
      <c r="O97" s="477"/>
      <c r="P97" s="356"/>
      <c r="Q97" s="554"/>
      <c r="R97" s="554"/>
      <c r="S97" s="554"/>
      <c r="T97" s="554"/>
      <c r="U97" s="554"/>
      <c r="V97" s="554"/>
      <c r="W97" s="554"/>
      <c r="X97" s="554"/>
      <c r="Y97" s="554"/>
    </row>
    <row r="98" spans="1:25" s="4" customFormat="1" ht="13.5" customHeight="1" x14ac:dyDescent="0.15">
      <c r="A98" s="13" t="str">
        <f t="shared" si="5"/>
        <v>F</v>
      </c>
      <c r="B98" s="101">
        <v>94</v>
      </c>
      <c r="C98" s="125"/>
      <c r="D98" s="125"/>
      <c r="E98" s="366" t="s">
        <v>92</v>
      </c>
      <c r="F98" s="459" t="s">
        <v>93</v>
      </c>
      <c r="G98" s="458" t="s">
        <v>449</v>
      </c>
      <c r="H98" s="323">
        <v>14</v>
      </c>
      <c r="I98" s="323"/>
      <c r="J98" s="323"/>
      <c r="K98" s="323"/>
      <c r="L98" s="493"/>
      <c r="M98" s="325"/>
      <c r="N98" s="319"/>
      <c r="O98" s="477"/>
      <c r="P98" s="356"/>
      <c r="Q98" s="554"/>
      <c r="R98" s="554"/>
      <c r="S98" s="554"/>
      <c r="T98" s="554"/>
      <c r="U98" s="554"/>
      <c r="V98" s="554"/>
      <c r="W98" s="554"/>
      <c r="X98" s="554"/>
      <c r="Y98" s="554"/>
    </row>
    <row r="99" spans="1:25" s="4" customFormat="1" ht="13.5" customHeight="1" x14ac:dyDescent="0.15">
      <c r="A99" s="13" t="str">
        <f t="shared" si="5"/>
        <v>F</v>
      </c>
      <c r="B99" s="101">
        <v>95</v>
      </c>
      <c r="C99" s="125"/>
      <c r="D99" s="125"/>
      <c r="E99" s="366" t="s">
        <v>960</v>
      </c>
      <c r="F99" s="459" t="s">
        <v>961</v>
      </c>
      <c r="G99" s="458" t="s">
        <v>441</v>
      </c>
      <c r="H99" s="323">
        <v>1</v>
      </c>
      <c r="I99" s="323"/>
      <c r="J99" s="323"/>
      <c r="K99" s="323" t="s">
        <v>964</v>
      </c>
      <c r="L99" s="493">
        <v>0</v>
      </c>
      <c r="M99" s="325"/>
      <c r="N99" s="319"/>
      <c r="O99" s="477"/>
      <c r="P99" s="356"/>
      <c r="Q99" s="554"/>
      <c r="R99" s="554"/>
      <c r="S99" s="554"/>
      <c r="T99" s="554"/>
      <c r="U99" s="554"/>
      <c r="V99" s="554"/>
      <c r="W99" s="554"/>
      <c r="X99" s="554"/>
      <c r="Y99" s="554"/>
    </row>
    <row r="100" spans="1:25" s="4" customFormat="1" ht="13.5" customHeight="1" x14ac:dyDescent="0.15">
      <c r="A100" s="13" t="str">
        <f t="shared" si="5"/>
        <v>F</v>
      </c>
      <c r="B100" s="101">
        <v>96</v>
      </c>
      <c r="C100" s="125"/>
      <c r="D100" s="125"/>
      <c r="E100" s="366" t="s">
        <v>962</v>
      </c>
      <c r="F100" s="459" t="s">
        <v>963</v>
      </c>
      <c r="G100" s="458" t="s">
        <v>441</v>
      </c>
      <c r="H100" s="323">
        <v>1</v>
      </c>
      <c r="I100" s="323"/>
      <c r="J100" s="323"/>
      <c r="K100" s="323" t="s">
        <v>964</v>
      </c>
      <c r="L100" s="493">
        <v>0</v>
      </c>
      <c r="M100" s="325"/>
      <c r="N100" s="319"/>
      <c r="O100" s="477"/>
      <c r="P100" s="356"/>
      <c r="Q100" s="554"/>
      <c r="R100" s="554"/>
      <c r="S100" s="554"/>
      <c r="T100" s="554"/>
      <c r="U100" s="554"/>
      <c r="V100" s="554"/>
      <c r="W100" s="554"/>
      <c r="X100" s="554"/>
      <c r="Y100" s="554"/>
    </row>
    <row r="101" spans="1:25" s="4" customFormat="1" ht="13.5" customHeight="1" x14ac:dyDescent="0.15">
      <c r="A101" s="101"/>
      <c r="B101" s="101"/>
      <c r="C101" s="125"/>
      <c r="D101" s="125"/>
      <c r="E101" s="366"/>
      <c r="F101" s="459"/>
      <c r="G101" s="458"/>
      <c r="H101" s="323"/>
      <c r="I101" s="323"/>
      <c r="J101" s="323"/>
      <c r="K101" s="323"/>
      <c r="L101" s="493"/>
      <c r="M101" s="325"/>
      <c r="N101" s="319"/>
      <c r="O101" s="477"/>
      <c r="P101" s="356"/>
      <c r="Q101" s="554"/>
      <c r="R101" s="554"/>
      <c r="S101" s="554"/>
      <c r="T101" s="554"/>
      <c r="U101" s="554"/>
      <c r="V101" s="554"/>
      <c r="W101" s="554"/>
      <c r="X101" s="554"/>
      <c r="Y101" s="554"/>
    </row>
    <row r="102" spans="1:25" s="4" customFormat="1" ht="13.5" customHeight="1" x14ac:dyDescent="0.15">
      <c r="A102" s="15" t="str">
        <f>IF(E102="","","F")</f>
        <v/>
      </c>
      <c r="B102" s="15"/>
      <c r="C102" s="134"/>
      <c r="D102" s="134"/>
      <c r="E102" s="224"/>
      <c r="F102" s="242"/>
      <c r="G102" s="243"/>
      <c r="H102" s="244"/>
      <c r="I102" s="244"/>
      <c r="J102" s="244"/>
      <c r="K102" s="244"/>
      <c r="L102" s="245"/>
      <c r="M102" s="231"/>
      <c r="N102" s="231"/>
      <c r="O102" s="231"/>
      <c r="P102" s="34"/>
      <c r="Q102" s="555"/>
      <c r="R102" s="555"/>
      <c r="S102" s="555"/>
      <c r="T102" s="555"/>
      <c r="U102" s="555"/>
      <c r="V102" s="555"/>
      <c r="W102" s="555"/>
      <c r="X102" s="555"/>
      <c r="Y102" s="555"/>
    </row>
    <row r="103" spans="1:25" s="4" customFormat="1" ht="13.5" customHeight="1" x14ac:dyDescent="0.15">
      <c r="I103" s="35"/>
      <c r="J103" s="35"/>
      <c r="K103" s="35"/>
      <c r="L103" s="35"/>
      <c r="P103" s="5"/>
      <c r="Q103" s="556"/>
      <c r="R103" s="556"/>
      <c r="S103" s="556"/>
      <c r="T103" s="556"/>
      <c r="U103" s="556"/>
      <c r="V103" s="556"/>
      <c r="W103" s="557"/>
      <c r="X103" s="556"/>
      <c r="Y103" s="556"/>
    </row>
    <row r="104" spans="1:25" s="4" customFormat="1" ht="13.5" customHeight="1" x14ac:dyDescent="0.15">
      <c r="E104" s="4" t="s">
        <v>532</v>
      </c>
      <c r="I104" s="35"/>
      <c r="J104" s="35"/>
      <c r="K104" s="35"/>
      <c r="L104" s="35"/>
      <c r="Q104" s="551"/>
      <c r="R104" s="551"/>
      <c r="S104" s="551"/>
      <c r="T104" s="551"/>
      <c r="U104" s="551"/>
      <c r="V104" s="551"/>
      <c r="W104" s="551"/>
      <c r="X104" s="551"/>
      <c r="Y104" s="551"/>
    </row>
    <row r="105" spans="1:25" s="4" customFormat="1" ht="20.100000000000001" customHeight="1" x14ac:dyDescent="0.15">
      <c r="A105" s="1" t="s">
        <v>331</v>
      </c>
      <c r="B105" s="1" t="s">
        <v>332</v>
      </c>
      <c r="C105" s="1"/>
      <c r="D105" s="1"/>
      <c r="E105" s="2" t="s">
        <v>1001</v>
      </c>
      <c r="F105" s="36" t="s">
        <v>333</v>
      </c>
      <c r="G105" s="37" t="s">
        <v>335</v>
      </c>
      <c r="H105" s="38"/>
      <c r="I105" s="39"/>
      <c r="J105" s="39"/>
      <c r="K105" s="39"/>
      <c r="L105" s="39"/>
      <c r="M105" s="70" t="s">
        <v>336</v>
      </c>
      <c r="N105" s="70"/>
      <c r="O105" s="70"/>
      <c r="P105" s="1" t="s">
        <v>529</v>
      </c>
      <c r="Q105" s="551"/>
      <c r="R105" s="551"/>
      <c r="S105" s="551"/>
      <c r="T105" s="551"/>
      <c r="U105" s="551"/>
      <c r="V105" s="551"/>
      <c r="W105" s="551"/>
      <c r="X105" s="551"/>
      <c r="Y105" s="551"/>
    </row>
    <row r="106" spans="1:25" s="4" customFormat="1" ht="13.5" customHeight="1" x14ac:dyDescent="0.15">
      <c r="A106" s="11" t="str">
        <f>IF(E106="","","P")</f>
        <v>P</v>
      </c>
      <c r="B106" s="40">
        <v>1</v>
      </c>
      <c r="C106" s="12"/>
      <c r="D106" s="12"/>
      <c r="E106" s="17" t="s">
        <v>871</v>
      </c>
      <c r="F106" s="41" t="str">
        <f>IF(B106="","",VLOOKUP(B106,B$5:F$102,5,FALSE))</f>
        <v>MasterKbn</v>
      </c>
      <c r="G106" s="42"/>
      <c r="H106" s="43"/>
      <c r="I106" s="44"/>
      <c r="J106" s="44"/>
      <c r="K106" s="44"/>
      <c r="L106" s="44"/>
      <c r="M106" s="45"/>
      <c r="N106" s="45"/>
      <c r="O106" s="45"/>
      <c r="P106" s="25"/>
      <c r="Q106" s="551"/>
      <c r="R106" s="551"/>
      <c r="S106" s="551"/>
      <c r="T106" s="551"/>
      <c r="U106" s="551"/>
      <c r="V106" s="551"/>
      <c r="W106" s="551"/>
      <c r="X106" s="551"/>
      <c r="Y106" s="551"/>
    </row>
    <row r="107" spans="1:25" s="4" customFormat="1" ht="13.5" customHeight="1" x14ac:dyDescent="0.15">
      <c r="A107" s="13" t="str">
        <f>IF(E107="","","P")</f>
        <v>P</v>
      </c>
      <c r="B107" s="93">
        <v>7</v>
      </c>
      <c r="C107" s="73"/>
      <c r="D107" s="73"/>
      <c r="E107" s="18" t="s">
        <v>991</v>
      </c>
      <c r="F107" s="47" t="str">
        <f>IF(B107="","",VLOOKUP(B107,B$5:F$102,5,FALSE))</f>
        <v>NCode</v>
      </c>
      <c r="G107" s="107"/>
      <c r="H107" s="91"/>
      <c r="I107" s="74"/>
      <c r="J107" s="74"/>
      <c r="K107" s="74"/>
      <c r="L107" s="74"/>
      <c r="M107" s="75"/>
      <c r="N107" s="75"/>
      <c r="O107" s="75"/>
      <c r="P107" s="76"/>
      <c r="Q107" s="551"/>
      <c r="R107" s="551"/>
      <c r="S107" s="551"/>
      <c r="T107" s="551"/>
      <c r="U107" s="551"/>
      <c r="V107" s="551"/>
      <c r="W107" s="551"/>
      <c r="X107" s="551"/>
      <c r="Y107" s="551"/>
    </row>
    <row r="108" spans="1:25" s="4" customFormat="1" ht="13.5" customHeight="1" x14ac:dyDescent="0.15">
      <c r="A108" s="13"/>
      <c r="B108" s="93"/>
      <c r="C108" s="73"/>
      <c r="D108" s="73"/>
      <c r="E108" s="18"/>
      <c r="F108" s="47"/>
      <c r="G108" s="107"/>
      <c r="H108" s="91"/>
      <c r="I108" s="74"/>
      <c r="J108" s="74"/>
      <c r="K108" s="74"/>
      <c r="L108" s="74"/>
      <c r="M108" s="75"/>
      <c r="N108" s="75"/>
      <c r="O108" s="75"/>
      <c r="P108" s="76"/>
      <c r="Q108" s="551"/>
      <c r="R108" s="551"/>
      <c r="S108" s="551"/>
      <c r="T108" s="551"/>
      <c r="U108" s="551"/>
      <c r="V108" s="551"/>
      <c r="W108" s="551"/>
      <c r="X108" s="551"/>
      <c r="Y108" s="551"/>
    </row>
    <row r="109" spans="1:25" s="4" customFormat="1" ht="13.5" customHeight="1" x14ac:dyDescent="0.15">
      <c r="A109" s="13" t="str">
        <f>IF(E109="","","P")</f>
        <v/>
      </c>
      <c r="B109" s="93"/>
      <c r="C109" s="73"/>
      <c r="D109" s="73"/>
      <c r="E109" s="18"/>
      <c r="F109" s="47"/>
      <c r="G109" s="107"/>
      <c r="H109" s="91"/>
      <c r="I109" s="74"/>
      <c r="J109" s="74"/>
      <c r="K109" s="74"/>
      <c r="L109" s="74"/>
      <c r="M109" s="75"/>
      <c r="N109" s="75"/>
      <c r="O109" s="75"/>
      <c r="P109" s="76"/>
      <c r="Q109" s="551"/>
      <c r="R109" s="551"/>
      <c r="S109" s="551"/>
      <c r="T109" s="551"/>
      <c r="U109" s="551"/>
      <c r="V109" s="551"/>
      <c r="W109" s="551"/>
      <c r="X109" s="551"/>
      <c r="Y109" s="551"/>
    </row>
    <row r="110" spans="1:25" s="4" customFormat="1" ht="13.5" customHeight="1" x14ac:dyDescent="0.15">
      <c r="A110" s="13" t="str">
        <f>IF(E110="","","P")</f>
        <v/>
      </c>
      <c r="B110" s="93"/>
      <c r="C110" s="73"/>
      <c r="D110" s="73"/>
      <c r="E110" s="18"/>
      <c r="F110" s="47"/>
      <c r="G110" s="107"/>
      <c r="H110" s="91"/>
      <c r="I110" s="74"/>
      <c r="J110" s="74"/>
      <c r="K110" s="74"/>
      <c r="L110" s="74"/>
      <c r="M110" s="75"/>
      <c r="N110" s="75"/>
      <c r="O110" s="75"/>
      <c r="P110" s="76"/>
      <c r="Q110" s="551"/>
      <c r="R110" s="551"/>
      <c r="S110" s="551"/>
      <c r="T110" s="551"/>
      <c r="U110" s="551"/>
      <c r="V110" s="551"/>
      <c r="W110" s="551"/>
      <c r="X110" s="551"/>
      <c r="Y110" s="551"/>
    </row>
    <row r="111" spans="1:25" s="4" customFormat="1" ht="13.5" customHeight="1" x14ac:dyDescent="0.15">
      <c r="A111" s="15" t="str">
        <f>IF(E111="","","P")</f>
        <v/>
      </c>
      <c r="B111" s="52"/>
      <c r="C111" s="16"/>
      <c r="D111" s="16"/>
      <c r="E111" s="20" t="str">
        <f>IF(B111="","",VLOOKUP(B111,B$5:E$102,4,FALSE))</f>
        <v/>
      </c>
      <c r="F111" s="53" t="str">
        <f>IF(B111="","",VLOOKUP(B111,B$5:F$102,5,FALSE))</f>
        <v/>
      </c>
      <c r="G111" s="54"/>
      <c r="H111" s="55"/>
      <c r="I111" s="56"/>
      <c r="J111" s="56"/>
      <c r="K111" s="56"/>
      <c r="L111" s="56"/>
      <c r="M111" s="57"/>
      <c r="N111" s="57"/>
      <c r="O111" s="57"/>
      <c r="P111" s="34"/>
      <c r="Q111" s="551"/>
      <c r="R111" s="551"/>
      <c r="S111" s="551"/>
      <c r="T111" s="551"/>
      <c r="U111" s="551"/>
      <c r="V111" s="551"/>
      <c r="W111" s="551"/>
      <c r="X111" s="551"/>
      <c r="Y111" s="551"/>
    </row>
    <row r="112" spans="1:25" s="4" customFormat="1" ht="13.5" customHeight="1" x14ac:dyDescent="0.15">
      <c r="I112" s="35"/>
      <c r="J112" s="35"/>
      <c r="K112" s="35"/>
      <c r="L112" s="35"/>
      <c r="Q112" s="551"/>
      <c r="R112" s="551"/>
      <c r="S112" s="551"/>
      <c r="T112" s="551"/>
      <c r="U112" s="551"/>
      <c r="V112" s="551"/>
      <c r="W112" s="551"/>
      <c r="X112" s="551"/>
      <c r="Y112" s="551"/>
    </row>
    <row r="113" spans="1:25" s="4" customFormat="1" ht="13.5" customHeight="1" x14ac:dyDescent="0.15">
      <c r="E113" s="4" t="s">
        <v>619</v>
      </c>
      <c r="I113" s="35"/>
      <c r="J113" s="35"/>
      <c r="K113" s="35"/>
      <c r="L113" s="35"/>
      <c r="Q113" s="551"/>
      <c r="R113" s="551"/>
      <c r="S113" s="551"/>
      <c r="T113" s="551"/>
      <c r="U113" s="551"/>
      <c r="V113" s="551"/>
      <c r="W113" s="551"/>
      <c r="X113" s="551"/>
      <c r="Y113" s="551"/>
    </row>
    <row r="114" spans="1:25" s="4" customFormat="1" ht="20.100000000000001" customHeight="1" x14ac:dyDescent="0.15">
      <c r="A114" s="1" t="s">
        <v>331</v>
      </c>
      <c r="B114" s="1" t="s">
        <v>332</v>
      </c>
      <c r="C114" s="1"/>
      <c r="D114" s="1"/>
      <c r="E114" s="2" t="s">
        <v>1001</v>
      </c>
      <c r="F114" s="3" t="s">
        <v>333</v>
      </c>
      <c r="G114" s="58" t="s">
        <v>334</v>
      </c>
      <c r="H114" s="37" t="s">
        <v>335</v>
      </c>
      <c r="I114" s="39"/>
      <c r="J114" s="39"/>
      <c r="K114" s="39"/>
      <c r="L114" s="39"/>
      <c r="M114" s="70" t="s">
        <v>336</v>
      </c>
      <c r="N114" s="70"/>
      <c r="O114" s="70"/>
      <c r="P114" s="1" t="s">
        <v>337</v>
      </c>
      <c r="Q114" s="551"/>
      <c r="R114" s="551"/>
      <c r="S114" s="551"/>
      <c r="T114" s="551"/>
      <c r="U114" s="551"/>
      <c r="V114" s="551"/>
      <c r="W114" s="551"/>
      <c r="X114" s="551"/>
      <c r="Y114" s="551"/>
    </row>
    <row r="115" spans="1:25" s="4" customFormat="1" ht="13.5" customHeight="1" x14ac:dyDescent="0.15">
      <c r="A115" s="11" t="str">
        <f>IF(E115="","","K")</f>
        <v>K</v>
      </c>
      <c r="B115" s="11"/>
      <c r="C115" s="12"/>
      <c r="D115" s="12"/>
      <c r="E115" s="460" t="s">
        <v>549</v>
      </c>
      <c r="F115" s="109" t="s">
        <v>420</v>
      </c>
      <c r="G115" s="94"/>
      <c r="H115" s="43"/>
      <c r="I115" s="44"/>
      <c r="J115" s="44"/>
      <c r="K115" s="44"/>
      <c r="L115" s="44"/>
      <c r="M115" s="45"/>
      <c r="N115" s="45"/>
      <c r="O115" s="45"/>
      <c r="P115" s="25"/>
      <c r="Q115" s="551"/>
      <c r="R115" s="551"/>
      <c r="S115" s="551"/>
      <c r="T115" s="551"/>
      <c r="U115" s="551"/>
      <c r="V115" s="551"/>
      <c r="W115" s="551"/>
      <c r="X115" s="551"/>
      <c r="Y115" s="551"/>
    </row>
    <row r="116" spans="1:25" s="4" customFormat="1" ht="13.5" customHeight="1" x14ac:dyDescent="0.15">
      <c r="A116" s="13" t="str">
        <f>IF(E116="","","I")</f>
        <v>I</v>
      </c>
      <c r="B116" s="46">
        <v>1</v>
      </c>
      <c r="C116" s="73"/>
      <c r="D116" s="73"/>
      <c r="E116" s="18" t="s">
        <v>871</v>
      </c>
      <c r="F116" s="19" t="str">
        <f>IF(B116="","",VLOOKUP(B116,B$5:F$102,5,FALSE))</f>
        <v>MasterKbn</v>
      </c>
      <c r="G116" s="62"/>
      <c r="H116" s="63"/>
      <c r="I116" s="64"/>
      <c r="J116" s="64"/>
      <c r="K116" s="64"/>
      <c r="L116" s="64"/>
      <c r="M116" s="65"/>
      <c r="N116" s="144"/>
      <c r="O116" s="144"/>
      <c r="P116" s="76"/>
      <c r="Q116" s="551"/>
      <c r="R116" s="551"/>
      <c r="S116" s="551"/>
      <c r="T116" s="551"/>
      <c r="U116" s="551"/>
      <c r="V116" s="551"/>
      <c r="W116" s="551"/>
      <c r="X116" s="551"/>
      <c r="Y116" s="551"/>
    </row>
    <row r="117" spans="1:25" s="4" customFormat="1" ht="13.5" customHeight="1" x14ac:dyDescent="0.15">
      <c r="A117" s="13" t="str">
        <f>IF(E117="","","I")</f>
        <v>I</v>
      </c>
      <c r="B117" s="104">
        <v>2</v>
      </c>
      <c r="C117" s="125"/>
      <c r="D117" s="125"/>
      <c r="E117" s="18" t="s">
        <v>990</v>
      </c>
      <c r="F117" s="19" t="str">
        <f>IF(B117="","",VLOOKUP(B117,B$5:F$102,5,FALSE))</f>
        <v>SumKbn</v>
      </c>
      <c r="G117" s="156"/>
      <c r="H117" s="157"/>
      <c r="I117" s="158"/>
      <c r="J117" s="158"/>
      <c r="K117" s="158"/>
      <c r="L117" s="158"/>
      <c r="M117" s="159"/>
      <c r="N117" s="144"/>
      <c r="O117" s="144"/>
      <c r="P117" s="76"/>
      <c r="Q117" s="551"/>
      <c r="R117" s="551"/>
      <c r="S117" s="551"/>
      <c r="T117" s="551"/>
      <c r="U117" s="551"/>
      <c r="V117" s="551"/>
      <c r="W117" s="551"/>
      <c r="X117" s="551"/>
      <c r="Y117" s="551"/>
    </row>
    <row r="118" spans="1:25" s="4" customFormat="1" ht="13.5" customHeight="1" x14ac:dyDescent="0.15">
      <c r="A118" s="13" t="s">
        <v>550</v>
      </c>
      <c r="B118" s="104">
        <v>88</v>
      </c>
      <c r="C118" s="125"/>
      <c r="D118" s="125"/>
      <c r="E118" s="18" t="s">
        <v>734</v>
      </c>
      <c r="F118" s="19" t="str">
        <f>IF(B118="","",VLOOKUP(B118,B$5:F$102,5,FALSE))</f>
        <v>RDelKbn</v>
      </c>
      <c r="G118" s="156"/>
      <c r="H118" s="157"/>
      <c r="I118" s="158"/>
      <c r="J118" s="158"/>
      <c r="K118" s="158"/>
      <c r="L118" s="158"/>
      <c r="M118" s="159"/>
      <c r="N118" s="165"/>
      <c r="O118" s="165"/>
      <c r="P118" s="127"/>
      <c r="Q118" s="551"/>
      <c r="R118" s="551"/>
      <c r="S118" s="551"/>
      <c r="T118" s="551"/>
      <c r="U118" s="551"/>
      <c r="V118" s="551"/>
      <c r="W118" s="551"/>
      <c r="X118" s="551"/>
      <c r="Y118" s="551"/>
    </row>
    <row r="119" spans="1:25" s="4" customFormat="1" ht="13.5" customHeight="1" x14ac:dyDescent="0.15">
      <c r="A119" s="13" t="str">
        <f>IF(E119="","","I")</f>
        <v>I</v>
      </c>
      <c r="B119" s="104">
        <v>4</v>
      </c>
      <c r="C119" s="125"/>
      <c r="D119" s="125"/>
      <c r="E119" s="18" t="s">
        <v>206</v>
      </c>
      <c r="F119" s="19" t="str">
        <f>IF(B119="","",VLOOKUP(B119,B$5:F$102,5,FALSE))</f>
        <v>Renso</v>
      </c>
      <c r="G119" s="156"/>
      <c r="H119" s="157"/>
      <c r="I119" s="158"/>
      <c r="J119" s="158"/>
      <c r="K119" s="158"/>
      <c r="L119" s="158"/>
      <c r="M119" s="159"/>
      <c r="N119" s="165"/>
      <c r="O119" s="165"/>
      <c r="P119" s="127"/>
      <c r="Q119" s="551"/>
      <c r="R119" s="551"/>
      <c r="S119" s="551"/>
      <c r="T119" s="551"/>
      <c r="U119" s="551"/>
      <c r="V119" s="551"/>
      <c r="W119" s="551"/>
      <c r="X119" s="551"/>
      <c r="Y119" s="551"/>
    </row>
    <row r="120" spans="1:25" s="4" customFormat="1" ht="13.5" customHeight="1" x14ac:dyDescent="0.15">
      <c r="A120" s="15" t="str">
        <f>IF(E120="","","I")</f>
        <v/>
      </c>
      <c r="B120" s="52"/>
      <c r="C120" s="16"/>
      <c r="D120" s="16"/>
      <c r="E120" s="20" t="str">
        <f>IF(B120="","",VLOOKUP(B120,B$5:E$102,4,FALSE))</f>
        <v/>
      </c>
      <c r="F120" s="21" t="str">
        <f>IF(B120="","",VLOOKUP(B120,B$5:F$102,5,FALSE))</f>
        <v/>
      </c>
      <c r="G120" s="66"/>
      <c r="H120" s="67"/>
      <c r="I120" s="68"/>
      <c r="J120" s="68"/>
      <c r="K120" s="68"/>
      <c r="L120" s="68"/>
      <c r="M120" s="69"/>
      <c r="N120" s="69"/>
      <c r="O120" s="69"/>
      <c r="P120" s="34"/>
      <c r="Q120" s="551"/>
      <c r="R120" s="551"/>
      <c r="S120" s="551"/>
      <c r="T120" s="551"/>
      <c r="U120" s="551"/>
      <c r="V120" s="551"/>
      <c r="W120" s="551"/>
      <c r="X120" s="551"/>
      <c r="Y120" s="551"/>
    </row>
    <row r="121" spans="1:25" s="4" customFormat="1" ht="14.25" customHeight="1" x14ac:dyDescent="0.15">
      <c r="I121" s="35"/>
      <c r="J121" s="35"/>
      <c r="K121" s="35"/>
      <c r="L121" s="35"/>
      <c r="P121" s="5"/>
      <c r="Q121" s="551"/>
      <c r="R121" s="551"/>
      <c r="S121" s="551"/>
      <c r="T121" s="551"/>
      <c r="U121" s="551"/>
      <c r="V121" s="551"/>
      <c r="W121" s="551"/>
      <c r="X121" s="551"/>
      <c r="Y121" s="551"/>
    </row>
    <row r="122" spans="1:25" s="4" customFormat="1" ht="20.100000000000001" customHeight="1" x14ac:dyDescent="0.15">
      <c r="A122" s="1" t="s">
        <v>936</v>
      </c>
      <c r="B122" s="1" t="s">
        <v>937</v>
      </c>
      <c r="C122" s="1"/>
      <c r="D122" s="1"/>
      <c r="E122" s="2" t="s">
        <v>938</v>
      </c>
      <c r="F122" s="3" t="s">
        <v>939</v>
      </c>
      <c r="G122" s="58" t="s">
        <v>551</v>
      </c>
      <c r="H122" s="37" t="s">
        <v>552</v>
      </c>
      <c r="I122" s="39"/>
      <c r="J122" s="39"/>
      <c r="K122" s="39"/>
      <c r="L122" s="39"/>
      <c r="M122" s="70" t="s">
        <v>553</v>
      </c>
      <c r="N122" s="70"/>
      <c r="O122" s="70"/>
      <c r="P122" s="1" t="s">
        <v>554</v>
      </c>
      <c r="Q122" s="551"/>
      <c r="R122" s="551"/>
      <c r="S122" s="551"/>
      <c r="T122" s="551"/>
      <c r="U122" s="551"/>
      <c r="V122" s="551"/>
      <c r="W122" s="551"/>
      <c r="X122" s="551"/>
      <c r="Y122" s="551"/>
    </row>
    <row r="123" spans="1:25" s="4" customFormat="1" ht="13.5" customHeight="1" x14ac:dyDescent="0.15">
      <c r="A123" s="11" t="str">
        <f>IF(E123="","","K")</f>
        <v>K</v>
      </c>
      <c r="B123" s="11"/>
      <c r="C123" s="12"/>
      <c r="D123" s="12"/>
      <c r="E123" s="460" t="s">
        <v>555</v>
      </c>
      <c r="F123" s="109" t="s">
        <v>676</v>
      </c>
      <c r="G123" s="94"/>
      <c r="H123" s="43"/>
      <c r="I123" s="44"/>
      <c r="J123" s="44"/>
      <c r="K123" s="44"/>
      <c r="L123" s="44"/>
      <c r="M123" s="45"/>
      <c r="N123" s="45"/>
      <c r="O123" s="45"/>
      <c r="P123" s="25"/>
      <c r="Q123" s="551"/>
      <c r="R123" s="551"/>
      <c r="S123" s="551"/>
      <c r="T123" s="551"/>
      <c r="U123" s="551"/>
      <c r="V123" s="551"/>
      <c r="W123" s="551"/>
      <c r="X123" s="551"/>
      <c r="Y123" s="551"/>
    </row>
    <row r="124" spans="1:25" s="4" customFormat="1" ht="13.5" customHeight="1" x14ac:dyDescent="0.15">
      <c r="A124" s="13" t="str">
        <f>IF(E124="","","I")</f>
        <v>I</v>
      </c>
      <c r="B124" s="46">
        <v>1</v>
      </c>
      <c r="C124" s="73"/>
      <c r="D124" s="73"/>
      <c r="E124" s="18" t="s">
        <v>871</v>
      </c>
      <c r="F124" s="19" t="str">
        <f>IF(B124="","",VLOOKUP(B124,B$5:F$102,5,FALSE))</f>
        <v>MasterKbn</v>
      </c>
      <c r="G124" s="62"/>
      <c r="H124" s="63"/>
      <c r="I124" s="64"/>
      <c r="J124" s="64"/>
      <c r="K124" s="64"/>
      <c r="L124" s="64"/>
      <c r="M124" s="65"/>
      <c r="N124" s="144"/>
      <c r="O124" s="144"/>
      <c r="P124" s="76"/>
      <c r="Q124" s="551"/>
      <c r="R124" s="551"/>
      <c r="S124" s="551"/>
      <c r="T124" s="551"/>
      <c r="U124" s="551"/>
      <c r="V124" s="551"/>
      <c r="W124" s="551"/>
      <c r="X124" s="551"/>
      <c r="Y124" s="551"/>
    </row>
    <row r="125" spans="1:25" s="4" customFormat="1" ht="13.5" customHeight="1" x14ac:dyDescent="0.15">
      <c r="A125" s="13" t="s">
        <v>999</v>
      </c>
      <c r="B125" s="104">
        <v>3</v>
      </c>
      <c r="C125" s="125"/>
      <c r="D125" s="125"/>
      <c r="E125" s="18" t="s">
        <v>205</v>
      </c>
      <c r="F125" s="19" t="str">
        <f>IF(B125="","",VLOOKUP(B125,B$5:F$102,5,FALSE))</f>
        <v>GCode</v>
      </c>
      <c r="G125" s="156"/>
      <c r="H125" s="157"/>
      <c r="I125" s="158"/>
      <c r="J125" s="158"/>
      <c r="K125" s="158"/>
      <c r="L125" s="158"/>
      <c r="M125" s="159"/>
      <c r="N125" s="165"/>
      <c r="O125" s="165"/>
      <c r="P125" s="127"/>
      <c r="Q125" s="551"/>
      <c r="R125" s="551"/>
      <c r="S125" s="551"/>
      <c r="T125" s="551"/>
      <c r="U125" s="551"/>
      <c r="V125" s="551"/>
      <c r="W125" s="551"/>
      <c r="X125" s="551"/>
      <c r="Y125" s="551"/>
    </row>
    <row r="126" spans="1:25" s="4" customFormat="1" ht="13.5" customHeight="1" x14ac:dyDescent="0.15">
      <c r="A126" s="13" t="str">
        <f>IF(E126="","","I")</f>
        <v>I</v>
      </c>
      <c r="B126" s="104">
        <v>88</v>
      </c>
      <c r="C126" s="125"/>
      <c r="D126" s="125"/>
      <c r="E126" s="18" t="s">
        <v>734</v>
      </c>
      <c r="F126" s="19" t="str">
        <f>IF(B126="","",VLOOKUP(B126,B$5:F$102,5,FALSE))</f>
        <v>RDelKbn</v>
      </c>
      <c r="G126" s="156"/>
      <c r="H126" s="157"/>
      <c r="I126" s="158"/>
      <c r="J126" s="158"/>
      <c r="K126" s="158"/>
      <c r="L126" s="158"/>
      <c r="M126" s="159"/>
      <c r="N126" s="144"/>
      <c r="O126" s="144"/>
      <c r="P126" s="76"/>
      <c r="Q126" s="551"/>
      <c r="R126" s="551"/>
      <c r="S126" s="551"/>
      <c r="T126" s="551"/>
      <c r="U126" s="551"/>
      <c r="V126" s="551"/>
      <c r="W126" s="551"/>
      <c r="X126" s="551"/>
      <c r="Y126" s="551"/>
    </row>
    <row r="127" spans="1:25" s="4" customFormat="1" ht="13.5" customHeight="1" x14ac:dyDescent="0.15">
      <c r="A127" s="15" t="str">
        <f>IF(E127="","","I")</f>
        <v/>
      </c>
      <c r="B127" s="52"/>
      <c r="C127" s="16"/>
      <c r="D127" s="16"/>
      <c r="E127" s="20" t="str">
        <f>IF(B127="","",VLOOKUP(B127,B$5:E$102,4,FALSE))</f>
        <v/>
      </c>
      <c r="F127" s="21" t="str">
        <f>IF(B127="","",VLOOKUP(B127,B$5:F$102,5,FALSE))</f>
        <v/>
      </c>
      <c r="G127" s="66"/>
      <c r="H127" s="67"/>
      <c r="I127" s="68"/>
      <c r="J127" s="68"/>
      <c r="K127" s="68"/>
      <c r="L127" s="68"/>
      <c r="M127" s="69"/>
      <c r="N127" s="69"/>
      <c r="O127" s="69"/>
      <c r="P127" s="34"/>
      <c r="Q127" s="551"/>
      <c r="R127" s="551"/>
      <c r="S127" s="551"/>
      <c r="T127" s="551"/>
      <c r="U127" s="551"/>
      <c r="V127" s="551"/>
      <c r="W127" s="551"/>
      <c r="X127" s="551"/>
      <c r="Y127" s="551"/>
    </row>
    <row r="128" spans="1:25" s="4" customFormat="1" ht="14.25" customHeight="1" x14ac:dyDescent="0.15">
      <c r="I128" s="35"/>
      <c r="J128" s="35"/>
      <c r="K128" s="35"/>
      <c r="L128" s="35"/>
      <c r="P128" s="5"/>
      <c r="Q128" s="551"/>
      <c r="R128" s="551"/>
      <c r="S128" s="551"/>
      <c r="T128" s="551"/>
      <c r="U128" s="551"/>
      <c r="V128" s="551"/>
      <c r="W128" s="551"/>
      <c r="X128" s="551"/>
      <c r="Y128" s="551"/>
    </row>
    <row r="129" spans="1:25" s="4" customFormat="1" ht="20.100000000000001" customHeight="1" x14ac:dyDescent="0.15">
      <c r="A129" s="1" t="s">
        <v>556</v>
      </c>
      <c r="B129" s="1" t="s">
        <v>557</v>
      </c>
      <c r="C129" s="1"/>
      <c r="D129" s="1"/>
      <c r="E129" s="2" t="s">
        <v>716</v>
      </c>
      <c r="F129" s="3" t="s">
        <v>237</v>
      </c>
      <c r="G129" s="58" t="s">
        <v>485</v>
      </c>
      <c r="H129" s="37" t="s">
        <v>484</v>
      </c>
      <c r="I129" s="39"/>
      <c r="J129" s="39"/>
      <c r="K129" s="39"/>
      <c r="L129" s="39"/>
      <c r="M129" s="70" t="s">
        <v>41</v>
      </c>
      <c r="N129" s="70"/>
      <c r="O129" s="70"/>
      <c r="P129" s="1" t="s">
        <v>486</v>
      </c>
      <c r="Q129" s="551"/>
      <c r="R129" s="551"/>
      <c r="S129" s="551"/>
      <c r="T129" s="551"/>
      <c r="U129" s="551"/>
      <c r="V129" s="551"/>
      <c r="W129" s="551"/>
      <c r="X129" s="551"/>
      <c r="Y129" s="551"/>
    </row>
    <row r="130" spans="1:25" s="4" customFormat="1" ht="13.5" customHeight="1" x14ac:dyDescent="0.15">
      <c r="A130" s="11" t="str">
        <f>IF(E130="","","K")</f>
        <v>K</v>
      </c>
      <c r="B130" s="11"/>
      <c r="C130" s="12"/>
      <c r="D130" s="12"/>
      <c r="E130" s="460" t="s">
        <v>34</v>
      </c>
      <c r="F130" s="109" t="s">
        <v>558</v>
      </c>
      <c r="G130" s="221"/>
      <c r="H130" s="43"/>
      <c r="I130" s="44"/>
      <c r="J130" s="44"/>
      <c r="K130" s="44"/>
      <c r="L130" s="44"/>
      <c r="M130" s="45"/>
      <c r="N130" s="45"/>
      <c r="O130" s="45"/>
      <c r="P130" s="25"/>
      <c r="Q130" s="551"/>
      <c r="R130" s="551"/>
      <c r="S130" s="551"/>
      <c r="T130" s="551"/>
      <c r="U130" s="551"/>
      <c r="V130" s="551"/>
      <c r="W130" s="551"/>
      <c r="X130" s="551"/>
      <c r="Y130" s="551"/>
    </row>
    <row r="131" spans="1:25" s="4" customFormat="1" ht="13.5" customHeight="1" x14ac:dyDescent="0.15">
      <c r="A131" s="13" t="str">
        <f>IF(E131="","","I")</f>
        <v>I</v>
      </c>
      <c r="B131" s="46">
        <v>1</v>
      </c>
      <c r="C131" s="73"/>
      <c r="D131" s="73"/>
      <c r="E131" s="18" t="s">
        <v>871</v>
      </c>
      <c r="F131" s="19" t="str">
        <f>IF(B131="","",VLOOKUP(B131,B$5:F$75,5,FALSE))</f>
        <v>MasterKbn</v>
      </c>
      <c r="G131" s="62"/>
      <c r="H131" s="63"/>
      <c r="I131" s="64"/>
      <c r="J131" s="64"/>
      <c r="K131" s="64"/>
      <c r="L131" s="64"/>
      <c r="M131" s="65"/>
      <c r="N131" s="144"/>
      <c r="O131" s="144"/>
      <c r="P131" s="76"/>
      <c r="Q131" s="551"/>
      <c r="R131" s="551"/>
      <c r="S131" s="551"/>
      <c r="T131" s="551"/>
      <c r="U131" s="551"/>
      <c r="V131" s="551"/>
      <c r="W131" s="551"/>
      <c r="X131" s="551"/>
      <c r="Y131" s="551"/>
    </row>
    <row r="132" spans="1:25" s="4" customFormat="1" ht="13.5" customHeight="1" x14ac:dyDescent="0.15">
      <c r="A132" s="13" t="str">
        <f>IF(E132="","","I")</f>
        <v>I</v>
      </c>
      <c r="B132" s="46">
        <v>3</v>
      </c>
      <c r="C132" s="73"/>
      <c r="D132" s="73"/>
      <c r="E132" s="18" t="s">
        <v>205</v>
      </c>
      <c r="F132" s="19" t="str">
        <f>IF(B132="","",VLOOKUP(B132,B$5:F$75,5,FALSE))</f>
        <v>GCode</v>
      </c>
      <c r="G132" s="62"/>
      <c r="H132" s="63"/>
      <c r="I132" s="64"/>
      <c r="J132" s="64"/>
      <c r="K132" s="64"/>
      <c r="L132" s="64"/>
      <c r="M132" s="65"/>
      <c r="N132" s="144"/>
      <c r="O132" s="144"/>
      <c r="P132" s="76"/>
      <c r="Q132" s="551"/>
      <c r="R132" s="551"/>
      <c r="S132" s="551"/>
      <c r="T132" s="551"/>
      <c r="U132" s="551"/>
      <c r="V132" s="551"/>
      <c r="W132" s="551"/>
      <c r="X132" s="551"/>
      <c r="Y132" s="551"/>
    </row>
    <row r="133" spans="1:25" s="4" customFormat="1" ht="13.5" customHeight="1" x14ac:dyDescent="0.15">
      <c r="A133" s="13" t="str">
        <f>IF(E133="","","I")</f>
        <v>I</v>
      </c>
      <c r="B133" s="46">
        <v>4</v>
      </c>
      <c r="C133" s="73"/>
      <c r="D133" s="73"/>
      <c r="E133" s="18" t="s">
        <v>206</v>
      </c>
      <c r="F133" s="19" t="str">
        <f>IF(B133="","",VLOOKUP(B133,B$5:F$75,5,FALSE))</f>
        <v>Renso</v>
      </c>
      <c r="G133" s="62"/>
      <c r="H133" s="63"/>
      <c r="I133" s="64"/>
      <c r="J133" s="64"/>
      <c r="K133" s="64"/>
      <c r="L133" s="64"/>
      <c r="M133" s="65"/>
      <c r="N133" s="144"/>
      <c r="O133" s="144"/>
      <c r="P133" s="76"/>
      <c r="Q133" s="551"/>
      <c r="R133" s="551"/>
      <c r="S133" s="551"/>
      <c r="T133" s="551"/>
      <c r="U133" s="551"/>
      <c r="V133" s="551"/>
      <c r="W133" s="551"/>
      <c r="X133" s="551"/>
      <c r="Y133" s="551"/>
    </row>
    <row r="134" spans="1:25" s="4" customFormat="1" ht="13.5" customHeight="1" x14ac:dyDescent="0.15">
      <c r="A134" s="101" t="s">
        <v>677</v>
      </c>
      <c r="B134" s="104">
        <v>5</v>
      </c>
      <c r="C134" s="125"/>
      <c r="D134" s="125"/>
      <c r="E134" s="105" t="s">
        <v>994</v>
      </c>
      <c r="F134" s="305" t="s">
        <v>995</v>
      </c>
      <c r="G134" s="156"/>
      <c r="H134" s="157"/>
      <c r="I134" s="158"/>
      <c r="J134" s="158"/>
      <c r="K134" s="158"/>
      <c r="L134" s="158"/>
      <c r="M134" s="159"/>
      <c r="N134" s="165"/>
      <c r="O134" s="165"/>
      <c r="P134" s="127"/>
      <c r="Q134" s="551"/>
      <c r="R134" s="551"/>
      <c r="S134" s="551"/>
      <c r="T134" s="551"/>
      <c r="U134" s="551"/>
      <c r="V134" s="551"/>
      <c r="W134" s="551"/>
      <c r="X134" s="551"/>
      <c r="Y134" s="551"/>
    </row>
    <row r="135" spans="1:25" s="4" customFormat="1" ht="13.5" customHeight="1" x14ac:dyDescent="0.15">
      <c r="A135" s="15" t="str">
        <f>IF(E135="","","I")</f>
        <v/>
      </c>
      <c r="B135" s="52"/>
      <c r="C135" s="16"/>
      <c r="D135" s="16"/>
      <c r="E135" s="20"/>
      <c r="F135" s="21" t="str">
        <f>IF(B135="","",VLOOKUP(B135,B$5:F$75,5,FALSE))</f>
        <v/>
      </c>
      <c r="G135" s="66"/>
      <c r="H135" s="67"/>
      <c r="I135" s="68"/>
      <c r="J135" s="68"/>
      <c r="K135" s="68"/>
      <c r="L135" s="68"/>
      <c r="M135" s="69"/>
      <c r="N135" s="69"/>
      <c r="O135" s="69"/>
      <c r="P135" s="34"/>
      <c r="Q135" s="551"/>
      <c r="R135" s="551"/>
      <c r="S135" s="551"/>
      <c r="T135" s="551"/>
      <c r="U135" s="551"/>
      <c r="V135" s="551"/>
      <c r="W135" s="551"/>
      <c r="X135" s="551"/>
      <c r="Y135" s="551"/>
    </row>
    <row r="136" spans="1:25" s="4" customFormat="1" ht="14.25" customHeight="1" x14ac:dyDescent="0.15">
      <c r="I136" s="35"/>
      <c r="J136" s="35"/>
      <c r="K136" s="35"/>
      <c r="L136" s="35"/>
      <c r="P136" s="5"/>
      <c r="Q136" s="551"/>
      <c r="R136" s="551"/>
      <c r="S136" s="551"/>
      <c r="T136" s="551"/>
      <c r="U136" s="551"/>
      <c r="V136" s="551"/>
      <c r="W136" s="551"/>
      <c r="X136" s="551"/>
      <c r="Y136" s="551"/>
    </row>
    <row r="137" spans="1:25" s="4" customFormat="1" ht="20.100000000000001" customHeight="1" x14ac:dyDescent="0.15">
      <c r="A137" s="1" t="s">
        <v>1002</v>
      </c>
      <c r="B137" s="1" t="s">
        <v>1003</v>
      </c>
      <c r="C137" s="1"/>
      <c r="D137" s="1"/>
      <c r="E137" s="2" t="s">
        <v>113</v>
      </c>
      <c r="F137" s="3" t="s">
        <v>237</v>
      </c>
      <c r="G137" s="58" t="s">
        <v>485</v>
      </c>
      <c r="H137" s="37" t="s">
        <v>484</v>
      </c>
      <c r="I137" s="39"/>
      <c r="J137" s="39"/>
      <c r="K137" s="39"/>
      <c r="L137" s="39"/>
      <c r="M137" s="70" t="s">
        <v>41</v>
      </c>
      <c r="N137" s="70"/>
      <c r="O137" s="70"/>
      <c r="P137" s="1" t="s">
        <v>486</v>
      </c>
      <c r="Q137" s="551"/>
      <c r="R137" s="551"/>
      <c r="S137" s="551"/>
      <c r="T137" s="551"/>
      <c r="U137" s="551"/>
      <c r="V137" s="551"/>
      <c r="W137" s="551"/>
      <c r="X137" s="551"/>
      <c r="Y137" s="551"/>
    </row>
    <row r="138" spans="1:25" s="4" customFormat="1" ht="13.5" customHeight="1" x14ac:dyDescent="0.15">
      <c r="A138" s="11" t="str">
        <f>IF(E138="","","K")</f>
        <v>K</v>
      </c>
      <c r="B138" s="11"/>
      <c r="C138" s="12"/>
      <c r="D138" s="12"/>
      <c r="E138" s="460" t="s">
        <v>736</v>
      </c>
      <c r="F138" s="109" t="s">
        <v>559</v>
      </c>
      <c r="G138" s="94"/>
      <c r="H138" s="43"/>
      <c r="I138" s="44"/>
      <c r="J138" s="44"/>
      <c r="K138" s="44"/>
      <c r="L138" s="44"/>
      <c r="M138" s="45"/>
      <c r="N138" s="45"/>
      <c r="O138" s="45"/>
      <c r="P138" s="25"/>
      <c r="Q138" s="551"/>
      <c r="R138" s="551"/>
      <c r="S138" s="551"/>
      <c r="T138" s="551"/>
      <c r="U138" s="551"/>
      <c r="V138" s="551"/>
      <c r="W138" s="551"/>
      <c r="X138" s="551"/>
      <c r="Y138" s="551"/>
    </row>
    <row r="139" spans="1:25" s="4" customFormat="1" ht="13.5" customHeight="1" x14ac:dyDescent="0.15">
      <c r="A139" s="13" t="str">
        <f>IF(E139="","","I")</f>
        <v>I</v>
      </c>
      <c r="B139" s="46">
        <v>1</v>
      </c>
      <c r="C139" s="73"/>
      <c r="D139" s="73"/>
      <c r="E139" s="18" t="s">
        <v>871</v>
      </c>
      <c r="F139" s="19" t="str">
        <f>IF(B139="","",VLOOKUP(B139,B$5:F$75,5,FALSE))</f>
        <v>MasterKbn</v>
      </c>
      <c r="G139" s="62"/>
      <c r="H139" s="63"/>
      <c r="I139" s="64"/>
      <c r="J139" s="64"/>
      <c r="K139" s="64"/>
      <c r="L139" s="64"/>
      <c r="M139" s="65"/>
      <c r="N139" s="144"/>
      <c r="O139" s="144"/>
      <c r="P139" s="76"/>
      <c r="Q139" s="551"/>
      <c r="R139" s="551"/>
      <c r="S139" s="551"/>
      <c r="T139" s="551"/>
      <c r="U139" s="551"/>
      <c r="V139" s="551"/>
      <c r="W139" s="551"/>
      <c r="X139" s="551"/>
      <c r="Y139" s="551"/>
    </row>
    <row r="140" spans="1:25" s="4" customFormat="1" ht="13.5" customHeight="1" x14ac:dyDescent="0.15">
      <c r="A140" s="13" t="str">
        <f>IF(E140="","","I")</f>
        <v>I</v>
      </c>
      <c r="B140" s="46">
        <v>87</v>
      </c>
      <c r="C140" s="14"/>
      <c r="D140" s="14"/>
      <c r="E140" s="18" t="s">
        <v>735</v>
      </c>
      <c r="F140" s="19" t="s">
        <v>737</v>
      </c>
      <c r="G140" s="62"/>
      <c r="H140" s="63"/>
      <c r="I140" s="64"/>
      <c r="J140" s="64"/>
      <c r="K140" s="64"/>
      <c r="L140" s="64"/>
      <c r="M140" s="65"/>
      <c r="N140" s="65"/>
      <c r="O140" s="65"/>
      <c r="P140" s="30"/>
      <c r="Q140" s="551"/>
      <c r="R140" s="551"/>
      <c r="S140" s="551"/>
      <c r="T140" s="551"/>
      <c r="U140" s="551"/>
      <c r="V140" s="551"/>
      <c r="W140" s="551"/>
      <c r="X140" s="551"/>
      <c r="Y140" s="551"/>
    </row>
    <row r="141" spans="1:25" s="4" customFormat="1" ht="13.5" customHeight="1" x14ac:dyDescent="0.15">
      <c r="A141" s="13" t="str">
        <f>IF(E141="","","I")</f>
        <v/>
      </c>
      <c r="B141" s="46"/>
      <c r="C141" s="14"/>
      <c r="D141" s="14"/>
      <c r="E141" s="18" t="str">
        <f>IF(B141="","",VLOOKUP(B141,B$5:E$75,4,FALSE))</f>
        <v/>
      </c>
      <c r="F141" s="19" t="str">
        <f>IF(B141="","",VLOOKUP(B141,B$5:F$75,5,FALSE))</f>
        <v/>
      </c>
      <c r="G141" s="62"/>
      <c r="H141" s="63"/>
      <c r="I141" s="64"/>
      <c r="J141" s="64"/>
      <c r="K141" s="64"/>
      <c r="L141" s="64"/>
      <c r="M141" s="65"/>
      <c r="N141" s="65"/>
      <c r="O141" s="65"/>
      <c r="P141" s="30"/>
      <c r="Q141" s="551"/>
      <c r="R141" s="551"/>
      <c r="S141" s="551"/>
      <c r="T141" s="551"/>
      <c r="U141" s="551"/>
      <c r="V141" s="551"/>
      <c r="W141" s="551"/>
      <c r="X141" s="551"/>
      <c r="Y141" s="551"/>
    </row>
    <row r="142" spans="1:25" s="4" customFormat="1" ht="13.5" customHeight="1" x14ac:dyDescent="0.15">
      <c r="A142" s="15" t="str">
        <f>IF(E142="","","I")</f>
        <v/>
      </c>
      <c r="B142" s="52"/>
      <c r="C142" s="16"/>
      <c r="D142" s="16"/>
      <c r="E142" s="20" t="str">
        <f>IF(B142="","",VLOOKUP(B142,B$5:E$75,4,FALSE))</f>
        <v/>
      </c>
      <c r="F142" s="21" t="str">
        <f>IF(B142="","",VLOOKUP(B142,B$5:F$75,5,FALSE))</f>
        <v/>
      </c>
      <c r="G142" s="66"/>
      <c r="H142" s="67"/>
      <c r="I142" s="68"/>
      <c r="J142" s="68"/>
      <c r="K142" s="68"/>
      <c r="L142" s="68"/>
      <c r="M142" s="69"/>
      <c r="N142" s="69"/>
      <c r="O142" s="69"/>
      <c r="P142" s="34"/>
      <c r="Q142" s="551"/>
      <c r="R142" s="551"/>
      <c r="S142" s="551"/>
      <c r="T142" s="551"/>
      <c r="U142" s="551"/>
      <c r="V142" s="551"/>
      <c r="W142" s="551"/>
      <c r="X142" s="551"/>
      <c r="Y142" s="551"/>
    </row>
    <row r="143" spans="1:25" s="4" customFormat="1" ht="13.5" customHeight="1" x14ac:dyDescent="0.15">
      <c r="A143" s="337"/>
      <c r="B143" s="337"/>
      <c r="C143" s="380"/>
      <c r="D143" s="380"/>
      <c r="E143" s="381"/>
      <c r="F143" s="381"/>
      <c r="G143" s="337"/>
      <c r="H143" s="380"/>
      <c r="I143" s="456"/>
      <c r="J143" s="456"/>
      <c r="K143" s="456"/>
      <c r="L143" s="456"/>
      <c r="M143" s="380"/>
      <c r="N143" s="380"/>
      <c r="O143" s="380"/>
      <c r="P143" s="382"/>
      <c r="Q143" s="551"/>
      <c r="R143" s="551"/>
      <c r="S143" s="551"/>
      <c r="T143" s="551"/>
      <c r="U143" s="551"/>
      <c r="V143" s="551"/>
      <c r="W143" s="551"/>
      <c r="X143" s="551"/>
      <c r="Y143" s="551"/>
    </row>
    <row r="144" spans="1:25" s="4" customFormat="1" ht="20.100000000000001" customHeight="1" x14ac:dyDescent="0.15">
      <c r="A144" s="1" t="s">
        <v>556</v>
      </c>
      <c r="B144" s="1" t="s">
        <v>557</v>
      </c>
      <c r="C144" s="1"/>
      <c r="D144" s="1"/>
      <c r="E144" s="2" t="s">
        <v>716</v>
      </c>
      <c r="F144" s="3" t="s">
        <v>237</v>
      </c>
      <c r="G144" s="58" t="s">
        <v>485</v>
      </c>
      <c r="H144" s="37" t="s">
        <v>484</v>
      </c>
      <c r="I144" s="39"/>
      <c r="J144" s="39"/>
      <c r="K144" s="39"/>
      <c r="L144" s="39"/>
      <c r="M144" s="70" t="s">
        <v>41</v>
      </c>
      <c r="N144" s="70"/>
      <c r="O144" s="70"/>
      <c r="P144" s="1" t="s">
        <v>486</v>
      </c>
      <c r="Q144" s="551"/>
      <c r="R144" s="551"/>
      <c r="S144" s="551"/>
      <c r="T144" s="551"/>
      <c r="U144" s="551"/>
      <c r="V144" s="551"/>
      <c r="W144" s="551"/>
      <c r="X144" s="551"/>
      <c r="Y144" s="551"/>
    </row>
    <row r="145" spans="1:25" s="4" customFormat="1" ht="13.5" customHeight="1" x14ac:dyDescent="0.15">
      <c r="A145" s="11" t="str">
        <f>IF(E145="","","K")</f>
        <v>K</v>
      </c>
      <c r="B145" s="11"/>
      <c r="C145" s="12"/>
      <c r="D145" s="12"/>
      <c r="E145" s="460" t="s">
        <v>632</v>
      </c>
      <c r="F145" s="109" t="s">
        <v>560</v>
      </c>
      <c r="G145" s="94"/>
      <c r="H145" s="43"/>
      <c r="I145" s="44"/>
      <c r="J145" s="44"/>
      <c r="K145" s="44"/>
      <c r="L145" s="44"/>
      <c r="M145" s="45"/>
      <c r="N145" s="45"/>
      <c r="O145" s="45"/>
      <c r="P145" s="25"/>
      <c r="Q145" s="551"/>
      <c r="R145" s="551"/>
      <c r="S145" s="551"/>
      <c r="T145" s="551"/>
      <c r="U145" s="551"/>
      <c r="V145" s="551"/>
      <c r="W145" s="551"/>
      <c r="X145" s="551"/>
      <c r="Y145" s="551"/>
    </row>
    <row r="146" spans="1:25" s="4" customFormat="1" ht="13.5" customHeight="1" x14ac:dyDescent="0.15">
      <c r="A146" s="13" t="str">
        <f>IF(E146="","","I")</f>
        <v>I</v>
      </c>
      <c r="B146" s="46">
        <v>1</v>
      </c>
      <c r="C146" s="73"/>
      <c r="D146" s="73"/>
      <c r="E146" s="18" t="s">
        <v>871</v>
      </c>
      <c r="F146" s="19" t="str">
        <f>IF(B146="","",VLOOKUP(B146,B$5:F$102,5,FALSE))</f>
        <v>MasterKbn</v>
      </c>
      <c r="G146" s="62"/>
      <c r="H146" s="63"/>
      <c r="I146" s="64"/>
      <c r="J146" s="64"/>
      <c r="K146" s="64"/>
      <c r="L146" s="64"/>
      <c r="M146" s="65"/>
      <c r="N146" s="144"/>
      <c r="O146" s="144"/>
      <c r="P146" s="76"/>
      <c r="Q146" s="551"/>
      <c r="R146" s="551"/>
      <c r="S146" s="551"/>
      <c r="T146" s="551"/>
      <c r="U146" s="551"/>
      <c r="V146" s="551"/>
      <c r="W146" s="551"/>
      <c r="X146" s="551"/>
      <c r="Y146" s="551"/>
    </row>
    <row r="147" spans="1:25" s="4" customFormat="1" ht="13.5" customHeight="1" x14ac:dyDescent="0.15">
      <c r="A147" s="13" t="str">
        <f>IF(E147="","","I")</f>
        <v>I</v>
      </c>
      <c r="B147" s="104">
        <v>17</v>
      </c>
      <c r="C147" s="125"/>
      <c r="D147" s="125"/>
      <c r="E147" s="18" t="s">
        <v>992</v>
      </c>
      <c r="F147" s="19" t="str">
        <f>IF(B147="","",VLOOKUP(B147,B$5:F$102,5,FALSE))</f>
        <v>TStartDate</v>
      </c>
      <c r="G147" s="156"/>
      <c r="H147" s="157"/>
      <c r="I147" s="158"/>
      <c r="J147" s="158"/>
      <c r="K147" s="158"/>
      <c r="L147" s="158"/>
      <c r="M147" s="159"/>
      <c r="N147" s="165"/>
      <c r="O147" s="165"/>
      <c r="P147" s="127"/>
      <c r="Q147" s="551"/>
      <c r="R147" s="551"/>
      <c r="S147" s="551"/>
      <c r="T147" s="551"/>
      <c r="U147" s="551"/>
      <c r="V147" s="551"/>
      <c r="W147" s="551"/>
      <c r="X147" s="551"/>
      <c r="Y147" s="551"/>
    </row>
    <row r="148" spans="1:25" s="4" customFormat="1" ht="13.5" customHeight="1" x14ac:dyDescent="0.15">
      <c r="A148" s="13" t="str">
        <f>IF(E148="","","I")</f>
        <v>I</v>
      </c>
      <c r="B148" s="104">
        <v>18</v>
      </c>
      <c r="C148" s="125"/>
      <c r="D148" s="125"/>
      <c r="E148" s="18" t="s">
        <v>993</v>
      </c>
      <c r="F148" s="19" t="str">
        <f>IF(B148="","",VLOOKUP(B148,B$5:F$102,5,FALSE))</f>
        <v>TEndDate</v>
      </c>
      <c r="G148" s="156"/>
      <c r="H148" s="157"/>
      <c r="I148" s="158"/>
      <c r="J148" s="158"/>
      <c r="K148" s="158"/>
      <c r="L148" s="158"/>
      <c r="M148" s="159"/>
      <c r="N148" s="165"/>
      <c r="O148" s="165"/>
      <c r="P148" s="127"/>
      <c r="Q148" s="551"/>
      <c r="R148" s="551"/>
      <c r="S148" s="551"/>
      <c r="T148" s="551"/>
      <c r="U148" s="551"/>
      <c r="V148" s="551"/>
      <c r="W148" s="551"/>
      <c r="X148" s="551"/>
      <c r="Y148" s="551"/>
    </row>
    <row r="149" spans="1:25" s="4" customFormat="1" ht="13.5" customHeight="1" x14ac:dyDescent="0.15">
      <c r="A149" s="15" t="str">
        <f>IF(E149="","","I")</f>
        <v/>
      </c>
      <c r="B149" s="52"/>
      <c r="C149" s="16"/>
      <c r="D149" s="16"/>
      <c r="E149" s="20" t="str">
        <f>IF(B149="","",VLOOKUP(B149,B$5:E$102,4,FALSE))</f>
        <v/>
      </c>
      <c r="F149" s="21" t="str">
        <f>IF(B149="","",VLOOKUP(B149,B$5:F$102,5,FALSE))</f>
        <v/>
      </c>
      <c r="G149" s="66"/>
      <c r="H149" s="67"/>
      <c r="I149" s="68"/>
      <c r="J149" s="68"/>
      <c r="K149" s="68"/>
      <c r="L149" s="68"/>
      <c r="M149" s="69"/>
      <c r="N149" s="69"/>
      <c r="O149" s="69"/>
      <c r="P149" s="34"/>
      <c r="Q149" s="551"/>
      <c r="R149" s="551"/>
      <c r="S149" s="551"/>
      <c r="T149" s="551"/>
      <c r="U149" s="551"/>
      <c r="V149" s="551"/>
      <c r="W149" s="551"/>
      <c r="X149" s="551"/>
      <c r="Y149" s="551"/>
    </row>
    <row r="150" spans="1:25" s="4" customFormat="1" ht="13.5" customHeight="1" x14ac:dyDescent="0.15">
      <c r="A150" s="337"/>
      <c r="B150" s="337"/>
      <c r="C150" s="380"/>
      <c r="D150" s="380"/>
      <c r="E150" s="381"/>
      <c r="F150" s="381"/>
      <c r="G150" s="337"/>
      <c r="H150" s="380"/>
      <c r="I150" s="456"/>
      <c r="J150" s="456"/>
      <c r="K150" s="456"/>
      <c r="L150" s="456"/>
      <c r="M150" s="380"/>
      <c r="N150" s="380"/>
      <c r="O150" s="380"/>
      <c r="P150" s="438"/>
      <c r="Q150" s="551"/>
      <c r="R150" s="551"/>
      <c r="S150" s="551"/>
      <c r="T150" s="551"/>
      <c r="U150" s="551"/>
      <c r="V150" s="551"/>
      <c r="W150" s="551"/>
      <c r="X150" s="551"/>
      <c r="Y150" s="551"/>
    </row>
    <row r="151" spans="1:25" s="4" customFormat="1" ht="20.100000000000001" customHeight="1" x14ac:dyDescent="0.15">
      <c r="A151" s="1" t="s">
        <v>561</v>
      </c>
      <c r="B151" s="1" t="s">
        <v>562</v>
      </c>
      <c r="C151" s="1"/>
      <c r="D151" s="1"/>
      <c r="E151" s="2" t="s">
        <v>347</v>
      </c>
      <c r="F151" s="3" t="s">
        <v>563</v>
      </c>
      <c r="G151" s="58" t="s">
        <v>564</v>
      </c>
      <c r="H151" s="37" t="s">
        <v>62</v>
      </c>
      <c r="I151" s="39"/>
      <c r="J151" s="39"/>
      <c r="K151" s="39"/>
      <c r="L151" s="39"/>
      <c r="M151" s="70" t="s">
        <v>875</v>
      </c>
      <c r="N151" s="70"/>
      <c r="O151" s="70"/>
      <c r="P151" s="1" t="s">
        <v>876</v>
      </c>
      <c r="Q151" s="551"/>
      <c r="R151" s="551"/>
      <c r="S151" s="551"/>
      <c r="T151" s="551"/>
      <c r="U151" s="551"/>
      <c r="V151" s="551"/>
      <c r="W151" s="551"/>
      <c r="X151" s="551"/>
      <c r="Y151" s="551"/>
    </row>
    <row r="152" spans="1:25" s="4" customFormat="1" ht="13.5" customHeight="1" x14ac:dyDescent="0.15">
      <c r="A152" s="11" t="str">
        <f>IF(E152="","","K")</f>
        <v>K</v>
      </c>
      <c r="B152" s="11"/>
      <c r="C152" s="12"/>
      <c r="D152" s="12"/>
      <c r="E152" s="460" t="s">
        <v>870</v>
      </c>
      <c r="F152" s="109" t="s">
        <v>877</v>
      </c>
      <c r="G152" s="221" t="s">
        <v>620</v>
      </c>
      <c r="H152" s="43"/>
      <c r="I152" s="44"/>
      <c r="J152" s="44"/>
      <c r="K152" s="44"/>
      <c r="L152" s="44"/>
      <c r="M152" s="45"/>
      <c r="N152" s="45"/>
      <c r="O152" s="45"/>
      <c r="P152" s="25">
        <v>39094</v>
      </c>
      <c r="Q152" s="551"/>
      <c r="R152" s="551"/>
      <c r="S152" s="551"/>
      <c r="T152" s="551"/>
      <c r="U152" s="551"/>
      <c r="V152" s="551"/>
      <c r="W152" s="551"/>
      <c r="X152" s="551"/>
      <c r="Y152" s="551"/>
    </row>
    <row r="153" spans="1:25" s="4" customFormat="1" ht="13.5" customHeight="1" x14ac:dyDescent="0.15">
      <c r="A153" s="13" t="str">
        <f>IF(E153="","","I")</f>
        <v>I</v>
      </c>
      <c r="B153" s="46">
        <v>1</v>
      </c>
      <c r="C153" s="73"/>
      <c r="D153" s="73"/>
      <c r="E153" s="18" t="s">
        <v>871</v>
      </c>
      <c r="F153" s="19" t="str">
        <f>IF(B153="","",VLOOKUP(B153,B$5:F$102,5,FALSE))</f>
        <v>MasterKbn</v>
      </c>
      <c r="G153" s="62"/>
      <c r="H153" s="63"/>
      <c r="I153" s="64"/>
      <c r="J153" s="64"/>
      <c r="K153" s="64"/>
      <c r="L153" s="64"/>
      <c r="M153" s="65"/>
      <c r="N153" s="144"/>
      <c r="O153" s="144"/>
      <c r="P153" s="76"/>
      <c r="Q153" s="551"/>
      <c r="R153" s="551"/>
      <c r="S153" s="551"/>
      <c r="T153" s="551"/>
      <c r="U153" s="551"/>
      <c r="V153" s="551"/>
      <c r="W153" s="551"/>
      <c r="X153" s="551"/>
      <c r="Y153" s="551"/>
    </row>
    <row r="154" spans="1:25" s="4" customFormat="1" ht="13.5" customHeight="1" x14ac:dyDescent="0.15">
      <c r="A154" s="13" t="str">
        <f>IF(E154="","","I")</f>
        <v>I</v>
      </c>
      <c r="B154" s="104">
        <v>3</v>
      </c>
      <c r="C154" s="125"/>
      <c r="D154" s="125"/>
      <c r="E154" s="18" t="s">
        <v>205</v>
      </c>
      <c r="F154" s="19" t="str">
        <f>IF(B154="","",VLOOKUP(B154,B$5:F$102,5,FALSE))</f>
        <v>GCode</v>
      </c>
      <c r="G154" s="156"/>
      <c r="H154" s="157"/>
      <c r="I154" s="158"/>
      <c r="J154" s="158"/>
      <c r="K154" s="158"/>
      <c r="L154" s="158"/>
      <c r="M154" s="159"/>
      <c r="N154" s="165"/>
      <c r="O154" s="165"/>
      <c r="P154" s="127"/>
      <c r="Q154" s="551"/>
      <c r="R154" s="551"/>
      <c r="S154" s="551"/>
      <c r="T154" s="551"/>
      <c r="U154" s="551"/>
      <c r="V154" s="551"/>
      <c r="W154" s="551"/>
      <c r="X154" s="551"/>
      <c r="Y154" s="551"/>
    </row>
    <row r="155" spans="1:25" s="4" customFormat="1" ht="13.5" customHeight="1" x14ac:dyDescent="0.15">
      <c r="A155" s="13" t="str">
        <f>IF(E155="","","I")</f>
        <v>I</v>
      </c>
      <c r="B155" s="104">
        <v>92</v>
      </c>
      <c r="C155" s="125"/>
      <c r="D155" s="125"/>
      <c r="E155" s="105" t="s">
        <v>878</v>
      </c>
      <c r="F155" s="19" t="str">
        <f>IF(B155="","",VLOOKUP(B155,B$5:F$102,5,FALSE))</f>
        <v>NCode2</v>
      </c>
      <c r="G155" s="156"/>
      <c r="H155" s="157"/>
      <c r="I155" s="158"/>
      <c r="J155" s="158"/>
      <c r="K155" s="158"/>
      <c r="L155" s="158"/>
      <c r="M155" s="159"/>
      <c r="N155" s="165"/>
      <c r="O155" s="165"/>
      <c r="P155" s="127"/>
      <c r="Q155" s="551"/>
      <c r="R155" s="551"/>
      <c r="S155" s="551"/>
      <c r="T155" s="551"/>
      <c r="U155" s="551"/>
      <c r="V155" s="551"/>
      <c r="W155" s="551"/>
      <c r="X155" s="551"/>
      <c r="Y155" s="551"/>
    </row>
    <row r="156" spans="1:25" s="4" customFormat="1" ht="13.5" customHeight="1" x14ac:dyDescent="0.15">
      <c r="A156" s="15" t="str">
        <f>IF(E156="","","I")</f>
        <v/>
      </c>
      <c r="B156" s="52"/>
      <c r="C156" s="16"/>
      <c r="D156" s="16"/>
      <c r="E156" s="20" t="str">
        <f>IF(B156="","",VLOOKUP(B156,B$5:E$102,4,FALSE))</f>
        <v/>
      </c>
      <c r="F156" s="21" t="str">
        <f>IF(B156="","",VLOOKUP(B156,B$5:F$102,5,FALSE))</f>
        <v/>
      </c>
      <c r="G156" s="66"/>
      <c r="H156" s="67"/>
      <c r="I156" s="68"/>
      <c r="J156" s="68"/>
      <c r="K156" s="68"/>
      <c r="L156" s="68"/>
      <c r="M156" s="69"/>
      <c r="N156" s="69"/>
      <c r="O156" s="69"/>
      <c r="P156" s="34"/>
      <c r="Q156" s="551"/>
      <c r="R156" s="551"/>
      <c r="S156" s="551"/>
      <c r="T156" s="551"/>
      <c r="U156" s="551"/>
      <c r="V156" s="551"/>
      <c r="W156" s="551"/>
      <c r="X156" s="551"/>
      <c r="Y156" s="551"/>
    </row>
    <row r="157" spans="1:25" s="4" customFormat="1" ht="13.5" customHeight="1" x14ac:dyDescent="0.15">
      <c r="A157" s="337"/>
      <c r="B157" s="337"/>
      <c r="C157" s="380"/>
      <c r="D157" s="380"/>
      <c r="E157" s="381"/>
      <c r="F157" s="381"/>
      <c r="G157" s="337"/>
      <c r="H157" s="380"/>
      <c r="I157" s="456"/>
      <c r="J157" s="456"/>
      <c r="K157" s="456"/>
      <c r="L157" s="456"/>
      <c r="M157" s="380"/>
      <c r="N157" s="380"/>
      <c r="O157" s="382"/>
      <c r="P157" s="551"/>
      <c r="Q157" s="551"/>
      <c r="R157" s="551"/>
      <c r="S157" s="551"/>
      <c r="T157" s="551"/>
      <c r="U157" s="551"/>
      <c r="V157" s="551"/>
      <c r="W157" s="551"/>
      <c r="X157" s="551"/>
    </row>
    <row r="158" spans="1:25" s="4" customFormat="1" ht="20.100000000000001" customHeight="1" x14ac:dyDescent="0.15">
      <c r="A158" s="1" t="s">
        <v>879</v>
      </c>
      <c r="B158" s="1" t="s">
        <v>880</v>
      </c>
      <c r="C158" s="1"/>
      <c r="D158" s="1"/>
      <c r="E158" s="2" t="s">
        <v>881</v>
      </c>
      <c r="F158" s="3" t="s">
        <v>926</v>
      </c>
      <c r="G158" s="58" t="s">
        <v>882</v>
      </c>
      <c r="H158" s="37" t="s">
        <v>883</v>
      </c>
      <c r="I158" s="39"/>
      <c r="J158" s="39"/>
      <c r="K158" s="39"/>
      <c r="L158" s="39"/>
      <c r="M158" s="70" t="s">
        <v>884</v>
      </c>
      <c r="N158" s="70"/>
      <c r="O158" s="70"/>
      <c r="P158" s="1" t="s">
        <v>885</v>
      </c>
      <c r="Q158" s="551"/>
      <c r="R158" s="551"/>
      <c r="S158" s="551"/>
      <c r="T158" s="551"/>
      <c r="U158" s="551"/>
      <c r="V158" s="551"/>
      <c r="W158" s="551"/>
      <c r="X158" s="551"/>
      <c r="Y158" s="551"/>
    </row>
    <row r="159" spans="1:25" s="4" customFormat="1" ht="13.5" customHeight="1" x14ac:dyDescent="0.15">
      <c r="A159" s="11" t="str">
        <f>IF(E159="","","K")</f>
        <v>K</v>
      </c>
      <c r="B159" s="11"/>
      <c r="C159" s="12"/>
      <c r="D159" s="12"/>
      <c r="E159" s="460" t="s">
        <v>741</v>
      </c>
      <c r="F159" s="109" t="s">
        <v>886</v>
      </c>
      <c r="G159" s="221"/>
      <c r="H159" s="43"/>
      <c r="I159" s="44"/>
      <c r="J159" s="44"/>
      <c r="K159" s="44"/>
      <c r="L159" s="44"/>
      <c r="M159" s="45"/>
      <c r="N159" s="45"/>
      <c r="O159" s="45"/>
      <c r="P159" s="25">
        <v>39094</v>
      </c>
      <c r="Q159" s="551"/>
      <c r="R159" s="551"/>
      <c r="S159" s="551"/>
      <c r="T159" s="551"/>
      <c r="U159" s="551"/>
      <c r="V159" s="551"/>
      <c r="W159" s="551"/>
      <c r="X159" s="551"/>
      <c r="Y159" s="551"/>
    </row>
    <row r="160" spans="1:25" s="4" customFormat="1" ht="13.5" customHeight="1" x14ac:dyDescent="0.15">
      <c r="A160" s="13" t="str">
        <f>IF(E160="","","I")</f>
        <v>I</v>
      </c>
      <c r="B160" s="46">
        <v>7</v>
      </c>
      <c r="C160" s="73"/>
      <c r="D160" s="73"/>
      <c r="E160" s="18" t="s">
        <v>991</v>
      </c>
      <c r="F160" s="19" t="str">
        <f>IF(B160="","",VLOOKUP(B160,B$5:F$102,5,FALSE))</f>
        <v>NCode</v>
      </c>
      <c r="G160" s="62"/>
      <c r="H160" s="63"/>
      <c r="I160" s="64"/>
      <c r="J160" s="64"/>
      <c r="K160" s="64"/>
      <c r="L160" s="64"/>
      <c r="M160" s="65"/>
      <c r="N160" s="144"/>
      <c r="O160" s="144"/>
      <c r="P160" s="76"/>
      <c r="Q160" s="551"/>
      <c r="R160" s="551"/>
      <c r="S160" s="551"/>
      <c r="T160" s="551"/>
      <c r="U160" s="551"/>
      <c r="V160" s="551"/>
      <c r="W160" s="551"/>
      <c r="X160" s="551"/>
      <c r="Y160" s="551"/>
    </row>
    <row r="161" spans="1:25" s="4" customFormat="1" ht="13.5" customHeight="1" x14ac:dyDescent="0.15">
      <c r="A161" s="13" t="str">
        <f>IF(E161="","","I")</f>
        <v>I</v>
      </c>
      <c r="B161" s="104">
        <v>1</v>
      </c>
      <c r="C161" s="125"/>
      <c r="D161" s="125"/>
      <c r="E161" s="18" t="s">
        <v>706</v>
      </c>
      <c r="F161" s="19" t="str">
        <f>IF(B161="","",VLOOKUP(B161,B$5:F$102,5,FALSE))</f>
        <v>MasterKbn</v>
      </c>
      <c r="G161" s="156"/>
      <c r="H161" s="157"/>
      <c r="I161" s="158"/>
      <c r="J161" s="158"/>
      <c r="K161" s="158"/>
      <c r="L161" s="158"/>
      <c r="M161" s="159"/>
      <c r="N161" s="165"/>
      <c r="O161" s="165"/>
      <c r="P161" s="127"/>
      <c r="Q161" s="551"/>
      <c r="R161" s="551"/>
      <c r="S161" s="551"/>
      <c r="T161" s="551"/>
      <c r="U161" s="551"/>
      <c r="V161" s="551"/>
      <c r="W161" s="551"/>
      <c r="X161" s="551"/>
      <c r="Y161" s="551"/>
    </row>
    <row r="162" spans="1:25" s="4" customFormat="1" ht="13.5" customHeight="1" x14ac:dyDescent="0.15">
      <c r="A162" s="13" t="str">
        <f>IF(E162="","","I")</f>
        <v>I</v>
      </c>
      <c r="B162" s="104">
        <v>3</v>
      </c>
      <c r="C162" s="125"/>
      <c r="D162" s="125"/>
      <c r="E162" s="105" t="s">
        <v>707</v>
      </c>
      <c r="F162" s="19" t="str">
        <f>IF(B162="","",VLOOKUP(B162,B$5:F$102,5,FALSE))</f>
        <v>GCode</v>
      </c>
      <c r="G162" s="156"/>
      <c r="H162" s="157"/>
      <c r="I162" s="158"/>
      <c r="J162" s="158"/>
      <c r="K162" s="158"/>
      <c r="L162" s="158"/>
      <c r="M162" s="159"/>
      <c r="N162" s="165"/>
      <c r="O162" s="165"/>
      <c r="P162" s="127"/>
      <c r="Q162" s="551"/>
      <c r="R162" s="551"/>
      <c r="S162" s="551"/>
      <c r="T162" s="551"/>
      <c r="U162" s="551"/>
      <c r="V162" s="551"/>
      <c r="W162" s="551"/>
      <c r="X162" s="551"/>
      <c r="Y162" s="551"/>
    </row>
    <row r="163" spans="1:25" s="4" customFormat="1" ht="13.5" customHeight="1" x14ac:dyDescent="0.15">
      <c r="A163" s="15" t="str">
        <f>IF(E163="","","I")</f>
        <v/>
      </c>
      <c r="B163" s="52"/>
      <c r="C163" s="16"/>
      <c r="D163" s="16"/>
      <c r="E163" s="20" t="str">
        <f>IF(B163="","",VLOOKUP(B163,B$5:E$102,4,FALSE))</f>
        <v/>
      </c>
      <c r="F163" s="21" t="str">
        <f>IF(B163="","",VLOOKUP(B163,B$5:F$102,5,FALSE))</f>
        <v/>
      </c>
      <c r="G163" s="66"/>
      <c r="H163" s="67"/>
      <c r="I163" s="68"/>
      <c r="J163" s="68"/>
      <c r="K163" s="68"/>
      <c r="L163" s="68"/>
      <c r="M163" s="69"/>
      <c r="N163" s="69"/>
      <c r="O163" s="69"/>
      <c r="P163" s="34"/>
      <c r="Q163" s="551"/>
      <c r="R163" s="551"/>
      <c r="S163" s="551"/>
      <c r="T163" s="551"/>
      <c r="U163" s="551"/>
      <c r="V163" s="551"/>
      <c r="W163" s="551"/>
      <c r="X163" s="551"/>
      <c r="Y163" s="551"/>
    </row>
    <row r="164" spans="1:25" s="4" customFormat="1" ht="13.5" customHeight="1" x14ac:dyDescent="0.15">
      <c r="A164" s="337"/>
      <c r="B164" s="337"/>
      <c r="C164" s="380"/>
      <c r="D164" s="380"/>
      <c r="E164" s="381"/>
      <c r="F164" s="381"/>
      <c r="G164" s="337"/>
      <c r="H164" s="380"/>
      <c r="I164" s="456"/>
      <c r="J164" s="456"/>
      <c r="K164" s="456"/>
      <c r="L164" s="456"/>
      <c r="M164" s="380"/>
      <c r="N164" s="380"/>
      <c r="O164" s="380"/>
      <c r="P164" s="382"/>
      <c r="Q164" s="551"/>
      <c r="R164" s="551"/>
      <c r="S164" s="551"/>
      <c r="T164" s="551"/>
      <c r="U164" s="551"/>
      <c r="V164" s="551"/>
      <c r="W164" s="551"/>
      <c r="X164" s="551"/>
      <c r="Y164" s="551"/>
    </row>
    <row r="165" spans="1:25" s="4" customFormat="1" ht="13.5" customHeight="1" x14ac:dyDescent="0.15">
      <c r="A165" s="337"/>
      <c r="B165" s="337"/>
      <c r="C165" s="380"/>
      <c r="D165" s="380"/>
      <c r="E165" s="381"/>
      <c r="F165" s="381"/>
      <c r="G165" s="337"/>
      <c r="H165" s="380"/>
      <c r="I165" s="456"/>
      <c r="J165" s="456"/>
      <c r="K165" s="456"/>
      <c r="L165" s="456"/>
      <c r="M165" s="380"/>
      <c r="N165" s="380"/>
      <c r="O165" s="380"/>
      <c r="P165" s="382"/>
      <c r="Q165" s="551"/>
      <c r="R165" s="551"/>
      <c r="S165" s="551"/>
      <c r="T165" s="551"/>
      <c r="U165" s="551"/>
      <c r="V165" s="551"/>
      <c r="W165" s="551"/>
      <c r="X165" s="551"/>
      <c r="Y165" s="551"/>
    </row>
    <row r="166" spans="1:25" s="4" customFormat="1" ht="13.5" customHeight="1" x14ac:dyDescent="0.15">
      <c r="A166" s="22" t="s">
        <v>307</v>
      </c>
      <c r="I166" s="35"/>
      <c r="J166" s="35"/>
      <c r="K166" s="35"/>
      <c r="L166" s="419"/>
      <c r="M166" s="85"/>
      <c r="N166" s="85"/>
      <c r="O166" s="85"/>
      <c r="P166" s="5"/>
      <c r="Q166" s="551"/>
      <c r="R166" s="551"/>
      <c r="S166" s="551"/>
      <c r="T166" s="551"/>
      <c r="U166" s="551"/>
      <c r="V166" s="551"/>
      <c r="W166" s="551"/>
      <c r="X166" s="551"/>
      <c r="Y166" s="551"/>
    </row>
    <row r="167" spans="1:25" s="4" customFormat="1" ht="13.5" hidden="1" customHeight="1" x14ac:dyDescent="0.15">
      <c r="A167" s="4" t="s">
        <v>46</v>
      </c>
      <c r="G167" s="4" t="s">
        <v>530</v>
      </c>
      <c r="I167" s="35"/>
      <c r="J167" s="22" t="s">
        <v>620</v>
      </c>
      <c r="K167" s="22" t="s">
        <v>45</v>
      </c>
      <c r="L167" s="227"/>
      <c r="P167" s="5"/>
      <c r="Q167" s="551"/>
      <c r="R167" s="551"/>
      <c r="S167" s="551"/>
      <c r="T167" s="551"/>
      <c r="U167" s="551"/>
      <c r="V167" s="551"/>
      <c r="W167" s="551"/>
      <c r="X167" s="551"/>
      <c r="Y167" s="551"/>
    </row>
    <row r="168" spans="1:25" s="4" customFormat="1" ht="13.5" hidden="1" customHeight="1" x14ac:dyDescent="0.15">
      <c r="A168" s="4" t="s">
        <v>240</v>
      </c>
      <c r="G168" s="4" t="s">
        <v>324</v>
      </c>
      <c r="I168" s="35"/>
      <c r="J168" s="35"/>
      <c r="K168" s="35"/>
      <c r="L168" s="419"/>
      <c r="P168" s="5"/>
      <c r="Q168" s="551"/>
      <c r="R168" s="551"/>
      <c r="S168" s="551"/>
      <c r="T168" s="551"/>
      <c r="U168" s="551"/>
      <c r="V168" s="551"/>
      <c r="W168" s="551"/>
      <c r="X168" s="551"/>
      <c r="Y168" s="551"/>
    </row>
    <row r="169" spans="1:25" s="4" customFormat="1" ht="13.5" hidden="1" customHeight="1" x14ac:dyDescent="0.15">
      <c r="G169" s="4" t="s">
        <v>1035</v>
      </c>
      <c r="I169" s="35"/>
      <c r="J169" s="35"/>
      <c r="K169" s="35"/>
      <c r="L169" s="419"/>
      <c r="P169" s="5"/>
      <c r="Q169" s="551"/>
      <c r="R169" s="551"/>
      <c r="S169" s="551"/>
      <c r="T169" s="551"/>
      <c r="U169" s="551"/>
      <c r="V169" s="551"/>
      <c r="W169" s="551"/>
      <c r="X169" s="551"/>
      <c r="Y169" s="551"/>
    </row>
    <row r="170" spans="1:25" s="4" customFormat="1" ht="13.5" hidden="1" customHeight="1" x14ac:dyDescent="0.15">
      <c r="G170" s="4" t="s">
        <v>255</v>
      </c>
      <c r="I170" s="35"/>
      <c r="J170" s="35"/>
      <c r="K170" s="35"/>
      <c r="L170" s="419"/>
      <c r="P170" s="5"/>
      <c r="Q170" s="551"/>
      <c r="R170" s="551"/>
      <c r="S170" s="551"/>
      <c r="T170" s="551"/>
      <c r="U170" s="551"/>
      <c r="V170" s="551"/>
      <c r="W170" s="551"/>
      <c r="X170" s="551"/>
      <c r="Y170" s="551"/>
    </row>
    <row r="171" spans="1:25" s="4" customFormat="1" ht="13.5" hidden="1" customHeight="1" x14ac:dyDescent="0.15">
      <c r="G171" s="4" t="s">
        <v>629</v>
      </c>
      <c r="I171" s="35"/>
      <c r="J171" s="35"/>
      <c r="K171" s="35"/>
      <c r="L171" s="419"/>
      <c r="P171" s="5"/>
      <c r="Q171" s="551"/>
      <c r="R171" s="551"/>
      <c r="S171" s="551"/>
      <c r="T171" s="551"/>
      <c r="U171" s="551"/>
      <c r="V171" s="551"/>
      <c r="W171" s="551"/>
      <c r="X171" s="551"/>
      <c r="Y171" s="551"/>
    </row>
    <row r="172" spans="1:25" s="4" customFormat="1" ht="13.5" hidden="1" customHeight="1" x14ac:dyDescent="0.15">
      <c r="G172" s="4" t="s">
        <v>708</v>
      </c>
      <c r="L172" s="227"/>
      <c r="P172" s="5"/>
      <c r="Q172" s="551"/>
      <c r="R172" s="551"/>
      <c r="S172" s="551"/>
      <c r="T172" s="551"/>
      <c r="U172" s="551"/>
      <c r="V172" s="551"/>
      <c r="W172" s="551"/>
      <c r="X172" s="551"/>
      <c r="Y172" s="551"/>
    </row>
    <row r="173" spans="1:25" s="4" customFormat="1" ht="13.5" hidden="1" customHeight="1" x14ac:dyDescent="0.15">
      <c r="G173" s="4" t="s">
        <v>709</v>
      </c>
      <c r="I173" s="35"/>
      <c r="J173" s="35"/>
      <c r="K173" s="35"/>
      <c r="L173" s="419"/>
      <c r="P173" s="5"/>
      <c r="Q173" s="551"/>
      <c r="R173" s="551"/>
      <c r="S173" s="551"/>
      <c r="T173" s="551"/>
      <c r="U173" s="551"/>
      <c r="V173" s="551"/>
      <c r="W173" s="551"/>
      <c r="X173" s="551"/>
      <c r="Y173" s="551"/>
    </row>
    <row r="174" spans="1:25" s="4" customFormat="1" ht="13.5" hidden="1" customHeight="1" x14ac:dyDescent="0.15">
      <c r="G174" s="4" t="s">
        <v>710</v>
      </c>
      <c r="L174" s="227"/>
      <c r="P174" s="5"/>
      <c r="Q174" s="551"/>
      <c r="R174" s="551"/>
      <c r="S174" s="551"/>
      <c r="T174" s="551"/>
      <c r="U174" s="551"/>
      <c r="V174" s="551"/>
      <c r="W174" s="551"/>
      <c r="X174" s="551"/>
      <c r="Y174" s="551"/>
    </row>
    <row r="175" spans="1:25" s="4" customFormat="1" ht="13.5" hidden="1" customHeight="1" x14ac:dyDescent="0.15">
      <c r="G175" s="4" t="s">
        <v>711</v>
      </c>
      <c r="L175" s="227"/>
      <c r="P175" s="5"/>
      <c r="Q175" s="551"/>
      <c r="R175" s="551"/>
      <c r="S175" s="551"/>
      <c r="T175" s="551"/>
      <c r="U175" s="551"/>
      <c r="V175" s="551"/>
      <c r="W175" s="551"/>
      <c r="X175" s="551"/>
      <c r="Y175" s="551"/>
    </row>
    <row r="176" spans="1:25" s="4" customFormat="1" ht="13.5" customHeight="1" x14ac:dyDescent="0.15">
      <c r="G176" s="4" t="s">
        <v>42</v>
      </c>
      <c r="L176" s="227"/>
      <c r="P176" s="5"/>
      <c r="Q176" s="551"/>
      <c r="R176" s="551"/>
      <c r="S176" s="551"/>
      <c r="T176" s="551"/>
      <c r="U176" s="551"/>
      <c r="V176" s="551"/>
      <c r="W176" s="551"/>
      <c r="X176" s="551"/>
      <c r="Y176" s="551"/>
    </row>
  </sheetData>
  <mergeCells count="26">
    <mergeCell ref="Q3:W3"/>
    <mergeCell ref="X3:Y3"/>
    <mergeCell ref="I13:I14"/>
    <mergeCell ref="J13:J14"/>
    <mergeCell ref="K13:K14"/>
    <mergeCell ref="L13:L14"/>
    <mergeCell ref="L25:L26"/>
    <mergeCell ref="L15:L17"/>
    <mergeCell ref="I15:I17"/>
    <mergeCell ref="J15:J17"/>
    <mergeCell ref="K15:K17"/>
    <mergeCell ref="K18:K20"/>
    <mergeCell ref="I18:I20"/>
    <mergeCell ref="J18:J20"/>
    <mergeCell ref="L18:L20"/>
    <mergeCell ref="F13:F14"/>
    <mergeCell ref="H13:H14"/>
    <mergeCell ref="F15:F17"/>
    <mergeCell ref="I25:I26"/>
    <mergeCell ref="K25:K26"/>
    <mergeCell ref="H15:H17"/>
    <mergeCell ref="F18:F20"/>
    <mergeCell ref="H18:H20"/>
    <mergeCell ref="J25:J26"/>
    <mergeCell ref="F25:F26"/>
    <mergeCell ref="H25:H26"/>
  </mergeCells>
  <phoneticPr fontId="4"/>
  <dataValidations count="35">
    <dataValidation allowBlank="1" showErrorMessage="1" errorTitle="範囲外エラー" error="ユニークキーにする場合は、_x000a_1:重複不可_x000a_を指定してください" prompt=" " sqref="G139:G143 G146:G150 G153:G157 G160:G165 G116:G120 G124:G127 G131:G135"/>
    <dataValidation type="whole" operator="greaterThan" allowBlank="1" showInputMessage="1" showErrorMessage="1" promptTitle="以下の型の場合指定" prompt="NUMERIC_x000a_NUMERIC2_x000a_AUTONUM_x000a_CHAR_x000a_VARCHAR" sqref="H95:H102 H30:H47 H68:H90 H92">
      <formula1>0</formula1>
    </dataValidation>
    <dataValidation allowBlank="1" showInputMessage="1" showErrorMessage="1" promptTitle="NUMERICのときのみ必ず指定" prompt=" " sqref="I95:I102 I30:I47 I68:I90 I92"/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102 L91"/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6:K101 K92">
      <formula1>$K$11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95">
      <formula1>$J$68</formula1>
    </dataValidation>
    <dataValidation type="list" allowBlank="1" showInputMessage="1" errorTitle="型指定エラー" error="以下の型から選択してください。_x000a_1 : NUMERIC_x000a_2 : DATE_x000a_3 : CHAR_x000a_4 : VARCHAR_x000a_5 : BLOB" sqref="G95">
      <formula1>$G$215:$G$224</formula1>
    </dataValidation>
    <dataValidation type="list" allowBlank="1" showInputMessage="1" errorTitle="型指定エラー" error="以下の型から選択してください。_x000a_1 : NUMERIC_x000a_2 : DATE_x000a_3 : CHAR_x000a_4 : VARCHAR_x000a_5 : BLOB" sqref="G96:G101">
      <formula1>$G$245:$G$254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96:J101">
      <formula1>$J$79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02">
      <formula1>$J$167</formula1>
    </dataValidation>
    <dataValidation type="list" allowBlank="1" showInputMessage="1" errorTitle="型指定エラー" error="以下の型から選択してください。_x000a_1 : NUMERIC_x000a_2 : DATE_x000a_3 : CHAR_x000a_4 : VARCHAR_x000a_5 : BLOB" sqref="G102">
      <formula1>$G$167:$G$176</formula1>
    </dataValidation>
    <dataValidation type="list" allowBlank="1" showInputMessage="1" errorTitle="型指定エラー" error="以下の型から選択してください。_x000a_1 : NUMERIC_x000a_2 : DATE_x000a_3 : CHAR_x000a_4 : VARCHAR_x000a_5 : BLOB" sqref="G94">
      <formula1>$G$222:$G$231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02 K5:K29">
      <formula1>$K$167</formula1>
    </dataValidation>
    <dataValidation type="list" allowBlank="1" showInputMessage="1" errorTitle="型指定エラー" error="以下の型から選択してください。_x000a_1 : NUMERIC_x000a_2 : DATE_x000a_3 : CHAR_x000a_4 : VARCHAR_x000a_5 : BLOB" sqref="G93">
      <formula1>$G$205:$G$214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92">
      <formula1>$J$11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3:K95">
      <formula1>$K$68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1">
      <formula1>$K$69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8:K67 K31">
      <formula1>#REF!</formula1>
    </dataValidation>
    <dataValidation type="list" allowBlank="1" showInputMessage="1" showErrorMessage="1" sqref="G58:G67">
      <formula1>$G$72:$G$83</formula1>
    </dataValidation>
    <dataValidation type="list" allowBlank="1" showInputMessage="1" errorTitle="型指定エラー" error="以下の型から選択してください。_x000a_1 : NUMERIC_x000a_2 : DATE_x000a_3 : CHAR_x000a_4 : VARCHAR_x000a_5 : BLOB" sqref="G32:G47">
      <formula1>$G$36:$G$50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32:J47">
      <formula1>$J$22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2:K47">
      <formula1>$K$22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31">
      <formula1>#REF!</formula1>
    </dataValidation>
    <dataValidation type="list" allowBlank="1" showInputMessage="1" showErrorMessage="1" sqref="G91">
      <formula1>#REF!</formula1>
    </dataValidation>
    <dataValidation type="list" allowBlank="1" showInputMessage="1" errorTitle="型指定エラー" error="以下の型から選択してください。_x000a_1 : NUMERIC_x000a_2 : DATE_x000a_3 : CHAR_x000a_4 : VARCHAR_x000a_5 : BLOB" sqref="G31">
      <formula1>#REF!</formula1>
    </dataValidation>
    <dataValidation type="list" allowBlank="1" showInputMessage="1" showErrorMessage="1" sqref="G13:G16 G18:G29 G5:G10">
      <formula1>$G$183:$G$194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0">
      <formula1>$K$288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30">
      <formula1>$J$288</formula1>
    </dataValidation>
    <dataValidation type="list" allowBlank="1" showInputMessage="1" errorTitle="型指定エラー" error="以下の型から選択してください。_x000a_1 : NUMERIC_x000a_2 : DATE_x000a_3 : CHAR_x000a_4 : VARCHAR_x000a_5 : BLOB" sqref="G30">
      <formula1>$G$288:$G$297</formula1>
    </dataValidation>
    <dataValidation type="list" allowBlank="1" showInputMessage="1" errorTitle="型指定エラー" error="以下の型から選択してください。_x000a_1 : NUMERIC_x000a_2 : DATE_x000a_3 : CHAR_x000a_4 : VARCHAR_x000a_5 : BLOB" sqref="G92">
      <formula1>$G$204:$G$213</formula1>
    </dataValidation>
    <dataValidation type="list" allowBlank="1" showInputMessage="1" errorTitle="型指定エラー" error="以下の型から選択してください。_x000a_1 : NUMERIC_x000a_2 : DATE_x000a_3 : CHAR_x000a_4 : VARCHAR_x000a_5 : BLOB" sqref="G68:G87">
      <formula1>$G$184:$G$193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68:K90">
      <formula1>$K$420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68:J90">
      <formula1>$J$420</formula1>
    </dataValidation>
    <dataValidation type="list" allowBlank="1" showInputMessage="1" errorTitle="型指定エラー" error="以下の型から選択してください。_x000a_1 : NUMERIC_x000a_2 : DATE_x000a_3 : CHAR_x000a_4 : VARCHAR_x000a_5 : BLOB" sqref="G88:G90">
      <formula1>$G$186:$G$195</formula1>
    </dataValidation>
    <dataValidation type="list" allowBlank="1" showInputMessage="1" showErrorMessage="1" sqref="G48:G57">
      <formula1>$G$178:$G$189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49" fitToHeight="6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9">
    <pageSetUpPr fitToPage="1"/>
  </sheetPr>
  <dimension ref="A1:P231"/>
  <sheetViews>
    <sheetView workbookViewId="0"/>
  </sheetViews>
  <sheetFormatPr defaultColWidth="7" defaultRowHeight="13.5" customHeight="1" x14ac:dyDescent="0.15"/>
  <cols>
    <col min="1" max="1" width="5.625" style="4" customWidth="1"/>
    <col min="2" max="2" width="4.25" style="4" customWidth="1"/>
    <col min="3" max="3" width="8.625" style="4" hidden="1" customWidth="1"/>
    <col min="4" max="4" width="2.875" style="4" customWidth="1"/>
    <col min="5" max="5" width="25.625" style="4" customWidth="1"/>
    <col min="6" max="6" width="20.625" style="4" customWidth="1"/>
    <col min="7" max="7" width="10.625" style="4" customWidth="1"/>
    <col min="8" max="12" width="5.625" style="4" customWidth="1"/>
    <col min="13" max="14" width="45.625" style="4" customWidth="1"/>
    <col min="15" max="15" width="20.25" style="22" bestFit="1" customWidth="1"/>
    <col min="16" max="16" width="11.625" style="5" bestFit="1" customWidth="1"/>
    <col min="17" max="16384" width="7" style="4"/>
  </cols>
  <sheetData>
    <row r="1" spans="1:16" ht="20.100000000000001" customHeight="1" x14ac:dyDescent="0.15">
      <c r="A1" s="1" t="s">
        <v>691</v>
      </c>
      <c r="B1" s="1"/>
      <c r="C1" s="1"/>
      <c r="D1" s="1"/>
      <c r="E1" s="2" t="s">
        <v>65</v>
      </c>
      <c r="F1" s="3" t="s">
        <v>738</v>
      </c>
    </row>
    <row r="2" spans="1:16" ht="13.5" customHeight="1" x14ac:dyDescent="0.15">
      <c r="A2" s="6" t="s">
        <v>372</v>
      </c>
      <c r="B2" s="6"/>
      <c r="C2" s="7"/>
      <c r="D2" s="7"/>
      <c r="E2" s="78" t="s">
        <v>1064</v>
      </c>
      <c r="F2" s="79" t="s">
        <v>1065</v>
      </c>
    </row>
    <row r="3" spans="1:16" ht="13.5" customHeight="1" x14ac:dyDescent="0.15">
      <c r="A3" s="1" t="s">
        <v>46</v>
      </c>
      <c r="M3" s="23" t="s">
        <v>692</v>
      </c>
      <c r="N3" s="23"/>
      <c r="P3" s="8" t="str">
        <f>IF(MAX(P5:P207,P209:P219,P223:P225),MAX(P5:P207,P209:P219,P223:P225),"")</f>
        <v/>
      </c>
    </row>
    <row r="4" spans="1:16" ht="28.5" customHeight="1" x14ac:dyDescent="0.15">
      <c r="A4" s="6" t="s">
        <v>270</v>
      </c>
      <c r="B4" s="1" t="s">
        <v>693</v>
      </c>
      <c r="C4" s="1"/>
      <c r="D4" s="1"/>
      <c r="E4" s="190" t="s">
        <v>342</v>
      </c>
      <c r="F4" s="191" t="s">
        <v>694</v>
      </c>
      <c r="G4" s="190" t="s">
        <v>403</v>
      </c>
      <c r="H4" s="192" t="s">
        <v>459</v>
      </c>
      <c r="I4" s="192" t="s">
        <v>460</v>
      </c>
      <c r="J4" s="192" t="s">
        <v>927</v>
      </c>
      <c r="K4" s="192" t="s">
        <v>43</v>
      </c>
      <c r="L4" s="193" t="s">
        <v>44</v>
      </c>
      <c r="M4" s="194" t="s">
        <v>12</v>
      </c>
      <c r="N4" s="194" t="s">
        <v>462</v>
      </c>
      <c r="O4" s="506" t="s">
        <v>576</v>
      </c>
      <c r="P4" s="10" t="s">
        <v>531</v>
      </c>
    </row>
    <row r="5" spans="1:16" ht="13.5" customHeight="1" x14ac:dyDescent="0.15">
      <c r="A5" s="248" t="str">
        <f t="shared" ref="A5:A15" si="0">IF(F5="","","F")</f>
        <v>F</v>
      </c>
      <c r="B5" s="290">
        <v>1</v>
      </c>
      <c r="C5" s="92"/>
      <c r="D5" s="611" t="s">
        <v>282</v>
      </c>
      <c r="E5" s="88" t="s">
        <v>782</v>
      </c>
      <c r="F5" s="109" t="s">
        <v>695</v>
      </c>
      <c r="G5" s="96" t="s">
        <v>441</v>
      </c>
      <c r="H5" s="123">
        <v>3</v>
      </c>
      <c r="I5" s="123">
        <v>0</v>
      </c>
      <c r="J5" s="123" t="s">
        <v>620</v>
      </c>
      <c r="K5" s="249"/>
      <c r="L5" s="97"/>
      <c r="M5" s="135"/>
      <c r="N5" s="92"/>
      <c r="O5" s="426"/>
      <c r="P5" s="295"/>
    </row>
    <row r="6" spans="1:16" ht="13.5" customHeight="1" x14ac:dyDescent="0.15">
      <c r="A6" s="248" t="str">
        <f t="shared" si="0"/>
        <v>F</v>
      </c>
      <c r="B6" s="407">
        <f t="shared" ref="B6:B37" si="1">SUM(B5+1)</f>
        <v>2</v>
      </c>
      <c r="C6" s="83"/>
      <c r="D6" s="604"/>
      <c r="E6" s="139" t="s">
        <v>918</v>
      </c>
      <c r="F6" s="110" t="s">
        <v>696</v>
      </c>
      <c r="G6" s="126" t="s">
        <v>441</v>
      </c>
      <c r="H6" s="121">
        <v>2</v>
      </c>
      <c r="I6" s="121">
        <v>0</v>
      </c>
      <c r="J6" s="121" t="s">
        <v>620</v>
      </c>
      <c r="K6" s="116"/>
      <c r="L6" s="130"/>
      <c r="M6" s="83"/>
      <c r="N6" s="83"/>
      <c r="O6" s="425"/>
      <c r="P6" s="296"/>
    </row>
    <row r="7" spans="1:16" ht="13.5" customHeight="1" x14ac:dyDescent="0.15">
      <c r="A7" s="248" t="str">
        <f t="shared" si="0"/>
        <v>F</v>
      </c>
      <c r="B7" s="407">
        <f t="shared" si="1"/>
        <v>3</v>
      </c>
      <c r="C7" s="83"/>
      <c r="D7" s="604"/>
      <c r="E7" s="353" t="s">
        <v>919</v>
      </c>
      <c r="F7" s="409" t="s">
        <v>697</v>
      </c>
      <c r="G7" s="298" t="s">
        <v>441</v>
      </c>
      <c r="H7" s="301">
        <v>10</v>
      </c>
      <c r="I7" s="301">
        <v>0</v>
      </c>
      <c r="J7" s="121" t="s">
        <v>620</v>
      </c>
      <c r="K7" s="116"/>
      <c r="L7" s="130"/>
      <c r="M7" s="83"/>
      <c r="N7" s="284"/>
      <c r="O7" s="507"/>
      <c r="P7" s="296"/>
    </row>
    <row r="8" spans="1:16" ht="13.5" customHeight="1" x14ac:dyDescent="0.15">
      <c r="A8" s="248" t="str">
        <f t="shared" si="0"/>
        <v>F</v>
      </c>
      <c r="B8" s="407">
        <f t="shared" si="1"/>
        <v>4</v>
      </c>
      <c r="C8" s="83"/>
      <c r="D8" s="604"/>
      <c r="E8" s="353" t="s">
        <v>508</v>
      </c>
      <c r="F8" s="409" t="s">
        <v>698</v>
      </c>
      <c r="G8" s="298" t="s">
        <v>441</v>
      </c>
      <c r="H8" s="301">
        <v>10</v>
      </c>
      <c r="I8" s="301">
        <v>0</v>
      </c>
      <c r="J8" s="121" t="s">
        <v>827</v>
      </c>
      <c r="K8" s="116"/>
      <c r="L8" s="130"/>
      <c r="M8" s="83"/>
      <c r="N8" s="83"/>
      <c r="O8" s="425"/>
      <c r="P8" s="296"/>
    </row>
    <row r="9" spans="1:16" ht="13.5" customHeight="1" x14ac:dyDescent="0.15">
      <c r="A9" s="248" t="str">
        <f t="shared" si="0"/>
        <v>F</v>
      </c>
      <c r="B9" s="407">
        <f t="shared" si="1"/>
        <v>5</v>
      </c>
      <c r="C9" s="83"/>
      <c r="D9" s="604"/>
      <c r="E9" s="89" t="s">
        <v>308</v>
      </c>
      <c r="F9" s="388" t="s">
        <v>699</v>
      </c>
      <c r="G9" s="298" t="s">
        <v>441</v>
      </c>
      <c r="H9" s="301">
        <v>8</v>
      </c>
      <c r="I9" s="301">
        <v>0</v>
      </c>
      <c r="J9" s="121" t="s">
        <v>620</v>
      </c>
      <c r="K9" s="116"/>
      <c r="L9" s="130"/>
      <c r="M9" s="83"/>
      <c r="N9" s="83"/>
      <c r="O9" s="425"/>
      <c r="P9" s="296"/>
    </row>
    <row r="10" spans="1:16" ht="13.5" customHeight="1" x14ac:dyDescent="0.15">
      <c r="A10" s="248" t="str">
        <f t="shared" si="0"/>
        <v>F</v>
      </c>
      <c r="B10" s="407">
        <f t="shared" si="1"/>
        <v>6</v>
      </c>
      <c r="C10" s="83"/>
      <c r="D10" s="604"/>
      <c r="E10" s="353" t="s">
        <v>828</v>
      </c>
      <c r="F10" s="409" t="s">
        <v>421</v>
      </c>
      <c r="G10" s="298" t="s">
        <v>438</v>
      </c>
      <c r="H10" s="301">
        <v>16</v>
      </c>
      <c r="I10" s="301"/>
      <c r="J10" s="121" t="s">
        <v>620</v>
      </c>
      <c r="K10" s="116"/>
      <c r="L10" s="130"/>
      <c r="M10" s="83"/>
      <c r="N10" s="83"/>
      <c r="O10" s="425"/>
      <c r="P10" s="296"/>
    </row>
    <row r="11" spans="1:16" ht="13.5" customHeight="1" x14ac:dyDescent="0.15">
      <c r="A11" s="248" t="str">
        <f t="shared" si="0"/>
        <v>F</v>
      </c>
      <c r="B11" s="407">
        <f t="shared" si="1"/>
        <v>7</v>
      </c>
      <c r="C11" s="83"/>
      <c r="D11" s="604"/>
      <c r="E11" s="353" t="s">
        <v>422</v>
      </c>
      <c r="F11" s="409" t="s">
        <v>37</v>
      </c>
      <c r="G11" s="298" t="s">
        <v>438</v>
      </c>
      <c r="H11" s="301">
        <v>12</v>
      </c>
      <c r="I11" s="301"/>
      <c r="J11" s="121"/>
      <c r="K11" s="116"/>
      <c r="L11" s="130"/>
      <c r="M11" s="83"/>
      <c r="N11" s="83"/>
      <c r="O11" s="425"/>
      <c r="P11" s="296"/>
    </row>
    <row r="12" spans="1:16" ht="13.5" customHeight="1" x14ac:dyDescent="0.15">
      <c r="A12" s="248" t="str">
        <f t="shared" si="0"/>
        <v>F</v>
      </c>
      <c r="B12" s="407">
        <f t="shared" si="1"/>
        <v>8</v>
      </c>
      <c r="C12" s="83"/>
      <c r="D12" s="604"/>
      <c r="E12" s="353" t="s">
        <v>309</v>
      </c>
      <c r="F12" s="409" t="s">
        <v>423</v>
      </c>
      <c r="G12" s="298" t="s">
        <v>440</v>
      </c>
      <c r="H12" s="301">
        <v>30</v>
      </c>
      <c r="I12" s="301"/>
      <c r="J12" s="121"/>
      <c r="K12" s="116"/>
      <c r="L12" s="130"/>
      <c r="M12" s="83"/>
      <c r="N12" s="83"/>
      <c r="O12" s="425"/>
      <c r="P12" s="296"/>
    </row>
    <row r="13" spans="1:16" ht="13.5" customHeight="1" x14ac:dyDescent="0.15">
      <c r="A13" s="248" t="str">
        <f t="shared" si="0"/>
        <v>F</v>
      </c>
      <c r="B13" s="407">
        <f t="shared" si="1"/>
        <v>9</v>
      </c>
      <c r="C13" s="83"/>
      <c r="D13" s="604"/>
      <c r="E13" s="353" t="s">
        <v>439</v>
      </c>
      <c r="F13" s="409" t="s">
        <v>424</v>
      </c>
      <c r="G13" s="298" t="s">
        <v>440</v>
      </c>
      <c r="H13" s="301">
        <v>14</v>
      </c>
      <c r="I13" s="301"/>
      <c r="J13" s="121"/>
      <c r="K13" s="116"/>
      <c r="L13" s="130"/>
      <c r="M13" s="83"/>
      <c r="N13" s="83"/>
      <c r="O13" s="425"/>
      <c r="P13" s="296"/>
    </row>
    <row r="14" spans="1:16" ht="13.5" customHeight="1" x14ac:dyDescent="0.15">
      <c r="A14" s="248" t="str">
        <f t="shared" si="0"/>
        <v>F</v>
      </c>
      <c r="B14" s="407">
        <f t="shared" si="1"/>
        <v>10</v>
      </c>
      <c r="C14" s="83"/>
      <c r="D14" s="604"/>
      <c r="E14" s="343" t="s">
        <v>500</v>
      </c>
      <c r="F14" s="110" t="s">
        <v>425</v>
      </c>
      <c r="G14" s="126" t="s">
        <v>921</v>
      </c>
      <c r="H14" s="121"/>
      <c r="I14" s="121"/>
      <c r="J14" s="121"/>
      <c r="K14" s="116"/>
      <c r="L14" s="130"/>
      <c r="M14" s="83"/>
      <c r="N14" s="83"/>
      <c r="O14" s="425"/>
      <c r="P14" s="296"/>
    </row>
    <row r="15" spans="1:16" ht="13.5" customHeight="1" x14ac:dyDescent="0.15">
      <c r="A15" s="248" t="str">
        <f t="shared" si="0"/>
        <v>F</v>
      </c>
      <c r="B15" s="407">
        <f t="shared" si="1"/>
        <v>11</v>
      </c>
      <c r="C15" s="83"/>
      <c r="D15" s="604"/>
      <c r="E15" s="343" t="s">
        <v>426</v>
      </c>
      <c r="F15" s="98" t="s">
        <v>427</v>
      </c>
      <c r="G15" s="126" t="s">
        <v>921</v>
      </c>
      <c r="H15" s="121"/>
      <c r="I15" s="121"/>
      <c r="J15" s="121"/>
      <c r="K15" s="116"/>
      <c r="L15" s="130"/>
      <c r="M15" s="83"/>
      <c r="N15" s="83"/>
      <c r="O15" s="425"/>
      <c r="P15" s="296"/>
    </row>
    <row r="16" spans="1:16" ht="13.5" customHeight="1" x14ac:dyDescent="0.15">
      <c r="A16" s="13" t="str">
        <f>IF(E16="","","F")</f>
        <v>F</v>
      </c>
      <c r="B16" s="407">
        <f t="shared" si="1"/>
        <v>12</v>
      </c>
      <c r="C16" s="14"/>
      <c r="D16" s="604"/>
      <c r="E16" s="217" t="s">
        <v>404</v>
      </c>
      <c r="F16" s="430" t="s">
        <v>428</v>
      </c>
      <c r="G16" s="327" t="s">
        <v>441</v>
      </c>
      <c r="H16" s="244">
        <v>2</v>
      </c>
      <c r="I16" s="244">
        <v>0</v>
      </c>
      <c r="J16" s="244"/>
      <c r="K16" s="328" t="s">
        <v>45</v>
      </c>
      <c r="L16" s="417">
        <v>0</v>
      </c>
      <c r="M16" s="360"/>
      <c r="N16" s="360"/>
      <c r="O16" s="508"/>
      <c r="P16" s="34"/>
    </row>
    <row r="17" spans="1:16" ht="13.5" customHeight="1" x14ac:dyDescent="0.15">
      <c r="A17" s="248" t="str">
        <f t="shared" ref="A17:A48" si="2">IF(F17="","","F")</f>
        <v>F</v>
      </c>
      <c r="B17" s="407">
        <f t="shared" si="1"/>
        <v>13</v>
      </c>
      <c r="C17" s="83"/>
      <c r="D17" s="629" t="s">
        <v>224</v>
      </c>
      <c r="E17" s="412" t="s">
        <v>225</v>
      </c>
      <c r="F17" s="413" t="s">
        <v>575</v>
      </c>
      <c r="G17" s="96" t="s">
        <v>441</v>
      </c>
      <c r="H17" s="123">
        <v>4</v>
      </c>
      <c r="I17" s="123">
        <v>0</v>
      </c>
      <c r="J17" s="123"/>
      <c r="K17" s="120"/>
      <c r="L17" s="97"/>
      <c r="M17" s="92"/>
      <c r="N17" s="92"/>
      <c r="O17" s="426"/>
      <c r="P17" s="295"/>
    </row>
    <row r="18" spans="1:16" ht="13.5" customHeight="1" x14ac:dyDescent="0.15">
      <c r="A18" s="248" t="str">
        <f t="shared" si="2"/>
        <v>F</v>
      </c>
      <c r="B18" s="407">
        <f t="shared" si="1"/>
        <v>14</v>
      </c>
      <c r="C18" s="83"/>
      <c r="D18" s="630"/>
      <c r="E18" s="133" t="s">
        <v>226</v>
      </c>
      <c r="F18" s="410" t="s">
        <v>658</v>
      </c>
      <c r="G18" s="126" t="s">
        <v>441</v>
      </c>
      <c r="H18" s="121">
        <v>2</v>
      </c>
      <c r="I18" s="121">
        <v>0</v>
      </c>
      <c r="J18" s="121"/>
      <c r="K18" s="116"/>
      <c r="L18" s="130"/>
      <c r="M18" s="83"/>
      <c r="N18" s="83"/>
      <c r="O18" s="425"/>
      <c r="P18" s="296"/>
    </row>
    <row r="19" spans="1:16" ht="13.5" customHeight="1" x14ac:dyDescent="0.15">
      <c r="A19" s="248" t="str">
        <f t="shared" si="2"/>
        <v>F</v>
      </c>
      <c r="B19" s="407">
        <f t="shared" si="1"/>
        <v>15</v>
      </c>
      <c r="C19" s="83"/>
      <c r="D19" s="630"/>
      <c r="E19" s="133" t="s">
        <v>350</v>
      </c>
      <c r="F19" s="410" t="s">
        <v>659</v>
      </c>
      <c r="G19" s="126" t="s">
        <v>441</v>
      </c>
      <c r="H19" s="121">
        <v>2</v>
      </c>
      <c r="I19" s="121">
        <v>0</v>
      </c>
      <c r="J19" s="121"/>
      <c r="K19" s="116"/>
      <c r="L19" s="130"/>
      <c r="M19" s="83"/>
      <c r="N19" s="83"/>
      <c r="O19" s="425"/>
      <c r="P19" s="296"/>
    </row>
    <row r="20" spans="1:16" ht="13.5" customHeight="1" x14ac:dyDescent="0.15">
      <c r="A20" s="248" t="str">
        <f t="shared" si="2"/>
        <v>F</v>
      </c>
      <c r="B20" s="407">
        <f t="shared" si="1"/>
        <v>16</v>
      </c>
      <c r="C20" s="83"/>
      <c r="D20" s="630"/>
      <c r="E20" s="133"/>
      <c r="F20" s="410" t="s">
        <v>660</v>
      </c>
      <c r="G20" s="126" t="s">
        <v>441</v>
      </c>
      <c r="H20" s="121">
        <v>2</v>
      </c>
      <c r="I20" s="121">
        <v>0</v>
      </c>
      <c r="J20" s="121"/>
      <c r="K20" s="116"/>
      <c r="L20" s="130"/>
      <c r="M20" s="83"/>
      <c r="N20" s="83"/>
      <c r="O20" s="425"/>
      <c r="P20" s="296"/>
    </row>
    <row r="21" spans="1:16" ht="13.5" customHeight="1" x14ac:dyDescent="0.15">
      <c r="A21" s="248" t="str">
        <f t="shared" si="2"/>
        <v>F</v>
      </c>
      <c r="B21" s="407">
        <f t="shared" si="1"/>
        <v>17</v>
      </c>
      <c r="C21" s="83"/>
      <c r="D21" s="630"/>
      <c r="E21" s="133"/>
      <c r="F21" s="410" t="s">
        <v>227</v>
      </c>
      <c r="G21" s="126" t="s">
        <v>441</v>
      </c>
      <c r="H21" s="121">
        <v>2</v>
      </c>
      <c r="I21" s="121">
        <v>0</v>
      </c>
      <c r="J21" s="121"/>
      <c r="K21" s="116"/>
      <c r="L21" s="130"/>
      <c r="M21" s="83"/>
      <c r="N21" s="83"/>
      <c r="O21" s="425"/>
      <c r="P21" s="296"/>
    </row>
    <row r="22" spans="1:16" ht="13.5" customHeight="1" x14ac:dyDescent="0.15">
      <c r="A22" s="248" t="str">
        <f t="shared" si="2"/>
        <v>F</v>
      </c>
      <c r="B22" s="407">
        <f t="shared" si="1"/>
        <v>18</v>
      </c>
      <c r="C22" s="83"/>
      <c r="D22" s="631"/>
      <c r="E22" s="140"/>
      <c r="F22" s="411" t="s">
        <v>228</v>
      </c>
      <c r="G22" s="118" t="s">
        <v>441</v>
      </c>
      <c r="H22" s="124">
        <v>2</v>
      </c>
      <c r="I22" s="124">
        <v>0</v>
      </c>
      <c r="J22" s="124"/>
      <c r="K22" s="115"/>
      <c r="L22" s="132"/>
      <c r="M22" s="112"/>
      <c r="N22" s="112"/>
      <c r="O22" s="424"/>
      <c r="P22" s="310"/>
    </row>
    <row r="23" spans="1:16" ht="13.5" customHeight="1" x14ac:dyDescent="0.15">
      <c r="A23" s="248" t="str">
        <f t="shared" si="2"/>
        <v>F</v>
      </c>
      <c r="B23" s="407">
        <f t="shared" si="1"/>
        <v>19</v>
      </c>
      <c r="C23" s="83"/>
      <c r="D23" s="629" t="s">
        <v>465</v>
      </c>
      <c r="E23" s="88" t="s">
        <v>466</v>
      </c>
      <c r="F23" s="109" t="s">
        <v>661</v>
      </c>
      <c r="G23" s="96" t="s">
        <v>441</v>
      </c>
      <c r="H23" s="123">
        <v>2</v>
      </c>
      <c r="I23" s="123">
        <v>0</v>
      </c>
      <c r="J23" s="123"/>
      <c r="K23" s="120"/>
      <c r="L23" s="97"/>
      <c r="M23" s="92"/>
      <c r="N23" s="92"/>
      <c r="O23" s="426"/>
      <c r="P23" s="295"/>
    </row>
    <row r="24" spans="1:16" ht="13.5" customHeight="1" x14ac:dyDescent="0.15">
      <c r="A24" s="248" t="str">
        <f t="shared" si="2"/>
        <v>F</v>
      </c>
      <c r="B24" s="407">
        <f t="shared" si="1"/>
        <v>20</v>
      </c>
      <c r="C24" s="83"/>
      <c r="D24" s="630"/>
      <c r="E24" s="139" t="s">
        <v>723</v>
      </c>
      <c r="F24" s="110" t="s">
        <v>662</v>
      </c>
      <c r="G24" s="126" t="s">
        <v>441</v>
      </c>
      <c r="H24" s="121">
        <v>2</v>
      </c>
      <c r="I24" s="121">
        <v>0</v>
      </c>
      <c r="J24" s="121"/>
      <c r="K24" s="116"/>
      <c r="L24" s="130"/>
      <c r="M24" s="83"/>
      <c r="N24" s="83"/>
      <c r="O24" s="425"/>
      <c r="P24" s="296"/>
    </row>
    <row r="25" spans="1:16" ht="13.5" customHeight="1" x14ac:dyDescent="0.15">
      <c r="A25" s="248" t="str">
        <f t="shared" si="2"/>
        <v>F</v>
      </c>
      <c r="B25" s="407">
        <f t="shared" si="1"/>
        <v>21</v>
      </c>
      <c r="C25" s="83"/>
      <c r="D25" s="630"/>
      <c r="E25" s="139" t="s">
        <v>724</v>
      </c>
      <c r="F25" s="110" t="s">
        <v>663</v>
      </c>
      <c r="G25" s="126" t="s">
        <v>441</v>
      </c>
      <c r="H25" s="121">
        <v>2</v>
      </c>
      <c r="I25" s="121">
        <v>0</v>
      </c>
      <c r="J25" s="121"/>
      <c r="K25" s="116"/>
      <c r="L25" s="130"/>
      <c r="M25" s="83"/>
      <c r="N25" s="83"/>
      <c r="O25" s="425"/>
      <c r="P25" s="296"/>
    </row>
    <row r="26" spans="1:16" ht="13.5" customHeight="1" x14ac:dyDescent="0.15">
      <c r="A26" s="248" t="str">
        <f t="shared" si="2"/>
        <v>F</v>
      </c>
      <c r="B26" s="407">
        <f t="shared" si="1"/>
        <v>22</v>
      </c>
      <c r="C26" s="83"/>
      <c r="D26" s="630"/>
      <c r="E26" s="139" t="s">
        <v>725</v>
      </c>
      <c r="F26" s="110" t="s">
        <v>664</v>
      </c>
      <c r="G26" s="126" t="s">
        <v>441</v>
      </c>
      <c r="H26" s="121">
        <v>2</v>
      </c>
      <c r="I26" s="121">
        <v>0</v>
      </c>
      <c r="J26" s="121"/>
      <c r="K26" s="486" t="s">
        <v>148</v>
      </c>
      <c r="L26" s="171">
        <v>0</v>
      </c>
      <c r="M26" s="83"/>
      <c r="N26" s="83"/>
      <c r="O26" s="425"/>
      <c r="P26" s="296"/>
    </row>
    <row r="27" spans="1:16" ht="13.5" customHeight="1" x14ac:dyDescent="0.15">
      <c r="A27" s="248" t="str">
        <f t="shared" si="2"/>
        <v>F</v>
      </c>
      <c r="B27" s="407">
        <f t="shared" si="1"/>
        <v>23</v>
      </c>
      <c r="C27" s="83"/>
      <c r="D27" s="630"/>
      <c r="E27" s="139" t="s">
        <v>726</v>
      </c>
      <c r="F27" s="110" t="s">
        <v>665</v>
      </c>
      <c r="G27" s="126" t="s">
        <v>441</v>
      </c>
      <c r="H27" s="121">
        <v>2</v>
      </c>
      <c r="I27" s="121">
        <v>0</v>
      </c>
      <c r="J27" s="121"/>
      <c r="K27" s="116"/>
      <c r="L27" s="130"/>
      <c r="M27" s="83"/>
      <c r="N27" s="83"/>
      <c r="O27" s="425"/>
      <c r="P27" s="296"/>
    </row>
    <row r="28" spans="1:16" ht="13.5" customHeight="1" x14ac:dyDescent="0.15">
      <c r="A28" s="248" t="str">
        <f t="shared" si="2"/>
        <v>F</v>
      </c>
      <c r="B28" s="407">
        <f t="shared" si="1"/>
        <v>24</v>
      </c>
      <c r="C28" s="83"/>
      <c r="D28" s="630"/>
      <c r="E28" s="139"/>
      <c r="F28" s="110" t="s">
        <v>666</v>
      </c>
      <c r="G28" s="126" t="s">
        <v>441</v>
      </c>
      <c r="H28" s="121">
        <v>2</v>
      </c>
      <c r="I28" s="121">
        <v>0</v>
      </c>
      <c r="J28" s="121"/>
      <c r="K28" s="116"/>
      <c r="L28" s="130"/>
      <c r="M28" s="83"/>
      <c r="N28" s="83"/>
      <c r="O28" s="425"/>
      <c r="P28" s="296"/>
    </row>
    <row r="29" spans="1:16" ht="13.5" customHeight="1" x14ac:dyDescent="0.15">
      <c r="A29" s="248" t="str">
        <f t="shared" si="2"/>
        <v>F</v>
      </c>
      <c r="B29" s="407">
        <f t="shared" si="1"/>
        <v>25</v>
      </c>
      <c r="C29" s="83"/>
      <c r="D29" s="630"/>
      <c r="E29" s="139"/>
      <c r="F29" s="110" t="s">
        <v>727</v>
      </c>
      <c r="G29" s="126" t="s">
        <v>441</v>
      </c>
      <c r="H29" s="121">
        <v>2</v>
      </c>
      <c r="I29" s="121">
        <v>0</v>
      </c>
      <c r="J29" s="121"/>
      <c r="K29" s="116"/>
      <c r="L29" s="130"/>
      <c r="M29" s="83"/>
      <c r="N29" s="83"/>
      <c r="O29" s="425"/>
      <c r="P29" s="296"/>
    </row>
    <row r="30" spans="1:16" ht="13.5" customHeight="1" x14ac:dyDescent="0.15">
      <c r="A30" s="248" t="str">
        <f t="shared" si="2"/>
        <v>F</v>
      </c>
      <c r="B30" s="407">
        <f t="shared" si="1"/>
        <v>26</v>
      </c>
      <c r="C30" s="83"/>
      <c r="D30" s="630"/>
      <c r="E30" s="139"/>
      <c r="F30" s="110" t="s">
        <v>429</v>
      </c>
      <c r="G30" s="126" t="s">
        <v>441</v>
      </c>
      <c r="H30" s="121">
        <v>2</v>
      </c>
      <c r="I30" s="121">
        <v>0</v>
      </c>
      <c r="J30" s="121"/>
      <c r="K30" s="116"/>
      <c r="L30" s="130"/>
      <c r="M30" s="83"/>
      <c r="N30" s="83"/>
      <c r="O30" s="425"/>
      <c r="P30" s="296"/>
    </row>
    <row r="31" spans="1:16" ht="13.5" customHeight="1" x14ac:dyDescent="0.15">
      <c r="A31" s="248" t="str">
        <f t="shared" si="2"/>
        <v>F</v>
      </c>
      <c r="B31" s="407">
        <f t="shared" si="1"/>
        <v>27</v>
      </c>
      <c r="C31" s="83"/>
      <c r="D31" s="630"/>
      <c r="E31" s="139"/>
      <c r="F31" s="110" t="s">
        <v>430</v>
      </c>
      <c r="G31" s="126" t="s">
        <v>441</v>
      </c>
      <c r="H31" s="121">
        <v>2</v>
      </c>
      <c r="I31" s="121">
        <v>0</v>
      </c>
      <c r="J31" s="121"/>
      <c r="K31" s="116"/>
      <c r="L31" s="130"/>
      <c r="M31" s="83"/>
      <c r="N31" s="83"/>
      <c r="O31" s="425"/>
      <c r="P31" s="296"/>
    </row>
    <row r="32" spans="1:16" ht="13.5" customHeight="1" x14ac:dyDescent="0.15">
      <c r="A32" s="248" t="str">
        <f t="shared" si="2"/>
        <v>F</v>
      </c>
      <c r="B32" s="407">
        <f t="shared" si="1"/>
        <v>28</v>
      </c>
      <c r="C32" s="83"/>
      <c r="D32" s="630"/>
      <c r="E32" s="139"/>
      <c r="F32" s="110" t="s">
        <v>431</v>
      </c>
      <c r="G32" s="126" t="s">
        <v>441</v>
      </c>
      <c r="H32" s="121">
        <v>2</v>
      </c>
      <c r="I32" s="121">
        <v>0</v>
      </c>
      <c r="J32" s="121"/>
      <c r="K32" s="116"/>
      <c r="L32" s="130"/>
      <c r="M32" s="83"/>
      <c r="N32" s="83"/>
      <c r="O32" s="425"/>
      <c r="P32" s="296"/>
    </row>
    <row r="33" spans="1:16" ht="13.5" customHeight="1" x14ac:dyDescent="0.15">
      <c r="A33" s="248" t="str">
        <f t="shared" si="2"/>
        <v>F</v>
      </c>
      <c r="B33" s="407">
        <f t="shared" si="1"/>
        <v>29</v>
      </c>
      <c r="C33" s="83"/>
      <c r="D33" s="630"/>
      <c r="E33" s="139"/>
      <c r="F33" s="110" t="s">
        <v>838</v>
      </c>
      <c r="G33" s="126" t="s">
        <v>441</v>
      </c>
      <c r="H33" s="121">
        <v>2</v>
      </c>
      <c r="I33" s="121">
        <v>0</v>
      </c>
      <c r="J33" s="121"/>
      <c r="K33" s="116"/>
      <c r="L33" s="130"/>
      <c r="M33" s="83"/>
      <c r="N33" s="83"/>
      <c r="O33" s="425"/>
      <c r="P33" s="296"/>
    </row>
    <row r="34" spans="1:16" ht="13.5" customHeight="1" x14ac:dyDescent="0.15">
      <c r="A34" s="248" t="str">
        <f t="shared" si="2"/>
        <v>F</v>
      </c>
      <c r="B34" s="407">
        <f t="shared" si="1"/>
        <v>30</v>
      </c>
      <c r="C34" s="83"/>
      <c r="D34" s="630"/>
      <c r="E34" s="139"/>
      <c r="F34" s="110" t="s">
        <v>533</v>
      </c>
      <c r="G34" s="126" t="s">
        <v>441</v>
      </c>
      <c r="H34" s="121">
        <v>2</v>
      </c>
      <c r="I34" s="121">
        <v>0</v>
      </c>
      <c r="J34" s="121"/>
      <c r="K34" s="116"/>
      <c r="L34" s="130"/>
      <c r="M34" s="83"/>
      <c r="N34" s="83"/>
      <c r="O34" s="425"/>
      <c r="P34" s="296"/>
    </row>
    <row r="35" spans="1:16" ht="13.5" customHeight="1" x14ac:dyDescent="0.15">
      <c r="A35" s="248" t="str">
        <f t="shared" si="2"/>
        <v>F</v>
      </c>
      <c r="B35" s="407">
        <f t="shared" si="1"/>
        <v>31</v>
      </c>
      <c r="C35" s="83"/>
      <c r="D35" s="630"/>
      <c r="E35" s="300" t="s">
        <v>534</v>
      </c>
      <c r="F35" s="110" t="s">
        <v>535</v>
      </c>
      <c r="G35" s="126" t="s">
        <v>441</v>
      </c>
      <c r="H35" s="121">
        <v>2</v>
      </c>
      <c r="I35" s="121">
        <v>0</v>
      </c>
      <c r="J35" s="121"/>
      <c r="K35" s="116"/>
      <c r="L35" s="130"/>
      <c r="M35" s="83"/>
      <c r="N35" s="83"/>
      <c r="O35" s="425"/>
      <c r="P35" s="296"/>
    </row>
    <row r="36" spans="1:16" ht="13.5" customHeight="1" x14ac:dyDescent="0.15">
      <c r="A36" s="248" t="str">
        <f t="shared" si="2"/>
        <v>F</v>
      </c>
      <c r="B36" s="407">
        <f t="shared" si="1"/>
        <v>32</v>
      </c>
      <c r="C36" s="83"/>
      <c r="D36" s="630"/>
      <c r="E36" s="300" t="s">
        <v>268</v>
      </c>
      <c r="F36" s="110" t="s">
        <v>667</v>
      </c>
      <c r="G36" s="126" t="s">
        <v>441</v>
      </c>
      <c r="H36" s="121">
        <v>2</v>
      </c>
      <c r="I36" s="121">
        <v>0</v>
      </c>
      <c r="J36" s="121"/>
      <c r="K36" s="116"/>
      <c r="L36" s="130"/>
      <c r="M36" s="83"/>
      <c r="N36" s="83"/>
      <c r="O36" s="425"/>
      <c r="P36" s="296"/>
    </row>
    <row r="37" spans="1:16" ht="13.5" customHeight="1" x14ac:dyDescent="0.15">
      <c r="A37" s="248" t="str">
        <f t="shared" si="2"/>
        <v>F</v>
      </c>
      <c r="B37" s="407">
        <f t="shared" si="1"/>
        <v>33</v>
      </c>
      <c r="C37" s="83"/>
      <c r="D37" s="631"/>
      <c r="E37" s="140" t="s">
        <v>269</v>
      </c>
      <c r="F37" s="411" t="s">
        <v>668</v>
      </c>
      <c r="G37" s="118" t="s">
        <v>441</v>
      </c>
      <c r="H37" s="124">
        <v>2</v>
      </c>
      <c r="I37" s="124">
        <v>0</v>
      </c>
      <c r="J37" s="124"/>
      <c r="K37" s="115"/>
      <c r="L37" s="132"/>
      <c r="M37" s="112"/>
      <c r="N37" s="112"/>
      <c r="O37" s="424"/>
      <c r="P37" s="310"/>
    </row>
    <row r="38" spans="1:16" ht="13.5" customHeight="1" x14ac:dyDescent="0.15">
      <c r="A38" s="248" t="str">
        <f t="shared" si="2"/>
        <v>F</v>
      </c>
      <c r="B38" s="407">
        <f t="shared" ref="B38:B62" si="3">SUM(B37+1)</f>
        <v>34</v>
      </c>
      <c r="C38" s="83"/>
      <c r="D38" s="604" t="s">
        <v>751</v>
      </c>
      <c r="E38" s="401" t="s">
        <v>752</v>
      </c>
      <c r="F38" s="414" t="s">
        <v>669</v>
      </c>
      <c r="G38" s="96" t="s">
        <v>441</v>
      </c>
      <c r="H38" s="123">
        <v>10</v>
      </c>
      <c r="I38" s="123">
        <v>0</v>
      </c>
      <c r="J38" s="123"/>
      <c r="K38" s="120"/>
      <c r="L38" s="97"/>
      <c r="M38" s="92"/>
      <c r="N38" s="92"/>
      <c r="O38" s="426"/>
      <c r="P38" s="295"/>
    </row>
    <row r="39" spans="1:16" ht="13.5" customHeight="1" x14ac:dyDescent="0.15">
      <c r="A39" s="248" t="str">
        <f t="shared" si="2"/>
        <v>F</v>
      </c>
      <c r="B39" s="407">
        <f t="shared" si="3"/>
        <v>35</v>
      </c>
      <c r="C39" s="83"/>
      <c r="D39" s="604"/>
      <c r="E39" s="133" t="s">
        <v>753</v>
      </c>
      <c r="F39" s="410" t="s">
        <v>670</v>
      </c>
      <c r="G39" s="118" t="s">
        <v>441</v>
      </c>
      <c r="H39" s="124">
        <v>10</v>
      </c>
      <c r="I39" s="124">
        <v>0</v>
      </c>
      <c r="J39" s="124"/>
      <c r="K39" s="115"/>
      <c r="L39" s="132"/>
      <c r="M39" s="112"/>
      <c r="N39" s="112"/>
      <c r="O39" s="424"/>
      <c r="P39" s="310"/>
    </row>
    <row r="40" spans="1:16" ht="13.5" customHeight="1" x14ac:dyDescent="0.15">
      <c r="A40" s="248" t="str">
        <f t="shared" si="2"/>
        <v>F</v>
      </c>
      <c r="B40" s="407">
        <f t="shared" si="3"/>
        <v>36</v>
      </c>
      <c r="C40" s="83"/>
      <c r="D40" s="629" t="s">
        <v>754</v>
      </c>
      <c r="E40" s="88" t="s">
        <v>636</v>
      </c>
      <c r="F40" s="109" t="s">
        <v>671</v>
      </c>
      <c r="G40" s="96" t="s">
        <v>441</v>
      </c>
      <c r="H40" s="123">
        <v>2</v>
      </c>
      <c r="I40" s="123">
        <v>0</v>
      </c>
      <c r="J40" s="123"/>
      <c r="K40" s="120"/>
      <c r="L40" s="97"/>
      <c r="M40" s="92"/>
      <c r="N40" s="92"/>
      <c r="O40" s="426"/>
      <c r="P40" s="295"/>
    </row>
    <row r="41" spans="1:16" ht="13.5" customHeight="1" x14ac:dyDescent="0.15">
      <c r="A41" s="248" t="str">
        <f t="shared" si="2"/>
        <v>F</v>
      </c>
      <c r="B41" s="407">
        <f t="shared" si="3"/>
        <v>37</v>
      </c>
      <c r="C41" s="83"/>
      <c r="D41" s="630"/>
      <c r="E41" s="139" t="s">
        <v>244</v>
      </c>
      <c r="F41" s="110" t="s">
        <v>672</v>
      </c>
      <c r="G41" s="126" t="s">
        <v>441</v>
      </c>
      <c r="H41" s="121">
        <v>4</v>
      </c>
      <c r="I41" s="121">
        <v>0</v>
      </c>
      <c r="J41" s="121"/>
      <c r="K41" s="116"/>
      <c r="L41" s="130"/>
      <c r="M41" s="83"/>
      <c r="N41" s="83"/>
      <c r="O41" s="425"/>
      <c r="P41" s="296"/>
    </row>
    <row r="42" spans="1:16" ht="13.5" customHeight="1" x14ac:dyDescent="0.15">
      <c r="A42" s="248" t="str">
        <f t="shared" si="2"/>
        <v>F</v>
      </c>
      <c r="B42" s="407">
        <f t="shared" si="3"/>
        <v>38</v>
      </c>
      <c r="C42" s="83"/>
      <c r="D42" s="630"/>
      <c r="E42" s="139" t="s">
        <v>245</v>
      </c>
      <c r="F42" s="110" t="s">
        <v>673</v>
      </c>
      <c r="G42" s="126" t="s">
        <v>441</v>
      </c>
      <c r="H42" s="121">
        <v>2</v>
      </c>
      <c r="I42" s="121">
        <v>0</v>
      </c>
      <c r="J42" s="121"/>
      <c r="K42" s="116"/>
      <c r="L42" s="130"/>
      <c r="M42" s="83"/>
      <c r="N42" s="591"/>
      <c r="O42" s="592"/>
      <c r="P42" s="593"/>
    </row>
    <row r="43" spans="1:16" ht="13.5" customHeight="1" x14ac:dyDescent="0.15">
      <c r="A43" s="248" t="str">
        <f t="shared" si="2"/>
        <v>F</v>
      </c>
      <c r="B43" s="407">
        <f t="shared" si="3"/>
        <v>39</v>
      </c>
      <c r="C43" s="83"/>
      <c r="D43" s="630"/>
      <c r="E43" s="139" t="s">
        <v>246</v>
      </c>
      <c r="F43" s="110" t="s">
        <v>674</v>
      </c>
      <c r="G43" s="126" t="s">
        <v>441</v>
      </c>
      <c r="H43" s="121">
        <v>4</v>
      </c>
      <c r="I43" s="121">
        <v>0</v>
      </c>
      <c r="J43" s="121"/>
      <c r="K43" s="116"/>
      <c r="L43" s="130"/>
      <c r="M43" s="591"/>
      <c r="N43" s="591"/>
      <c r="O43" s="592"/>
      <c r="P43" s="594"/>
    </row>
    <row r="44" spans="1:16" ht="13.5" customHeight="1" x14ac:dyDescent="0.15">
      <c r="A44" s="248" t="str">
        <f t="shared" si="2"/>
        <v>F</v>
      </c>
      <c r="B44" s="407">
        <f t="shared" si="3"/>
        <v>40</v>
      </c>
      <c r="C44" s="83"/>
      <c r="D44" s="630"/>
      <c r="E44" s="139" t="s">
        <v>732</v>
      </c>
      <c r="F44" s="110" t="s">
        <v>494</v>
      </c>
      <c r="G44" s="126" t="s">
        <v>441</v>
      </c>
      <c r="H44" s="121">
        <v>2</v>
      </c>
      <c r="I44" s="121">
        <v>0</v>
      </c>
      <c r="J44" s="121"/>
      <c r="K44" s="116"/>
      <c r="L44" s="130"/>
      <c r="M44" s="83"/>
      <c r="N44" s="591"/>
      <c r="O44" s="592"/>
      <c r="P44" s="593"/>
    </row>
    <row r="45" spans="1:16" ht="27.75" customHeight="1" x14ac:dyDescent="0.15">
      <c r="A45" s="248" t="str">
        <f t="shared" si="2"/>
        <v>F</v>
      </c>
      <c r="B45" s="407">
        <f t="shared" si="3"/>
        <v>41</v>
      </c>
      <c r="C45" s="83"/>
      <c r="D45" s="630"/>
      <c r="E45" s="139" t="s">
        <v>501</v>
      </c>
      <c r="F45" s="110" t="s">
        <v>495</v>
      </c>
      <c r="G45" s="126" t="s">
        <v>441</v>
      </c>
      <c r="H45" s="121">
        <v>2</v>
      </c>
      <c r="I45" s="121">
        <v>0</v>
      </c>
      <c r="J45" s="121"/>
      <c r="K45" s="116"/>
      <c r="L45" s="130"/>
      <c r="M45"/>
      <c r="N45" s="83"/>
      <c r="O45" s="425"/>
      <c r="P45" s="296"/>
    </row>
    <row r="46" spans="1:16" ht="13.5" customHeight="1" x14ac:dyDescent="0.15">
      <c r="A46" s="248" t="str">
        <f t="shared" si="2"/>
        <v>F</v>
      </c>
      <c r="B46" s="407">
        <f t="shared" si="3"/>
        <v>42</v>
      </c>
      <c r="C46" s="83"/>
      <c r="D46" s="630"/>
      <c r="E46" s="139"/>
      <c r="F46" s="110" t="s">
        <v>496</v>
      </c>
      <c r="G46" s="126" t="s">
        <v>441</v>
      </c>
      <c r="H46" s="121">
        <v>2</v>
      </c>
      <c r="I46" s="121">
        <v>0</v>
      </c>
      <c r="J46" s="121"/>
      <c r="K46" s="116"/>
      <c r="L46" s="130"/>
      <c r="M46" s="83"/>
      <c r="N46" s="83"/>
      <c r="O46" s="425"/>
      <c r="P46" s="296"/>
    </row>
    <row r="47" spans="1:16" ht="13.5" customHeight="1" x14ac:dyDescent="0.15">
      <c r="A47" s="248" t="str">
        <f t="shared" si="2"/>
        <v>F</v>
      </c>
      <c r="B47" s="407">
        <f t="shared" si="3"/>
        <v>43</v>
      </c>
      <c r="C47" s="83"/>
      <c r="D47" s="630"/>
      <c r="E47" s="139"/>
      <c r="F47" s="110" t="s">
        <v>121</v>
      </c>
      <c r="G47" s="126" t="s">
        <v>441</v>
      </c>
      <c r="H47" s="121">
        <v>2</v>
      </c>
      <c r="I47" s="121">
        <v>0</v>
      </c>
      <c r="J47" s="121"/>
      <c r="K47" s="116"/>
      <c r="L47" s="130"/>
      <c r="M47" s="83"/>
      <c r="N47" s="83"/>
      <c r="O47" s="425"/>
      <c r="P47" s="296"/>
    </row>
    <row r="48" spans="1:16" ht="13.5" customHeight="1" x14ac:dyDescent="0.15">
      <c r="A48" s="248" t="str">
        <f t="shared" si="2"/>
        <v>F</v>
      </c>
      <c r="B48" s="407">
        <f t="shared" si="3"/>
        <v>44</v>
      </c>
      <c r="C48" s="83"/>
      <c r="D48" s="630"/>
      <c r="E48" s="139"/>
      <c r="F48" s="110" t="s">
        <v>122</v>
      </c>
      <c r="G48" s="126" t="s">
        <v>441</v>
      </c>
      <c r="H48" s="121">
        <v>2</v>
      </c>
      <c r="I48" s="121">
        <v>0</v>
      </c>
      <c r="J48" s="121"/>
      <c r="K48" s="116"/>
      <c r="L48" s="130"/>
      <c r="M48" s="83"/>
      <c r="N48" s="83"/>
      <c r="O48" s="425"/>
      <c r="P48" s="296"/>
    </row>
    <row r="49" spans="1:16" ht="13.5" customHeight="1" x14ac:dyDescent="0.15">
      <c r="A49" s="248" t="str">
        <f t="shared" ref="A49:A84" si="4">IF(F49="","","F")</f>
        <v>F</v>
      </c>
      <c r="B49" s="407">
        <f t="shared" si="3"/>
        <v>45</v>
      </c>
      <c r="C49" s="83"/>
      <c r="D49" s="630"/>
      <c r="E49" s="139"/>
      <c r="F49" s="110" t="s">
        <v>123</v>
      </c>
      <c r="G49" s="126" t="s">
        <v>441</v>
      </c>
      <c r="H49" s="121">
        <v>2</v>
      </c>
      <c r="I49" s="121">
        <v>0</v>
      </c>
      <c r="J49" s="121"/>
      <c r="K49" s="116"/>
      <c r="L49" s="130"/>
      <c r="M49" s="83"/>
      <c r="N49" s="83"/>
      <c r="O49" s="425"/>
      <c r="P49" s="296"/>
    </row>
    <row r="50" spans="1:16" ht="13.5" customHeight="1" x14ac:dyDescent="0.15">
      <c r="A50" s="248" t="str">
        <f t="shared" si="4"/>
        <v>F</v>
      </c>
      <c r="B50" s="407">
        <f t="shared" si="3"/>
        <v>46</v>
      </c>
      <c r="C50" s="83"/>
      <c r="D50" s="631"/>
      <c r="E50" s="140"/>
      <c r="F50" s="411" t="s">
        <v>124</v>
      </c>
      <c r="G50" s="118" t="s">
        <v>441</v>
      </c>
      <c r="H50" s="124">
        <v>2</v>
      </c>
      <c r="I50" s="124">
        <v>0</v>
      </c>
      <c r="J50" s="124"/>
      <c r="K50" s="115"/>
      <c r="L50" s="132"/>
      <c r="M50" s="112"/>
      <c r="N50" s="112"/>
      <c r="O50" s="424"/>
      <c r="P50" s="310"/>
    </row>
    <row r="51" spans="1:16" ht="13.5" customHeight="1" x14ac:dyDescent="0.15">
      <c r="A51" s="248" t="str">
        <f t="shared" si="4"/>
        <v>F</v>
      </c>
      <c r="B51" s="407">
        <f t="shared" si="3"/>
        <v>47</v>
      </c>
      <c r="C51" s="83"/>
      <c r="D51" s="629" t="s">
        <v>759</v>
      </c>
      <c r="E51" s="88" t="s">
        <v>385</v>
      </c>
      <c r="F51" s="109" t="s">
        <v>497</v>
      </c>
      <c r="G51" s="96" t="s">
        <v>441</v>
      </c>
      <c r="H51" s="123">
        <v>2</v>
      </c>
      <c r="I51" s="123">
        <v>0</v>
      </c>
      <c r="J51" s="123"/>
      <c r="K51" s="487" t="s">
        <v>148</v>
      </c>
      <c r="L51" s="153">
        <v>0</v>
      </c>
      <c r="M51" s="135"/>
      <c r="N51" s="92"/>
      <c r="O51" s="426"/>
      <c r="P51" s="295"/>
    </row>
    <row r="52" spans="1:16" ht="13.5" customHeight="1" x14ac:dyDescent="0.15">
      <c r="A52" s="248" t="str">
        <f t="shared" si="4"/>
        <v>F</v>
      </c>
      <c r="B52" s="407">
        <f t="shared" si="3"/>
        <v>48</v>
      </c>
      <c r="C52" s="83"/>
      <c r="D52" s="630"/>
      <c r="E52" s="89" t="s">
        <v>833</v>
      </c>
      <c r="F52" s="362" t="s">
        <v>498</v>
      </c>
      <c r="G52" s="89" t="s">
        <v>441</v>
      </c>
      <c r="H52" s="137">
        <v>2</v>
      </c>
      <c r="I52" s="137">
        <v>0</v>
      </c>
      <c r="J52" s="137"/>
      <c r="K52" s="349" t="s">
        <v>148</v>
      </c>
      <c r="L52" s="335">
        <v>0</v>
      </c>
      <c r="M52" s="82"/>
      <c r="N52" s="82"/>
      <c r="O52" s="478"/>
      <c r="P52" s="302"/>
    </row>
    <row r="53" spans="1:16" ht="13.5" customHeight="1" x14ac:dyDescent="0.15">
      <c r="A53" s="248" t="str">
        <f t="shared" si="4"/>
        <v>F</v>
      </c>
      <c r="B53" s="407">
        <f t="shared" si="3"/>
        <v>49</v>
      </c>
      <c r="C53" s="83"/>
      <c r="D53" s="630"/>
      <c r="E53" s="89" t="s">
        <v>834</v>
      </c>
      <c r="F53" s="362" t="s">
        <v>499</v>
      </c>
      <c r="G53" s="89" t="s">
        <v>441</v>
      </c>
      <c r="H53" s="137">
        <v>2</v>
      </c>
      <c r="I53" s="137">
        <v>0</v>
      </c>
      <c r="J53" s="137"/>
      <c r="K53" s="182" t="s">
        <v>148</v>
      </c>
      <c r="L53" s="141">
        <v>0</v>
      </c>
      <c r="M53" s="82"/>
      <c r="N53" s="82"/>
      <c r="O53" s="478"/>
      <c r="P53" s="302"/>
    </row>
    <row r="54" spans="1:16" ht="13.5" customHeight="1" x14ac:dyDescent="0.15">
      <c r="A54" s="248" t="str">
        <f t="shared" si="4"/>
        <v>F</v>
      </c>
      <c r="B54" s="407">
        <f t="shared" si="3"/>
        <v>50</v>
      </c>
      <c r="C54" s="83"/>
      <c r="D54" s="630"/>
      <c r="E54" s="89" t="s">
        <v>476</v>
      </c>
      <c r="F54" s="388" t="s">
        <v>281</v>
      </c>
      <c r="G54" s="298" t="s">
        <v>441</v>
      </c>
      <c r="H54" s="301">
        <v>2</v>
      </c>
      <c r="I54" s="301">
        <v>0</v>
      </c>
      <c r="J54" s="301"/>
      <c r="K54" s="488" t="s">
        <v>148</v>
      </c>
      <c r="L54" s="347">
        <v>0</v>
      </c>
      <c r="M54" s="292"/>
      <c r="N54" s="292"/>
      <c r="O54" s="509"/>
      <c r="P54" s="296"/>
    </row>
    <row r="55" spans="1:16" ht="13.5" customHeight="1" x14ac:dyDescent="0.15">
      <c r="A55" s="248" t="str">
        <f t="shared" si="4"/>
        <v>F</v>
      </c>
      <c r="B55" s="407">
        <f t="shared" si="3"/>
        <v>51</v>
      </c>
      <c r="C55" s="83"/>
      <c r="D55" s="630"/>
      <c r="E55" s="89" t="s">
        <v>477</v>
      </c>
      <c r="F55" s="388" t="s">
        <v>987</v>
      </c>
      <c r="G55" s="298" t="s">
        <v>441</v>
      </c>
      <c r="H55" s="301">
        <v>2</v>
      </c>
      <c r="I55" s="301">
        <v>0</v>
      </c>
      <c r="J55" s="301"/>
      <c r="K55" s="488" t="s">
        <v>148</v>
      </c>
      <c r="L55" s="347">
        <v>0</v>
      </c>
      <c r="M55" s="292"/>
      <c r="N55" s="292"/>
      <c r="O55" s="509"/>
      <c r="P55" s="296"/>
    </row>
    <row r="56" spans="1:16" ht="13.5" customHeight="1" x14ac:dyDescent="0.15">
      <c r="A56" s="248" t="str">
        <f t="shared" si="4"/>
        <v>F</v>
      </c>
      <c r="B56" s="407">
        <f t="shared" si="3"/>
        <v>52</v>
      </c>
      <c r="C56" s="83"/>
      <c r="D56" s="630"/>
      <c r="E56" s="89" t="s">
        <v>478</v>
      </c>
      <c r="F56" s="388" t="s">
        <v>988</v>
      </c>
      <c r="G56" s="298" t="s">
        <v>441</v>
      </c>
      <c r="H56" s="301">
        <v>2</v>
      </c>
      <c r="I56" s="301">
        <v>0</v>
      </c>
      <c r="J56" s="301"/>
      <c r="K56" s="488" t="s">
        <v>148</v>
      </c>
      <c r="L56" s="347">
        <v>0</v>
      </c>
      <c r="M56" s="292"/>
      <c r="N56" s="292"/>
      <c r="O56" s="509"/>
      <c r="P56" s="296"/>
    </row>
    <row r="57" spans="1:16" ht="13.5" customHeight="1" x14ac:dyDescent="0.15">
      <c r="A57" s="248" t="str">
        <f t="shared" si="4"/>
        <v>F</v>
      </c>
      <c r="B57" s="407">
        <f t="shared" si="3"/>
        <v>53</v>
      </c>
      <c r="C57" s="83"/>
      <c r="D57" s="630"/>
      <c r="E57" s="89" t="s">
        <v>479</v>
      </c>
      <c r="F57" s="388" t="s">
        <v>731</v>
      </c>
      <c r="G57" s="298" t="s">
        <v>441</v>
      </c>
      <c r="H57" s="301">
        <v>2</v>
      </c>
      <c r="I57" s="301">
        <v>0</v>
      </c>
      <c r="J57" s="301"/>
      <c r="K57" s="488" t="s">
        <v>148</v>
      </c>
      <c r="L57" s="347">
        <v>0</v>
      </c>
      <c r="M57" s="292"/>
      <c r="N57" s="292"/>
      <c r="O57" s="509"/>
      <c r="P57" s="296"/>
    </row>
    <row r="58" spans="1:16" ht="13.5" customHeight="1" x14ac:dyDescent="0.15">
      <c r="A58" s="248" t="str">
        <f t="shared" si="4"/>
        <v>F</v>
      </c>
      <c r="B58" s="407">
        <f t="shared" si="3"/>
        <v>54</v>
      </c>
      <c r="C58" s="83"/>
      <c r="D58" s="630"/>
      <c r="E58" s="89" t="s">
        <v>480</v>
      </c>
      <c r="F58" s="388" t="s">
        <v>578</v>
      </c>
      <c r="G58" s="298" t="s">
        <v>441</v>
      </c>
      <c r="H58" s="301">
        <v>2</v>
      </c>
      <c r="I58" s="301">
        <v>0</v>
      </c>
      <c r="J58" s="301"/>
      <c r="K58" s="488" t="s">
        <v>148</v>
      </c>
      <c r="L58" s="347">
        <v>0</v>
      </c>
      <c r="M58" s="292"/>
      <c r="N58" s="292"/>
      <c r="O58" s="509"/>
      <c r="P58" s="296"/>
    </row>
    <row r="59" spans="1:16" ht="13.5" customHeight="1" x14ac:dyDescent="0.15">
      <c r="A59" s="248" t="str">
        <f t="shared" si="4"/>
        <v>F</v>
      </c>
      <c r="B59" s="407">
        <f t="shared" si="3"/>
        <v>55</v>
      </c>
      <c r="C59" s="83"/>
      <c r="D59" s="630"/>
      <c r="E59" s="303" t="s">
        <v>481</v>
      </c>
      <c r="F59" s="389" t="s">
        <v>579</v>
      </c>
      <c r="G59" s="298" t="s">
        <v>441</v>
      </c>
      <c r="H59" s="301">
        <v>2</v>
      </c>
      <c r="I59" s="301">
        <v>0</v>
      </c>
      <c r="J59" s="301"/>
      <c r="K59" s="488" t="s">
        <v>148</v>
      </c>
      <c r="L59" s="347">
        <v>0</v>
      </c>
      <c r="M59" s="292"/>
      <c r="N59" s="292"/>
      <c r="O59" s="509"/>
      <c r="P59" s="296"/>
    </row>
    <row r="60" spans="1:16" ht="11.25" x14ac:dyDescent="0.15">
      <c r="A60" s="248" t="str">
        <f t="shared" si="4"/>
        <v>F</v>
      </c>
      <c r="B60" s="407">
        <f t="shared" si="3"/>
        <v>56</v>
      </c>
      <c r="C60" s="83"/>
      <c r="D60" s="630"/>
      <c r="E60" s="89" t="s">
        <v>482</v>
      </c>
      <c r="F60" s="388" t="s">
        <v>580</v>
      </c>
      <c r="G60" s="298" t="s">
        <v>441</v>
      </c>
      <c r="H60" s="301">
        <v>2</v>
      </c>
      <c r="I60" s="301">
        <v>0</v>
      </c>
      <c r="J60" s="301"/>
      <c r="K60" s="489" t="s">
        <v>148</v>
      </c>
      <c r="L60" s="347">
        <v>0</v>
      </c>
      <c r="M60" s="292"/>
      <c r="N60" s="292"/>
      <c r="O60" s="509"/>
      <c r="P60" s="296"/>
    </row>
    <row r="61" spans="1:16" ht="13.5" customHeight="1" x14ac:dyDescent="0.15">
      <c r="A61" s="248" t="str">
        <f t="shared" si="4"/>
        <v>F</v>
      </c>
      <c r="B61" s="407">
        <f t="shared" si="3"/>
        <v>57</v>
      </c>
      <c r="C61" s="83"/>
      <c r="D61" s="630"/>
      <c r="E61" s="303" t="s">
        <v>483</v>
      </c>
      <c r="F61" s="389" t="s">
        <v>581</v>
      </c>
      <c r="G61" s="298" t="s">
        <v>441</v>
      </c>
      <c r="H61" s="301">
        <v>2</v>
      </c>
      <c r="I61" s="301">
        <v>0</v>
      </c>
      <c r="J61" s="301"/>
      <c r="K61" s="489" t="s">
        <v>148</v>
      </c>
      <c r="L61" s="347">
        <v>0</v>
      </c>
      <c r="M61" s="292"/>
      <c r="N61" s="292"/>
      <c r="O61" s="509"/>
      <c r="P61" s="296"/>
    </row>
    <row r="62" spans="1:16" ht="11.25" x14ac:dyDescent="0.15">
      <c r="A62" s="248" t="str">
        <f t="shared" si="4"/>
        <v>F</v>
      </c>
      <c r="B62" s="407">
        <f t="shared" si="3"/>
        <v>58</v>
      </c>
      <c r="C62" s="83"/>
      <c r="D62" s="630"/>
      <c r="E62" s="627" t="s">
        <v>588</v>
      </c>
      <c r="F62" s="624" t="s">
        <v>582</v>
      </c>
      <c r="G62" s="626" t="s">
        <v>441</v>
      </c>
      <c r="H62" s="605">
        <v>2</v>
      </c>
      <c r="I62" s="605">
        <v>0</v>
      </c>
      <c r="J62" s="605"/>
      <c r="K62" s="622" t="s">
        <v>148</v>
      </c>
      <c r="L62" s="623">
        <v>0</v>
      </c>
      <c r="M62" s="83"/>
      <c r="N62" s="83"/>
      <c r="O62" s="425"/>
      <c r="P62" s="296"/>
    </row>
    <row r="63" spans="1:16" ht="11.25" x14ac:dyDescent="0.15">
      <c r="A63" s="248" t="str">
        <f t="shared" si="4"/>
        <v/>
      </c>
      <c r="B63" s="407"/>
      <c r="C63" s="83"/>
      <c r="D63" s="630"/>
      <c r="E63" s="628"/>
      <c r="F63" s="625"/>
      <c r="G63" s="626"/>
      <c r="H63" s="605"/>
      <c r="I63" s="605"/>
      <c r="J63" s="605"/>
      <c r="K63" s="622"/>
      <c r="L63" s="623"/>
      <c r="M63" s="83"/>
      <c r="N63" s="83"/>
      <c r="O63" s="425"/>
      <c r="P63" s="296"/>
    </row>
    <row r="64" spans="1:16" ht="11.25" x14ac:dyDescent="0.15">
      <c r="A64" s="248" t="str">
        <f t="shared" si="4"/>
        <v>F</v>
      </c>
      <c r="B64" s="604">
        <f>SUM(B62+1)</f>
        <v>59</v>
      </c>
      <c r="C64" s="83"/>
      <c r="D64" s="630"/>
      <c r="E64" s="627" t="s">
        <v>468</v>
      </c>
      <c r="F64" s="624" t="s">
        <v>583</v>
      </c>
      <c r="G64" s="626" t="s">
        <v>441</v>
      </c>
      <c r="H64" s="605">
        <v>2</v>
      </c>
      <c r="I64" s="605">
        <v>0</v>
      </c>
      <c r="J64" s="605"/>
      <c r="K64" s="622" t="s">
        <v>148</v>
      </c>
      <c r="L64" s="623">
        <v>0</v>
      </c>
      <c r="M64" s="83"/>
      <c r="N64" s="83"/>
      <c r="O64" s="425"/>
      <c r="P64" s="296"/>
    </row>
    <row r="65" spans="1:16" ht="11.25" x14ac:dyDescent="0.15">
      <c r="A65" s="248" t="str">
        <f t="shared" si="4"/>
        <v/>
      </c>
      <c r="B65" s="604"/>
      <c r="C65" s="83"/>
      <c r="D65" s="630"/>
      <c r="E65" s="628"/>
      <c r="F65" s="625"/>
      <c r="G65" s="626"/>
      <c r="H65" s="605"/>
      <c r="I65" s="605"/>
      <c r="J65" s="605"/>
      <c r="K65" s="622"/>
      <c r="L65" s="623"/>
      <c r="M65" s="83"/>
      <c r="N65" s="83"/>
      <c r="O65" s="425"/>
      <c r="P65" s="296"/>
    </row>
    <row r="66" spans="1:16" ht="11.25" x14ac:dyDescent="0.15">
      <c r="A66" s="248" t="str">
        <f t="shared" si="4"/>
        <v>F</v>
      </c>
      <c r="B66" s="604">
        <f>SUM(B64+1)</f>
        <v>60</v>
      </c>
      <c r="C66" s="83"/>
      <c r="D66" s="630"/>
      <c r="E66" s="627" t="s">
        <v>469</v>
      </c>
      <c r="F66" s="624" t="s">
        <v>470</v>
      </c>
      <c r="G66" s="626" t="s">
        <v>441</v>
      </c>
      <c r="H66" s="605">
        <v>2</v>
      </c>
      <c r="I66" s="605">
        <v>0</v>
      </c>
      <c r="J66" s="605"/>
      <c r="K66" s="622" t="s">
        <v>148</v>
      </c>
      <c r="L66" s="623">
        <v>0</v>
      </c>
      <c r="M66" s="83"/>
      <c r="N66" s="83"/>
      <c r="O66" s="425"/>
      <c r="P66" s="296"/>
    </row>
    <row r="67" spans="1:16" ht="11.25" x14ac:dyDescent="0.15">
      <c r="A67" s="248" t="str">
        <f t="shared" si="4"/>
        <v/>
      </c>
      <c r="B67" s="604"/>
      <c r="C67" s="83"/>
      <c r="D67" s="630"/>
      <c r="E67" s="628"/>
      <c r="F67" s="625"/>
      <c r="G67" s="626"/>
      <c r="H67" s="605"/>
      <c r="I67" s="605"/>
      <c r="J67" s="605"/>
      <c r="K67" s="622"/>
      <c r="L67" s="623"/>
      <c r="M67" s="83"/>
      <c r="N67" s="83"/>
      <c r="O67" s="425"/>
      <c r="P67" s="296"/>
    </row>
    <row r="68" spans="1:16" ht="11.25" x14ac:dyDescent="0.15">
      <c r="A68" s="248" t="str">
        <f t="shared" si="4"/>
        <v>F</v>
      </c>
      <c r="B68" s="604">
        <f>SUM(B66+1)</f>
        <v>61</v>
      </c>
      <c r="C68" s="83"/>
      <c r="D68" s="630"/>
      <c r="E68" s="627" t="s">
        <v>589</v>
      </c>
      <c r="F68" s="624" t="s">
        <v>590</v>
      </c>
      <c r="G68" s="626" t="s">
        <v>441</v>
      </c>
      <c r="H68" s="605">
        <v>2</v>
      </c>
      <c r="I68" s="605">
        <v>0</v>
      </c>
      <c r="J68" s="605"/>
      <c r="K68" s="622" t="s">
        <v>148</v>
      </c>
      <c r="L68" s="623">
        <v>0</v>
      </c>
      <c r="M68" s="83"/>
      <c r="N68" s="83"/>
      <c r="O68" s="425"/>
      <c r="P68" s="296"/>
    </row>
    <row r="69" spans="1:16" ht="11.25" x14ac:dyDescent="0.15">
      <c r="A69" s="248" t="str">
        <f t="shared" si="4"/>
        <v/>
      </c>
      <c r="B69" s="604"/>
      <c r="C69" s="83"/>
      <c r="D69" s="630"/>
      <c r="E69" s="628"/>
      <c r="F69" s="625"/>
      <c r="G69" s="626"/>
      <c r="H69" s="605"/>
      <c r="I69" s="605"/>
      <c r="J69" s="605"/>
      <c r="K69" s="622"/>
      <c r="L69" s="623"/>
      <c r="M69" s="83"/>
      <c r="N69" s="83"/>
      <c r="O69" s="425"/>
      <c r="P69" s="296"/>
    </row>
    <row r="70" spans="1:16" ht="11.25" x14ac:dyDescent="0.15">
      <c r="A70" s="248" t="str">
        <f t="shared" si="4"/>
        <v>F</v>
      </c>
      <c r="B70" s="604">
        <f>SUM(B68+1)</f>
        <v>62</v>
      </c>
      <c r="C70" s="83"/>
      <c r="D70" s="630"/>
      <c r="E70" s="627" t="s">
        <v>591</v>
      </c>
      <c r="F70" s="624" t="s">
        <v>592</v>
      </c>
      <c r="G70" s="626" t="s">
        <v>441</v>
      </c>
      <c r="H70" s="605">
        <v>2</v>
      </c>
      <c r="I70" s="605">
        <v>0</v>
      </c>
      <c r="J70" s="605"/>
      <c r="K70" s="622" t="s">
        <v>148</v>
      </c>
      <c r="L70" s="623">
        <v>0</v>
      </c>
      <c r="M70" s="83"/>
      <c r="N70" s="83"/>
      <c r="O70" s="425"/>
      <c r="P70" s="296"/>
    </row>
    <row r="71" spans="1:16" ht="11.25" x14ac:dyDescent="0.15">
      <c r="A71" s="248" t="str">
        <f t="shared" si="4"/>
        <v/>
      </c>
      <c r="B71" s="604"/>
      <c r="C71" s="83"/>
      <c r="D71" s="630"/>
      <c r="E71" s="628"/>
      <c r="F71" s="625"/>
      <c r="G71" s="626"/>
      <c r="H71" s="605"/>
      <c r="I71" s="605"/>
      <c r="J71" s="605"/>
      <c r="K71" s="622"/>
      <c r="L71" s="623"/>
      <c r="M71" s="83"/>
      <c r="N71" s="83"/>
      <c r="O71" s="425"/>
      <c r="P71" s="296"/>
    </row>
    <row r="72" spans="1:16" ht="11.25" x14ac:dyDescent="0.15">
      <c r="A72" s="248" t="str">
        <f t="shared" si="4"/>
        <v>F</v>
      </c>
      <c r="B72" s="604">
        <f>SUM(B70+1)</f>
        <v>63</v>
      </c>
      <c r="C72" s="83"/>
      <c r="D72" s="630"/>
      <c r="E72" s="627" t="s">
        <v>584</v>
      </c>
      <c r="F72" s="624" t="s">
        <v>762</v>
      </c>
      <c r="G72" s="626" t="s">
        <v>441</v>
      </c>
      <c r="H72" s="605">
        <v>2</v>
      </c>
      <c r="I72" s="605">
        <v>0</v>
      </c>
      <c r="J72" s="605"/>
      <c r="K72" s="622" t="s">
        <v>148</v>
      </c>
      <c r="L72" s="623">
        <v>0</v>
      </c>
      <c r="M72" s="83"/>
      <c r="N72" s="83"/>
      <c r="O72" s="425"/>
      <c r="P72" s="296"/>
    </row>
    <row r="73" spans="1:16" ht="11.25" x14ac:dyDescent="0.15">
      <c r="A73" s="248" t="str">
        <f t="shared" si="4"/>
        <v/>
      </c>
      <c r="B73" s="604"/>
      <c r="C73" s="83"/>
      <c r="D73" s="630"/>
      <c r="E73" s="628"/>
      <c r="F73" s="625"/>
      <c r="G73" s="626"/>
      <c r="H73" s="605"/>
      <c r="I73" s="605"/>
      <c r="J73" s="605"/>
      <c r="K73" s="622"/>
      <c r="L73" s="623"/>
      <c r="M73" s="83"/>
      <c r="N73" s="83"/>
      <c r="O73" s="425"/>
      <c r="P73" s="296"/>
    </row>
    <row r="74" spans="1:16" ht="11.25" x14ac:dyDescent="0.15">
      <c r="A74" s="248" t="str">
        <f t="shared" si="4"/>
        <v>F</v>
      </c>
      <c r="B74" s="604">
        <f>SUM(B72+1)</f>
        <v>64</v>
      </c>
      <c r="C74" s="83"/>
      <c r="D74" s="630"/>
      <c r="E74" s="627" t="s">
        <v>585</v>
      </c>
      <c r="F74" s="624" t="s">
        <v>763</v>
      </c>
      <c r="G74" s="626" t="s">
        <v>441</v>
      </c>
      <c r="H74" s="605">
        <v>2</v>
      </c>
      <c r="I74" s="605">
        <v>0</v>
      </c>
      <c r="J74" s="605"/>
      <c r="K74" s="622" t="s">
        <v>148</v>
      </c>
      <c r="L74" s="623">
        <v>0</v>
      </c>
      <c r="M74" s="83"/>
      <c r="N74" s="83"/>
      <c r="O74" s="425"/>
      <c r="P74" s="296"/>
    </row>
    <row r="75" spans="1:16" ht="11.25" x14ac:dyDescent="0.15">
      <c r="A75" s="248" t="str">
        <f t="shared" si="4"/>
        <v/>
      </c>
      <c r="B75" s="604"/>
      <c r="C75" s="83"/>
      <c r="D75" s="630"/>
      <c r="E75" s="628"/>
      <c r="F75" s="625"/>
      <c r="G75" s="626"/>
      <c r="H75" s="605"/>
      <c r="I75" s="605"/>
      <c r="J75" s="605"/>
      <c r="K75" s="622"/>
      <c r="L75" s="623"/>
      <c r="M75" s="83"/>
      <c r="N75" s="83"/>
      <c r="O75" s="425"/>
      <c r="P75" s="296"/>
    </row>
    <row r="76" spans="1:16" ht="11.25" x14ac:dyDescent="0.15">
      <c r="A76" s="248" t="str">
        <f t="shared" si="4"/>
        <v>F</v>
      </c>
      <c r="B76" s="604">
        <f>SUM(B74+1)</f>
        <v>65</v>
      </c>
      <c r="C76" s="83"/>
      <c r="D76" s="630"/>
      <c r="E76" s="627" t="s">
        <v>889</v>
      </c>
      <c r="F76" s="624" t="s">
        <v>764</v>
      </c>
      <c r="G76" s="626" t="s">
        <v>441</v>
      </c>
      <c r="H76" s="605">
        <v>2</v>
      </c>
      <c r="I76" s="605">
        <v>0</v>
      </c>
      <c r="J76" s="605"/>
      <c r="K76" s="622" t="s">
        <v>148</v>
      </c>
      <c r="L76" s="623">
        <v>0</v>
      </c>
      <c r="M76" s="83"/>
      <c r="N76" s="83"/>
      <c r="O76" s="425"/>
      <c r="P76" s="296"/>
    </row>
    <row r="77" spans="1:16" ht="11.25" x14ac:dyDescent="0.15">
      <c r="A77" s="248" t="str">
        <f t="shared" si="4"/>
        <v/>
      </c>
      <c r="B77" s="604"/>
      <c r="C77" s="83"/>
      <c r="D77" s="630"/>
      <c r="E77" s="628"/>
      <c r="F77" s="625"/>
      <c r="G77" s="626"/>
      <c r="H77" s="605"/>
      <c r="I77" s="605"/>
      <c r="J77" s="605"/>
      <c r="K77" s="622"/>
      <c r="L77" s="623"/>
      <c r="M77" s="83"/>
      <c r="N77" s="83"/>
      <c r="O77" s="425"/>
      <c r="P77" s="296"/>
    </row>
    <row r="78" spans="1:16" ht="11.25" x14ac:dyDescent="0.15">
      <c r="A78" s="248" t="str">
        <f t="shared" si="4"/>
        <v>F</v>
      </c>
      <c r="B78" s="604">
        <f>SUM(B76+1)</f>
        <v>66</v>
      </c>
      <c r="C78" s="83"/>
      <c r="D78" s="630"/>
      <c r="E78" s="627" t="s">
        <v>890</v>
      </c>
      <c r="F78" s="624" t="s">
        <v>765</v>
      </c>
      <c r="G78" s="626" t="s">
        <v>441</v>
      </c>
      <c r="H78" s="605">
        <v>2</v>
      </c>
      <c r="I78" s="605">
        <v>0</v>
      </c>
      <c r="J78" s="605"/>
      <c r="K78" s="622" t="s">
        <v>148</v>
      </c>
      <c r="L78" s="623">
        <v>0</v>
      </c>
      <c r="M78" s="83"/>
      <c r="N78" s="83"/>
      <c r="O78" s="425"/>
      <c r="P78" s="296"/>
    </row>
    <row r="79" spans="1:16" ht="11.25" x14ac:dyDescent="0.15">
      <c r="A79" s="248" t="str">
        <f t="shared" si="4"/>
        <v/>
      </c>
      <c r="B79" s="604"/>
      <c r="C79" s="83"/>
      <c r="D79" s="630"/>
      <c r="E79" s="628"/>
      <c r="F79" s="625"/>
      <c r="G79" s="626"/>
      <c r="H79" s="605"/>
      <c r="I79" s="605"/>
      <c r="J79" s="605"/>
      <c r="K79" s="622"/>
      <c r="L79" s="623"/>
      <c r="M79" s="83"/>
      <c r="N79" s="83"/>
      <c r="O79" s="425"/>
      <c r="P79" s="296"/>
    </row>
    <row r="80" spans="1:16" ht="11.25" x14ac:dyDescent="0.15">
      <c r="A80" s="248" t="str">
        <f t="shared" si="4"/>
        <v>F</v>
      </c>
      <c r="B80" s="604">
        <f>SUM(B78+1)</f>
        <v>67</v>
      </c>
      <c r="C80" s="83"/>
      <c r="D80" s="630"/>
      <c r="E80" s="627" t="s">
        <v>891</v>
      </c>
      <c r="F80" s="624" t="s">
        <v>766</v>
      </c>
      <c r="G80" s="626" t="s">
        <v>441</v>
      </c>
      <c r="H80" s="605">
        <v>2</v>
      </c>
      <c r="I80" s="605">
        <v>0</v>
      </c>
      <c r="J80" s="605"/>
      <c r="K80" s="622" t="s">
        <v>148</v>
      </c>
      <c r="L80" s="623">
        <v>0</v>
      </c>
      <c r="M80" s="83"/>
      <c r="N80" s="83"/>
      <c r="O80" s="425"/>
      <c r="P80" s="296"/>
    </row>
    <row r="81" spans="1:16" ht="11.25" x14ac:dyDescent="0.15">
      <c r="A81" s="248" t="str">
        <f t="shared" si="4"/>
        <v/>
      </c>
      <c r="B81" s="604"/>
      <c r="C81" s="83"/>
      <c r="D81" s="630"/>
      <c r="E81" s="628"/>
      <c r="F81" s="625"/>
      <c r="G81" s="626"/>
      <c r="H81" s="605"/>
      <c r="I81" s="605"/>
      <c r="J81" s="605"/>
      <c r="K81" s="622"/>
      <c r="L81" s="623"/>
      <c r="M81" s="83"/>
      <c r="N81" s="83"/>
      <c r="O81" s="425"/>
      <c r="P81" s="296"/>
    </row>
    <row r="82" spans="1:16" ht="11.25" x14ac:dyDescent="0.15">
      <c r="A82" s="248" t="str">
        <f t="shared" si="4"/>
        <v>F</v>
      </c>
      <c r="B82" s="604">
        <f>SUM(B80+1)</f>
        <v>68</v>
      </c>
      <c r="C82" s="83"/>
      <c r="D82" s="630"/>
      <c r="E82" s="627" t="s">
        <v>892</v>
      </c>
      <c r="F82" s="624" t="s">
        <v>767</v>
      </c>
      <c r="G82" s="626" t="s">
        <v>441</v>
      </c>
      <c r="H82" s="605">
        <v>2</v>
      </c>
      <c r="I82" s="605">
        <v>0</v>
      </c>
      <c r="J82" s="605"/>
      <c r="K82" s="622" t="s">
        <v>148</v>
      </c>
      <c r="L82" s="623">
        <v>0</v>
      </c>
      <c r="M82" s="83"/>
      <c r="N82" s="83"/>
      <c r="O82" s="425"/>
      <c r="P82" s="296"/>
    </row>
    <row r="83" spans="1:16" ht="11.25" x14ac:dyDescent="0.15">
      <c r="A83" s="248" t="str">
        <f t="shared" si="4"/>
        <v/>
      </c>
      <c r="B83" s="604"/>
      <c r="C83" s="83"/>
      <c r="D83" s="630"/>
      <c r="E83" s="628"/>
      <c r="F83" s="625"/>
      <c r="G83" s="626"/>
      <c r="H83" s="605"/>
      <c r="I83" s="605"/>
      <c r="J83" s="605"/>
      <c r="K83" s="622"/>
      <c r="L83" s="623"/>
      <c r="M83" s="83"/>
      <c r="N83" s="83"/>
      <c r="O83" s="425"/>
      <c r="P83" s="296"/>
    </row>
    <row r="84" spans="1:16" s="227" customFormat="1" ht="13.5" customHeight="1" x14ac:dyDescent="0.15">
      <c r="A84" s="248" t="str">
        <f t="shared" si="4"/>
        <v>F</v>
      </c>
      <c r="B84" s="604">
        <f>SUM(B82+1)</f>
        <v>69</v>
      </c>
      <c r="C84" s="215"/>
      <c r="D84" s="630"/>
      <c r="E84" s="634" t="s">
        <v>220</v>
      </c>
      <c r="F84" s="632" t="s">
        <v>840</v>
      </c>
      <c r="G84" s="634" t="s">
        <v>441</v>
      </c>
      <c r="H84" s="604">
        <v>2</v>
      </c>
      <c r="I84" s="604">
        <v>0</v>
      </c>
      <c r="J84" s="301"/>
      <c r="K84" s="622" t="s">
        <v>148</v>
      </c>
      <c r="L84" s="623">
        <v>0</v>
      </c>
      <c r="M84" s="215"/>
      <c r="N84" s="215"/>
      <c r="O84" s="400"/>
      <c r="P84" s="490"/>
    </row>
    <row r="85" spans="1:16" s="227" customFormat="1" ht="13.5" customHeight="1" x14ac:dyDescent="0.15">
      <c r="A85" s="248"/>
      <c r="B85" s="604"/>
      <c r="C85" s="215"/>
      <c r="D85" s="630"/>
      <c r="E85" s="635"/>
      <c r="F85" s="633"/>
      <c r="G85" s="635"/>
      <c r="H85" s="604"/>
      <c r="I85" s="604"/>
      <c r="J85" s="301"/>
      <c r="K85" s="622"/>
      <c r="L85" s="623"/>
      <c r="M85" s="215"/>
      <c r="N85" s="215"/>
      <c r="O85" s="400"/>
      <c r="P85" s="490"/>
    </row>
    <row r="86" spans="1:16" s="227" customFormat="1" ht="13.5" customHeight="1" x14ac:dyDescent="0.15">
      <c r="A86" s="248" t="str">
        <f>IF(F86="","","F")</f>
        <v>F</v>
      </c>
      <c r="B86" s="604">
        <f>SUM(B84+1)</f>
        <v>70</v>
      </c>
      <c r="C86" s="215"/>
      <c r="D86" s="630"/>
      <c r="E86" s="634" t="s">
        <v>221</v>
      </c>
      <c r="F86" s="632" t="s">
        <v>222</v>
      </c>
      <c r="G86" s="634" t="s">
        <v>441</v>
      </c>
      <c r="H86" s="604">
        <v>2</v>
      </c>
      <c r="I86" s="604">
        <v>0</v>
      </c>
      <c r="J86" s="301"/>
      <c r="K86" s="622" t="s">
        <v>148</v>
      </c>
      <c r="L86" s="623">
        <v>0</v>
      </c>
      <c r="M86" s="215"/>
      <c r="N86" s="215"/>
      <c r="O86" s="400"/>
      <c r="P86" s="490"/>
    </row>
    <row r="87" spans="1:16" s="227" customFormat="1" ht="13.5" customHeight="1" x14ac:dyDescent="0.15">
      <c r="A87" s="248"/>
      <c r="B87" s="604"/>
      <c r="C87" s="215"/>
      <c r="D87" s="630"/>
      <c r="E87" s="635"/>
      <c r="F87" s="633"/>
      <c r="G87" s="635"/>
      <c r="H87" s="604"/>
      <c r="I87" s="604"/>
      <c r="J87" s="301"/>
      <c r="K87" s="622"/>
      <c r="L87" s="623"/>
      <c r="M87" s="215"/>
      <c r="N87" s="215"/>
      <c r="O87" s="400"/>
      <c r="P87" s="490"/>
    </row>
    <row r="88" spans="1:16" s="227" customFormat="1" ht="13.5" customHeight="1" x14ac:dyDescent="0.15">
      <c r="A88" s="248" t="str">
        <f>IF(F88="","","F")</f>
        <v>F</v>
      </c>
      <c r="B88" s="604">
        <f>SUM(B86+1)</f>
        <v>71</v>
      </c>
      <c r="C88" s="215"/>
      <c r="D88" s="630"/>
      <c r="E88" s="634" t="s">
        <v>223</v>
      </c>
      <c r="F88" s="632" t="s">
        <v>150</v>
      </c>
      <c r="G88" s="634" t="s">
        <v>441</v>
      </c>
      <c r="H88" s="604">
        <v>2</v>
      </c>
      <c r="I88" s="604">
        <v>0</v>
      </c>
      <c r="J88" s="301"/>
      <c r="K88" s="622" t="s">
        <v>148</v>
      </c>
      <c r="L88" s="623">
        <v>0</v>
      </c>
      <c r="M88" s="215"/>
      <c r="N88" s="215"/>
      <c r="O88" s="400"/>
      <c r="P88" s="490"/>
    </row>
    <row r="89" spans="1:16" s="227" customFormat="1" ht="13.5" customHeight="1" x14ac:dyDescent="0.15">
      <c r="A89" s="248"/>
      <c r="B89" s="604"/>
      <c r="C89" s="215"/>
      <c r="D89" s="630"/>
      <c r="E89" s="635"/>
      <c r="F89" s="633"/>
      <c r="G89" s="635"/>
      <c r="H89" s="604"/>
      <c r="I89" s="604"/>
      <c r="J89" s="301"/>
      <c r="K89" s="622"/>
      <c r="L89" s="623"/>
      <c r="M89" s="215"/>
      <c r="N89" s="215"/>
      <c r="O89" s="400"/>
      <c r="P89" s="490"/>
    </row>
    <row r="90" spans="1:16" s="227" customFormat="1" ht="13.5" customHeight="1" x14ac:dyDescent="0.15">
      <c r="A90" s="248" t="str">
        <f>IF(F90="","","F")</f>
        <v>F</v>
      </c>
      <c r="B90" s="604">
        <f>SUM(B88+1)</f>
        <v>72</v>
      </c>
      <c r="C90" s="215"/>
      <c r="D90" s="630"/>
      <c r="E90" s="634" t="s">
        <v>151</v>
      </c>
      <c r="F90" s="632" t="s">
        <v>152</v>
      </c>
      <c r="G90" s="634" t="s">
        <v>441</v>
      </c>
      <c r="H90" s="604">
        <v>2</v>
      </c>
      <c r="I90" s="604">
        <v>0</v>
      </c>
      <c r="J90" s="301"/>
      <c r="K90" s="622" t="s">
        <v>148</v>
      </c>
      <c r="L90" s="623">
        <v>0</v>
      </c>
      <c r="M90" s="215"/>
      <c r="N90" s="215"/>
      <c r="O90" s="400"/>
      <c r="P90" s="490"/>
    </row>
    <row r="91" spans="1:16" s="227" customFormat="1" ht="13.5" customHeight="1" x14ac:dyDescent="0.15">
      <c r="A91" s="248"/>
      <c r="B91" s="604"/>
      <c r="C91" s="215"/>
      <c r="D91" s="630"/>
      <c r="E91" s="635"/>
      <c r="F91" s="633"/>
      <c r="G91" s="635"/>
      <c r="H91" s="604"/>
      <c r="I91" s="604"/>
      <c r="J91" s="301"/>
      <c r="K91" s="622"/>
      <c r="L91" s="623"/>
      <c r="M91" s="215"/>
      <c r="N91" s="215"/>
      <c r="O91" s="400"/>
      <c r="P91" s="490"/>
    </row>
    <row r="92" spans="1:16" s="227" customFormat="1" ht="13.5" customHeight="1" x14ac:dyDescent="0.15">
      <c r="A92" s="248" t="str">
        <f>IF(F92="","","F")</f>
        <v>F</v>
      </c>
      <c r="B92" s="604">
        <f>SUM(B90+1)</f>
        <v>73</v>
      </c>
      <c r="C92" s="215"/>
      <c r="D92" s="630"/>
      <c r="E92" s="634" t="s">
        <v>153</v>
      </c>
      <c r="F92" s="632" t="s">
        <v>154</v>
      </c>
      <c r="G92" s="634" t="s">
        <v>441</v>
      </c>
      <c r="H92" s="604">
        <v>2</v>
      </c>
      <c r="I92" s="604">
        <v>0</v>
      </c>
      <c r="J92" s="301"/>
      <c r="K92" s="622" t="s">
        <v>148</v>
      </c>
      <c r="L92" s="623">
        <v>0</v>
      </c>
      <c r="M92" s="215"/>
      <c r="N92" s="215"/>
      <c r="O92" s="400"/>
      <c r="P92" s="490"/>
    </row>
    <row r="93" spans="1:16" s="227" customFormat="1" ht="13.5" customHeight="1" x14ac:dyDescent="0.15">
      <c r="A93" s="248"/>
      <c r="B93" s="604"/>
      <c r="C93" s="215"/>
      <c r="D93" s="630"/>
      <c r="E93" s="635"/>
      <c r="F93" s="633"/>
      <c r="G93" s="635"/>
      <c r="H93" s="604"/>
      <c r="I93" s="604"/>
      <c r="J93" s="301"/>
      <c r="K93" s="622"/>
      <c r="L93" s="623"/>
      <c r="M93" s="215"/>
      <c r="N93" s="215"/>
      <c r="O93" s="400"/>
      <c r="P93" s="490"/>
    </row>
    <row r="94" spans="1:16" s="227" customFormat="1" ht="13.5" customHeight="1" x14ac:dyDescent="0.15">
      <c r="A94" s="248" t="str">
        <f>IF(F94="","","F")</f>
        <v>F</v>
      </c>
      <c r="B94" s="604">
        <f>SUM(B92+1)</f>
        <v>74</v>
      </c>
      <c r="C94" s="215"/>
      <c r="D94" s="630"/>
      <c r="E94" s="634" t="s">
        <v>155</v>
      </c>
      <c r="F94" s="632" t="s">
        <v>156</v>
      </c>
      <c r="G94" s="634" t="s">
        <v>441</v>
      </c>
      <c r="H94" s="604">
        <v>2</v>
      </c>
      <c r="I94" s="604">
        <v>0</v>
      </c>
      <c r="J94" s="301"/>
      <c r="K94" s="622" t="s">
        <v>148</v>
      </c>
      <c r="L94" s="623">
        <v>0</v>
      </c>
      <c r="M94" s="215"/>
      <c r="N94" s="215"/>
      <c r="O94" s="400"/>
      <c r="P94" s="490"/>
    </row>
    <row r="95" spans="1:16" s="227" customFormat="1" ht="13.5" customHeight="1" x14ac:dyDescent="0.15">
      <c r="A95" s="248"/>
      <c r="B95" s="604"/>
      <c r="C95" s="215"/>
      <c r="D95" s="630"/>
      <c r="E95" s="635"/>
      <c r="F95" s="633"/>
      <c r="G95" s="635"/>
      <c r="H95" s="604"/>
      <c r="I95" s="604"/>
      <c r="J95" s="301"/>
      <c r="K95" s="622"/>
      <c r="L95" s="623"/>
      <c r="M95" s="215"/>
      <c r="N95" s="215"/>
      <c r="O95" s="400"/>
      <c r="P95" s="490"/>
    </row>
    <row r="96" spans="1:16" s="227" customFormat="1" ht="13.5" customHeight="1" x14ac:dyDescent="0.15">
      <c r="A96" s="248" t="str">
        <f>IF(F96="","","F")</f>
        <v>F</v>
      </c>
      <c r="B96" s="604">
        <f>SUM(B94+1)</f>
        <v>75</v>
      </c>
      <c r="C96" s="215"/>
      <c r="D96" s="630"/>
      <c r="E96" s="634" t="s">
        <v>157</v>
      </c>
      <c r="F96" s="632" t="s">
        <v>158</v>
      </c>
      <c r="G96" s="634" t="s">
        <v>441</v>
      </c>
      <c r="H96" s="604">
        <v>2</v>
      </c>
      <c r="I96" s="604">
        <v>0</v>
      </c>
      <c r="J96" s="301"/>
      <c r="K96" s="622" t="s">
        <v>148</v>
      </c>
      <c r="L96" s="623">
        <v>0</v>
      </c>
      <c r="M96" s="215"/>
      <c r="N96" s="215"/>
      <c r="O96" s="400"/>
      <c r="P96" s="490"/>
    </row>
    <row r="97" spans="1:16" s="227" customFormat="1" ht="13.5" customHeight="1" x14ac:dyDescent="0.15">
      <c r="A97" s="248"/>
      <c r="B97" s="604"/>
      <c r="C97" s="215"/>
      <c r="D97" s="630"/>
      <c r="E97" s="635"/>
      <c r="F97" s="633"/>
      <c r="G97" s="635"/>
      <c r="H97" s="604"/>
      <c r="I97" s="604"/>
      <c r="J97" s="301"/>
      <c r="K97" s="622"/>
      <c r="L97" s="623"/>
      <c r="M97" s="215"/>
      <c r="N97" s="215"/>
      <c r="O97" s="400"/>
      <c r="P97" s="490"/>
    </row>
    <row r="98" spans="1:16" s="227" customFormat="1" ht="13.5" customHeight="1" x14ac:dyDescent="0.15">
      <c r="A98" s="248" t="str">
        <f>IF(F98="","","F")</f>
        <v>F</v>
      </c>
      <c r="B98" s="604">
        <f>SUM(B96+1)</f>
        <v>76</v>
      </c>
      <c r="C98" s="215"/>
      <c r="D98" s="630"/>
      <c r="E98" s="634" t="s">
        <v>159</v>
      </c>
      <c r="F98" s="632" t="s">
        <v>160</v>
      </c>
      <c r="G98" s="634" t="s">
        <v>441</v>
      </c>
      <c r="H98" s="604">
        <v>2</v>
      </c>
      <c r="I98" s="604">
        <v>0</v>
      </c>
      <c r="J98" s="301"/>
      <c r="K98" s="622" t="s">
        <v>148</v>
      </c>
      <c r="L98" s="623">
        <v>0</v>
      </c>
      <c r="M98" s="215"/>
      <c r="N98" s="215"/>
      <c r="O98" s="400"/>
      <c r="P98" s="490"/>
    </row>
    <row r="99" spans="1:16" s="227" customFormat="1" ht="13.5" customHeight="1" x14ac:dyDescent="0.15">
      <c r="A99" s="248"/>
      <c r="B99" s="604"/>
      <c r="C99" s="215"/>
      <c r="D99" s="630"/>
      <c r="E99" s="635"/>
      <c r="F99" s="633"/>
      <c r="G99" s="635"/>
      <c r="H99" s="604"/>
      <c r="I99" s="604"/>
      <c r="J99" s="301"/>
      <c r="K99" s="622"/>
      <c r="L99" s="623"/>
      <c r="M99" s="215"/>
      <c r="N99" s="215"/>
      <c r="O99" s="400"/>
      <c r="P99" s="490"/>
    </row>
    <row r="100" spans="1:16" s="227" customFormat="1" ht="13.5" customHeight="1" x14ac:dyDescent="0.15">
      <c r="A100" s="248" t="str">
        <f>IF(F100="","","F")</f>
        <v>F</v>
      </c>
      <c r="B100" s="604">
        <f>SUM(B98+1)</f>
        <v>77</v>
      </c>
      <c r="C100" s="215"/>
      <c r="D100" s="630"/>
      <c r="E100" s="634" t="s">
        <v>161</v>
      </c>
      <c r="F100" s="632" t="s">
        <v>162</v>
      </c>
      <c r="G100" s="634" t="s">
        <v>441</v>
      </c>
      <c r="H100" s="604">
        <v>2</v>
      </c>
      <c r="I100" s="604">
        <v>0</v>
      </c>
      <c r="J100" s="301"/>
      <c r="K100" s="622" t="s">
        <v>148</v>
      </c>
      <c r="L100" s="623">
        <v>0</v>
      </c>
      <c r="M100" s="215"/>
      <c r="N100" s="215"/>
      <c r="O100" s="400"/>
      <c r="P100" s="490"/>
    </row>
    <row r="101" spans="1:16" s="227" customFormat="1" ht="13.5" customHeight="1" x14ac:dyDescent="0.15">
      <c r="A101" s="248"/>
      <c r="B101" s="604"/>
      <c r="C101" s="215"/>
      <c r="D101" s="630"/>
      <c r="E101" s="635"/>
      <c r="F101" s="633"/>
      <c r="G101" s="635"/>
      <c r="H101" s="604"/>
      <c r="I101" s="604"/>
      <c r="J101" s="301"/>
      <c r="K101" s="622"/>
      <c r="L101" s="623"/>
      <c r="M101" s="215"/>
      <c r="N101" s="215"/>
      <c r="O101" s="400"/>
      <c r="P101" s="490"/>
    </row>
    <row r="102" spans="1:16" s="227" customFormat="1" ht="13.5" customHeight="1" x14ac:dyDescent="0.15">
      <c r="A102" s="248" t="str">
        <f>IF(F102="","","F")</f>
        <v>F</v>
      </c>
      <c r="B102" s="604">
        <f>SUM(B100+1)</f>
        <v>78</v>
      </c>
      <c r="C102" s="215"/>
      <c r="D102" s="630"/>
      <c r="E102" s="634" t="s">
        <v>163</v>
      </c>
      <c r="F102" s="632" t="s">
        <v>164</v>
      </c>
      <c r="G102" s="634" t="s">
        <v>441</v>
      </c>
      <c r="H102" s="604">
        <v>2</v>
      </c>
      <c r="I102" s="604">
        <v>0</v>
      </c>
      <c r="J102" s="301"/>
      <c r="K102" s="622" t="s">
        <v>148</v>
      </c>
      <c r="L102" s="623">
        <v>0</v>
      </c>
      <c r="M102" s="215"/>
      <c r="N102" s="215"/>
      <c r="O102" s="400"/>
      <c r="P102" s="490"/>
    </row>
    <row r="103" spans="1:16" s="227" customFormat="1" ht="13.5" customHeight="1" x14ac:dyDescent="0.15">
      <c r="A103" s="248"/>
      <c r="B103" s="604"/>
      <c r="C103" s="215"/>
      <c r="D103" s="630"/>
      <c r="E103" s="635"/>
      <c r="F103" s="633"/>
      <c r="G103" s="635"/>
      <c r="H103" s="604"/>
      <c r="I103" s="604"/>
      <c r="J103" s="301"/>
      <c r="K103" s="622"/>
      <c r="L103" s="623"/>
      <c r="M103" s="215"/>
      <c r="N103" s="215"/>
      <c r="O103" s="400"/>
      <c r="P103" s="490"/>
    </row>
    <row r="104" spans="1:16" ht="13.5" customHeight="1" x14ac:dyDescent="0.15">
      <c r="A104" s="248" t="str">
        <f t="shared" ref="A104:A144" si="5">IF(F104="","","F")</f>
        <v>F</v>
      </c>
      <c r="B104" s="407">
        <v>79</v>
      </c>
      <c r="C104" s="83"/>
      <c r="D104" s="630"/>
      <c r="E104" s="139"/>
      <c r="F104" s="110" t="s">
        <v>593</v>
      </c>
      <c r="G104" s="126" t="s">
        <v>441</v>
      </c>
      <c r="H104" s="121">
        <v>2</v>
      </c>
      <c r="I104" s="121">
        <v>0</v>
      </c>
      <c r="J104" s="121"/>
      <c r="K104" s="116"/>
      <c r="L104" s="130"/>
      <c r="M104" s="83"/>
      <c r="N104" s="83"/>
      <c r="O104" s="425"/>
      <c r="P104" s="296"/>
    </row>
    <row r="105" spans="1:16" ht="13.5" customHeight="1" x14ac:dyDescent="0.15">
      <c r="A105" s="248" t="str">
        <f t="shared" si="5"/>
        <v>F</v>
      </c>
      <c r="B105" s="407">
        <f t="shared" ref="B105:B136" si="6">SUM(B104+1)</f>
        <v>80</v>
      </c>
      <c r="C105" s="83"/>
      <c r="D105" s="630"/>
      <c r="E105" s="139"/>
      <c r="F105" s="110" t="s">
        <v>594</v>
      </c>
      <c r="G105" s="126" t="s">
        <v>441</v>
      </c>
      <c r="H105" s="121">
        <v>2</v>
      </c>
      <c r="I105" s="121">
        <v>0</v>
      </c>
      <c r="J105" s="121"/>
      <c r="K105" s="116"/>
      <c r="L105" s="130"/>
      <c r="M105" s="83"/>
      <c r="N105" s="83"/>
      <c r="O105" s="425"/>
      <c r="P105" s="296"/>
    </row>
    <row r="106" spans="1:16" ht="13.5" customHeight="1" x14ac:dyDescent="0.15">
      <c r="A106" s="248" t="str">
        <f t="shared" si="5"/>
        <v>F</v>
      </c>
      <c r="B106" s="407">
        <f t="shared" si="6"/>
        <v>81</v>
      </c>
      <c r="C106" s="83"/>
      <c r="D106" s="630"/>
      <c r="E106" s="139"/>
      <c r="F106" s="110" t="s">
        <v>595</v>
      </c>
      <c r="G106" s="126" t="s">
        <v>441</v>
      </c>
      <c r="H106" s="121">
        <v>2</v>
      </c>
      <c r="I106" s="121">
        <v>0</v>
      </c>
      <c r="J106" s="121"/>
      <c r="K106" s="116"/>
      <c r="L106" s="130"/>
      <c r="M106" s="83"/>
      <c r="N106" s="83"/>
      <c r="O106" s="425"/>
      <c r="P106" s="296"/>
    </row>
    <row r="107" spans="1:16" ht="13.5" customHeight="1" x14ac:dyDescent="0.15">
      <c r="A107" s="248" t="str">
        <f t="shared" si="5"/>
        <v>F</v>
      </c>
      <c r="B107" s="407">
        <f t="shared" si="6"/>
        <v>82</v>
      </c>
      <c r="C107" s="83"/>
      <c r="D107" s="630"/>
      <c r="E107" s="567" t="s">
        <v>986</v>
      </c>
      <c r="F107" s="110" t="s">
        <v>373</v>
      </c>
      <c r="G107" s="126" t="s">
        <v>441</v>
      </c>
      <c r="H107" s="121">
        <v>2</v>
      </c>
      <c r="I107" s="121">
        <v>0</v>
      </c>
      <c r="J107" s="121"/>
      <c r="K107" s="116"/>
      <c r="L107" s="130"/>
      <c r="M107" s="521"/>
      <c r="N107" s="521"/>
      <c r="O107" s="425"/>
      <c r="P107" s="568"/>
    </row>
    <row r="108" spans="1:16" ht="13.5" customHeight="1" x14ac:dyDescent="0.15">
      <c r="A108" s="248" t="str">
        <f t="shared" si="5"/>
        <v>F</v>
      </c>
      <c r="B108" s="407">
        <f t="shared" si="6"/>
        <v>83</v>
      </c>
      <c r="C108" s="83"/>
      <c r="D108" s="630"/>
      <c r="E108" s="223" t="s">
        <v>1005</v>
      </c>
      <c r="F108" s="110" t="s">
        <v>374</v>
      </c>
      <c r="G108" s="126" t="s">
        <v>441</v>
      </c>
      <c r="H108" s="121">
        <v>2</v>
      </c>
      <c r="I108" s="121">
        <v>0</v>
      </c>
      <c r="J108" s="121"/>
      <c r="K108" s="116"/>
      <c r="L108" s="130"/>
      <c r="M108" s="83"/>
      <c r="N108" s="83"/>
      <c r="O108" s="425"/>
      <c r="P108" s="296"/>
    </row>
    <row r="109" spans="1:16" ht="13.5" customHeight="1" x14ac:dyDescent="0.15">
      <c r="A109" s="248" t="str">
        <f t="shared" si="5"/>
        <v>F</v>
      </c>
      <c r="B109" s="407">
        <f t="shared" si="6"/>
        <v>84</v>
      </c>
      <c r="C109" s="83"/>
      <c r="D109" s="630"/>
      <c r="E109" s="223" t="s">
        <v>1006</v>
      </c>
      <c r="F109" s="110" t="s">
        <v>375</v>
      </c>
      <c r="G109" s="126" t="s">
        <v>441</v>
      </c>
      <c r="H109" s="121">
        <v>2</v>
      </c>
      <c r="I109" s="121">
        <v>0</v>
      </c>
      <c r="J109" s="121"/>
      <c r="K109" s="116"/>
      <c r="L109" s="130"/>
      <c r="M109" s="83"/>
      <c r="N109" s="83"/>
      <c r="O109" s="425"/>
      <c r="P109" s="296"/>
    </row>
    <row r="110" spans="1:16" ht="13.5" customHeight="1" x14ac:dyDescent="0.15">
      <c r="A110" s="248" t="str">
        <f t="shared" si="5"/>
        <v>F</v>
      </c>
      <c r="B110" s="407">
        <f t="shared" si="6"/>
        <v>85</v>
      </c>
      <c r="C110" s="83"/>
      <c r="D110" s="630"/>
      <c r="E110" s="223" t="s">
        <v>1007</v>
      </c>
      <c r="F110" s="110" t="s">
        <v>841</v>
      </c>
      <c r="G110" s="126" t="s">
        <v>441</v>
      </c>
      <c r="H110" s="121">
        <v>2</v>
      </c>
      <c r="I110" s="121">
        <v>0</v>
      </c>
      <c r="J110" s="121"/>
      <c r="K110" s="116"/>
      <c r="L110" s="130"/>
      <c r="M110" s="83"/>
      <c r="N110" s="83"/>
      <c r="O110" s="425"/>
      <c r="P110" s="296"/>
    </row>
    <row r="111" spans="1:16" ht="13.5" customHeight="1" x14ac:dyDescent="0.15">
      <c r="A111" s="248" t="str">
        <f t="shared" si="5"/>
        <v>F</v>
      </c>
      <c r="B111" s="407">
        <f t="shared" si="6"/>
        <v>86</v>
      </c>
      <c r="C111" s="83"/>
      <c r="D111" s="630"/>
      <c r="E111" s="223" t="s">
        <v>1008</v>
      </c>
      <c r="F111" s="110" t="s">
        <v>376</v>
      </c>
      <c r="G111" s="118" t="s">
        <v>441</v>
      </c>
      <c r="H111" s="124">
        <v>2</v>
      </c>
      <c r="I111" s="124">
        <v>0</v>
      </c>
      <c r="J111" s="124"/>
      <c r="K111" s="115"/>
      <c r="L111" s="132"/>
      <c r="M111" s="112"/>
      <c r="N111" s="112"/>
      <c r="O111" s="424"/>
      <c r="P111" s="310"/>
    </row>
    <row r="112" spans="1:16" ht="13.5" customHeight="1" x14ac:dyDescent="0.15">
      <c r="A112" s="248" t="str">
        <f t="shared" si="5"/>
        <v>F</v>
      </c>
      <c r="B112" s="407">
        <f t="shared" si="6"/>
        <v>87</v>
      </c>
      <c r="C112" s="83"/>
      <c r="D112" s="629" t="s">
        <v>377</v>
      </c>
      <c r="E112" s="88" t="s">
        <v>378</v>
      </c>
      <c r="F112" s="109" t="s">
        <v>842</v>
      </c>
      <c r="G112" s="96" t="s">
        <v>441</v>
      </c>
      <c r="H112" s="123">
        <v>2</v>
      </c>
      <c r="I112" s="123">
        <v>0</v>
      </c>
      <c r="J112" s="123"/>
      <c r="K112" s="120"/>
      <c r="L112" s="97"/>
      <c r="M112" s="92"/>
      <c r="N112" s="92"/>
      <c r="O112" s="426"/>
      <c r="P112" s="295"/>
    </row>
    <row r="113" spans="1:16" ht="13.5" customHeight="1" x14ac:dyDescent="0.15">
      <c r="A113" s="248" t="str">
        <f t="shared" si="5"/>
        <v>F</v>
      </c>
      <c r="B113" s="407">
        <f t="shared" si="6"/>
        <v>88</v>
      </c>
      <c r="C113" s="83"/>
      <c r="D113" s="630"/>
      <c r="E113" s="139" t="s">
        <v>843</v>
      </c>
      <c r="F113" s="110" t="s">
        <v>844</v>
      </c>
      <c r="G113" s="126" t="s">
        <v>441</v>
      </c>
      <c r="H113" s="121">
        <v>2</v>
      </c>
      <c r="I113" s="121">
        <v>0</v>
      </c>
      <c r="J113" s="121"/>
      <c r="K113" s="116"/>
      <c r="L113" s="130"/>
      <c r="M113" s="83"/>
      <c r="N113" s="83"/>
      <c r="O113" s="425"/>
      <c r="P113" s="296"/>
    </row>
    <row r="114" spans="1:16" ht="13.5" customHeight="1" x14ac:dyDescent="0.15">
      <c r="A114" s="248" t="str">
        <f t="shared" si="5"/>
        <v>F</v>
      </c>
      <c r="B114" s="407">
        <f t="shared" si="6"/>
        <v>89</v>
      </c>
      <c r="C114" s="83"/>
      <c r="D114" s="630"/>
      <c r="E114" s="139" t="s">
        <v>379</v>
      </c>
      <c r="F114" s="110" t="s">
        <v>845</v>
      </c>
      <c r="G114" s="126" t="s">
        <v>441</v>
      </c>
      <c r="H114" s="121">
        <v>2</v>
      </c>
      <c r="I114" s="121">
        <v>0</v>
      </c>
      <c r="J114" s="121"/>
      <c r="K114" s="116"/>
      <c r="L114" s="130"/>
      <c r="M114" s="83"/>
      <c r="N114" s="83"/>
      <c r="O114" s="425"/>
      <c r="P114" s="296"/>
    </row>
    <row r="115" spans="1:16" ht="13.5" customHeight="1" x14ac:dyDescent="0.15">
      <c r="A115" s="248" t="str">
        <f t="shared" si="5"/>
        <v>F</v>
      </c>
      <c r="B115" s="407">
        <f t="shared" si="6"/>
        <v>90</v>
      </c>
      <c r="C115" s="83"/>
      <c r="D115" s="630"/>
      <c r="E115" s="139" t="s">
        <v>380</v>
      </c>
      <c r="F115" s="110" t="s">
        <v>846</v>
      </c>
      <c r="G115" s="126" t="s">
        <v>441</v>
      </c>
      <c r="H115" s="121">
        <v>2</v>
      </c>
      <c r="I115" s="121">
        <v>0</v>
      </c>
      <c r="J115" s="121"/>
      <c r="K115" s="116"/>
      <c r="L115" s="130"/>
      <c r="M115" s="83"/>
      <c r="N115" s="83"/>
      <c r="O115" s="425"/>
      <c r="P115" s="296"/>
    </row>
    <row r="116" spans="1:16" ht="13.5" customHeight="1" x14ac:dyDescent="0.15">
      <c r="A116" s="248" t="str">
        <f t="shared" si="5"/>
        <v>F</v>
      </c>
      <c r="B116" s="407">
        <f t="shared" si="6"/>
        <v>91</v>
      </c>
      <c r="C116" s="83"/>
      <c r="D116" s="630"/>
      <c r="E116" s="139" t="s">
        <v>381</v>
      </c>
      <c r="F116" s="110" t="s">
        <v>847</v>
      </c>
      <c r="G116" s="126" t="s">
        <v>441</v>
      </c>
      <c r="H116" s="121">
        <v>2</v>
      </c>
      <c r="I116" s="121">
        <v>0</v>
      </c>
      <c r="J116" s="121"/>
      <c r="K116" s="116"/>
      <c r="L116" s="130"/>
      <c r="M116" s="83"/>
      <c r="N116" s="83"/>
      <c r="O116" s="425"/>
      <c r="P116" s="296"/>
    </row>
    <row r="117" spans="1:16" ht="13.5" customHeight="1" x14ac:dyDescent="0.15">
      <c r="A117" s="248" t="str">
        <f t="shared" si="5"/>
        <v>F</v>
      </c>
      <c r="B117" s="407">
        <f t="shared" si="6"/>
        <v>92</v>
      </c>
      <c r="C117" s="83"/>
      <c r="D117" s="630"/>
      <c r="E117" s="139" t="s">
        <v>382</v>
      </c>
      <c r="F117" s="110" t="s">
        <v>848</v>
      </c>
      <c r="G117" s="126" t="s">
        <v>441</v>
      </c>
      <c r="H117" s="121">
        <v>2</v>
      </c>
      <c r="I117" s="121">
        <v>0</v>
      </c>
      <c r="J117" s="121"/>
      <c r="K117" s="116"/>
      <c r="L117" s="130"/>
      <c r="M117" s="83"/>
      <c r="N117" s="83"/>
      <c r="O117" s="425"/>
      <c r="P117" s="296"/>
    </row>
    <row r="118" spans="1:16" ht="13.5" customHeight="1" x14ac:dyDescent="0.15">
      <c r="A118" s="248" t="str">
        <f t="shared" si="5"/>
        <v>F</v>
      </c>
      <c r="B118" s="407">
        <f t="shared" si="6"/>
        <v>93</v>
      </c>
      <c r="C118" s="83"/>
      <c r="D118" s="630"/>
      <c r="E118" s="139" t="s">
        <v>383</v>
      </c>
      <c r="F118" s="110" t="s">
        <v>849</v>
      </c>
      <c r="G118" s="126" t="s">
        <v>441</v>
      </c>
      <c r="H118" s="121">
        <v>2</v>
      </c>
      <c r="I118" s="121">
        <v>0</v>
      </c>
      <c r="J118" s="121"/>
      <c r="K118" s="116"/>
      <c r="L118" s="130"/>
      <c r="M118" s="83"/>
      <c r="N118" s="83"/>
      <c r="O118" s="425"/>
      <c r="P118" s="296"/>
    </row>
    <row r="119" spans="1:16" ht="13.5" customHeight="1" x14ac:dyDescent="0.15">
      <c r="A119" s="248" t="str">
        <f t="shared" si="5"/>
        <v>F</v>
      </c>
      <c r="B119" s="407">
        <f t="shared" si="6"/>
        <v>94</v>
      </c>
      <c r="C119" s="83"/>
      <c r="D119" s="630"/>
      <c r="E119" s="139" t="s">
        <v>384</v>
      </c>
      <c r="F119" s="110" t="s">
        <v>850</v>
      </c>
      <c r="G119" s="126" t="s">
        <v>441</v>
      </c>
      <c r="H119" s="121">
        <v>2</v>
      </c>
      <c r="I119" s="121">
        <v>0</v>
      </c>
      <c r="J119" s="121"/>
      <c r="K119" s="116"/>
      <c r="L119" s="130"/>
      <c r="M119" s="83"/>
      <c r="N119" s="83"/>
      <c r="O119" s="425"/>
      <c r="P119" s="296"/>
    </row>
    <row r="120" spans="1:16" ht="13.5" customHeight="1" x14ac:dyDescent="0.15">
      <c r="A120" s="248" t="str">
        <f t="shared" si="5"/>
        <v>F</v>
      </c>
      <c r="B120" s="407">
        <f t="shared" si="6"/>
        <v>95</v>
      </c>
      <c r="C120" s="83"/>
      <c r="D120" s="630"/>
      <c r="E120" s="139" t="s">
        <v>247</v>
      </c>
      <c r="F120" s="110" t="s">
        <v>851</v>
      </c>
      <c r="G120" s="126" t="s">
        <v>441</v>
      </c>
      <c r="H120" s="121">
        <v>2</v>
      </c>
      <c r="I120" s="121">
        <v>0</v>
      </c>
      <c r="J120" s="121"/>
      <c r="K120" s="116"/>
      <c r="L120" s="130"/>
      <c r="M120" s="83"/>
      <c r="N120" s="83"/>
      <c r="O120" s="425"/>
      <c r="P120" s="296"/>
    </row>
    <row r="121" spans="1:16" ht="13.5" customHeight="1" x14ac:dyDescent="0.15">
      <c r="A121" s="248" t="str">
        <f t="shared" si="5"/>
        <v>F</v>
      </c>
      <c r="B121" s="407">
        <f t="shared" si="6"/>
        <v>96</v>
      </c>
      <c r="C121" s="83"/>
      <c r="D121" s="630"/>
      <c r="E121" s="139" t="s">
        <v>248</v>
      </c>
      <c r="F121" s="110" t="s">
        <v>852</v>
      </c>
      <c r="G121" s="126" t="s">
        <v>441</v>
      </c>
      <c r="H121" s="121">
        <v>2</v>
      </c>
      <c r="I121" s="121">
        <v>0</v>
      </c>
      <c r="J121" s="121"/>
      <c r="K121" s="116"/>
      <c r="L121" s="130"/>
      <c r="M121" s="83"/>
      <c r="N121" s="83"/>
      <c r="O121" s="425"/>
      <c r="P121" s="296"/>
    </row>
    <row r="122" spans="1:16" ht="13.5" customHeight="1" x14ac:dyDescent="0.15">
      <c r="A122" s="248" t="str">
        <f t="shared" si="5"/>
        <v>F</v>
      </c>
      <c r="B122" s="407">
        <f t="shared" si="6"/>
        <v>97</v>
      </c>
      <c r="C122" s="83"/>
      <c r="D122" s="630"/>
      <c r="E122" s="139" t="s">
        <v>249</v>
      </c>
      <c r="F122" s="110" t="s">
        <v>853</v>
      </c>
      <c r="G122" s="126" t="s">
        <v>441</v>
      </c>
      <c r="H122" s="121">
        <v>2</v>
      </c>
      <c r="I122" s="121">
        <v>0</v>
      </c>
      <c r="J122" s="121"/>
      <c r="K122" s="116"/>
      <c r="L122" s="130"/>
      <c r="M122" s="83"/>
      <c r="N122" s="83"/>
      <c r="O122" s="425"/>
      <c r="P122" s="296"/>
    </row>
    <row r="123" spans="1:16" ht="13.5" customHeight="1" x14ac:dyDescent="0.15">
      <c r="A123" s="248" t="str">
        <f t="shared" si="5"/>
        <v>F</v>
      </c>
      <c r="B123" s="407">
        <f t="shared" si="6"/>
        <v>98</v>
      </c>
      <c r="C123" s="83"/>
      <c r="D123" s="630"/>
      <c r="E123" s="139"/>
      <c r="F123" s="110" t="s">
        <v>854</v>
      </c>
      <c r="G123" s="126" t="s">
        <v>441</v>
      </c>
      <c r="H123" s="121">
        <v>2</v>
      </c>
      <c r="I123" s="121">
        <v>0</v>
      </c>
      <c r="J123" s="121"/>
      <c r="K123" s="116"/>
      <c r="L123" s="130"/>
      <c r="M123" s="83"/>
      <c r="N123" s="83"/>
      <c r="O123" s="425"/>
      <c r="P123" s="296"/>
    </row>
    <row r="124" spans="1:16" ht="13.5" customHeight="1" x14ac:dyDescent="0.15">
      <c r="A124" s="248" t="str">
        <f t="shared" si="5"/>
        <v>F</v>
      </c>
      <c r="B124" s="407">
        <f t="shared" si="6"/>
        <v>99</v>
      </c>
      <c r="C124" s="83"/>
      <c r="D124" s="630"/>
      <c r="E124" s="139"/>
      <c r="F124" s="110" t="s">
        <v>250</v>
      </c>
      <c r="G124" s="126" t="s">
        <v>441</v>
      </c>
      <c r="H124" s="121">
        <v>2</v>
      </c>
      <c r="I124" s="121">
        <v>0</v>
      </c>
      <c r="J124" s="121"/>
      <c r="K124" s="116"/>
      <c r="L124" s="130"/>
      <c r="M124" s="83"/>
      <c r="N124" s="83"/>
      <c r="O124" s="425"/>
      <c r="P124" s="296"/>
    </row>
    <row r="125" spans="1:16" ht="13.5" customHeight="1" x14ac:dyDescent="0.15">
      <c r="A125" s="248" t="str">
        <f t="shared" si="5"/>
        <v>F</v>
      </c>
      <c r="B125" s="407">
        <f t="shared" si="6"/>
        <v>100</v>
      </c>
      <c r="C125" s="83"/>
      <c r="D125" s="630"/>
      <c r="E125" s="139"/>
      <c r="F125" s="110" t="s">
        <v>356</v>
      </c>
      <c r="G125" s="126" t="s">
        <v>441</v>
      </c>
      <c r="H125" s="121">
        <v>2</v>
      </c>
      <c r="I125" s="121">
        <v>0</v>
      </c>
      <c r="J125" s="121"/>
      <c r="K125" s="116"/>
      <c r="L125" s="130"/>
      <c r="M125" s="83"/>
      <c r="N125" s="83"/>
      <c r="O125" s="425"/>
      <c r="P125" s="296"/>
    </row>
    <row r="126" spans="1:16" ht="13.5" customHeight="1" x14ac:dyDescent="0.15">
      <c r="A126" s="248" t="str">
        <f t="shared" si="5"/>
        <v>F</v>
      </c>
      <c r="B126" s="407">
        <f t="shared" si="6"/>
        <v>101</v>
      </c>
      <c r="C126" s="83"/>
      <c r="D126" s="630"/>
      <c r="E126" s="139"/>
      <c r="F126" s="110" t="s">
        <v>357</v>
      </c>
      <c r="G126" s="126" t="s">
        <v>441</v>
      </c>
      <c r="H126" s="121">
        <v>2</v>
      </c>
      <c r="I126" s="121">
        <v>0</v>
      </c>
      <c r="J126" s="121"/>
      <c r="K126" s="116"/>
      <c r="L126" s="130"/>
      <c r="M126" s="83"/>
      <c r="N126" s="83"/>
      <c r="O126" s="425"/>
      <c r="P126" s="296"/>
    </row>
    <row r="127" spans="1:16" ht="13.5" customHeight="1" x14ac:dyDescent="0.15">
      <c r="A127" s="248" t="str">
        <f t="shared" si="5"/>
        <v>F</v>
      </c>
      <c r="B127" s="407">
        <f t="shared" si="6"/>
        <v>102</v>
      </c>
      <c r="C127" s="83"/>
      <c r="D127" s="630"/>
      <c r="E127" s="139" t="s">
        <v>251</v>
      </c>
      <c r="F127" s="110" t="s">
        <v>358</v>
      </c>
      <c r="G127" s="126" t="s">
        <v>441</v>
      </c>
      <c r="H127" s="121">
        <v>2</v>
      </c>
      <c r="I127" s="121">
        <v>0</v>
      </c>
      <c r="J127" s="121"/>
      <c r="K127" s="116"/>
      <c r="L127" s="130"/>
      <c r="M127" s="83"/>
      <c r="N127" s="83"/>
      <c r="O127" s="425"/>
      <c r="P127" s="296"/>
    </row>
    <row r="128" spans="1:16" ht="13.5" customHeight="1" x14ac:dyDescent="0.15">
      <c r="A128" s="248" t="str">
        <f t="shared" si="5"/>
        <v>F</v>
      </c>
      <c r="B128" s="407">
        <f t="shared" si="6"/>
        <v>103</v>
      </c>
      <c r="C128" s="83"/>
      <c r="D128" s="630"/>
      <c r="E128" s="139" t="s">
        <v>989</v>
      </c>
      <c r="F128" s="110" t="s">
        <v>359</v>
      </c>
      <c r="G128" s="126" t="s">
        <v>441</v>
      </c>
      <c r="H128" s="121">
        <v>10</v>
      </c>
      <c r="I128" s="121">
        <v>0</v>
      </c>
      <c r="J128" s="121"/>
      <c r="K128" s="116"/>
      <c r="L128" s="130"/>
      <c r="M128" s="504"/>
      <c r="N128" s="83"/>
      <c r="O128" s="425"/>
      <c r="P128" s="296"/>
    </row>
    <row r="129" spans="1:16" ht="13.5" customHeight="1" x14ac:dyDescent="0.15">
      <c r="A129" s="248" t="str">
        <f t="shared" si="5"/>
        <v>F</v>
      </c>
      <c r="B129" s="407">
        <f t="shared" si="6"/>
        <v>104</v>
      </c>
      <c r="C129" s="83"/>
      <c r="D129" s="630"/>
      <c r="E129" s="139" t="s">
        <v>252</v>
      </c>
      <c r="F129" s="110" t="s">
        <v>760</v>
      </c>
      <c r="G129" s="126" t="s">
        <v>441</v>
      </c>
      <c r="H129" s="121">
        <v>2</v>
      </c>
      <c r="I129" s="121">
        <v>0</v>
      </c>
      <c r="J129" s="121"/>
      <c r="K129" s="116"/>
      <c r="L129" s="130"/>
      <c r="M129" s="83"/>
      <c r="N129" s="83"/>
      <c r="O129" s="425"/>
      <c r="P129" s="296"/>
    </row>
    <row r="130" spans="1:16" ht="13.5" customHeight="1" x14ac:dyDescent="0.15">
      <c r="A130" s="248" t="str">
        <f t="shared" si="5"/>
        <v>F</v>
      </c>
      <c r="B130" s="407">
        <f t="shared" si="6"/>
        <v>105</v>
      </c>
      <c r="C130" s="83"/>
      <c r="D130" s="630"/>
      <c r="E130" s="139" t="s">
        <v>253</v>
      </c>
      <c r="F130" s="110" t="s">
        <v>761</v>
      </c>
      <c r="G130" s="126" t="s">
        <v>441</v>
      </c>
      <c r="H130" s="121">
        <v>2</v>
      </c>
      <c r="I130" s="121">
        <v>0</v>
      </c>
      <c r="J130" s="121"/>
      <c r="K130" s="116"/>
      <c r="L130" s="130"/>
      <c r="M130" s="83"/>
      <c r="N130" s="83"/>
      <c r="O130" s="425"/>
      <c r="P130" s="296"/>
    </row>
    <row r="131" spans="1:16" ht="11.25" x14ac:dyDescent="0.15">
      <c r="A131" s="248" t="str">
        <f t="shared" si="5"/>
        <v>F</v>
      </c>
      <c r="B131" s="407">
        <f t="shared" si="6"/>
        <v>106</v>
      </c>
      <c r="C131" s="83"/>
      <c r="D131" s="630"/>
      <c r="E131" s="89" t="s">
        <v>700</v>
      </c>
      <c r="F131" s="388" t="s">
        <v>360</v>
      </c>
      <c r="G131" s="298" t="s">
        <v>441</v>
      </c>
      <c r="H131" s="301">
        <v>2</v>
      </c>
      <c r="I131" s="301">
        <v>0</v>
      </c>
      <c r="J131" s="301"/>
      <c r="K131" s="116"/>
      <c r="L131" s="130"/>
      <c r="M131" s="215"/>
      <c r="N131" s="292"/>
      <c r="O131" s="509"/>
      <c r="P131" s="302"/>
    </row>
    <row r="132" spans="1:16" ht="11.25" x14ac:dyDescent="0.15">
      <c r="A132" s="248" t="str">
        <f t="shared" si="5"/>
        <v>F</v>
      </c>
      <c r="B132" s="407">
        <f t="shared" si="6"/>
        <v>107</v>
      </c>
      <c r="C132" s="83"/>
      <c r="D132" s="630"/>
      <c r="E132" s="89" t="s">
        <v>566</v>
      </c>
      <c r="F132" s="388" t="s">
        <v>567</v>
      </c>
      <c r="G132" s="298" t="s">
        <v>441</v>
      </c>
      <c r="H132" s="301">
        <v>2</v>
      </c>
      <c r="I132" s="301">
        <v>0</v>
      </c>
      <c r="J132" s="301"/>
      <c r="K132" s="116"/>
      <c r="L132" s="130"/>
      <c r="M132" s="292"/>
      <c r="N132" s="292"/>
      <c r="O132" s="509"/>
      <c r="P132" s="302"/>
    </row>
    <row r="133" spans="1:16" ht="11.25" x14ac:dyDescent="0.15">
      <c r="A133" s="248" t="str">
        <f t="shared" si="5"/>
        <v>F</v>
      </c>
      <c r="B133" s="407">
        <f t="shared" si="6"/>
        <v>108</v>
      </c>
      <c r="C133" s="83"/>
      <c r="D133" s="630"/>
      <c r="E133" s="89" t="s">
        <v>568</v>
      </c>
      <c r="F133" s="388" t="s">
        <v>569</v>
      </c>
      <c r="G133" s="298" t="s">
        <v>441</v>
      </c>
      <c r="H133" s="301">
        <v>2</v>
      </c>
      <c r="I133" s="301">
        <v>0</v>
      </c>
      <c r="J133" s="301"/>
      <c r="K133" s="116"/>
      <c r="L133" s="130"/>
      <c r="M133" s="215"/>
      <c r="N133" s="292"/>
      <c r="O133" s="509"/>
      <c r="P133" s="302"/>
    </row>
    <row r="134" spans="1:16" s="226" customFormat="1" ht="13.5" customHeight="1" x14ac:dyDescent="0.15">
      <c r="A134" s="248" t="str">
        <f t="shared" si="5"/>
        <v>F</v>
      </c>
      <c r="B134" s="407">
        <f t="shared" si="6"/>
        <v>109</v>
      </c>
      <c r="C134" s="83"/>
      <c r="D134" s="630"/>
      <c r="E134" s="89" t="s">
        <v>1056</v>
      </c>
      <c r="F134" s="110" t="s">
        <v>203</v>
      </c>
      <c r="G134" s="126" t="s">
        <v>441</v>
      </c>
      <c r="H134" s="121">
        <v>2</v>
      </c>
      <c r="I134" s="121">
        <v>0</v>
      </c>
      <c r="J134" s="121"/>
      <c r="K134" s="116"/>
      <c r="L134" s="130"/>
      <c r="M134" s="215"/>
      <c r="N134" s="292"/>
      <c r="O134" s="425"/>
      <c r="P134" s="302"/>
    </row>
    <row r="135" spans="1:16" ht="13.5" customHeight="1" x14ac:dyDescent="0.15">
      <c r="A135" s="248" t="str">
        <f t="shared" si="5"/>
        <v>F</v>
      </c>
      <c r="B135" s="407">
        <f t="shared" si="6"/>
        <v>110</v>
      </c>
      <c r="C135" s="83"/>
      <c r="D135" s="631"/>
      <c r="E135" s="140"/>
      <c r="F135" s="411" t="s">
        <v>204</v>
      </c>
      <c r="G135" s="118" t="s">
        <v>441</v>
      </c>
      <c r="H135" s="124">
        <v>2</v>
      </c>
      <c r="I135" s="124">
        <v>0</v>
      </c>
      <c r="J135" s="124"/>
      <c r="K135" s="115"/>
      <c r="L135" s="132"/>
      <c r="M135" s="112"/>
      <c r="N135" s="112"/>
      <c r="O135" s="424"/>
      <c r="P135" s="310"/>
    </row>
    <row r="136" spans="1:16" ht="13.5" customHeight="1" x14ac:dyDescent="0.15">
      <c r="A136" s="248" t="str">
        <f t="shared" si="5"/>
        <v>F</v>
      </c>
      <c r="B136" s="407">
        <f t="shared" si="6"/>
        <v>111</v>
      </c>
      <c r="C136" s="83"/>
      <c r="D136" s="449"/>
      <c r="E136" s="401" t="s">
        <v>1009</v>
      </c>
      <c r="F136" s="414" t="s">
        <v>757</v>
      </c>
      <c r="G136" s="96" t="s">
        <v>441</v>
      </c>
      <c r="H136" s="123">
        <v>8</v>
      </c>
      <c r="I136" s="123">
        <v>0</v>
      </c>
      <c r="J136" s="123"/>
      <c r="K136" s="120"/>
      <c r="L136" s="97"/>
      <c r="M136" s="92"/>
      <c r="N136" s="92"/>
      <c r="O136" s="426"/>
      <c r="P136" s="295"/>
    </row>
    <row r="137" spans="1:16" ht="13.5" customHeight="1" x14ac:dyDescent="0.15">
      <c r="A137" s="248" t="str">
        <f t="shared" si="5"/>
        <v>F</v>
      </c>
      <c r="B137" s="407">
        <f t="shared" ref="B137:B168" si="7">SUM(B136+1)</f>
        <v>112</v>
      </c>
      <c r="C137" s="83"/>
      <c r="D137" s="113"/>
      <c r="E137" s="401" t="s">
        <v>488</v>
      </c>
      <c r="F137" s="414" t="s">
        <v>758</v>
      </c>
      <c r="G137" s="126" t="s">
        <v>441</v>
      </c>
      <c r="H137" s="121">
        <v>4</v>
      </c>
      <c r="I137" s="121">
        <v>0</v>
      </c>
      <c r="J137" s="121"/>
      <c r="K137" s="116"/>
      <c r="L137" s="130"/>
      <c r="M137" s="83"/>
      <c r="N137" s="83"/>
      <c r="O137" s="425"/>
      <c r="P137" s="296"/>
    </row>
    <row r="138" spans="1:16" ht="13.5" customHeight="1" x14ac:dyDescent="0.15">
      <c r="A138" s="248" t="str">
        <f t="shared" si="5"/>
        <v>F</v>
      </c>
      <c r="B138" s="407">
        <f t="shared" si="7"/>
        <v>113</v>
      </c>
      <c r="C138" s="83"/>
      <c r="D138" s="113"/>
      <c r="E138" s="401" t="s">
        <v>489</v>
      </c>
      <c r="F138" s="414" t="s">
        <v>630</v>
      </c>
      <c r="G138" s="126" t="s">
        <v>441</v>
      </c>
      <c r="H138" s="121">
        <v>4</v>
      </c>
      <c r="I138" s="121">
        <v>0</v>
      </c>
      <c r="J138" s="121"/>
      <c r="K138" s="116"/>
      <c r="L138" s="130"/>
      <c r="M138" s="83"/>
      <c r="N138" s="83"/>
      <c r="O138" s="425"/>
      <c r="P138" s="296"/>
    </row>
    <row r="139" spans="1:16" ht="13.5" customHeight="1" x14ac:dyDescent="0.15">
      <c r="A139" s="248" t="str">
        <f t="shared" si="5"/>
        <v>F</v>
      </c>
      <c r="B139" s="407">
        <f t="shared" si="7"/>
        <v>114</v>
      </c>
      <c r="C139" s="83"/>
      <c r="D139" s="113"/>
      <c r="E139" s="303" t="s">
        <v>463</v>
      </c>
      <c r="F139" s="389" t="s">
        <v>464</v>
      </c>
      <c r="G139" s="298" t="s">
        <v>441</v>
      </c>
      <c r="H139" s="301">
        <v>10</v>
      </c>
      <c r="I139" s="301">
        <v>0</v>
      </c>
      <c r="J139" s="301"/>
      <c r="K139" s="352"/>
      <c r="L139" s="347"/>
      <c r="M139" s="215"/>
      <c r="N139" s="215"/>
      <c r="O139" s="478"/>
      <c r="P139" s="302"/>
    </row>
    <row r="140" spans="1:16" ht="13.5" customHeight="1" x14ac:dyDescent="0.15">
      <c r="A140" s="248" t="str">
        <f t="shared" si="5"/>
        <v>F</v>
      </c>
      <c r="B140" s="407">
        <f t="shared" si="7"/>
        <v>115</v>
      </c>
      <c r="C140" s="83"/>
      <c r="D140" s="113"/>
      <c r="E140" s="89" t="s">
        <v>490</v>
      </c>
      <c r="F140" s="388" t="s">
        <v>596</v>
      </c>
      <c r="G140" s="298" t="s">
        <v>441</v>
      </c>
      <c r="H140" s="301">
        <v>10</v>
      </c>
      <c r="I140" s="301">
        <v>0</v>
      </c>
      <c r="J140" s="301"/>
      <c r="K140" s="352"/>
      <c r="L140" s="347"/>
      <c r="M140" s="215"/>
      <c r="N140" s="215"/>
      <c r="O140" s="478"/>
      <c r="P140" s="302"/>
    </row>
    <row r="141" spans="1:16" ht="13.5" customHeight="1" x14ac:dyDescent="0.15">
      <c r="A141" s="248" t="str">
        <f t="shared" si="5"/>
        <v>F</v>
      </c>
      <c r="B141" s="407">
        <f t="shared" si="7"/>
        <v>116</v>
      </c>
      <c r="C141" s="83"/>
      <c r="D141" s="113"/>
      <c r="E141" s="303" t="s">
        <v>316</v>
      </c>
      <c r="F141" s="389" t="s">
        <v>597</v>
      </c>
      <c r="G141" s="298" t="s">
        <v>441</v>
      </c>
      <c r="H141" s="301">
        <v>4</v>
      </c>
      <c r="I141" s="301">
        <v>0</v>
      </c>
      <c r="J141" s="301"/>
      <c r="K141" s="116"/>
      <c r="L141" s="130"/>
      <c r="M141" s="215"/>
      <c r="N141" s="215"/>
      <c r="O141" s="478"/>
      <c r="P141" s="296"/>
    </row>
    <row r="142" spans="1:16" ht="13.5" customHeight="1" x14ac:dyDescent="0.15">
      <c r="A142" s="248" t="str">
        <f t="shared" si="5"/>
        <v>F</v>
      </c>
      <c r="B142" s="407">
        <f t="shared" si="7"/>
        <v>117</v>
      </c>
      <c r="C142" s="83"/>
      <c r="D142" s="113"/>
      <c r="E142" s="89" t="s">
        <v>317</v>
      </c>
      <c r="F142" s="388" t="s">
        <v>598</v>
      </c>
      <c r="G142" s="298" t="s">
        <v>441</v>
      </c>
      <c r="H142" s="301">
        <v>4</v>
      </c>
      <c r="I142" s="301">
        <v>0</v>
      </c>
      <c r="J142" s="301"/>
      <c r="K142" s="116"/>
      <c r="L142" s="130"/>
      <c r="M142" s="215"/>
      <c r="N142" s="215"/>
      <c r="O142" s="478"/>
      <c r="P142" s="296"/>
    </row>
    <row r="143" spans="1:16" ht="13.5" customHeight="1" x14ac:dyDescent="0.15">
      <c r="A143" s="248" t="str">
        <f t="shared" si="5"/>
        <v>F</v>
      </c>
      <c r="B143" s="407">
        <f t="shared" si="7"/>
        <v>118</v>
      </c>
      <c r="C143" s="83"/>
      <c r="D143" s="113"/>
      <c r="E143" s="89" t="s">
        <v>599</v>
      </c>
      <c r="F143" s="388" t="s">
        <v>600</v>
      </c>
      <c r="G143" s="298" t="s">
        <v>441</v>
      </c>
      <c r="H143" s="301">
        <v>2</v>
      </c>
      <c r="I143" s="301">
        <v>0</v>
      </c>
      <c r="J143" s="301"/>
      <c r="K143" s="116"/>
      <c r="L143" s="130"/>
      <c r="M143" s="215"/>
      <c r="N143" s="215"/>
      <c r="O143" s="478"/>
      <c r="P143" s="296"/>
    </row>
    <row r="144" spans="1:16" ht="13.5" customHeight="1" x14ac:dyDescent="0.15">
      <c r="A144" s="248" t="str">
        <f t="shared" si="5"/>
        <v>F</v>
      </c>
      <c r="B144" s="407">
        <f t="shared" si="7"/>
        <v>119</v>
      </c>
      <c r="C144" s="83"/>
      <c r="D144" s="113"/>
      <c r="E144" s="89" t="s">
        <v>318</v>
      </c>
      <c r="F144" s="388" t="s">
        <v>330</v>
      </c>
      <c r="G144" s="298" t="s">
        <v>441</v>
      </c>
      <c r="H144" s="301">
        <v>2</v>
      </c>
      <c r="I144" s="301">
        <v>0</v>
      </c>
      <c r="J144" s="137"/>
      <c r="K144" s="117"/>
      <c r="L144" s="98"/>
      <c r="M144" s="82"/>
      <c r="N144" s="82"/>
      <c r="O144" s="399"/>
      <c r="P144" s="297"/>
    </row>
    <row r="145" spans="1:16" ht="13.5" customHeight="1" x14ac:dyDescent="0.15">
      <c r="A145" s="13" t="str">
        <f t="shared" ref="A145:A184" si="8">IF(E145="","","F")</f>
        <v>F</v>
      </c>
      <c r="B145" s="407">
        <f t="shared" si="7"/>
        <v>120</v>
      </c>
      <c r="C145" s="431"/>
      <c r="D145" s="447"/>
      <c r="E145" s="338" t="s">
        <v>442</v>
      </c>
      <c r="F145" s="348" t="s">
        <v>740</v>
      </c>
      <c r="G145" s="48" t="s">
        <v>441</v>
      </c>
      <c r="H145" s="182">
        <v>10</v>
      </c>
      <c r="I145" s="418"/>
      <c r="J145" s="182"/>
      <c r="K145" s="185"/>
      <c r="L145" s="177"/>
      <c r="M145" s="175"/>
      <c r="N145" s="450"/>
      <c r="O145" s="510"/>
      <c r="P145" s="359"/>
    </row>
    <row r="146" spans="1:16" ht="13.5" customHeight="1" x14ac:dyDescent="0.15">
      <c r="A146" s="13" t="str">
        <f t="shared" si="8"/>
        <v>F</v>
      </c>
      <c r="B146" s="407">
        <f t="shared" si="7"/>
        <v>121</v>
      </c>
      <c r="C146" s="431"/>
      <c r="D146" s="447"/>
      <c r="E146" s="338" t="s">
        <v>443</v>
      </c>
      <c r="F146" s="348" t="s">
        <v>868</v>
      </c>
      <c r="G146" s="48" t="s">
        <v>441</v>
      </c>
      <c r="H146" s="182">
        <v>10</v>
      </c>
      <c r="I146" s="418"/>
      <c r="J146" s="210"/>
      <c r="K146" s="330"/>
      <c r="L146" s="179"/>
      <c r="M146" s="325"/>
      <c r="N146" s="448"/>
      <c r="O146" s="510"/>
      <c r="P146" s="237"/>
    </row>
    <row r="147" spans="1:16" ht="13.5" customHeight="1" x14ac:dyDescent="0.15">
      <c r="A147" s="13" t="str">
        <f t="shared" si="8"/>
        <v>F</v>
      </c>
      <c r="B147" s="407">
        <f t="shared" si="7"/>
        <v>122</v>
      </c>
      <c r="C147" s="431"/>
      <c r="D147" s="447"/>
      <c r="E147" s="338" t="s">
        <v>444</v>
      </c>
      <c r="F147" s="348" t="s">
        <v>165</v>
      </c>
      <c r="G147" s="48" t="s">
        <v>441</v>
      </c>
      <c r="H147" s="182">
        <v>10</v>
      </c>
      <c r="I147" s="418"/>
      <c r="J147" s="210"/>
      <c r="K147" s="330"/>
      <c r="L147" s="179"/>
      <c r="M147" s="325"/>
      <c r="N147" s="448"/>
      <c r="O147" s="510"/>
      <c r="P147" s="237"/>
    </row>
    <row r="148" spans="1:16" ht="13.5" customHeight="1" x14ac:dyDescent="0.15">
      <c r="A148" s="13" t="str">
        <f t="shared" si="8"/>
        <v>F</v>
      </c>
      <c r="B148" s="407">
        <f t="shared" si="7"/>
        <v>123</v>
      </c>
      <c r="C148" s="431"/>
      <c r="D148" s="447"/>
      <c r="E148" s="338" t="s">
        <v>445</v>
      </c>
      <c r="F148" s="348" t="s">
        <v>166</v>
      </c>
      <c r="G148" s="48" t="s">
        <v>441</v>
      </c>
      <c r="H148" s="182">
        <v>10</v>
      </c>
      <c r="I148" s="418"/>
      <c r="J148" s="210"/>
      <c r="K148" s="330"/>
      <c r="L148" s="179"/>
      <c r="M148" s="325"/>
      <c r="N148" s="448"/>
      <c r="O148" s="510"/>
      <c r="P148" s="237"/>
    </row>
    <row r="149" spans="1:16" ht="13.5" customHeight="1" x14ac:dyDescent="0.15">
      <c r="A149" s="13" t="str">
        <f t="shared" si="8"/>
        <v>F</v>
      </c>
      <c r="B149" s="407">
        <f t="shared" si="7"/>
        <v>124</v>
      </c>
      <c r="C149" s="431"/>
      <c r="D149" s="447"/>
      <c r="E149" s="338" t="s">
        <v>446</v>
      </c>
      <c r="F149" s="348" t="s">
        <v>167</v>
      </c>
      <c r="G149" s="48" t="s">
        <v>441</v>
      </c>
      <c r="H149" s="182">
        <v>10</v>
      </c>
      <c r="I149" s="418"/>
      <c r="J149" s="210"/>
      <c r="K149" s="330"/>
      <c r="L149" s="179"/>
      <c r="M149" s="325"/>
      <c r="N149" s="448"/>
      <c r="O149" s="510"/>
      <c r="P149" s="237"/>
    </row>
    <row r="150" spans="1:16" ht="13.5" customHeight="1" x14ac:dyDescent="0.15">
      <c r="A150" s="13" t="str">
        <f t="shared" si="8"/>
        <v>F</v>
      </c>
      <c r="B150" s="407">
        <f t="shared" si="7"/>
        <v>125</v>
      </c>
      <c r="C150" s="431"/>
      <c r="D150" s="447"/>
      <c r="E150" s="338" t="s">
        <v>448</v>
      </c>
      <c r="F150" s="348" t="s">
        <v>398</v>
      </c>
      <c r="G150" s="48" t="s">
        <v>441</v>
      </c>
      <c r="H150" s="182">
        <v>10</v>
      </c>
      <c r="I150" s="418"/>
      <c r="J150" s="210"/>
      <c r="K150" s="330"/>
      <c r="L150" s="179"/>
      <c r="M150" s="325"/>
      <c r="N150" s="448"/>
      <c r="O150" s="510"/>
      <c r="P150" s="237"/>
    </row>
    <row r="151" spans="1:16" ht="13.5" customHeight="1" x14ac:dyDescent="0.15">
      <c r="A151" s="13" t="str">
        <f t="shared" si="8"/>
        <v>F</v>
      </c>
      <c r="B151" s="407">
        <f t="shared" si="7"/>
        <v>126</v>
      </c>
      <c r="C151" s="431"/>
      <c r="D151" s="447"/>
      <c r="E151" s="338" t="s">
        <v>447</v>
      </c>
      <c r="F151" s="348" t="s">
        <v>399</v>
      </c>
      <c r="G151" s="48" t="s">
        <v>441</v>
      </c>
      <c r="H151" s="182">
        <v>10</v>
      </c>
      <c r="I151" s="418"/>
      <c r="J151" s="210"/>
      <c r="K151" s="330"/>
      <c r="L151" s="179"/>
      <c r="M151" s="325"/>
      <c r="N151" s="448"/>
      <c r="O151" s="510"/>
      <c r="P151" s="237"/>
    </row>
    <row r="152" spans="1:16" ht="13.5" customHeight="1" x14ac:dyDescent="0.15">
      <c r="A152" s="13" t="str">
        <f t="shared" si="8"/>
        <v>F</v>
      </c>
      <c r="B152" s="407">
        <f t="shared" si="7"/>
        <v>127</v>
      </c>
      <c r="C152" s="431"/>
      <c r="D152" s="447"/>
      <c r="E152" s="338" t="s">
        <v>267</v>
      </c>
      <c r="F152" s="348" t="s">
        <v>400</v>
      </c>
      <c r="G152" s="48" t="s">
        <v>441</v>
      </c>
      <c r="H152" s="182">
        <v>10</v>
      </c>
      <c r="I152" s="418"/>
      <c r="J152" s="210"/>
      <c r="K152" s="330"/>
      <c r="L152" s="179"/>
      <c r="M152" s="325"/>
      <c r="N152" s="448"/>
      <c r="O152" s="510"/>
      <c r="P152" s="237"/>
    </row>
    <row r="153" spans="1:16" ht="13.5" customHeight="1" x14ac:dyDescent="0.15">
      <c r="A153" s="13" t="str">
        <f t="shared" si="8"/>
        <v>F</v>
      </c>
      <c r="B153" s="407">
        <f t="shared" si="7"/>
        <v>128</v>
      </c>
      <c r="C153" s="431"/>
      <c r="D153" s="447"/>
      <c r="E153" s="338" t="s">
        <v>781</v>
      </c>
      <c r="F153" s="348" t="s">
        <v>718</v>
      </c>
      <c r="G153" s="48" t="s">
        <v>441</v>
      </c>
      <c r="H153" s="182">
        <v>10</v>
      </c>
      <c r="I153" s="418"/>
      <c r="J153" s="210"/>
      <c r="K153" s="330"/>
      <c r="L153" s="179"/>
      <c r="M153" s="325"/>
      <c r="N153" s="448"/>
      <c r="O153" s="510"/>
      <c r="P153" s="237"/>
    </row>
    <row r="154" spans="1:16" ht="13.5" customHeight="1" x14ac:dyDescent="0.15">
      <c r="A154" s="13" t="str">
        <f t="shared" si="8"/>
        <v>F</v>
      </c>
      <c r="B154" s="407">
        <f t="shared" si="7"/>
        <v>129</v>
      </c>
      <c r="C154" s="431"/>
      <c r="D154" s="447"/>
      <c r="E154" s="338" t="s">
        <v>139</v>
      </c>
      <c r="F154" s="348" t="s">
        <v>719</v>
      </c>
      <c r="G154" s="48" t="s">
        <v>441</v>
      </c>
      <c r="H154" s="182">
        <v>10</v>
      </c>
      <c r="I154" s="418"/>
      <c r="J154" s="210"/>
      <c r="K154" s="330"/>
      <c r="L154" s="179"/>
      <c r="M154" s="325"/>
      <c r="N154" s="448"/>
      <c r="O154" s="510"/>
      <c r="P154" s="237"/>
    </row>
    <row r="155" spans="1:16" ht="13.5" customHeight="1" x14ac:dyDescent="0.15">
      <c r="A155" s="13" t="str">
        <f t="shared" si="8"/>
        <v>F</v>
      </c>
      <c r="B155" s="407">
        <f t="shared" si="7"/>
        <v>130</v>
      </c>
      <c r="C155" s="125"/>
      <c r="D155" s="114"/>
      <c r="E155" s="338" t="s">
        <v>972</v>
      </c>
      <c r="F155" s="348" t="s">
        <v>863</v>
      </c>
      <c r="G155" s="338" t="s">
        <v>440</v>
      </c>
      <c r="H155" s="182">
        <v>60</v>
      </c>
      <c r="I155" s="182"/>
      <c r="J155" s="368"/>
      <c r="K155" s="369"/>
      <c r="L155" s="347"/>
      <c r="M155" s="325"/>
      <c r="N155" s="188"/>
      <c r="O155" s="511"/>
      <c r="P155" s="370"/>
    </row>
    <row r="156" spans="1:16" ht="13.5" customHeight="1" x14ac:dyDescent="0.15">
      <c r="A156" s="13" t="str">
        <f t="shared" si="8"/>
        <v>F</v>
      </c>
      <c r="B156" s="407">
        <f t="shared" si="7"/>
        <v>131</v>
      </c>
      <c r="C156" s="125"/>
      <c r="D156" s="114"/>
      <c r="E156" s="338" t="s">
        <v>973</v>
      </c>
      <c r="F156" s="348" t="s">
        <v>864</v>
      </c>
      <c r="G156" s="338" t="s">
        <v>440</v>
      </c>
      <c r="H156" s="182">
        <v>60</v>
      </c>
      <c r="I156" s="182"/>
      <c r="J156" s="371"/>
      <c r="K156" s="372"/>
      <c r="L156" s="141"/>
      <c r="M156" s="325"/>
      <c r="N156" s="188"/>
      <c r="O156" s="511"/>
      <c r="P156" s="370"/>
    </row>
    <row r="157" spans="1:16" ht="13.5" customHeight="1" x14ac:dyDescent="0.15">
      <c r="A157" s="13" t="str">
        <f t="shared" si="8"/>
        <v>F</v>
      </c>
      <c r="B157" s="407">
        <f t="shared" si="7"/>
        <v>132</v>
      </c>
      <c r="C157" s="125"/>
      <c r="D157" s="114"/>
      <c r="E157" s="338" t="s">
        <v>974</v>
      </c>
      <c r="F157" s="348" t="s">
        <v>865</v>
      </c>
      <c r="G157" s="338" t="s">
        <v>440</v>
      </c>
      <c r="H157" s="182">
        <v>60</v>
      </c>
      <c r="I157" s="182"/>
      <c r="J157" s="371"/>
      <c r="K157" s="372"/>
      <c r="L157" s="141"/>
      <c r="M157" s="325"/>
      <c r="N157" s="188"/>
      <c r="O157" s="511"/>
      <c r="P157" s="370"/>
    </row>
    <row r="158" spans="1:16" ht="13.5" customHeight="1" x14ac:dyDescent="0.15">
      <c r="A158" s="13" t="str">
        <f t="shared" si="8"/>
        <v>F</v>
      </c>
      <c r="B158" s="407">
        <f t="shared" si="7"/>
        <v>133</v>
      </c>
      <c r="C158" s="125"/>
      <c r="D158" s="114"/>
      <c r="E158" s="338" t="s">
        <v>975</v>
      </c>
      <c r="F158" s="348" t="s">
        <v>976</v>
      </c>
      <c r="G158" s="338" t="s">
        <v>440</v>
      </c>
      <c r="H158" s="182">
        <v>60</v>
      </c>
      <c r="I158" s="182"/>
      <c r="J158" s="371"/>
      <c r="K158" s="372"/>
      <c r="L158" s="141"/>
      <c r="M158" s="325"/>
      <c r="N158" s="188"/>
      <c r="O158" s="511"/>
      <c r="P158" s="370"/>
    </row>
    <row r="159" spans="1:16" ht="13.5" customHeight="1" x14ac:dyDescent="0.15">
      <c r="A159" s="13" t="str">
        <f t="shared" si="8"/>
        <v>F</v>
      </c>
      <c r="B159" s="407">
        <f t="shared" si="7"/>
        <v>134</v>
      </c>
      <c r="C159" s="125"/>
      <c r="D159" s="114"/>
      <c r="E159" s="338" t="s">
        <v>977</v>
      </c>
      <c r="F159" s="348" t="s">
        <v>978</v>
      </c>
      <c r="G159" s="338" t="s">
        <v>440</v>
      </c>
      <c r="H159" s="182">
        <v>60</v>
      </c>
      <c r="I159" s="182"/>
      <c r="J159" s="371"/>
      <c r="K159" s="372"/>
      <c r="L159" s="141"/>
      <c r="M159" s="325"/>
      <c r="N159" s="188"/>
      <c r="O159" s="511"/>
      <c r="P159" s="370"/>
    </row>
    <row r="160" spans="1:16" ht="13.5" customHeight="1" x14ac:dyDescent="0.15">
      <c r="A160" s="13" t="str">
        <f t="shared" si="8"/>
        <v>F</v>
      </c>
      <c r="B160" s="407">
        <f t="shared" si="7"/>
        <v>135</v>
      </c>
      <c r="C160" s="125"/>
      <c r="D160" s="114"/>
      <c r="E160" s="338" t="s">
        <v>979</v>
      </c>
      <c r="F160" s="348" t="s">
        <v>980</v>
      </c>
      <c r="G160" s="338" t="s">
        <v>440</v>
      </c>
      <c r="H160" s="182">
        <v>60</v>
      </c>
      <c r="I160" s="182"/>
      <c r="J160" s="371"/>
      <c r="K160" s="372"/>
      <c r="L160" s="141"/>
      <c r="M160" s="325"/>
      <c r="N160" s="188"/>
      <c r="O160" s="511"/>
      <c r="P160" s="370"/>
    </row>
    <row r="161" spans="1:16" ht="13.5" customHeight="1" x14ac:dyDescent="0.15">
      <c r="A161" s="13" t="str">
        <f t="shared" si="8"/>
        <v>F</v>
      </c>
      <c r="B161" s="407">
        <f t="shared" si="7"/>
        <v>136</v>
      </c>
      <c r="C161" s="125"/>
      <c r="D161" s="114"/>
      <c r="E161" s="338" t="s">
        <v>981</v>
      </c>
      <c r="F161" s="348" t="s">
        <v>982</v>
      </c>
      <c r="G161" s="338" t="s">
        <v>440</v>
      </c>
      <c r="H161" s="182">
        <v>60</v>
      </c>
      <c r="I161" s="182"/>
      <c r="J161" s="371"/>
      <c r="K161" s="372"/>
      <c r="L161" s="141"/>
      <c r="M161" s="325"/>
      <c r="N161" s="188"/>
      <c r="O161" s="511"/>
      <c r="P161" s="370"/>
    </row>
    <row r="162" spans="1:16" ht="13.5" customHeight="1" x14ac:dyDescent="0.15">
      <c r="A162" s="13" t="str">
        <f t="shared" si="8"/>
        <v>F</v>
      </c>
      <c r="B162" s="407">
        <f t="shared" si="7"/>
        <v>137</v>
      </c>
      <c r="C162" s="125"/>
      <c r="D162" s="114"/>
      <c r="E162" s="338" t="s">
        <v>983</v>
      </c>
      <c r="F162" s="348" t="s">
        <v>351</v>
      </c>
      <c r="G162" s="338" t="s">
        <v>440</v>
      </c>
      <c r="H162" s="182">
        <v>60</v>
      </c>
      <c r="I162" s="182"/>
      <c r="J162" s="371"/>
      <c r="K162" s="372"/>
      <c r="L162" s="141"/>
      <c r="M162" s="325"/>
      <c r="N162" s="188"/>
      <c r="O162" s="511"/>
      <c r="P162" s="370"/>
    </row>
    <row r="163" spans="1:16" ht="13.5" customHeight="1" x14ac:dyDescent="0.15">
      <c r="A163" s="13" t="str">
        <f t="shared" si="8"/>
        <v>F</v>
      </c>
      <c r="B163" s="407">
        <f t="shared" si="7"/>
        <v>138</v>
      </c>
      <c r="C163" s="125"/>
      <c r="D163" s="114"/>
      <c r="E163" s="338" t="s">
        <v>352</v>
      </c>
      <c r="F163" s="348" t="s">
        <v>353</v>
      </c>
      <c r="G163" s="338" t="s">
        <v>440</v>
      </c>
      <c r="H163" s="182">
        <v>60</v>
      </c>
      <c r="I163" s="182"/>
      <c r="J163" s="371"/>
      <c r="K163" s="372"/>
      <c r="L163" s="141"/>
      <c r="M163" s="325"/>
      <c r="N163" s="188"/>
      <c r="O163" s="511"/>
      <c r="P163" s="370"/>
    </row>
    <row r="164" spans="1:16" ht="13.5" customHeight="1" x14ac:dyDescent="0.15">
      <c r="A164" s="13" t="str">
        <f t="shared" si="8"/>
        <v>F</v>
      </c>
      <c r="B164" s="407">
        <f t="shared" si="7"/>
        <v>139</v>
      </c>
      <c r="C164" s="125"/>
      <c r="D164" s="114"/>
      <c r="E164" s="338" t="s">
        <v>453</v>
      </c>
      <c r="F164" s="348" t="s">
        <v>454</v>
      </c>
      <c r="G164" s="338" t="s">
        <v>440</v>
      </c>
      <c r="H164" s="182">
        <v>60</v>
      </c>
      <c r="I164" s="182"/>
      <c r="J164" s="371"/>
      <c r="K164" s="372"/>
      <c r="L164" s="141"/>
      <c r="M164" s="325"/>
      <c r="N164" s="188"/>
      <c r="O164" s="511"/>
      <c r="P164" s="370"/>
    </row>
    <row r="165" spans="1:16" ht="13.5" customHeight="1" x14ac:dyDescent="0.15">
      <c r="A165" s="13" t="str">
        <f t="shared" si="8"/>
        <v>F</v>
      </c>
      <c r="B165" s="407">
        <f t="shared" si="7"/>
        <v>140</v>
      </c>
      <c r="C165" s="125"/>
      <c r="D165" s="114"/>
      <c r="E165" s="338" t="s">
        <v>455</v>
      </c>
      <c r="F165" s="348" t="s">
        <v>192</v>
      </c>
      <c r="G165" s="338" t="s">
        <v>530</v>
      </c>
      <c r="H165" s="182">
        <v>12</v>
      </c>
      <c r="I165" s="182">
        <v>3</v>
      </c>
      <c r="J165" s="371"/>
      <c r="K165" s="372"/>
      <c r="L165" s="141"/>
      <c r="M165" s="325"/>
      <c r="N165" s="188"/>
      <c r="O165" s="511"/>
      <c r="P165" s="370"/>
    </row>
    <row r="166" spans="1:16" ht="13.5" customHeight="1" x14ac:dyDescent="0.15">
      <c r="A166" s="13" t="str">
        <f t="shared" si="8"/>
        <v>F</v>
      </c>
      <c r="B166" s="407">
        <f t="shared" si="7"/>
        <v>141</v>
      </c>
      <c r="C166" s="125"/>
      <c r="D166" s="114"/>
      <c r="E166" s="338" t="s">
        <v>536</v>
      </c>
      <c r="F166" s="348" t="s">
        <v>866</v>
      </c>
      <c r="G166" s="338" t="s">
        <v>530</v>
      </c>
      <c r="H166" s="182">
        <v>12</v>
      </c>
      <c r="I166" s="182">
        <v>3</v>
      </c>
      <c r="J166" s="371"/>
      <c r="K166" s="372"/>
      <c r="L166" s="141"/>
      <c r="M166" s="325"/>
      <c r="N166" s="188"/>
      <c r="O166" s="511"/>
      <c r="P166" s="370"/>
    </row>
    <row r="167" spans="1:16" ht="13.5" customHeight="1" x14ac:dyDescent="0.15">
      <c r="A167" s="13" t="str">
        <f t="shared" si="8"/>
        <v>F</v>
      </c>
      <c r="B167" s="407">
        <f t="shared" si="7"/>
        <v>142</v>
      </c>
      <c r="C167" s="125"/>
      <c r="D167" s="114"/>
      <c r="E167" s="338" t="s">
        <v>537</v>
      </c>
      <c r="F167" s="348" t="s">
        <v>867</v>
      </c>
      <c r="G167" s="338" t="s">
        <v>530</v>
      </c>
      <c r="H167" s="182">
        <v>12</v>
      </c>
      <c r="I167" s="182">
        <v>3</v>
      </c>
      <c r="J167" s="371"/>
      <c r="K167" s="372"/>
      <c r="L167" s="141"/>
      <c r="M167" s="325"/>
      <c r="N167" s="188"/>
      <c r="O167" s="511"/>
      <c r="P167" s="370"/>
    </row>
    <row r="168" spans="1:16" ht="13.5" customHeight="1" x14ac:dyDescent="0.15">
      <c r="A168" s="13" t="str">
        <f t="shared" si="8"/>
        <v>F</v>
      </c>
      <c r="B168" s="407">
        <f t="shared" si="7"/>
        <v>143</v>
      </c>
      <c r="C168" s="125"/>
      <c r="D168" s="114"/>
      <c r="E168" s="338" t="s">
        <v>538</v>
      </c>
      <c r="F168" s="348" t="s">
        <v>539</v>
      </c>
      <c r="G168" s="338" t="s">
        <v>530</v>
      </c>
      <c r="H168" s="182">
        <v>12</v>
      </c>
      <c r="I168" s="182">
        <v>3</v>
      </c>
      <c r="J168" s="371"/>
      <c r="K168" s="372"/>
      <c r="L168" s="141"/>
      <c r="M168" s="325"/>
      <c r="N168" s="188"/>
      <c r="O168" s="511"/>
      <c r="P168" s="370"/>
    </row>
    <row r="169" spans="1:16" ht="13.5" customHeight="1" x14ac:dyDescent="0.15">
      <c r="A169" s="13" t="str">
        <f t="shared" si="8"/>
        <v>F</v>
      </c>
      <c r="B169" s="407">
        <f t="shared" ref="B169:B184" si="9">SUM(B168+1)</f>
        <v>144</v>
      </c>
      <c r="C169" s="125"/>
      <c r="D169" s="114"/>
      <c r="E169" s="338" t="s">
        <v>22</v>
      </c>
      <c r="F169" s="348" t="s">
        <v>23</v>
      </c>
      <c r="G169" s="338" t="s">
        <v>530</v>
      </c>
      <c r="H169" s="182">
        <v>12</v>
      </c>
      <c r="I169" s="182">
        <v>3</v>
      </c>
      <c r="J169" s="371"/>
      <c r="K169" s="372"/>
      <c r="L169" s="141"/>
      <c r="M169" s="325"/>
      <c r="N169" s="188"/>
      <c r="O169" s="511"/>
      <c r="P169" s="370"/>
    </row>
    <row r="170" spans="1:16" ht="13.5" customHeight="1" x14ac:dyDescent="0.15">
      <c r="A170" s="13" t="str">
        <f t="shared" si="8"/>
        <v>F</v>
      </c>
      <c r="B170" s="407">
        <f t="shared" si="9"/>
        <v>145</v>
      </c>
      <c r="C170" s="125"/>
      <c r="D170" s="114"/>
      <c r="E170" s="338" t="s">
        <v>24</v>
      </c>
      <c r="F170" s="348" t="s">
        <v>25</v>
      </c>
      <c r="G170" s="338" t="s">
        <v>530</v>
      </c>
      <c r="H170" s="182">
        <v>12</v>
      </c>
      <c r="I170" s="182">
        <v>3</v>
      </c>
      <c r="J170" s="371"/>
      <c r="K170" s="372"/>
      <c r="L170" s="141"/>
      <c r="M170" s="325"/>
      <c r="N170" s="188"/>
      <c r="O170" s="511"/>
      <c r="P170" s="370"/>
    </row>
    <row r="171" spans="1:16" ht="13.5" customHeight="1" x14ac:dyDescent="0.15">
      <c r="A171" s="13" t="str">
        <f t="shared" si="8"/>
        <v>F</v>
      </c>
      <c r="B171" s="407">
        <f t="shared" si="9"/>
        <v>146</v>
      </c>
      <c r="C171" s="125"/>
      <c r="D171" s="114"/>
      <c r="E171" s="338" t="s">
        <v>26</v>
      </c>
      <c r="F171" s="348" t="s">
        <v>27</v>
      </c>
      <c r="G171" s="338" t="s">
        <v>530</v>
      </c>
      <c r="H171" s="182">
        <v>12</v>
      </c>
      <c r="I171" s="182">
        <v>3</v>
      </c>
      <c r="J171" s="371"/>
      <c r="K171" s="372"/>
      <c r="L171" s="141"/>
      <c r="M171" s="325"/>
      <c r="N171" s="188"/>
      <c r="O171" s="511"/>
      <c r="P171" s="370"/>
    </row>
    <row r="172" spans="1:16" ht="13.5" customHeight="1" x14ac:dyDescent="0.15">
      <c r="A172" s="13" t="str">
        <f t="shared" si="8"/>
        <v>F</v>
      </c>
      <c r="B172" s="407">
        <f t="shared" si="9"/>
        <v>147</v>
      </c>
      <c r="C172" s="125"/>
      <c r="D172" s="114"/>
      <c r="E172" s="338" t="s">
        <v>28</v>
      </c>
      <c r="F172" s="348" t="s">
        <v>29</v>
      </c>
      <c r="G172" s="338" t="s">
        <v>530</v>
      </c>
      <c r="H172" s="182">
        <v>12</v>
      </c>
      <c r="I172" s="182">
        <v>3</v>
      </c>
      <c r="J172" s="371"/>
      <c r="K172" s="372"/>
      <c r="L172" s="141"/>
      <c r="M172" s="175"/>
      <c r="N172" s="175"/>
      <c r="O172" s="512"/>
      <c r="P172" s="444"/>
    </row>
    <row r="173" spans="1:16" ht="13.5" customHeight="1" x14ac:dyDescent="0.15">
      <c r="A173" s="13" t="str">
        <f t="shared" si="8"/>
        <v>F</v>
      </c>
      <c r="B173" s="407">
        <f t="shared" si="9"/>
        <v>148</v>
      </c>
      <c r="C173" s="125"/>
      <c r="D173" s="114"/>
      <c r="E173" s="338" t="s">
        <v>30</v>
      </c>
      <c r="F173" s="348" t="s">
        <v>31</v>
      </c>
      <c r="G173" s="338" t="s">
        <v>530</v>
      </c>
      <c r="H173" s="182">
        <v>12</v>
      </c>
      <c r="I173" s="182">
        <v>3</v>
      </c>
      <c r="J173" s="371"/>
      <c r="K173" s="372"/>
      <c r="L173" s="141"/>
      <c r="M173" s="175"/>
      <c r="N173" s="175"/>
      <c r="O173" s="512"/>
      <c r="P173" s="444"/>
    </row>
    <row r="174" spans="1:16" ht="13.5" customHeight="1" x14ac:dyDescent="0.15">
      <c r="A174" s="13" t="str">
        <f t="shared" si="8"/>
        <v>F</v>
      </c>
      <c r="B174" s="407">
        <f t="shared" si="9"/>
        <v>149</v>
      </c>
      <c r="C174" s="125"/>
      <c r="D174" s="114"/>
      <c r="E174" s="338" t="s">
        <v>32</v>
      </c>
      <c r="F174" s="348" t="s">
        <v>33</v>
      </c>
      <c r="G174" s="338" t="s">
        <v>530</v>
      </c>
      <c r="H174" s="182">
        <v>12</v>
      </c>
      <c r="I174" s="182">
        <v>3</v>
      </c>
      <c r="J174" s="371"/>
      <c r="K174" s="372"/>
      <c r="L174" s="141"/>
      <c r="M174" s="175"/>
      <c r="N174" s="175"/>
      <c r="O174" s="512"/>
      <c r="P174" s="444"/>
    </row>
    <row r="175" spans="1:16" ht="13.5" customHeight="1" x14ac:dyDescent="0.15">
      <c r="A175" s="13" t="str">
        <f t="shared" si="8"/>
        <v>F</v>
      </c>
      <c r="B175" s="407">
        <f t="shared" si="9"/>
        <v>150</v>
      </c>
      <c r="C175" s="125"/>
      <c r="D175" s="114"/>
      <c r="E175" s="345" t="s">
        <v>13</v>
      </c>
      <c r="F175" s="346" t="s">
        <v>14</v>
      </c>
      <c r="G175" s="345" t="s">
        <v>15</v>
      </c>
      <c r="H175" s="28"/>
      <c r="I175" s="28"/>
      <c r="J175" s="28"/>
      <c r="K175" s="71"/>
      <c r="L175" s="171"/>
      <c r="M175" s="175"/>
      <c r="N175" s="175"/>
      <c r="O175" s="512"/>
      <c r="P175" s="444"/>
    </row>
    <row r="176" spans="1:16" ht="13.5" customHeight="1" x14ac:dyDescent="0.15">
      <c r="A176" s="13" t="str">
        <f t="shared" si="8"/>
        <v>F</v>
      </c>
      <c r="B176" s="407">
        <f t="shared" si="9"/>
        <v>151</v>
      </c>
      <c r="C176" s="125"/>
      <c r="D176" s="114"/>
      <c r="E176" s="345" t="s">
        <v>16</v>
      </c>
      <c r="F176" s="346" t="s">
        <v>17</v>
      </c>
      <c r="G176" s="345" t="s">
        <v>15</v>
      </c>
      <c r="H176" s="28"/>
      <c r="I176" s="28"/>
      <c r="J176" s="28"/>
      <c r="K176" s="71"/>
      <c r="L176" s="171"/>
      <c r="M176" s="175"/>
      <c r="N176" s="175"/>
      <c r="O176" s="512"/>
      <c r="P176" s="444"/>
    </row>
    <row r="177" spans="1:16" ht="13.5" customHeight="1" x14ac:dyDescent="0.15">
      <c r="A177" s="13" t="str">
        <f t="shared" si="8"/>
        <v>F</v>
      </c>
      <c r="B177" s="407">
        <f t="shared" si="9"/>
        <v>152</v>
      </c>
      <c r="C177" s="125"/>
      <c r="D177" s="114"/>
      <c r="E177" s="345" t="s">
        <v>18</v>
      </c>
      <c r="F177" s="346" t="s">
        <v>19</v>
      </c>
      <c r="G177" s="345" t="s">
        <v>15</v>
      </c>
      <c r="H177" s="28"/>
      <c r="I177" s="28"/>
      <c r="J177" s="28"/>
      <c r="K177" s="71"/>
      <c r="L177" s="171"/>
      <c r="M177" s="175"/>
      <c r="N177" s="175"/>
      <c r="O177" s="512"/>
      <c r="P177" s="444"/>
    </row>
    <row r="178" spans="1:16" ht="13.5" customHeight="1" x14ac:dyDescent="0.15">
      <c r="A178" s="13" t="str">
        <f t="shared" si="8"/>
        <v>F</v>
      </c>
      <c r="B178" s="407">
        <f t="shared" si="9"/>
        <v>153</v>
      </c>
      <c r="C178" s="14"/>
      <c r="D178" s="114"/>
      <c r="E178" s="343" t="s">
        <v>35</v>
      </c>
      <c r="F178" s="344" t="s">
        <v>628</v>
      </c>
      <c r="G178" s="338" t="s">
        <v>441</v>
      </c>
      <c r="H178" s="182">
        <v>1</v>
      </c>
      <c r="I178" s="182">
        <v>0</v>
      </c>
      <c r="J178" s="182"/>
      <c r="K178" s="182" t="s">
        <v>45</v>
      </c>
      <c r="L178" s="177">
        <v>0</v>
      </c>
      <c r="M178" s="175"/>
      <c r="N178" s="175"/>
      <c r="O178" s="512"/>
      <c r="P178" s="30"/>
    </row>
    <row r="179" spans="1:16" ht="13.5" customHeight="1" x14ac:dyDescent="0.15">
      <c r="A179" s="13" t="str">
        <f t="shared" si="8"/>
        <v>F</v>
      </c>
      <c r="B179" s="407">
        <f t="shared" si="9"/>
        <v>154</v>
      </c>
      <c r="C179" s="125"/>
      <c r="D179" s="125"/>
      <c r="E179" s="334" t="s">
        <v>117</v>
      </c>
      <c r="F179" s="335" t="s">
        <v>118</v>
      </c>
      <c r="G179" s="338" t="s">
        <v>629</v>
      </c>
      <c r="H179" s="336"/>
      <c r="I179" s="195"/>
      <c r="J179" s="395" t="s">
        <v>620</v>
      </c>
      <c r="K179" s="396" t="s">
        <v>45</v>
      </c>
      <c r="L179" s="397" t="s">
        <v>492</v>
      </c>
      <c r="M179" s="175"/>
      <c r="N179" s="84"/>
      <c r="O179" s="398"/>
      <c r="P179" s="30"/>
    </row>
    <row r="180" spans="1:16" ht="13.5" customHeight="1" x14ac:dyDescent="0.15">
      <c r="A180" s="13" t="str">
        <f t="shared" si="8"/>
        <v>F</v>
      </c>
      <c r="B180" s="407">
        <f t="shared" si="9"/>
        <v>155</v>
      </c>
      <c r="C180" s="125"/>
      <c r="D180" s="125"/>
      <c r="E180" s="142" t="s">
        <v>119</v>
      </c>
      <c r="F180" s="141" t="s">
        <v>120</v>
      </c>
      <c r="G180" s="338" t="s">
        <v>5</v>
      </c>
      <c r="H180" s="137"/>
      <c r="I180" s="176"/>
      <c r="J180" s="395" t="s">
        <v>620</v>
      </c>
      <c r="K180" s="396" t="s">
        <v>45</v>
      </c>
      <c r="L180" s="397" t="s">
        <v>419</v>
      </c>
      <c r="M180" s="175"/>
      <c r="N180" s="84"/>
      <c r="O180" s="398"/>
      <c r="P180" s="30"/>
    </row>
    <row r="181" spans="1:16" ht="13.5" customHeight="1" x14ac:dyDescent="0.15">
      <c r="A181" s="13" t="str">
        <f t="shared" si="8"/>
        <v>F</v>
      </c>
      <c r="B181" s="407">
        <f t="shared" si="9"/>
        <v>156</v>
      </c>
      <c r="C181" s="125"/>
      <c r="D181" s="125"/>
      <c r="E181" s="142" t="s">
        <v>36</v>
      </c>
      <c r="F181" s="141" t="s">
        <v>923</v>
      </c>
      <c r="G181" s="338" t="s">
        <v>441</v>
      </c>
      <c r="H181" s="137">
        <v>10</v>
      </c>
      <c r="I181" s="176"/>
      <c r="J181" s="137"/>
      <c r="K181" s="320"/>
      <c r="L181" s="181"/>
      <c r="M181" s="175"/>
      <c r="N181" s="84"/>
      <c r="O181" s="398"/>
      <c r="P181" s="30"/>
    </row>
    <row r="182" spans="1:16" s="481" customFormat="1" ht="13.5" customHeight="1" x14ac:dyDescent="0.15">
      <c r="A182" s="13" t="str">
        <f t="shared" si="8"/>
        <v>F</v>
      </c>
      <c r="B182" s="407">
        <f t="shared" si="9"/>
        <v>157</v>
      </c>
      <c r="C182" s="125"/>
      <c r="D182" s="125"/>
      <c r="E182" s="142" t="s">
        <v>887</v>
      </c>
      <c r="F182" s="141" t="s">
        <v>855</v>
      </c>
      <c r="G182" s="338" t="s">
        <v>169</v>
      </c>
      <c r="H182" s="137">
        <v>10</v>
      </c>
      <c r="I182" s="176"/>
      <c r="J182" s="137"/>
      <c r="K182" s="320" t="s">
        <v>45</v>
      </c>
      <c r="L182" s="181">
        <v>0</v>
      </c>
      <c r="M182" s="175"/>
      <c r="N182" s="84"/>
      <c r="O182" s="398"/>
      <c r="P182" s="30"/>
    </row>
    <row r="183" spans="1:16" s="481" customFormat="1" ht="13.5" customHeight="1" x14ac:dyDescent="0.15">
      <c r="A183" s="13" t="str">
        <f t="shared" si="8"/>
        <v>F</v>
      </c>
      <c r="B183" s="407">
        <f t="shared" si="9"/>
        <v>158</v>
      </c>
      <c r="C183" s="125"/>
      <c r="D183" s="125"/>
      <c r="E183" s="298" t="s">
        <v>744</v>
      </c>
      <c r="F183" s="389" t="s">
        <v>745</v>
      </c>
      <c r="G183" s="107" t="s">
        <v>540</v>
      </c>
      <c r="H183" s="301">
        <v>30</v>
      </c>
      <c r="I183" s="494"/>
      <c r="J183" s="301"/>
      <c r="K183" s="488"/>
      <c r="L183" s="179"/>
      <c r="M183" s="83"/>
      <c r="N183" s="84"/>
      <c r="O183" s="398"/>
      <c r="P183" s="30"/>
    </row>
    <row r="184" spans="1:16" s="481" customFormat="1" ht="13.5" customHeight="1" x14ac:dyDescent="0.15">
      <c r="A184" s="13" t="str">
        <f t="shared" si="8"/>
        <v>F</v>
      </c>
      <c r="B184" s="407">
        <f t="shared" si="9"/>
        <v>159</v>
      </c>
      <c r="C184" s="125"/>
      <c r="D184" s="125"/>
      <c r="E184" s="298" t="s">
        <v>746</v>
      </c>
      <c r="F184" s="389" t="s">
        <v>747</v>
      </c>
      <c r="G184" s="107" t="s">
        <v>540</v>
      </c>
      <c r="H184" s="301">
        <v>14</v>
      </c>
      <c r="I184" s="494"/>
      <c r="J184" s="301"/>
      <c r="K184" s="488"/>
      <c r="L184" s="179"/>
      <c r="M184" s="83"/>
      <c r="N184" s="84"/>
      <c r="O184" s="398"/>
      <c r="P184" s="30"/>
    </row>
    <row r="185" spans="1:16" s="481" customFormat="1" ht="13.5" customHeight="1" x14ac:dyDescent="0.15">
      <c r="A185" s="513"/>
      <c r="B185" s="514"/>
      <c r="C185" s="515"/>
      <c r="D185" s="515"/>
      <c r="E185" s="516"/>
      <c r="F185" s="517"/>
      <c r="G185" s="518"/>
      <c r="H185" s="519"/>
      <c r="I185" s="520"/>
      <c r="J185" s="519"/>
      <c r="K185" s="537"/>
      <c r="L185" s="536"/>
      <c r="M185" s="521"/>
      <c r="N185" s="492"/>
      <c r="O185" s="427"/>
      <c r="P185" s="495"/>
    </row>
    <row r="186" spans="1:16" ht="13.5" customHeight="1" x14ac:dyDescent="0.15">
      <c r="A186" s="248"/>
      <c r="B186" s="407"/>
      <c r="C186" s="83"/>
      <c r="D186" s="113"/>
      <c r="E186" s="286"/>
      <c r="F186" s="415"/>
      <c r="G186" s="287"/>
      <c r="H186" s="121"/>
      <c r="I186" s="121"/>
      <c r="J186" s="121"/>
      <c r="K186" s="116"/>
      <c r="L186" s="130"/>
      <c r="M186" s="90"/>
      <c r="N186" s="84"/>
      <c r="O186" s="398"/>
      <c r="P186" s="270"/>
    </row>
    <row r="187" spans="1:16" ht="13.5" customHeight="1" x14ac:dyDescent="0.15">
      <c r="A187" s="15" t="str">
        <f>IF(E187="","","F")</f>
        <v/>
      </c>
      <c r="B187" s="15"/>
      <c r="C187" s="134"/>
      <c r="D187" s="134"/>
      <c r="E187" s="147"/>
      <c r="F187" s="304"/>
      <c r="G187" s="149"/>
      <c r="H187" s="150"/>
      <c r="I187" s="150"/>
      <c r="J187" s="150"/>
      <c r="K187" s="150"/>
      <c r="L187" s="151"/>
      <c r="M187" s="231"/>
      <c r="N187" s="231"/>
      <c r="O187" s="439"/>
      <c r="P187" s="34"/>
    </row>
    <row r="188" spans="1:16" ht="13.5" customHeight="1" x14ac:dyDescent="0.15">
      <c r="I188" s="35"/>
      <c r="J188" s="35"/>
      <c r="K188" s="35"/>
      <c r="L188" s="35"/>
    </row>
    <row r="189" spans="1:16" ht="13.5" customHeight="1" x14ac:dyDescent="0.15">
      <c r="E189" s="4" t="s">
        <v>532</v>
      </c>
      <c r="I189" s="35"/>
      <c r="J189" s="35"/>
      <c r="K189" s="35"/>
      <c r="L189" s="35"/>
      <c r="P189" s="4"/>
    </row>
    <row r="190" spans="1:16" ht="20.100000000000001" customHeight="1" x14ac:dyDescent="0.15">
      <c r="A190" s="1" t="s">
        <v>621</v>
      </c>
      <c r="B190" s="1" t="s">
        <v>622</v>
      </c>
      <c r="C190" s="1"/>
      <c r="D190" s="1"/>
      <c r="E190" s="2" t="s">
        <v>623</v>
      </c>
      <c r="F190" s="36" t="s">
        <v>624</v>
      </c>
      <c r="G190" s="37" t="s">
        <v>675</v>
      </c>
      <c r="H190" s="38"/>
      <c r="I190" s="39"/>
      <c r="J190" s="39"/>
      <c r="K190" s="39"/>
      <c r="L190" s="39"/>
      <c r="M190" s="70" t="s">
        <v>319</v>
      </c>
      <c r="N190" s="70"/>
      <c r="O190" s="70"/>
      <c r="P190" s="1" t="s">
        <v>529</v>
      </c>
    </row>
    <row r="191" spans="1:16" ht="13.5" customHeight="1" x14ac:dyDescent="0.15">
      <c r="A191" s="203" t="str">
        <f>IF(E191="","","P")</f>
        <v>P</v>
      </c>
      <c r="B191" s="279">
        <v>3</v>
      </c>
      <c r="C191" s="219"/>
      <c r="D191" s="219"/>
      <c r="E191" s="280" t="str">
        <f>IF(B191="","",VLOOKUP(B191,B$5:E$187,4,FALSE))</f>
        <v>内部コード（ユニークKey）</v>
      </c>
      <c r="F191" s="281" t="str">
        <f>IF(B191="","",VLOOKUP(B191,B$5:F$187,5,FALSE))</f>
        <v>NCode</v>
      </c>
      <c r="G191" s="42"/>
      <c r="H191" s="43"/>
      <c r="I191" s="44"/>
      <c r="J191" s="44"/>
      <c r="K191" s="44"/>
      <c r="L191" s="44"/>
      <c r="M191" s="45"/>
      <c r="N191" s="45"/>
      <c r="O191" s="485"/>
      <c r="P191" s="25"/>
    </row>
    <row r="192" spans="1:16" ht="13.5" customHeight="1" x14ac:dyDescent="0.15">
      <c r="A192" s="13" t="str">
        <f>IF(E192="","","P")</f>
        <v>P</v>
      </c>
      <c r="B192" s="46">
        <v>4</v>
      </c>
      <c r="C192" s="14"/>
      <c r="D192" s="14"/>
      <c r="E192" s="18" t="str">
        <f>IF(B192="","",VLOOKUP(B192,B$5:E$187,4,FALSE))</f>
        <v>科目別補助内部コード</v>
      </c>
      <c r="F192" s="19" t="str">
        <f>IF(B192="","",VLOOKUP(B192,B$5:F$187,5,FALSE))</f>
        <v>CNCode</v>
      </c>
      <c r="G192" s="107"/>
      <c r="H192" s="91"/>
      <c r="I192" s="74"/>
      <c r="J192" s="74"/>
      <c r="K192" s="74"/>
      <c r="L192" s="74"/>
      <c r="M192" s="75"/>
      <c r="N192" s="75"/>
      <c r="O192" s="522"/>
      <c r="P192" s="76"/>
    </row>
    <row r="193" spans="1:16" ht="13.5" customHeight="1" x14ac:dyDescent="0.15">
      <c r="A193" s="72" t="str">
        <f>IF(E193="","","P")</f>
        <v/>
      </c>
      <c r="B193" s="282"/>
      <c r="C193" s="125"/>
      <c r="D193" s="125"/>
      <c r="E193" s="211" t="str">
        <f>IF(B193="","",VLOOKUP(B193,B$5:E$187,4,FALSE))</f>
        <v/>
      </c>
      <c r="F193" s="212" t="str">
        <f>IF(B193="","",VLOOKUP(B193,B$5:F$187,5,FALSE))</f>
        <v/>
      </c>
      <c r="G193" s="107"/>
      <c r="H193" s="91"/>
      <c r="I193" s="74"/>
      <c r="J193" s="74"/>
      <c r="K193" s="74"/>
      <c r="L193" s="74"/>
      <c r="M193" s="75"/>
      <c r="N193" s="75"/>
      <c r="O193" s="522"/>
      <c r="P193" s="76"/>
    </row>
    <row r="194" spans="1:16" ht="13.5" customHeight="1" x14ac:dyDescent="0.15">
      <c r="A194" s="72" t="str">
        <f>IF(E194="","","P")</f>
        <v/>
      </c>
      <c r="B194" s="46"/>
      <c r="C194" s="14"/>
      <c r="D194" s="14"/>
      <c r="E194" s="211" t="str">
        <f>IF(B194="","",VLOOKUP(B194,B$5:E$187,4,FALSE))</f>
        <v/>
      </c>
      <c r="F194" s="212" t="str">
        <f>IF(B194="","",VLOOKUP(B194,B$5:F$187,5,FALSE))</f>
        <v/>
      </c>
      <c r="G194" s="107"/>
      <c r="H194" s="91"/>
      <c r="I194" s="74"/>
      <c r="J194" s="74"/>
      <c r="K194" s="74"/>
      <c r="L194" s="74"/>
      <c r="M194" s="75"/>
      <c r="N194" s="75"/>
      <c r="O194" s="522"/>
      <c r="P194" s="76"/>
    </row>
    <row r="195" spans="1:16" ht="13.5" customHeight="1" x14ac:dyDescent="0.15">
      <c r="A195" s="15" t="str">
        <f>IF(E195="","","P")</f>
        <v/>
      </c>
      <c r="B195" s="52"/>
      <c r="C195" s="16"/>
      <c r="D195" s="16"/>
      <c r="E195" s="20" t="str">
        <f>IF(B195="","",VLOOKUP(B195,B$5:E$187,4,FALSE))</f>
        <v/>
      </c>
      <c r="F195" s="53" t="str">
        <f>IF(B195="","",VLOOKUP(B195,B$5:F$187,5,FALSE))</f>
        <v/>
      </c>
      <c r="G195" s="54"/>
      <c r="H195" s="55"/>
      <c r="I195" s="56"/>
      <c r="J195" s="56"/>
      <c r="K195" s="56"/>
      <c r="L195" s="56"/>
      <c r="M195" s="57"/>
      <c r="N195" s="57"/>
      <c r="O195" s="523"/>
      <c r="P195" s="34"/>
    </row>
    <row r="196" spans="1:16" ht="13.5" customHeight="1" x14ac:dyDescent="0.15">
      <c r="I196" s="35"/>
      <c r="J196" s="35"/>
      <c r="K196" s="35"/>
      <c r="L196" s="35"/>
      <c r="P196" s="4"/>
    </row>
    <row r="197" spans="1:16" ht="13.5" customHeight="1" x14ac:dyDescent="0.15">
      <c r="E197" s="4" t="s">
        <v>619</v>
      </c>
      <c r="I197" s="35"/>
      <c r="J197" s="35"/>
      <c r="K197" s="35"/>
      <c r="L197" s="35"/>
      <c r="P197" s="4"/>
    </row>
    <row r="198" spans="1:16" s="260" customFormat="1" ht="20.100000000000001" customHeight="1" x14ac:dyDescent="0.15">
      <c r="A198" s="252" t="s">
        <v>625</v>
      </c>
      <c r="B198" s="252" t="s">
        <v>626</v>
      </c>
      <c r="C198" s="252"/>
      <c r="D198" s="252"/>
      <c r="E198" s="253" t="s">
        <v>108</v>
      </c>
      <c r="F198" s="254" t="s">
        <v>109</v>
      </c>
      <c r="G198" s="255" t="s">
        <v>110</v>
      </c>
      <c r="H198" s="256" t="s">
        <v>320</v>
      </c>
      <c r="I198" s="257"/>
      <c r="J198" s="257"/>
      <c r="K198" s="257"/>
      <c r="L198" s="257"/>
      <c r="M198" s="258"/>
      <c r="N198" s="259" t="s">
        <v>111</v>
      </c>
      <c r="O198" s="259"/>
      <c r="P198" s="252" t="s">
        <v>259</v>
      </c>
    </row>
    <row r="199" spans="1:16" s="260" customFormat="1" ht="13.5" customHeight="1" x14ac:dyDescent="0.15">
      <c r="A199" s="402" t="str">
        <f>IF(F199="","","K")</f>
        <v>K</v>
      </c>
      <c r="B199" s="241"/>
      <c r="C199" s="241"/>
      <c r="D199" s="241"/>
      <c r="E199" s="81" t="s">
        <v>869</v>
      </c>
      <c r="F199" s="293" t="s">
        <v>491</v>
      </c>
      <c r="G199" s="261"/>
      <c r="H199" s="262"/>
      <c r="I199" s="263"/>
      <c r="J199" s="263"/>
      <c r="K199" s="263"/>
      <c r="L199" s="263"/>
      <c r="M199" s="264"/>
      <c r="N199" s="264"/>
      <c r="O199" s="524"/>
      <c r="P199" s="265"/>
    </row>
    <row r="200" spans="1:16" s="260" customFormat="1" ht="13.5" customHeight="1" x14ac:dyDescent="0.15">
      <c r="A200" s="403" t="str">
        <f>IF(F200="","","I")</f>
        <v>I</v>
      </c>
      <c r="B200" s="80">
        <v>1</v>
      </c>
      <c r="C200" s="80"/>
      <c r="D200" s="80"/>
      <c r="E200" s="18" t="str">
        <f>IF(B200="","",VLOOKUP(B200,B$5:E$187,4,FALSE))</f>
        <v>マスタ区分</v>
      </c>
      <c r="F200" s="19" t="str">
        <f>IF(B200="","",VLOOKUP(B200,B$5:F$187,5,FALSE))</f>
        <v>MasterKbn</v>
      </c>
      <c r="G200" s="266"/>
      <c r="H200" s="267"/>
      <c r="I200" s="268"/>
      <c r="J200" s="268"/>
      <c r="K200" s="268"/>
      <c r="L200" s="268"/>
      <c r="M200" s="269"/>
      <c r="N200" s="269"/>
      <c r="O200" s="525"/>
      <c r="P200" s="270"/>
    </row>
    <row r="201" spans="1:16" s="260" customFormat="1" ht="13.5" customHeight="1" x14ac:dyDescent="0.15">
      <c r="A201" s="403" t="str">
        <f>IF(F201="","","I")</f>
        <v>I</v>
      </c>
      <c r="B201" s="80">
        <v>154</v>
      </c>
      <c r="C201" s="80"/>
      <c r="D201" s="80"/>
      <c r="E201" s="18" t="str">
        <f>IF(B201="","",VLOOKUP(B201,B$5:E$187,4,FALSE))</f>
        <v>修正日付</v>
      </c>
      <c r="F201" s="19" t="str">
        <f>IF(B201="","",VLOOKUP(B201,B$5:F$187,5,FALSE))</f>
        <v>UpdDateTM</v>
      </c>
      <c r="G201" s="266"/>
      <c r="H201" s="267"/>
      <c r="I201" s="268"/>
      <c r="J201" s="268"/>
      <c r="K201" s="268"/>
      <c r="L201" s="268"/>
      <c r="M201" s="269"/>
      <c r="N201" s="269"/>
      <c r="O201" s="525"/>
      <c r="P201" s="270"/>
    </row>
    <row r="202" spans="1:16" s="260" customFormat="1" ht="13.5" customHeight="1" x14ac:dyDescent="0.15">
      <c r="A202" s="404" t="str">
        <f>IF(F202="","","I")</f>
        <v/>
      </c>
      <c r="B202" s="405"/>
      <c r="C202" s="405"/>
      <c r="D202" s="405"/>
      <c r="E202" s="20" t="str">
        <f>IF(B202="","",VLOOKUP(B202,B$5:E$187,4,FALSE))</f>
        <v/>
      </c>
      <c r="F202" s="21" t="str">
        <f>IF(B202="","",VLOOKUP(B202,B$5:F$187,5,FALSE))</f>
        <v/>
      </c>
      <c r="G202" s="271"/>
      <c r="H202" s="272"/>
      <c r="I202" s="273"/>
      <c r="J202" s="273"/>
      <c r="K202" s="273"/>
      <c r="L202" s="273"/>
      <c r="M202" s="274"/>
      <c r="N202" s="274"/>
      <c r="O202" s="526"/>
      <c r="P202" s="275"/>
    </row>
    <row r="203" spans="1:16" s="260" customFormat="1" ht="13.5" customHeight="1" x14ac:dyDescent="0.15">
      <c r="I203" s="276"/>
      <c r="J203" s="276"/>
      <c r="K203" s="276"/>
      <c r="L203" s="276"/>
      <c r="O203" s="482"/>
      <c r="P203" s="277"/>
    </row>
    <row r="204" spans="1:16" s="260" customFormat="1" ht="20.100000000000001" customHeight="1" x14ac:dyDescent="0.15">
      <c r="A204" s="252" t="s">
        <v>331</v>
      </c>
      <c r="B204" s="252" t="s">
        <v>332</v>
      </c>
      <c r="C204" s="252"/>
      <c r="D204" s="252"/>
      <c r="E204" s="253" t="s">
        <v>1001</v>
      </c>
      <c r="F204" s="254" t="s">
        <v>333</v>
      </c>
      <c r="G204" s="255" t="s">
        <v>334</v>
      </c>
      <c r="H204" s="256" t="s">
        <v>335</v>
      </c>
      <c r="I204" s="257"/>
      <c r="J204" s="257"/>
      <c r="K204" s="257"/>
      <c r="L204" s="257"/>
      <c r="M204" s="258"/>
      <c r="N204" s="259" t="s">
        <v>336</v>
      </c>
      <c r="O204" s="259"/>
      <c r="P204" s="252" t="s">
        <v>337</v>
      </c>
    </row>
    <row r="205" spans="1:16" s="260" customFormat="1" ht="13.5" customHeight="1" x14ac:dyDescent="0.15">
      <c r="A205" s="402" t="str">
        <f>IF(F205="","","K")</f>
        <v>K</v>
      </c>
      <c r="B205" s="241"/>
      <c r="C205" s="241"/>
      <c r="D205" s="241"/>
      <c r="E205" s="81" t="s">
        <v>126</v>
      </c>
      <c r="F205" s="293" t="s">
        <v>39</v>
      </c>
      <c r="G205" s="294"/>
      <c r="H205" s="262"/>
      <c r="I205" s="263"/>
      <c r="J205" s="263"/>
      <c r="K205" s="263"/>
      <c r="L205" s="263"/>
      <c r="M205" s="264"/>
      <c r="N205" s="264"/>
      <c r="O205" s="524"/>
      <c r="P205" s="265"/>
    </row>
    <row r="206" spans="1:16" s="260" customFormat="1" ht="13.5" customHeight="1" x14ac:dyDescent="0.15">
      <c r="A206" s="403" t="str">
        <f>IF(F206="","","I")</f>
        <v>I</v>
      </c>
      <c r="B206" s="80">
        <v>2</v>
      </c>
      <c r="C206" s="80"/>
      <c r="D206" s="80"/>
      <c r="E206" s="18" t="str">
        <f>IF(B206="","",VLOOKUP(B206,B$5:E$187,4,FALSE))</f>
        <v>実在／合計区分</v>
      </c>
      <c r="F206" s="19" t="str">
        <f>IF(B206="","",VLOOKUP(B206,B$5:F$187,5,FALSE))</f>
        <v>SumKbn</v>
      </c>
      <c r="G206" s="266"/>
      <c r="H206" s="267"/>
      <c r="I206" s="268"/>
      <c r="J206" s="268"/>
      <c r="K206" s="268"/>
      <c r="L206" s="268"/>
      <c r="M206" s="269"/>
      <c r="N206" s="269"/>
      <c r="O206" s="525"/>
      <c r="P206" s="270"/>
    </row>
    <row r="207" spans="1:16" s="260" customFormat="1" ht="13.5" customHeight="1" x14ac:dyDescent="0.15">
      <c r="A207" s="403" t="str">
        <f>IF(F207="","","I")</f>
        <v>I</v>
      </c>
      <c r="B207" s="80">
        <v>153</v>
      </c>
      <c r="C207" s="80"/>
      <c r="D207" s="80"/>
      <c r="E207" s="18" t="str">
        <f>IF(B207="","",VLOOKUP(B207,B$5:E$187,4,FALSE))</f>
        <v>削除区分</v>
      </c>
      <c r="F207" s="19" t="str">
        <f>IF(B207="","",VLOOKUP(B207,B$5:F$187,5,FALSE))</f>
        <v>RDelKbn</v>
      </c>
      <c r="G207" s="266"/>
      <c r="H207" s="267"/>
      <c r="I207" s="268"/>
      <c r="J207" s="268"/>
      <c r="K207" s="268"/>
      <c r="L207" s="268"/>
      <c r="M207" s="269"/>
      <c r="N207" s="269"/>
      <c r="O207" s="525"/>
      <c r="P207" s="270"/>
    </row>
    <row r="208" spans="1:16" s="260" customFormat="1" ht="13.5" customHeight="1" x14ac:dyDescent="0.15">
      <c r="A208" s="403" t="str">
        <f>IF(F208="","","I")</f>
        <v>I</v>
      </c>
      <c r="B208" s="80">
        <v>1</v>
      </c>
      <c r="C208" s="80"/>
      <c r="D208" s="80"/>
      <c r="E208" s="18" t="str">
        <f>IF(B208="","",VLOOKUP(B208,B$5:E$187,4,FALSE))</f>
        <v>マスタ区分</v>
      </c>
      <c r="F208" s="19" t="str">
        <f>IF(B208="","",VLOOKUP(B208,B$5:F$187,5,FALSE))</f>
        <v>MasterKbn</v>
      </c>
      <c r="G208" s="266"/>
      <c r="H208" s="267"/>
      <c r="I208" s="268"/>
      <c r="J208" s="268"/>
      <c r="K208" s="268"/>
      <c r="L208" s="268"/>
      <c r="M208" s="269"/>
      <c r="N208" s="269"/>
      <c r="O208" s="525"/>
      <c r="P208" s="270"/>
    </row>
    <row r="209" spans="1:16" s="260" customFormat="1" ht="13.5" customHeight="1" x14ac:dyDescent="0.15">
      <c r="A209" s="404" t="str">
        <f>IF(F209="","","I")</f>
        <v/>
      </c>
      <c r="B209" s="405"/>
      <c r="C209" s="405"/>
      <c r="D209" s="405"/>
      <c r="E209" s="20" t="str">
        <f>IF(B209="","",VLOOKUP(B209,B$5:E$187,4,FALSE))</f>
        <v/>
      </c>
      <c r="F209" s="21" t="str">
        <f>IF(B209="","",VLOOKUP(B209,B$5:F$187,5,FALSE))</f>
        <v/>
      </c>
      <c r="G209" s="271"/>
      <c r="H209" s="272"/>
      <c r="I209" s="273"/>
      <c r="J209" s="273"/>
      <c r="K209" s="273"/>
      <c r="L209" s="273"/>
      <c r="M209" s="274"/>
      <c r="N209" s="274"/>
      <c r="O209" s="526"/>
      <c r="P209" s="275"/>
    </row>
    <row r="210" spans="1:16" s="260" customFormat="1" ht="13.5" customHeight="1" x14ac:dyDescent="0.15">
      <c r="I210" s="276"/>
      <c r="J210" s="276"/>
      <c r="K210" s="276"/>
      <c r="L210" s="276"/>
      <c r="O210" s="482"/>
      <c r="P210" s="277"/>
    </row>
    <row r="211" spans="1:16" s="491" customFormat="1" ht="20.100000000000001" customHeight="1" x14ac:dyDescent="0.15">
      <c r="A211" s="252" t="s">
        <v>46</v>
      </c>
      <c r="B211" s="252" t="s">
        <v>112</v>
      </c>
      <c r="C211" s="252"/>
      <c r="D211" s="252"/>
      <c r="E211" s="253" t="s">
        <v>113</v>
      </c>
      <c r="F211" s="254" t="s">
        <v>114</v>
      </c>
      <c r="G211" s="255" t="s">
        <v>38</v>
      </c>
      <c r="H211" s="256" t="s">
        <v>487</v>
      </c>
      <c r="I211" s="257"/>
      <c r="J211" s="257"/>
      <c r="K211" s="257"/>
      <c r="L211" s="257"/>
      <c r="M211" s="258"/>
      <c r="N211" s="259" t="s">
        <v>928</v>
      </c>
      <c r="O211" s="259"/>
      <c r="P211" s="252" t="s">
        <v>901</v>
      </c>
    </row>
    <row r="212" spans="1:16" s="491" customFormat="1" ht="13.5" customHeight="1" x14ac:dyDescent="0.15">
      <c r="A212" s="402" t="str">
        <f>IF(F212="","","K")</f>
        <v>K</v>
      </c>
      <c r="B212" s="241"/>
      <c r="C212" s="241"/>
      <c r="D212" s="241"/>
      <c r="E212" s="81" t="s">
        <v>126</v>
      </c>
      <c r="F212" s="293" t="s">
        <v>493</v>
      </c>
      <c r="G212" s="294" t="s">
        <v>620</v>
      </c>
      <c r="H212" s="262"/>
      <c r="I212" s="263"/>
      <c r="J212" s="263"/>
      <c r="K212" s="263"/>
      <c r="L212" s="263"/>
      <c r="M212" s="264"/>
      <c r="N212" s="264"/>
      <c r="O212" s="524"/>
      <c r="P212" s="265"/>
    </row>
    <row r="213" spans="1:16" s="491" customFormat="1" ht="13.5" customHeight="1" x14ac:dyDescent="0.15">
      <c r="A213" s="403" t="str">
        <f>IF(F213="","","I")</f>
        <v>I</v>
      </c>
      <c r="B213" s="80">
        <v>1</v>
      </c>
      <c r="C213" s="80"/>
      <c r="D213" s="80"/>
      <c r="E213" s="18" t="str">
        <f>IF(B213="","",VLOOKUP(B213,B$5:E$187,4,FALSE))</f>
        <v>マスタ区分</v>
      </c>
      <c r="F213" s="19" t="str">
        <f>IF(B213="","",VLOOKUP(B213,B$5:F$187,5,FALSE))</f>
        <v>MasterKbn</v>
      </c>
      <c r="G213" s="266"/>
      <c r="H213" s="267"/>
      <c r="I213" s="268"/>
      <c r="J213" s="268"/>
      <c r="K213" s="268"/>
      <c r="L213" s="268"/>
      <c r="M213" s="269"/>
      <c r="N213" s="269"/>
      <c r="O213" s="525"/>
      <c r="P213" s="270"/>
    </row>
    <row r="214" spans="1:16" s="491" customFormat="1" ht="13.5" customHeight="1" x14ac:dyDescent="0.15">
      <c r="A214" s="403" t="str">
        <f>IF(F214="","","I")</f>
        <v>I</v>
      </c>
      <c r="B214" s="80">
        <v>5</v>
      </c>
      <c r="C214" s="80"/>
      <c r="D214" s="80"/>
      <c r="E214" s="18" t="str">
        <f>IF(B214="","",VLOOKUP(B214,B$5:E$187,4,FALSE))</f>
        <v>外部コード</v>
      </c>
      <c r="F214" s="19" t="str">
        <f>IF(B214="","",VLOOKUP(B214,B$5:F$187,5,FALSE))</f>
        <v>GCode</v>
      </c>
      <c r="G214" s="266"/>
      <c r="H214" s="267"/>
      <c r="I214" s="268"/>
      <c r="J214" s="268"/>
      <c r="K214" s="268"/>
      <c r="L214" s="268"/>
      <c r="M214" s="269"/>
      <c r="N214" s="269"/>
      <c r="O214" s="525"/>
      <c r="P214" s="270"/>
    </row>
    <row r="215" spans="1:16" s="491" customFormat="1" ht="13.5" customHeight="1" x14ac:dyDescent="0.15">
      <c r="A215" s="403" t="str">
        <f>IF(F215="","","I")</f>
        <v>I</v>
      </c>
      <c r="B215" s="80">
        <v>6</v>
      </c>
      <c r="C215" s="80"/>
      <c r="D215" s="80"/>
      <c r="E215" s="18" t="str">
        <f>IF(B215="","",VLOOKUP(B215,B$5:E$187,4,FALSE))</f>
        <v>科目別補助コード</v>
      </c>
      <c r="F215" s="19" t="str">
        <f>IF(B215="","",VLOOKUP(B215,B$5:F$187,5,FALSE))</f>
        <v>SubCode</v>
      </c>
      <c r="G215" s="266"/>
      <c r="H215" s="267"/>
      <c r="I215" s="268"/>
      <c r="J215" s="268"/>
      <c r="K215" s="268"/>
      <c r="L215" s="268"/>
      <c r="M215" s="269"/>
      <c r="N215" s="269"/>
      <c r="O215" s="525"/>
      <c r="P215" s="270"/>
    </row>
    <row r="216" spans="1:16" s="491" customFormat="1" ht="13.5" customHeight="1" x14ac:dyDescent="0.15">
      <c r="A216" s="403" t="str">
        <f>IF(F216="","","I")</f>
        <v>I</v>
      </c>
      <c r="B216" s="80">
        <v>157</v>
      </c>
      <c r="C216" s="80"/>
      <c r="D216" s="80"/>
      <c r="E216" s="18" t="str">
        <f>IF(B216="","",VLOOKUP(B216,B$5:E$187,4,FALSE))</f>
        <v>内部コード２</v>
      </c>
      <c r="F216" s="19" t="str">
        <f>IF(B216="","",VLOOKUP(B216,B$5:F$187,5,FALSE))</f>
        <v>NCode2</v>
      </c>
      <c r="G216" s="266"/>
      <c r="H216" s="267"/>
      <c r="I216" s="268"/>
      <c r="J216" s="268"/>
      <c r="K216" s="268"/>
      <c r="L216" s="268"/>
      <c r="M216" s="269"/>
      <c r="N216" s="269"/>
      <c r="O216" s="525"/>
      <c r="P216" s="270"/>
    </row>
    <row r="217" spans="1:16" s="491" customFormat="1" ht="13.5" customHeight="1" x14ac:dyDescent="0.15">
      <c r="A217" s="404" t="str">
        <f>IF(F217="","","I")</f>
        <v/>
      </c>
      <c r="B217" s="405"/>
      <c r="C217" s="405"/>
      <c r="D217" s="405"/>
      <c r="E217" s="20" t="str">
        <f>IF(B217="","",VLOOKUP(B217,B$5:E$187,4,FALSE))</f>
        <v/>
      </c>
      <c r="F217" s="21" t="str">
        <f>IF(B217="","",VLOOKUP(B217,B$5:F$187,5,FALSE))</f>
        <v/>
      </c>
      <c r="G217" s="271"/>
      <c r="H217" s="272"/>
      <c r="I217" s="273"/>
      <c r="J217" s="273"/>
      <c r="K217" s="273"/>
      <c r="L217" s="273"/>
      <c r="M217" s="274"/>
      <c r="N217" s="274"/>
      <c r="O217" s="526"/>
      <c r="P217" s="275"/>
    </row>
    <row r="218" spans="1:16" s="260" customFormat="1" ht="13.5" customHeight="1" x14ac:dyDescent="0.15">
      <c r="I218" s="276"/>
      <c r="J218" s="276"/>
      <c r="K218" s="276"/>
      <c r="L218" s="276"/>
      <c r="O218" s="482"/>
      <c r="P218" s="277"/>
    </row>
    <row r="219" spans="1:16" ht="14.25" customHeight="1" x14ac:dyDescent="0.15">
      <c r="I219" s="35"/>
      <c r="J219" s="35"/>
      <c r="K219" s="35"/>
      <c r="L219" s="35"/>
    </row>
    <row r="220" spans="1:16" ht="13.5" customHeight="1" x14ac:dyDescent="0.15">
      <c r="A220" s="22" t="s">
        <v>436</v>
      </c>
      <c r="I220" s="35"/>
      <c r="J220" s="35"/>
      <c r="K220" s="35"/>
      <c r="L220" s="419"/>
      <c r="M220" s="85"/>
      <c r="N220" s="85"/>
      <c r="O220" s="527"/>
    </row>
    <row r="221" spans="1:16" ht="13.5" hidden="1" customHeight="1" x14ac:dyDescent="0.15">
      <c r="A221" s="4" t="s">
        <v>715</v>
      </c>
      <c r="G221" s="4" t="s">
        <v>530</v>
      </c>
      <c r="I221" s="35"/>
      <c r="J221" s="22" t="s">
        <v>620</v>
      </c>
      <c r="K221" s="22" t="s">
        <v>45</v>
      </c>
      <c r="L221" s="227"/>
    </row>
    <row r="222" spans="1:16" ht="13.5" hidden="1" customHeight="1" x14ac:dyDescent="0.15">
      <c r="A222" s="4" t="s">
        <v>240</v>
      </c>
      <c r="G222" s="4" t="s">
        <v>910</v>
      </c>
      <c r="I222" s="35"/>
      <c r="J222" s="35"/>
      <c r="K222" s="35"/>
      <c r="L222" s="419"/>
    </row>
    <row r="223" spans="1:16" ht="13.5" hidden="1" customHeight="1" x14ac:dyDescent="0.15">
      <c r="G223" s="4" t="s">
        <v>911</v>
      </c>
      <c r="I223" s="35"/>
      <c r="J223" s="35"/>
      <c r="K223" s="35"/>
      <c r="L223" s="419"/>
    </row>
    <row r="224" spans="1:16" ht="13.5" hidden="1" customHeight="1" x14ac:dyDescent="0.15">
      <c r="G224" s="4" t="s">
        <v>912</v>
      </c>
      <c r="I224" s="35"/>
      <c r="J224" s="35"/>
      <c r="K224" s="35"/>
      <c r="L224" s="419"/>
    </row>
    <row r="225" spans="7:12" ht="13.5" hidden="1" customHeight="1" x14ac:dyDescent="0.15">
      <c r="G225" s="4" t="s">
        <v>913</v>
      </c>
      <c r="I225" s="35"/>
      <c r="J225" s="35"/>
      <c r="K225" s="35"/>
      <c r="L225" s="419"/>
    </row>
    <row r="226" spans="7:12" ht="13.5" hidden="1" customHeight="1" x14ac:dyDescent="0.15">
      <c r="G226" s="4" t="s">
        <v>914</v>
      </c>
      <c r="L226" s="227"/>
    </row>
    <row r="227" spans="7:12" ht="13.5" hidden="1" customHeight="1" x14ac:dyDescent="0.15">
      <c r="G227" s="4" t="s">
        <v>915</v>
      </c>
      <c r="I227" s="35"/>
      <c r="J227" s="35"/>
      <c r="K227" s="35"/>
      <c r="L227" s="419"/>
    </row>
    <row r="228" spans="7:12" ht="13.5" hidden="1" customHeight="1" x14ac:dyDescent="0.15">
      <c r="G228" s="4" t="s">
        <v>916</v>
      </c>
      <c r="L228" s="227"/>
    </row>
    <row r="229" spans="7:12" ht="13.5" hidden="1" customHeight="1" x14ac:dyDescent="0.15">
      <c r="G229" s="4" t="s">
        <v>449</v>
      </c>
      <c r="L229" s="227"/>
    </row>
    <row r="230" spans="7:12" ht="13.5" hidden="1" customHeight="1" x14ac:dyDescent="0.15">
      <c r="G230" s="4" t="s">
        <v>450</v>
      </c>
      <c r="L230" s="227"/>
    </row>
    <row r="231" spans="7:12" ht="13.5" customHeight="1" x14ac:dyDescent="0.15">
      <c r="L231" s="227"/>
    </row>
  </sheetData>
  <mergeCells count="185">
    <mergeCell ref="H102:H103"/>
    <mergeCell ref="I102:I103"/>
    <mergeCell ref="H100:H101"/>
    <mergeCell ref="I100:I101"/>
    <mergeCell ref="B102:B103"/>
    <mergeCell ref="E102:E103"/>
    <mergeCell ref="F102:F103"/>
    <mergeCell ref="G102:G103"/>
    <mergeCell ref="F100:F101"/>
    <mergeCell ref="G100:G101"/>
    <mergeCell ref="B100:B101"/>
    <mergeCell ref="E100:E101"/>
    <mergeCell ref="H96:H97"/>
    <mergeCell ref="I96:I97"/>
    <mergeCell ref="H98:H99"/>
    <mergeCell ref="I98:I99"/>
    <mergeCell ref="F96:F97"/>
    <mergeCell ref="G96:G97"/>
    <mergeCell ref="D51:D111"/>
    <mergeCell ref="B78:B79"/>
    <mergeCell ref="F72:F73"/>
    <mergeCell ref="F74:F75"/>
    <mergeCell ref="B98:B99"/>
    <mergeCell ref="E98:E99"/>
    <mergeCell ref="F98:F99"/>
    <mergeCell ref="G98:G99"/>
    <mergeCell ref="B92:B93"/>
    <mergeCell ref="E92:E93"/>
    <mergeCell ref="B96:B97"/>
    <mergeCell ref="E96:E97"/>
    <mergeCell ref="F68:F69"/>
    <mergeCell ref="F70:F71"/>
    <mergeCell ref="B94:B95"/>
    <mergeCell ref="E94:E95"/>
    <mergeCell ref="F94:F95"/>
    <mergeCell ref="G94:G95"/>
    <mergeCell ref="B88:B89"/>
    <mergeCell ref="H94:H95"/>
    <mergeCell ref="I94:I95"/>
    <mergeCell ref="B90:B91"/>
    <mergeCell ref="E90:E91"/>
    <mergeCell ref="F90:F91"/>
    <mergeCell ref="G90:G91"/>
    <mergeCell ref="H90:H91"/>
    <mergeCell ref="I90:I91"/>
    <mergeCell ref="F92:F93"/>
    <mergeCell ref="G92:G93"/>
    <mergeCell ref="H92:H93"/>
    <mergeCell ref="I88:I89"/>
    <mergeCell ref="H88:H89"/>
    <mergeCell ref="I92:I93"/>
    <mergeCell ref="E88:E89"/>
    <mergeCell ref="I86:I87"/>
    <mergeCell ref="F84:F85"/>
    <mergeCell ref="G84:G85"/>
    <mergeCell ref="H84:H85"/>
    <mergeCell ref="I84:I85"/>
    <mergeCell ref="B84:B85"/>
    <mergeCell ref="E84:E85"/>
    <mergeCell ref="E70:E71"/>
    <mergeCell ref="E72:E73"/>
    <mergeCell ref="B82:B83"/>
    <mergeCell ref="E80:E81"/>
    <mergeCell ref="E82:E83"/>
    <mergeCell ref="G76:G77"/>
    <mergeCell ref="H76:H77"/>
    <mergeCell ref="I76:I77"/>
    <mergeCell ref="F82:F83"/>
    <mergeCell ref="G82:G83"/>
    <mergeCell ref="H82:H83"/>
    <mergeCell ref="I82:I83"/>
    <mergeCell ref="G86:G87"/>
    <mergeCell ref="B86:B87"/>
    <mergeCell ref="E86:E87"/>
    <mergeCell ref="H86:H87"/>
    <mergeCell ref="D17:D22"/>
    <mergeCell ref="D23:D37"/>
    <mergeCell ref="D38:D39"/>
    <mergeCell ref="D40:D50"/>
    <mergeCell ref="D5:D16"/>
    <mergeCell ref="B80:B81"/>
    <mergeCell ref="B70:B71"/>
    <mergeCell ref="B72:B73"/>
    <mergeCell ref="B74:B75"/>
    <mergeCell ref="B76:B77"/>
    <mergeCell ref="B64:B65"/>
    <mergeCell ref="B66:B67"/>
    <mergeCell ref="B68:B69"/>
    <mergeCell ref="D112:D135"/>
    <mergeCell ref="E68:E69"/>
    <mergeCell ref="E74:E75"/>
    <mergeCell ref="F88:F89"/>
    <mergeCell ref="G88:G89"/>
    <mergeCell ref="G72:G73"/>
    <mergeCell ref="F86:F87"/>
    <mergeCell ref="J70:J71"/>
    <mergeCell ref="I68:I69"/>
    <mergeCell ref="J68:J69"/>
    <mergeCell ref="E76:E77"/>
    <mergeCell ref="G74:G75"/>
    <mergeCell ref="H74:H75"/>
    <mergeCell ref="I74:I75"/>
    <mergeCell ref="H72:H73"/>
    <mergeCell ref="I72:I73"/>
    <mergeCell ref="J72:J73"/>
    <mergeCell ref="J76:J77"/>
    <mergeCell ref="E78:E79"/>
    <mergeCell ref="F78:F79"/>
    <mergeCell ref="G78:G79"/>
    <mergeCell ref="H78:H79"/>
    <mergeCell ref="I78:I79"/>
    <mergeCell ref="F76:F77"/>
    <mergeCell ref="E62:E63"/>
    <mergeCell ref="G70:G71"/>
    <mergeCell ref="G64:G65"/>
    <mergeCell ref="F62:F63"/>
    <mergeCell ref="E64:E65"/>
    <mergeCell ref="F64:F65"/>
    <mergeCell ref="G62:G63"/>
    <mergeCell ref="H62:H63"/>
    <mergeCell ref="I66:I67"/>
    <mergeCell ref="E66:E67"/>
    <mergeCell ref="F66:F67"/>
    <mergeCell ref="J66:J67"/>
    <mergeCell ref="I64:I65"/>
    <mergeCell ref="J64:J65"/>
    <mergeCell ref="H64:H65"/>
    <mergeCell ref="G66:G67"/>
    <mergeCell ref="H66:H67"/>
    <mergeCell ref="G68:G69"/>
    <mergeCell ref="H68:H69"/>
    <mergeCell ref="H70:H71"/>
    <mergeCell ref="I70:I71"/>
    <mergeCell ref="J82:J83"/>
    <mergeCell ref="K62:K63"/>
    <mergeCell ref="K78:K79"/>
    <mergeCell ref="F80:F81"/>
    <mergeCell ref="G80:G81"/>
    <mergeCell ref="H80:H81"/>
    <mergeCell ref="L62:L63"/>
    <mergeCell ref="K64:K65"/>
    <mergeCell ref="L64:L65"/>
    <mergeCell ref="I80:I81"/>
    <mergeCell ref="J80:J81"/>
    <mergeCell ref="J78:J79"/>
    <mergeCell ref="J74:J75"/>
    <mergeCell ref="I62:I63"/>
    <mergeCell ref="J62:J63"/>
    <mergeCell ref="K70:K71"/>
    <mergeCell ref="L70:L71"/>
    <mergeCell ref="K72:K73"/>
    <mergeCell ref="L72:L73"/>
    <mergeCell ref="K66:K67"/>
    <mergeCell ref="L66:L67"/>
    <mergeCell ref="K68:K69"/>
    <mergeCell ref="L68:L69"/>
    <mergeCell ref="L78:L79"/>
    <mergeCell ref="K80:K81"/>
    <mergeCell ref="L80:L81"/>
    <mergeCell ref="K74:K75"/>
    <mergeCell ref="L74:L75"/>
    <mergeCell ref="K76:K77"/>
    <mergeCell ref="L76:L77"/>
    <mergeCell ref="K86:K87"/>
    <mergeCell ref="L86:L87"/>
    <mergeCell ref="K88:K89"/>
    <mergeCell ref="L88:L89"/>
    <mergeCell ref="K82:K83"/>
    <mergeCell ref="L82:L83"/>
    <mergeCell ref="K84:K85"/>
    <mergeCell ref="L84:L85"/>
    <mergeCell ref="K94:K95"/>
    <mergeCell ref="L94:L95"/>
    <mergeCell ref="K96:K97"/>
    <mergeCell ref="L96:L97"/>
    <mergeCell ref="K90:K91"/>
    <mergeCell ref="L90:L91"/>
    <mergeCell ref="K92:K93"/>
    <mergeCell ref="L92:L93"/>
    <mergeCell ref="K102:K103"/>
    <mergeCell ref="L102:L103"/>
    <mergeCell ref="K98:K99"/>
    <mergeCell ref="L98:L99"/>
    <mergeCell ref="K100:K101"/>
    <mergeCell ref="L100:L101"/>
  </mergeCells>
  <phoneticPr fontId="4"/>
  <dataValidations count="33">
    <dataValidation type="whole" operator="greaterThan" allowBlank="1" showInputMessage="1" showErrorMessage="1" promptTitle="以下の型の場合指定" prompt="NUMERIC_x000a_NUMERIC2_x000a_AUTONUM_x000a_CHAR_x000a_VARCHAR" sqref="H187 H155:H178">
      <formula1>0</formula1>
    </dataValidation>
    <dataValidation allowBlank="1" showInputMessage="1" showErrorMessage="1" promptTitle="NUMERICのときのみ必ず指定" prompt=" " sqref="I187 I145:I178"/>
    <dataValidation allowBlank="1" showErrorMessage="1" errorTitle="範囲外エラー" error="ユニークキーにする場合は、_x000a_1:重複不可_x000a_を指定してください" prompt=" " sqref="G200:G202 G213:G217 G206:G209"/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187 L181 L16"/>
    <dataValidation type="list" allowBlank="1" showInputMessage="1" errorTitle="型指定エラー" error="以下の型から選択してください。_x000a_1 : NUMERIC_x000a_2 : DATE_x000a_3 : CHAR_x000a_4 : VARCHAR_x000a_5 : BLOB" sqref="G181:G185">
      <formula1>$G$130:$G$139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78">
      <formula1>$J$13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78 K182:K185">
      <formula1>$K$13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79:K180">
      <formula1>$K$77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45:J154">
      <formula1>$J$167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45:K154">
      <formula1>$K$167</formula1>
    </dataValidation>
    <dataValidation type="list" allowBlank="1" showInputMessage="1" showErrorMessage="1" sqref="G145:G154">
      <formula1>$G$160:$G$171</formula1>
    </dataValidation>
    <dataValidation type="list" allowBlank="1" showInputMessage="1" showErrorMessage="1" sqref="G131:G132">
      <formula1>$G$244:$G$255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6">
      <formula1>$K$82</formula1>
    </dataValidation>
    <dataValidation type="list" allowBlank="1" showInputMessage="1" showErrorMessage="1" sqref="G16">
      <formula1>$G$151:$G$162</formula1>
    </dataValidation>
    <dataValidation type="list" allowBlank="1" showInputMessage="1" showErrorMessage="1" sqref="G52:G53">
      <formula1>$G$143:$G$144</formula1>
    </dataValidation>
    <dataValidation type="list" allowBlank="1" showInputMessage="1" errorTitle="型指定エラー" error="以下の型から選択してください。_x000a_1 : NUMERIC_x000a_2 : DATE_x000a_3 : CHAR_x000a_4 : VARCHAR_x000a_5 : BLOB" sqref="G187">
      <formula1>$G$221:$G$230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87">
      <formula1>$J$221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87 K51:K62 K100 K98 K96 K94 K92 K90 K88 K86 K84 K82 K80 K78 K76 K74 K72 K70 K68 K64 K66 K102">
      <formula1>$K$221</formula1>
    </dataValidation>
    <dataValidation type="list" allowBlank="1" showInputMessage="1" showErrorMessage="1" errorTitle="範囲外エラー" error="ユニークキーにする場合は、_x000a_1:重複不可_x000a_を指定してください" promptTitle="ﾕﾆｰｸｷｰは”不可”を指定" prompt=" " sqref="G199">
      <formula1>$L$229</formula1>
    </dataValidation>
    <dataValidation type="list" allowBlank="1" showInputMessage="1" showErrorMessage="1" sqref="G186">
      <formula1>$G$234:$G$245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55:J174">
      <formula1>$J$438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55:K174">
      <formula1>$K$438</formula1>
    </dataValidation>
    <dataValidation type="list" allowBlank="1" showInputMessage="1" errorTitle="型指定エラー" error="以下の型から選択してください。_x000a_1 : NUMERIC_x000a_2 : DATE_x000a_3 : CHAR_x000a_4 : VARCHAR_x000a_5 : BLOB" sqref="G155:G174">
      <formula1>$G$196:$G$205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81">
      <formula1>$K$1467</formula1>
    </dataValidation>
    <dataValidation type="list" allowBlank="1" showInputMessage="1" errorTitle="型指定エラー" error="以下の型から選択してください。_x000a_1 : NUMERIC_x000a_2 : DATE_x000a_3 : CHAR_x000a_4 : VARCHAR_x000a_5 : BLOB" sqref="G178">
      <formula1>$G$222:$G$231</formula1>
    </dataValidation>
    <dataValidation type="list" allowBlank="1" showInputMessage="1" errorTitle="型指定エラー" error="以下の型から選択してください。_x000a_1 : NUMERIC_x000a_2 : DATE_x000a_3 : CHAR_x000a_4 : VARCHAR_x000a_5 : BLOB" sqref="G179:G180">
      <formula1>$G$238:$G$247</formula1>
    </dataValidation>
    <dataValidation type="list" allowBlank="1" showInputMessage="1" errorTitle="型指定エラー" error="以下の型から選択してください。_x000a_1 : NUMERIC_x000a_2 : DATE_x000a_3 : CHAR_x000a_4 : VARCHAR_x000a_5 : BLOB" sqref="G175:G177">
      <formula1>$G$201:$G$208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75:J177">
      <formula1>$J$201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75:K177">
      <formula1>$K$201</formula1>
    </dataValidation>
    <dataValidation type="list" allowBlank="1" showInputMessage="1" showErrorMessage="1" sqref="G5:G15 G104:G130 G62:G83 G17:G51 G134:G140">
      <formula1>$G$248:$G$259</formula1>
    </dataValidation>
    <dataValidation type="list" allowBlank="1" showInputMessage="1" showErrorMessage="1" sqref="G133">
      <formula1>$G$253:$G$264</formula1>
    </dataValidation>
    <dataValidation type="list" allowBlank="1" showInputMessage="1" showErrorMessage="1" sqref="G141:G144">
      <formula1>$G$247:$G$258</formula1>
    </dataValidation>
    <dataValidation type="list" allowBlank="1" showInputMessage="1" showErrorMessage="1" sqref="G54:G61 G84:G103">
      <formula1>$G$249:$G$260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6" fitToHeight="6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5">
    <pageSetUpPr fitToPage="1"/>
  </sheetPr>
  <dimension ref="A1:P116"/>
  <sheetViews>
    <sheetView workbookViewId="0"/>
  </sheetViews>
  <sheetFormatPr defaultColWidth="7" defaultRowHeight="13.5" customHeight="1" x14ac:dyDescent="0.15"/>
  <cols>
    <col min="1" max="1" width="5.625" style="4" customWidth="1"/>
    <col min="2" max="2" width="3.75" style="4" customWidth="1"/>
    <col min="3" max="3" width="8.625" style="4" customWidth="1"/>
    <col min="4" max="4" width="3" style="4" customWidth="1"/>
    <col min="5" max="5" width="25.625" style="4" customWidth="1"/>
    <col min="6" max="6" width="20.625" style="4" customWidth="1"/>
    <col min="7" max="7" width="10.625" style="4" customWidth="1"/>
    <col min="8" max="12" width="5.625" style="4" customWidth="1"/>
    <col min="13" max="14" width="45.625" style="4" customWidth="1"/>
    <col min="15" max="15" width="26" style="4" customWidth="1"/>
    <col min="16" max="16" width="10.625" style="5" customWidth="1"/>
    <col min="17" max="16384" width="7" style="4"/>
  </cols>
  <sheetData>
    <row r="1" spans="1:16" ht="20.100000000000001" customHeight="1" x14ac:dyDescent="0.15">
      <c r="A1" s="1" t="s">
        <v>742</v>
      </c>
      <c r="B1" s="1"/>
      <c r="C1" s="1"/>
      <c r="D1" s="1"/>
      <c r="E1" s="2" t="s">
        <v>363</v>
      </c>
      <c r="F1" s="3" t="s">
        <v>364</v>
      </c>
    </row>
    <row r="2" spans="1:16" ht="13.5" customHeight="1" x14ac:dyDescent="0.15">
      <c r="A2" s="6" t="s">
        <v>372</v>
      </c>
      <c r="B2" s="6"/>
      <c r="C2" s="7"/>
      <c r="D2" s="7"/>
      <c r="E2" s="78" t="s">
        <v>1066</v>
      </c>
      <c r="F2" s="79" t="s">
        <v>1067</v>
      </c>
    </row>
    <row r="3" spans="1:16" ht="13.5" customHeight="1" x14ac:dyDescent="0.15">
      <c r="A3" s="1" t="s">
        <v>366</v>
      </c>
      <c r="M3" s="23" t="s">
        <v>367</v>
      </c>
      <c r="N3" s="23"/>
      <c r="O3" s="23"/>
      <c r="P3" s="8" t="str">
        <f>IF(MAX(P5:P169,P173:P175,P179:P181),MAX(P5:P169,P173:P175,P179:P181),"")</f>
        <v/>
      </c>
    </row>
    <row r="4" spans="1:16" ht="20.100000000000001" customHeight="1" x14ac:dyDescent="0.15">
      <c r="A4" s="6" t="s">
        <v>270</v>
      </c>
      <c r="B4" s="1" t="s">
        <v>112</v>
      </c>
      <c r="C4" s="1"/>
      <c r="D4" s="1"/>
      <c r="E4" s="190" t="s">
        <v>368</v>
      </c>
      <c r="F4" s="191" t="s">
        <v>369</v>
      </c>
      <c r="G4" s="190" t="s">
        <v>403</v>
      </c>
      <c r="H4" s="192" t="s">
        <v>459</v>
      </c>
      <c r="I4" s="192" t="s">
        <v>460</v>
      </c>
      <c r="J4" s="192" t="s">
        <v>927</v>
      </c>
      <c r="K4" s="192" t="s">
        <v>43</v>
      </c>
      <c r="L4" s="193" t="s">
        <v>44</v>
      </c>
      <c r="M4" s="194" t="s">
        <v>12</v>
      </c>
      <c r="N4" s="194" t="s">
        <v>462</v>
      </c>
      <c r="O4" s="506" t="s">
        <v>576</v>
      </c>
      <c r="P4" s="10" t="s">
        <v>531</v>
      </c>
    </row>
    <row r="5" spans="1:16" ht="13.5" customHeight="1" x14ac:dyDescent="0.15">
      <c r="A5" s="248" t="str">
        <f t="shared" ref="A5:A18" si="0">IF(F5="","","F")</f>
        <v>F</v>
      </c>
      <c r="B5" s="290">
        <v>1</v>
      </c>
      <c r="C5" s="92"/>
      <c r="D5" s="604" t="s">
        <v>233</v>
      </c>
      <c r="E5" s="313" t="s">
        <v>871</v>
      </c>
      <c r="F5" s="153" t="s">
        <v>467</v>
      </c>
      <c r="G5" s="154" t="s">
        <v>441</v>
      </c>
      <c r="H5" s="155">
        <v>3</v>
      </c>
      <c r="I5" s="155">
        <v>0</v>
      </c>
      <c r="J5" s="155" t="s">
        <v>620</v>
      </c>
      <c r="K5" s="385"/>
      <c r="L5" s="153"/>
      <c r="M5" s="94"/>
      <c r="N5" s="94"/>
      <c r="O5" s="94"/>
      <c r="P5" s="295"/>
    </row>
    <row r="6" spans="1:16" ht="13.5" customHeight="1" x14ac:dyDescent="0.15">
      <c r="A6" s="248" t="str">
        <f t="shared" si="0"/>
        <v>F</v>
      </c>
      <c r="B6" s="291">
        <f t="shared" ref="B6:B46" si="1">SUM(B5+1)</f>
        <v>2</v>
      </c>
      <c r="C6" s="84"/>
      <c r="D6" s="604"/>
      <c r="E6" s="307" t="s">
        <v>918</v>
      </c>
      <c r="F6" s="141" t="s">
        <v>115</v>
      </c>
      <c r="G6" s="89" t="s">
        <v>441</v>
      </c>
      <c r="H6" s="137">
        <v>2</v>
      </c>
      <c r="I6" s="137">
        <v>0</v>
      </c>
      <c r="J6" s="137" t="s">
        <v>620</v>
      </c>
      <c r="K6" s="386"/>
      <c r="L6" s="347"/>
      <c r="M6" s="215"/>
      <c r="N6" s="215"/>
      <c r="O6" s="215"/>
      <c r="P6" s="296"/>
    </row>
    <row r="7" spans="1:16" ht="13.5" customHeight="1" x14ac:dyDescent="0.15">
      <c r="A7" s="248" t="str">
        <f t="shared" si="0"/>
        <v>F</v>
      </c>
      <c r="B7" s="291">
        <f t="shared" si="1"/>
        <v>3</v>
      </c>
      <c r="C7" s="84"/>
      <c r="D7" s="604"/>
      <c r="E7" s="307" t="s">
        <v>205</v>
      </c>
      <c r="F7" s="141" t="s">
        <v>1036</v>
      </c>
      <c r="G7" s="89" t="s">
        <v>438</v>
      </c>
      <c r="H7" s="137">
        <v>16</v>
      </c>
      <c r="I7" s="137"/>
      <c r="J7" s="137" t="s">
        <v>620</v>
      </c>
      <c r="K7" s="386"/>
      <c r="L7" s="347"/>
      <c r="M7" s="215"/>
      <c r="N7" s="215"/>
      <c r="O7" s="215"/>
      <c r="P7" s="297"/>
    </row>
    <row r="8" spans="1:16" ht="13.5" customHeight="1" x14ac:dyDescent="0.15">
      <c r="A8" s="248" t="str">
        <f t="shared" si="0"/>
        <v>F</v>
      </c>
      <c r="B8" s="291">
        <f t="shared" si="1"/>
        <v>4</v>
      </c>
      <c r="C8" s="84"/>
      <c r="D8" s="604"/>
      <c r="E8" s="307" t="s">
        <v>456</v>
      </c>
      <c r="F8" s="141" t="s">
        <v>457</v>
      </c>
      <c r="G8" s="89" t="s">
        <v>438</v>
      </c>
      <c r="H8" s="137">
        <v>12</v>
      </c>
      <c r="I8" s="137"/>
      <c r="J8" s="137"/>
      <c r="K8" s="386"/>
      <c r="L8" s="347"/>
      <c r="M8" s="215"/>
      <c r="N8" s="215"/>
      <c r="O8" s="215"/>
      <c r="P8" s="297"/>
    </row>
    <row r="9" spans="1:16" ht="13.5" customHeight="1" x14ac:dyDescent="0.15">
      <c r="A9" s="248" t="str">
        <f t="shared" si="0"/>
        <v>F</v>
      </c>
      <c r="B9" s="291">
        <f t="shared" si="1"/>
        <v>5</v>
      </c>
      <c r="C9" s="84"/>
      <c r="D9" s="604"/>
      <c r="E9" s="307" t="s">
        <v>207</v>
      </c>
      <c r="F9" s="141" t="s">
        <v>859</v>
      </c>
      <c r="G9" s="89" t="s">
        <v>440</v>
      </c>
      <c r="H9" s="137">
        <v>60</v>
      </c>
      <c r="I9" s="137"/>
      <c r="J9" s="137"/>
      <c r="K9" s="386"/>
      <c r="L9" s="347"/>
      <c r="M9" s="215"/>
      <c r="N9" s="215"/>
      <c r="O9" s="215"/>
      <c r="P9" s="297"/>
    </row>
    <row r="10" spans="1:16" ht="13.5" customHeight="1" x14ac:dyDescent="0.15">
      <c r="A10" s="248" t="str">
        <f t="shared" si="0"/>
        <v>F</v>
      </c>
      <c r="B10" s="291">
        <f t="shared" si="1"/>
        <v>6</v>
      </c>
      <c r="C10" s="84"/>
      <c r="D10" s="604"/>
      <c r="E10" s="307" t="s">
        <v>627</v>
      </c>
      <c r="F10" s="141" t="s">
        <v>601</v>
      </c>
      <c r="G10" s="89" t="s">
        <v>440</v>
      </c>
      <c r="H10" s="137">
        <v>100</v>
      </c>
      <c r="I10" s="137"/>
      <c r="J10" s="137"/>
      <c r="K10" s="386"/>
      <c r="L10" s="347"/>
      <c r="M10" s="215"/>
      <c r="N10" s="215"/>
      <c r="O10" s="215"/>
      <c r="P10" s="297"/>
    </row>
    <row r="11" spans="1:16" ht="13.5" customHeight="1" x14ac:dyDescent="0.15">
      <c r="A11" s="248" t="str">
        <f t="shared" si="0"/>
        <v>F</v>
      </c>
      <c r="B11" s="291">
        <f t="shared" si="1"/>
        <v>7</v>
      </c>
      <c r="C11" s="84"/>
      <c r="D11" s="604"/>
      <c r="E11" s="307" t="s">
        <v>571</v>
      </c>
      <c r="F11" s="387" t="s">
        <v>899</v>
      </c>
      <c r="G11" s="89" t="s">
        <v>920</v>
      </c>
      <c r="H11" s="317">
        <v>10</v>
      </c>
      <c r="I11" s="317">
        <v>0</v>
      </c>
      <c r="J11" s="137" t="s">
        <v>620</v>
      </c>
      <c r="K11" s="386"/>
      <c r="L11" s="347"/>
      <c r="M11" s="208"/>
      <c r="N11" s="215"/>
      <c r="O11" s="215"/>
      <c r="P11" s="297"/>
    </row>
    <row r="12" spans="1:16" ht="13.5" customHeight="1" x14ac:dyDescent="0.15">
      <c r="A12" s="248" t="str">
        <f t="shared" si="0"/>
        <v>F</v>
      </c>
      <c r="B12" s="291">
        <f t="shared" si="1"/>
        <v>8</v>
      </c>
      <c r="C12" s="84"/>
      <c r="D12" s="604"/>
      <c r="E12" s="307" t="s">
        <v>1034</v>
      </c>
      <c r="F12" s="387" t="s">
        <v>602</v>
      </c>
      <c r="G12" s="89" t="s">
        <v>441</v>
      </c>
      <c r="H12" s="317">
        <v>10</v>
      </c>
      <c r="I12" s="317">
        <v>0</v>
      </c>
      <c r="J12" s="317"/>
      <c r="K12" s="386"/>
      <c r="L12" s="347"/>
      <c r="M12" s="208"/>
      <c r="N12" s="208"/>
      <c r="O12" s="208"/>
      <c r="P12" s="297"/>
    </row>
    <row r="13" spans="1:16" ht="13.5" customHeight="1" x14ac:dyDescent="0.15">
      <c r="A13" s="248" t="str">
        <f t="shared" si="0"/>
        <v>F</v>
      </c>
      <c r="B13" s="291">
        <f t="shared" si="1"/>
        <v>9</v>
      </c>
      <c r="C13" s="84"/>
      <c r="D13" s="607" t="s">
        <v>202</v>
      </c>
      <c r="E13" s="307" t="s">
        <v>572</v>
      </c>
      <c r="F13" s="141" t="s">
        <v>603</v>
      </c>
      <c r="G13" s="89" t="s">
        <v>441</v>
      </c>
      <c r="H13" s="137">
        <v>2</v>
      </c>
      <c r="I13" s="137">
        <v>0</v>
      </c>
      <c r="J13" s="137" t="s">
        <v>827</v>
      </c>
      <c r="K13" s="386"/>
      <c r="L13" s="347"/>
      <c r="M13" s="215"/>
      <c r="N13" s="215"/>
      <c r="O13" s="215"/>
      <c r="P13" s="297"/>
    </row>
    <row r="14" spans="1:16" ht="13.5" customHeight="1" x14ac:dyDescent="0.15">
      <c r="A14" s="248" t="str">
        <f t="shared" si="0"/>
        <v>F</v>
      </c>
      <c r="B14" s="291">
        <f t="shared" si="1"/>
        <v>10</v>
      </c>
      <c r="C14" s="84"/>
      <c r="D14" s="608"/>
      <c r="E14" s="307" t="s">
        <v>234</v>
      </c>
      <c r="F14" s="604" t="s">
        <v>604</v>
      </c>
      <c r="G14" s="604" t="s">
        <v>441</v>
      </c>
      <c r="H14" s="604">
        <v>2</v>
      </c>
      <c r="I14" s="604">
        <v>0</v>
      </c>
      <c r="J14" s="137"/>
      <c r="K14" s="386"/>
      <c r="L14" s="347"/>
      <c r="M14" s="215"/>
      <c r="N14" s="215"/>
      <c r="O14" s="215"/>
      <c r="P14" s="297"/>
    </row>
    <row r="15" spans="1:16" ht="13.5" customHeight="1" x14ac:dyDescent="0.15">
      <c r="A15" s="248" t="str">
        <f t="shared" si="0"/>
        <v/>
      </c>
      <c r="B15" s="291">
        <f t="shared" si="1"/>
        <v>11</v>
      </c>
      <c r="C15" s="84"/>
      <c r="D15" s="608"/>
      <c r="E15" s="307" t="s">
        <v>605</v>
      </c>
      <c r="F15" s="604"/>
      <c r="G15" s="604"/>
      <c r="H15" s="604"/>
      <c r="I15" s="604"/>
      <c r="J15" s="137"/>
      <c r="K15" s="386"/>
      <c r="L15" s="347"/>
      <c r="M15" s="215"/>
      <c r="N15" s="215"/>
      <c r="O15" s="215"/>
      <c r="P15" s="297"/>
    </row>
    <row r="16" spans="1:16" ht="13.5" customHeight="1" x14ac:dyDescent="0.15">
      <c r="A16" s="248" t="str">
        <f t="shared" si="0"/>
        <v>F</v>
      </c>
      <c r="B16" s="291">
        <f t="shared" si="1"/>
        <v>12</v>
      </c>
      <c r="C16" s="84"/>
      <c r="D16" s="608"/>
      <c r="E16" s="307" t="s">
        <v>312</v>
      </c>
      <c r="F16" s="387" t="s">
        <v>271</v>
      </c>
      <c r="G16" s="307" t="s">
        <v>441</v>
      </c>
      <c r="H16" s="317">
        <v>2</v>
      </c>
      <c r="I16" s="317">
        <v>0</v>
      </c>
      <c r="J16" s="317"/>
      <c r="K16" s="386"/>
      <c r="L16" s="347"/>
      <c r="M16" s="208"/>
      <c r="N16" s="215"/>
      <c r="O16" s="215"/>
      <c r="P16" s="297"/>
    </row>
    <row r="17" spans="1:16" ht="13.5" customHeight="1" x14ac:dyDescent="0.15">
      <c r="A17" s="248" t="str">
        <f t="shared" si="0"/>
        <v>F</v>
      </c>
      <c r="B17" s="291">
        <f t="shared" si="1"/>
        <v>13</v>
      </c>
      <c r="C17" s="84"/>
      <c r="D17" s="608"/>
      <c r="E17" s="307" t="s">
        <v>191</v>
      </c>
      <c r="F17" s="141" t="s">
        <v>272</v>
      </c>
      <c r="G17" s="89" t="s">
        <v>441</v>
      </c>
      <c r="H17" s="137">
        <v>2</v>
      </c>
      <c r="I17" s="137">
        <v>0</v>
      </c>
      <c r="J17" s="137" t="s">
        <v>827</v>
      </c>
      <c r="K17" s="362"/>
      <c r="L17" s="347"/>
      <c r="M17" s="82"/>
      <c r="N17" s="82"/>
      <c r="O17" s="82"/>
      <c r="P17" s="297"/>
    </row>
    <row r="18" spans="1:16" ht="13.5" customHeight="1" x14ac:dyDescent="0.15">
      <c r="A18" s="248" t="str">
        <f t="shared" si="0"/>
        <v>F</v>
      </c>
      <c r="B18" s="291">
        <f t="shared" si="1"/>
        <v>14</v>
      </c>
      <c r="C18" s="84"/>
      <c r="D18" s="606"/>
      <c r="E18" s="307" t="s">
        <v>230</v>
      </c>
      <c r="F18" s="141" t="s">
        <v>273</v>
      </c>
      <c r="G18" s="89" t="s">
        <v>441</v>
      </c>
      <c r="H18" s="137">
        <v>2</v>
      </c>
      <c r="I18" s="137">
        <v>0</v>
      </c>
      <c r="J18" s="240" t="s">
        <v>827</v>
      </c>
      <c r="K18" s="391"/>
      <c r="L18" s="354"/>
      <c r="M18" s="365"/>
      <c r="N18" s="365"/>
      <c r="O18" s="365"/>
      <c r="P18" s="392"/>
    </row>
    <row r="19" spans="1:16" ht="13.5" customHeight="1" x14ac:dyDescent="0.15">
      <c r="A19" s="13" t="str">
        <f t="shared" ref="A19:A46" si="2">IF(E19="","","F")</f>
        <v>F</v>
      </c>
      <c r="B19" s="291">
        <f t="shared" si="1"/>
        <v>15</v>
      </c>
      <c r="C19" s="125"/>
      <c r="D19" s="114"/>
      <c r="E19" s="339" t="s">
        <v>972</v>
      </c>
      <c r="F19" s="340" t="s">
        <v>863</v>
      </c>
      <c r="G19" s="339" t="s">
        <v>440</v>
      </c>
      <c r="H19" s="173">
        <v>60</v>
      </c>
      <c r="I19" s="173"/>
      <c r="J19" s="390"/>
      <c r="K19" s="442"/>
      <c r="L19" s="153"/>
      <c r="M19" s="326"/>
      <c r="N19" s="326"/>
      <c r="O19" s="24"/>
      <c r="P19" s="443"/>
    </row>
    <row r="20" spans="1:16" ht="13.5" customHeight="1" x14ac:dyDescent="0.15">
      <c r="A20" s="13" t="str">
        <f t="shared" si="2"/>
        <v>F</v>
      </c>
      <c r="B20" s="291">
        <f t="shared" si="1"/>
        <v>16</v>
      </c>
      <c r="C20" s="125"/>
      <c r="D20" s="114"/>
      <c r="E20" s="338" t="s">
        <v>973</v>
      </c>
      <c r="F20" s="348" t="s">
        <v>864</v>
      </c>
      <c r="G20" s="338" t="s">
        <v>440</v>
      </c>
      <c r="H20" s="182">
        <v>60</v>
      </c>
      <c r="I20" s="182"/>
      <c r="J20" s="371"/>
      <c r="K20" s="372"/>
      <c r="L20" s="141"/>
      <c r="M20" s="325"/>
      <c r="N20" s="188"/>
      <c r="O20" s="205"/>
      <c r="P20" s="370"/>
    </row>
    <row r="21" spans="1:16" ht="13.5" customHeight="1" x14ac:dyDescent="0.15">
      <c r="A21" s="13" t="str">
        <f t="shared" si="2"/>
        <v>F</v>
      </c>
      <c r="B21" s="291">
        <f t="shared" si="1"/>
        <v>17</v>
      </c>
      <c r="C21" s="125"/>
      <c r="D21" s="114"/>
      <c r="E21" s="338" t="s">
        <v>974</v>
      </c>
      <c r="F21" s="348" t="s">
        <v>865</v>
      </c>
      <c r="G21" s="338" t="s">
        <v>440</v>
      </c>
      <c r="H21" s="182">
        <v>60</v>
      </c>
      <c r="I21" s="182"/>
      <c r="J21" s="371"/>
      <c r="K21" s="372"/>
      <c r="L21" s="141"/>
      <c r="M21" s="325"/>
      <c r="N21" s="188"/>
      <c r="O21" s="205"/>
      <c r="P21" s="370"/>
    </row>
    <row r="22" spans="1:16" ht="13.5" customHeight="1" x14ac:dyDescent="0.15">
      <c r="A22" s="13" t="str">
        <f t="shared" si="2"/>
        <v>F</v>
      </c>
      <c r="B22" s="291">
        <f t="shared" si="1"/>
        <v>18</v>
      </c>
      <c r="C22" s="125"/>
      <c r="D22" s="114"/>
      <c r="E22" s="338" t="s">
        <v>975</v>
      </c>
      <c r="F22" s="348" t="s">
        <v>976</v>
      </c>
      <c r="G22" s="338" t="s">
        <v>440</v>
      </c>
      <c r="H22" s="182">
        <v>60</v>
      </c>
      <c r="I22" s="182"/>
      <c r="J22" s="371"/>
      <c r="K22" s="372"/>
      <c r="L22" s="141"/>
      <c r="M22" s="325"/>
      <c r="N22" s="188"/>
      <c r="O22" s="205"/>
      <c r="P22" s="370"/>
    </row>
    <row r="23" spans="1:16" ht="13.5" customHeight="1" x14ac:dyDescent="0.15">
      <c r="A23" s="13" t="str">
        <f t="shared" si="2"/>
        <v>F</v>
      </c>
      <c r="B23" s="291">
        <f t="shared" si="1"/>
        <v>19</v>
      </c>
      <c r="C23" s="125"/>
      <c r="D23" s="114"/>
      <c r="E23" s="338" t="s">
        <v>977</v>
      </c>
      <c r="F23" s="348" t="s">
        <v>978</v>
      </c>
      <c r="G23" s="338" t="s">
        <v>440</v>
      </c>
      <c r="H23" s="182">
        <v>60</v>
      </c>
      <c r="I23" s="182"/>
      <c r="J23" s="371"/>
      <c r="K23" s="372"/>
      <c r="L23" s="141"/>
      <c r="M23" s="325"/>
      <c r="N23" s="188"/>
      <c r="O23" s="205"/>
      <c r="P23" s="370"/>
    </row>
    <row r="24" spans="1:16" ht="13.5" customHeight="1" x14ac:dyDescent="0.15">
      <c r="A24" s="13" t="str">
        <f t="shared" si="2"/>
        <v>F</v>
      </c>
      <c r="B24" s="291">
        <f t="shared" si="1"/>
        <v>20</v>
      </c>
      <c r="C24" s="125"/>
      <c r="D24" s="114"/>
      <c r="E24" s="338" t="s">
        <v>979</v>
      </c>
      <c r="F24" s="348" t="s">
        <v>980</v>
      </c>
      <c r="G24" s="338" t="s">
        <v>440</v>
      </c>
      <c r="H24" s="182">
        <v>60</v>
      </c>
      <c r="I24" s="182"/>
      <c r="J24" s="371"/>
      <c r="K24" s="372"/>
      <c r="L24" s="141"/>
      <c r="M24" s="325"/>
      <c r="N24" s="188"/>
      <c r="O24" s="205"/>
      <c r="P24" s="370"/>
    </row>
    <row r="25" spans="1:16" ht="13.5" customHeight="1" x14ac:dyDescent="0.15">
      <c r="A25" s="13" t="str">
        <f t="shared" si="2"/>
        <v>F</v>
      </c>
      <c r="B25" s="291">
        <f t="shared" si="1"/>
        <v>21</v>
      </c>
      <c r="C25" s="125"/>
      <c r="D25" s="114"/>
      <c r="E25" s="338" t="s">
        <v>981</v>
      </c>
      <c r="F25" s="348" t="s">
        <v>982</v>
      </c>
      <c r="G25" s="338" t="s">
        <v>440</v>
      </c>
      <c r="H25" s="182">
        <v>60</v>
      </c>
      <c r="I25" s="182"/>
      <c r="J25" s="371"/>
      <c r="K25" s="372"/>
      <c r="L25" s="141"/>
      <c r="M25" s="325"/>
      <c r="N25" s="188"/>
      <c r="O25" s="205"/>
      <c r="P25" s="370"/>
    </row>
    <row r="26" spans="1:16" ht="13.5" customHeight="1" x14ac:dyDescent="0.15">
      <c r="A26" s="13" t="str">
        <f t="shared" si="2"/>
        <v>F</v>
      </c>
      <c r="B26" s="291">
        <f t="shared" si="1"/>
        <v>22</v>
      </c>
      <c r="C26" s="125"/>
      <c r="D26" s="114"/>
      <c r="E26" s="338" t="s">
        <v>983</v>
      </c>
      <c r="F26" s="348" t="s">
        <v>351</v>
      </c>
      <c r="G26" s="338" t="s">
        <v>440</v>
      </c>
      <c r="H26" s="182">
        <v>60</v>
      </c>
      <c r="I26" s="182"/>
      <c r="J26" s="371"/>
      <c r="K26" s="372"/>
      <c r="L26" s="141"/>
      <c r="M26" s="325"/>
      <c r="N26" s="188"/>
      <c r="O26" s="205"/>
      <c r="P26" s="370"/>
    </row>
    <row r="27" spans="1:16" ht="13.5" customHeight="1" x14ac:dyDescent="0.15">
      <c r="A27" s="13" t="str">
        <f t="shared" si="2"/>
        <v>F</v>
      </c>
      <c r="B27" s="291">
        <f t="shared" si="1"/>
        <v>23</v>
      </c>
      <c r="C27" s="125"/>
      <c r="D27" s="114"/>
      <c r="E27" s="338" t="s">
        <v>352</v>
      </c>
      <c r="F27" s="348" t="s">
        <v>353</v>
      </c>
      <c r="G27" s="338" t="s">
        <v>440</v>
      </c>
      <c r="H27" s="182">
        <v>60</v>
      </c>
      <c r="I27" s="182"/>
      <c r="J27" s="371"/>
      <c r="K27" s="372"/>
      <c r="L27" s="141"/>
      <c r="M27" s="325"/>
      <c r="N27" s="188"/>
      <c r="O27" s="205"/>
      <c r="P27" s="370"/>
    </row>
    <row r="28" spans="1:16" ht="13.5" customHeight="1" x14ac:dyDescent="0.15">
      <c r="A28" s="13" t="str">
        <f t="shared" si="2"/>
        <v>F</v>
      </c>
      <c r="B28" s="291">
        <f t="shared" si="1"/>
        <v>24</v>
      </c>
      <c r="C28" s="125"/>
      <c r="D28" s="114"/>
      <c r="E28" s="338" t="s">
        <v>453</v>
      </c>
      <c r="F28" s="348" t="s">
        <v>454</v>
      </c>
      <c r="G28" s="338" t="s">
        <v>440</v>
      </c>
      <c r="H28" s="182">
        <v>60</v>
      </c>
      <c r="I28" s="182"/>
      <c r="J28" s="371"/>
      <c r="K28" s="372"/>
      <c r="L28" s="141"/>
      <c r="M28" s="325"/>
      <c r="N28" s="188"/>
      <c r="O28" s="205"/>
      <c r="P28" s="370"/>
    </row>
    <row r="29" spans="1:16" ht="13.5" customHeight="1" x14ac:dyDescent="0.15">
      <c r="A29" s="13" t="str">
        <f t="shared" si="2"/>
        <v>F</v>
      </c>
      <c r="B29" s="291">
        <f t="shared" si="1"/>
        <v>25</v>
      </c>
      <c r="C29" s="125"/>
      <c r="D29" s="114"/>
      <c r="E29" s="338" t="s">
        <v>455</v>
      </c>
      <c r="F29" s="348" t="s">
        <v>192</v>
      </c>
      <c r="G29" s="338" t="s">
        <v>530</v>
      </c>
      <c r="H29" s="182">
        <v>12</v>
      </c>
      <c r="I29" s="182">
        <v>3</v>
      </c>
      <c r="J29" s="371"/>
      <c r="K29" s="372"/>
      <c r="L29" s="141"/>
      <c r="M29" s="325"/>
      <c r="N29" s="188"/>
      <c r="O29" s="205"/>
      <c r="P29" s="370"/>
    </row>
    <row r="30" spans="1:16" ht="13.5" customHeight="1" x14ac:dyDescent="0.15">
      <c r="A30" s="13" t="str">
        <f t="shared" si="2"/>
        <v>F</v>
      </c>
      <c r="B30" s="291">
        <f t="shared" si="1"/>
        <v>26</v>
      </c>
      <c r="C30" s="125"/>
      <c r="D30" s="114"/>
      <c r="E30" s="338" t="s">
        <v>536</v>
      </c>
      <c r="F30" s="348" t="s">
        <v>866</v>
      </c>
      <c r="G30" s="338" t="s">
        <v>530</v>
      </c>
      <c r="H30" s="182">
        <v>12</v>
      </c>
      <c r="I30" s="182">
        <v>3</v>
      </c>
      <c r="J30" s="371"/>
      <c r="K30" s="372"/>
      <c r="L30" s="141"/>
      <c r="M30" s="325"/>
      <c r="N30" s="188"/>
      <c r="O30" s="205"/>
      <c r="P30" s="370"/>
    </row>
    <row r="31" spans="1:16" ht="13.5" customHeight="1" x14ac:dyDescent="0.15">
      <c r="A31" s="13" t="str">
        <f t="shared" si="2"/>
        <v>F</v>
      </c>
      <c r="B31" s="291">
        <f t="shared" si="1"/>
        <v>27</v>
      </c>
      <c r="C31" s="125"/>
      <c r="D31" s="114"/>
      <c r="E31" s="338" t="s">
        <v>537</v>
      </c>
      <c r="F31" s="348" t="s">
        <v>867</v>
      </c>
      <c r="G31" s="338" t="s">
        <v>530</v>
      </c>
      <c r="H31" s="182">
        <v>12</v>
      </c>
      <c r="I31" s="182">
        <v>3</v>
      </c>
      <c r="J31" s="371"/>
      <c r="K31" s="372"/>
      <c r="L31" s="141"/>
      <c r="M31" s="325"/>
      <c r="N31" s="188"/>
      <c r="O31" s="205"/>
      <c r="P31" s="370"/>
    </row>
    <row r="32" spans="1:16" ht="13.5" customHeight="1" x14ac:dyDescent="0.15">
      <c r="A32" s="13" t="str">
        <f t="shared" si="2"/>
        <v>F</v>
      </c>
      <c r="B32" s="291">
        <f t="shared" si="1"/>
        <v>28</v>
      </c>
      <c r="C32" s="125"/>
      <c r="D32" s="114"/>
      <c r="E32" s="338" t="s">
        <v>538</v>
      </c>
      <c r="F32" s="348" t="s">
        <v>539</v>
      </c>
      <c r="G32" s="338" t="s">
        <v>530</v>
      </c>
      <c r="H32" s="182">
        <v>12</v>
      </c>
      <c r="I32" s="182">
        <v>3</v>
      </c>
      <c r="J32" s="371"/>
      <c r="K32" s="372"/>
      <c r="L32" s="141"/>
      <c r="M32" s="325"/>
      <c r="N32" s="188"/>
      <c r="O32" s="205"/>
      <c r="P32" s="370"/>
    </row>
    <row r="33" spans="1:16" ht="13.5" customHeight="1" x14ac:dyDescent="0.15">
      <c r="A33" s="13" t="str">
        <f t="shared" si="2"/>
        <v>F</v>
      </c>
      <c r="B33" s="291">
        <f t="shared" si="1"/>
        <v>29</v>
      </c>
      <c r="C33" s="125"/>
      <c r="D33" s="114"/>
      <c r="E33" s="338" t="s">
        <v>22</v>
      </c>
      <c r="F33" s="348" t="s">
        <v>23</v>
      </c>
      <c r="G33" s="338" t="s">
        <v>530</v>
      </c>
      <c r="H33" s="182">
        <v>12</v>
      </c>
      <c r="I33" s="182">
        <v>3</v>
      </c>
      <c r="J33" s="371"/>
      <c r="K33" s="372"/>
      <c r="L33" s="141"/>
      <c r="M33" s="325"/>
      <c r="N33" s="188"/>
      <c r="O33" s="205"/>
      <c r="P33" s="370"/>
    </row>
    <row r="34" spans="1:16" ht="13.5" customHeight="1" x14ac:dyDescent="0.15">
      <c r="A34" s="13" t="str">
        <f t="shared" si="2"/>
        <v>F</v>
      </c>
      <c r="B34" s="291">
        <f t="shared" si="1"/>
        <v>30</v>
      </c>
      <c r="C34" s="125"/>
      <c r="D34" s="114"/>
      <c r="E34" s="338" t="s">
        <v>24</v>
      </c>
      <c r="F34" s="348" t="s">
        <v>25</v>
      </c>
      <c r="G34" s="338" t="s">
        <v>530</v>
      </c>
      <c r="H34" s="182">
        <v>12</v>
      </c>
      <c r="I34" s="182">
        <v>3</v>
      </c>
      <c r="J34" s="371"/>
      <c r="K34" s="372"/>
      <c r="L34" s="141"/>
      <c r="M34" s="325"/>
      <c r="N34" s="188"/>
      <c r="O34" s="205"/>
      <c r="P34" s="370"/>
    </row>
    <row r="35" spans="1:16" ht="13.5" customHeight="1" x14ac:dyDescent="0.15">
      <c r="A35" s="13" t="str">
        <f t="shared" si="2"/>
        <v>F</v>
      </c>
      <c r="B35" s="291">
        <f t="shared" si="1"/>
        <v>31</v>
      </c>
      <c r="C35" s="125"/>
      <c r="D35" s="114"/>
      <c r="E35" s="338" t="s">
        <v>26</v>
      </c>
      <c r="F35" s="348" t="s">
        <v>27</v>
      </c>
      <c r="G35" s="338" t="s">
        <v>530</v>
      </c>
      <c r="H35" s="182">
        <v>12</v>
      </c>
      <c r="I35" s="182">
        <v>3</v>
      </c>
      <c r="J35" s="371"/>
      <c r="K35" s="372"/>
      <c r="L35" s="141"/>
      <c r="M35" s="325"/>
      <c r="N35" s="188"/>
      <c r="O35" s="205"/>
      <c r="P35" s="370"/>
    </row>
    <row r="36" spans="1:16" ht="13.5" customHeight="1" x14ac:dyDescent="0.15">
      <c r="A36" s="13" t="str">
        <f t="shared" si="2"/>
        <v>F</v>
      </c>
      <c r="B36" s="291">
        <f t="shared" si="1"/>
        <v>32</v>
      </c>
      <c r="C36" s="125"/>
      <c r="D36" s="114"/>
      <c r="E36" s="338" t="s">
        <v>28</v>
      </c>
      <c r="F36" s="348" t="s">
        <v>29</v>
      </c>
      <c r="G36" s="338" t="s">
        <v>530</v>
      </c>
      <c r="H36" s="182">
        <v>12</v>
      </c>
      <c r="I36" s="182">
        <v>3</v>
      </c>
      <c r="J36" s="371"/>
      <c r="K36" s="372"/>
      <c r="L36" s="141"/>
      <c r="M36" s="325"/>
      <c r="N36" s="188"/>
      <c r="O36" s="205"/>
      <c r="P36" s="370"/>
    </row>
    <row r="37" spans="1:16" ht="13.5" customHeight="1" x14ac:dyDescent="0.15">
      <c r="A37" s="13" t="str">
        <f t="shared" si="2"/>
        <v>F</v>
      </c>
      <c r="B37" s="291">
        <f t="shared" si="1"/>
        <v>33</v>
      </c>
      <c r="C37" s="125"/>
      <c r="D37" s="114"/>
      <c r="E37" s="338" t="s">
        <v>30</v>
      </c>
      <c r="F37" s="348" t="s">
        <v>31</v>
      </c>
      <c r="G37" s="338" t="s">
        <v>530</v>
      </c>
      <c r="H37" s="182">
        <v>12</v>
      </c>
      <c r="I37" s="182">
        <v>3</v>
      </c>
      <c r="J37" s="371"/>
      <c r="K37" s="372"/>
      <c r="L37" s="141"/>
      <c r="M37" s="325"/>
      <c r="N37" s="188"/>
      <c r="O37" s="205"/>
      <c r="P37" s="370"/>
    </row>
    <row r="38" spans="1:16" ht="13.5" customHeight="1" x14ac:dyDescent="0.15">
      <c r="A38" s="13" t="str">
        <f t="shared" si="2"/>
        <v>F</v>
      </c>
      <c r="B38" s="291">
        <f t="shared" si="1"/>
        <v>34</v>
      </c>
      <c r="C38" s="125"/>
      <c r="D38" s="114"/>
      <c r="E38" s="338" t="s">
        <v>32</v>
      </c>
      <c r="F38" s="348" t="s">
        <v>33</v>
      </c>
      <c r="G38" s="338" t="s">
        <v>530</v>
      </c>
      <c r="H38" s="182">
        <v>12</v>
      </c>
      <c r="I38" s="182">
        <v>3</v>
      </c>
      <c r="J38" s="371"/>
      <c r="K38" s="372"/>
      <c r="L38" s="141"/>
      <c r="M38" s="325"/>
      <c r="N38" s="188"/>
      <c r="O38" s="205"/>
      <c r="P38" s="370"/>
    </row>
    <row r="39" spans="1:16" ht="13.5" customHeight="1" x14ac:dyDescent="0.15">
      <c r="A39" s="13" t="str">
        <f t="shared" si="2"/>
        <v>F</v>
      </c>
      <c r="B39" s="291">
        <f t="shared" si="1"/>
        <v>35</v>
      </c>
      <c r="C39" s="125"/>
      <c r="D39" s="114"/>
      <c r="E39" s="345" t="s">
        <v>13</v>
      </c>
      <c r="F39" s="346" t="s">
        <v>14</v>
      </c>
      <c r="G39" s="345" t="s">
        <v>15</v>
      </c>
      <c r="H39" s="182"/>
      <c r="I39" s="182"/>
      <c r="J39" s="371"/>
      <c r="K39" s="372"/>
      <c r="L39" s="141"/>
      <c r="M39" s="325"/>
      <c r="N39" s="188"/>
      <c r="O39" s="205"/>
      <c r="P39" s="370"/>
    </row>
    <row r="40" spans="1:16" ht="13.5" customHeight="1" x14ac:dyDescent="0.15">
      <c r="A40" s="13" t="str">
        <f t="shared" si="2"/>
        <v>F</v>
      </c>
      <c r="B40" s="291">
        <f t="shared" si="1"/>
        <v>36</v>
      </c>
      <c r="C40" s="125"/>
      <c r="D40" s="114"/>
      <c r="E40" s="345" t="s">
        <v>16</v>
      </c>
      <c r="F40" s="346" t="s">
        <v>17</v>
      </c>
      <c r="G40" s="345" t="s">
        <v>15</v>
      </c>
      <c r="H40" s="182"/>
      <c r="I40" s="182"/>
      <c r="J40" s="371"/>
      <c r="K40" s="372"/>
      <c r="L40" s="141"/>
      <c r="M40" s="325"/>
      <c r="N40" s="188"/>
      <c r="O40" s="205"/>
      <c r="P40" s="370"/>
    </row>
    <row r="41" spans="1:16" ht="13.5" customHeight="1" x14ac:dyDescent="0.15">
      <c r="A41" s="13" t="str">
        <f t="shared" si="2"/>
        <v>F</v>
      </c>
      <c r="B41" s="291">
        <f t="shared" si="1"/>
        <v>37</v>
      </c>
      <c r="C41" s="125"/>
      <c r="D41" s="114"/>
      <c r="E41" s="345" t="s">
        <v>18</v>
      </c>
      <c r="F41" s="346" t="s">
        <v>19</v>
      </c>
      <c r="G41" s="345" t="s">
        <v>15</v>
      </c>
      <c r="H41" s="182"/>
      <c r="I41" s="182"/>
      <c r="J41" s="371"/>
      <c r="K41" s="372"/>
      <c r="L41" s="141"/>
      <c r="M41" s="325"/>
      <c r="N41" s="188"/>
      <c r="O41" s="205"/>
      <c r="P41" s="370"/>
    </row>
    <row r="42" spans="1:16" ht="13.5" customHeight="1" x14ac:dyDescent="0.15">
      <c r="A42" s="13" t="str">
        <f t="shared" si="2"/>
        <v>F</v>
      </c>
      <c r="B42" s="291">
        <f t="shared" si="1"/>
        <v>38</v>
      </c>
      <c r="C42" s="14"/>
      <c r="D42" s="398"/>
      <c r="E42" s="343" t="s">
        <v>35</v>
      </c>
      <c r="F42" s="344" t="s">
        <v>628</v>
      </c>
      <c r="G42" s="338" t="s">
        <v>441</v>
      </c>
      <c r="H42" s="182">
        <v>1</v>
      </c>
      <c r="I42" s="182">
        <v>0</v>
      </c>
      <c r="J42" s="182"/>
      <c r="K42" s="182" t="s">
        <v>45</v>
      </c>
      <c r="L42" s="177">
        <v>0</v>
      </c>
      <c r="M42" s="325"/>
      <c r="N42" s="188"/>
      <c r="O42" s="205"/>
      <c r="P42" s="370"/>
    </row>
    <row r="43" spans="1:16" ht="13.5" customHeight="1" x14ac:dyDescent="0.15">
      <c r="A43" s="13" t="str">
        <f t="shared" si="2"/>
        <v>F</v>
      </c>
      <c r="B43" s="291">
        <f t="shared" si="1"/>
        <v>39</v>
      </c>
      <c r="C43" s="125"/>
      <c r="D43" s="125"/>
      <c r="E43" s="334" t="s">
        <v>117</v>
      </c>
      <c r="F43" s="335" t="s">
        <v>118</v>
      </c>
      <c r="G43" s="338" t="s">
        <v>629</v>
      </c>
      <c r="H43" s="336"/>
      <c r="I43" s="195"/>
      <c r="J43" s="395" t="s">
        <v>620</v>
      </c>
      <c r="K43" s="396" t="s">
        <v>45</v>
      </c>
      <c r="L43" s="397" t="s">
        <v>492</v>
      </c>
      <c r="M43" s="325"/>
      <c r="N43" s="188"/>
      <c r="O43" s="205"/>
      <c r="P43" s="370"/>
    </row>
    <row r="44" spans="1:16" ht="13.5" customHeight="1" x14ac:dyDescent="0.15">
      <c r="A44" s="13" t="str">
        <f t="shared" si="2"/>
        <v>F</v>
      </c>
      <c r="B44" s="291">
        <f t="shared" si="1"/>
        <v>40</v>
      </c>
      <c r="C44" s="125"/>
      <c r="D44" s="125"/>
      <c r="E44" s="142" t="s">
        <v>119</v>
      </c>
      <c r="F44" s="141" t="s">
        <v>120</v>
      </c>
      <c r="G44" s="338" t="s">
        <v>5</v>
      </c>
      <c r="H44" s="137"/>
      <c r="I44" s="176"/>
      <c r="J44" s="395" t="s">
        <v>620</v>
      </c>
      <c r="K44" s="396" t="s">
        <v>45</v>
      </c>
      <c r="L44" s="397" t="s">
        <v>419</v>
      </c>
      <c r="M44" s="325"/>
      <c r="N44" s="82"/>
      <c r="O44" s="82"/>
      <c r="P44" s="359"/>
    </row>
    <row r="45" spans="1:16" ht="13.5" customHeight="1" x14ac:dyDescent="0.15">
      <c r="A45" s="13" t="str">
        <f t="shared" si="2"/>
        <v>F</v>
      </c>
      <c r="B45" s="291">
        <f t="shared" si="1"/>
        <v>41</v>
      </c>
      <c r="C45" s="125"/>
      <c r="D45" s="125"/>
      <c r="E45" s="345" t="s">
        <v>36</v>
      </c>
      <c r="F45" s="346" t="s">
        <v>922</v>
      </c>
      <c r="G45" s="338" t="s">
        <v>441</v>
      </c>
      <c r="H45" s="182">
        <v>10</v>
      </c>
      <c r="I45" s="182"/>
      <c r="J45" s="182"/>
      <c r="K45" s="185"/>
      <c r="L45" s="179"/>
      <c r="M45" s="325"/>
      <c r="N45" s="82"/>
      <c r="O45" s="82"/>
      <c r="P45" s="359"/>
    </row>
    <row r="46" spans="1:16" s="481" customFormat="1" ht="13.5" customHeight="1" x14ac:dyDescent="0.15">
      <c r="A46" s="13" t="str">
        <f t="shared" si="2"/>
        <v>F</v>
      </c>
      <c r="B46" s="291">
        <f t="shared" si="1"/>
        <v>42</v>
      </c>
      <c r="C46" s="125"/>
      <c r="D46" s="125"/>
      <c r="E46" s="345" t="s">
        <v>887</v>
      </c>
      <c r="F46" s="346" t="s">
        <v>888</v>
      </c>
      <c r="G46" s="338" t="s">
        <v>441</v>
      </c>
      <c r="H46" s="182">
        <v>10</v>
      </c>
      <c r="I46" s="182"/>
      <c r="J46" s="182"/>
      <c r="K46" s="185" t="s">
        <v>45</v>
      </c>
      <c r="L46" s="179">
        <v>0</v>
      </c>
      <c r="M46" s="325"/>
      <c r="N46" s="82"/>
      <c r="O46" s="82"/>
      <c r="P46" s="359"/>
    </row>
    <row r="47" spans="1:16" ht="13.5" customHeight="1" x14ac:dyDescent="0.15">
      <c r="A47" s="248" t="str">
        <f>IF(F47="","","F")</f>
        <v/>
      </c>
      <c r="B47" s="291"/>
      <c r="C47" s="84"/>
      <c r="D47" s="84"/>
      <c r="E47" s="223"/>
      <c r="F47" s="160"/>
      <c r="G47" s="225"/>
      <c r="H47" s="122"/>
      <c r="I47" s="122"/>
      <c r="J47" s="122"/>
      <c r="K47" s="138"/>
      <c r="L47" s="130"/>
      <c r="M47" s="80"/>
      <c r="N47" s="163"/>
      <c r="O47" s="163"/>
      <c r="P47" s="270"/>
    </row>
    <row r="48" spans="1:16" ht="13.5" customHeight="1" x14ac:dyDescent="0.15">
      <c r="A48" s="248"/>
      <c r="B48" s="250"/>
      <c r="C48" s="251"/>
      <c r="D48" s="251"/>
      <c r="E48" s="139"/>
      <c r="F48" s="98"/>
      <c r="G48" s="139"/>
      <c r="H48" s="99"/>
      <c r="I48" s="99"/>
      <c r="J48" s="99"/>
      <c r="K48" s="138"/>
      <c r="L48" s="130"/>
      <c r="M48" s="80"/>
      <c r="N48" s="163"/>
      <c r="O48" s="163"/>
      <c r="P48" s="270"/>
    </row>
    <row r="49" spans="1:16" ht="13.5" customHeight="1" x14ac:dyDescent="0.15">
      <c r="A49" s="15" t="str">
        <f>IF(E49="","","F")</f>
        <v/>
      </c>
      <c r="B49" s="15"/>
      <c r="C49" s="134"/>
      <c r="D49" s="134"/>
      <c r="E49" s="147"/>
      <c r="F49" s="148"/>
      <c r="G49" s="149"/>
      <c r="H49" s="150"/>
      <c r="I49" s="150"/>
      <c r="J49" s="150"/>
      <c r="K49" s="150"/>
      <c r="L49" s="151"/>
      <c r="M49" s="152"/>
      <c r="N49" s="152"/>
      <c r="O49" s="152"/>
      <c r="P49" s="34"/>
    </row>
    <row r="50" spans="1:16" ht="13.5" customHeight="1" x14ac:dyDescent="0.15">
      <c r="I50" s="35"/>
      <c r="J50" s="35"/>
      <c r="K50" s="35"/>
      <c r="L50" s="35"/>
    </row>
    <row r="51" spans="1:16" ht="13.5" customHeight="1" x14ac:dyDescent="0.15">
      <c r="E51" s="4" t="s">
        <v>532</v>
      </c>
      <c r="I51" s="35"/>
      <c r="J51" s="35"/>
      <c r="K51" s="35"/>
      <c r="L51" s="35"/>
      <c r="P51" s="4"/>
    </row>
    <row r="52" spans="1:16" ht="20.100000000000001" customHeight="1" x14ac:dyDescent="0.15">
      <c r="A52" s="1" t="s">
        <v>621</v>
      </c>
      <c r="B52" s="1" t="s">
        <v>622</v>
      </c>
      <c r="C52" s="1"/>
      <c r="D52" s="1"/>
      <c r="E52" s="2" t="s">
        <v>623</v>
      </c>
      <c r="F52" s="36" t="s">
        <v>624</v>
      </c>
      <c r="G52" s="37" t="s">
        <v>675</v>
      </c>
      <c r="H52" s="38"/>
      <c r="I52" s="39"/>
      <c r="J52" s="39"/>
      <c r="K52" s="39"/>
      <c r="L52" s="39"/>
      <c r="M52" s="70" t="s">
        <v>319</v>
      </c>
      <c r="N52" s="70"/>
      <c r="O52" s="70"/>
      <c r="P52" s="1" t="s">
        <v>529</v>
      </c>
    </row>
    <row r="53" spans="1:16" ht="13.5" customHeight="1" x14ac:dyDescent="0.15">
      <c r="A53" s="203" t="str">
        <f t="shared" ref="A53:A58" si="3">IF(E53="","","P")</f>
        <v>P</v>
      </c>
      <c r="B53" s="279">
        <v>7</v>
      </c>
      <c r="C53" s="219"/>
      <c r="D53" s="219"/>
      <c r="E53" s="280" t="str">
        <f t="shared" ref="E53:E58" si="4">IF(B53="","",VLOOKUP(B53,B$5:E$49,4,FALSE))</f>
        <v>内部コード（ユニークＫｅｙ）</v>
      </c>
      <c r="F53" s="281" t="str">
        <f t="shared" ref="F53:F58" si="5">IF(B53="","",VLOOKUP(B53,B$5:F$49,5,FALSE))</f>
        <v>Ncode</v>
      </c>
      <c r="G53" s="42"/>
      <c r="H53" s="43"/>
      <c r="I53" s="44"/>
      <c r="J53" s="44"/>
      <c r="K53" s="44"/>
      <c r="L53" s="44"/>
      <c r="M53" s="45"/>
      <c r="N53" s="45"/>
      <c r="O53" s="45"/>
      <c r="P53" s="25"/>
    </row>
    <row r="54" spans="1:16" ht="13.5" customHeight="1" x14ac:dyDescent="0.15">
      <c r="A54" s="13" t="str">
        <f t="shared" si="3"/>
        <v/>
      </c>
      <c r="B54" s="46"/>
      <c r="C54" s="14"/>
      <c r="D54" s="14"/>
      <c r="E54" s="18" t="str">
        <f t="shared" si="4"/>
        <v/>
      </c>
      <c r="F54" s="19" t="str">
        <f t="shared" si="5"/>
        <v/>
      </c>
      <c r="G54" s="107"/>
      <c r="H54" s="91"/>
      <c r="I54" s="74"/>
      <c r="J54" s="74"/>
      <c r="K54" s="74"/>
      <c r="L54" s="74"/>
      <c r="M54" s="75"/>
      <c r="N54" s="75"/>
      <c r="O54" s="75"/>
      <c r="P54" s="76"/>
    </row>
    <row r="55" spans="1:16" ht="13.5" customHeight="1" x14ac:dyDescent="0.15">
      <c r="A55" s="72" t="str">
        <f t="shared" si="3"/>
        <v/>
      </c>
      <c r="B55" s="46"/>
      <c r="C55" s="14"/>
      <c r="D55" s="14"/>
      <c r="E55" s="211" t="str">
        <f t="shared" si="4"/>
        <v/>
      </c>
      <c r="F55" s="212" t="str">
        <f t="shared" si="5"/>
        <v/>
      </c>
      <c r="G55" s="48"/>
      <c r="H55" s="49"/>
      <c r="I55" s="50"/>
      <c r="J55" s="50"/>
      <c r="K55" s="50"/>
      <c r="L55" s="50"/>
      <c r="M55" s="51"/>
      <c r="N55" s="51"/>
      <c r="O55" s="51"/>
      <c r="P55" s="30"/>
    </row>
    <row r="56" spans="1:16" ht="13.5" customHeight="1" x14ac:dyDescent="0.15">
      <c r="A56" s="72" t="str">
        <f t="shared" si="3"/>
        <v/>
      </c>
      <c r="B56" s="46"/>
      <c r="C56" s="14"/>
      <c r="D56" s="14"/>
      <c r="E56" s="211" t="str">
        <f t="shared" si="4"/>
        <v/>
      </c>
      <c r="F56" s="212" t="str">
        <f t="shared" si="5"/>
        <v/>
      </c>
      <c r="G56" s="48"/>
      <c r="H56" s="49"/>
      <c r="I56" s="50"/>
      <c r="J56" s="50"/>
      <c r="K56" s="50"/>
      <c r="L56" s="50"/>
      <c r="M56" s="51"/>
      <c r="N56" s="51"/>
      <c r="O56" s="51"/>
      <c r="P56" s="30"/>
    </row>
    <row r="57" spans="1:16" ht="13.5" customHeight="1" x14ac:dyDescent="0.15">
      <c r="A57" s="72" t="str">
        <f t="shared" si="3"/>
        <v/>
      </c>
      <c r="B57" s="46"/>
      <c r="C57" s="14"/>
      <c r="D57" s="14"/>
      <c r="E57" s="211" t="str">
        <f t="shared" si="4"/>
        <v/>
      </c>
      <c r="F57" s="212" t="str">
        <f t="shared" si="5"/>
        <v/>
      </c>
      <c r="G57" s="48"/>
      <c r="H57" s="49"/>
      <c r="I57" s="50"/>
      <c r="J57" s="50"/>
      <c r="K57" s="50"/>
      <c r="L57" s="50"/>
      <c r="M57" s="51"/>
      <c r="N57" s="51"/>
      <c r="O57" s="51"/>
      <c r="P57" s="30"/>
    </row>
    <row r="58" spans="1:16" ht="13.5" customHeight="1" x14ac:dyDescent="0.15">
      <c r="A58" s="15" t="str">
        <f t="shared" si="3"/>
        <v/>
      </c>
      <c r="B58" s="52"/>
      <c r="C58" s="16"/>
      <c r="D58" s="16"/>
      <c r="E58" s="20" t="str">
        <f t="shared" si="4"/>
        <v/>
      </c>
      <c r="F58" s="53" t="str">
        <f t="shared" si="5"/>
        <v/>
      </c>
      <c r="G58" s="54"/>
      <c r="H58" s="55"/>
      <c r="I58" s="56"/>
      <c r="J58" s="56"/>
      <c r="K58" s="56"/>
      <c r="L58" s="56"/>
      <c r="M58" s="57"/>
      <c r="N58" s="57"/>
      <c r="O58" s="57"/>
      <c r="P58" s="34"/>
    </row>
    <row r="59" spans="1:16" ht="13.5" customHeight="1" x14ac:dyDescent="0.15">
      <c r="I59" s="35"/>
      <c r="J59" s="35"/>
      <c r="K59" s="35"/>
      <c r="L59" s="35"/>
      <c r="P59" s="4"/>
    </row>
    <row r="60" spans="1:16" ht="13.5" customHeight="1" x14ac:dyDescent="0.15">
      <c r="E60" s="4" t="s">
        <v>619</v>
      </c>
      <c r="I60" s="35"/>
      <c r="J60" s="35"/>
      <c r="K60" s="35"/>
      <c r="L60" s="35"/>
      <c r="P60" s="4"/>
    </row>
    <row r="61" spans="1:16" s="260" customFormat="1" ht="20.100000000000001" customHeight="1" x14ac:dyDescent="0.15">
      <c r="A61" s="252" t="s">
        <v>625</v>
      </c>
      <c r="B61" s="252" t="s">
        <v>626</v>
      </c>
      <c r="C61" s="252"/>
      <c r="D61" s="252"/>
      <c r="E61" s="253" t="s">
        <v>108</v>
      </c>
      <c r="F61" s="254" t="s">
        <v>109</v>
      </c>
      <c r="G61" s="255" t="s">
        <v>110</v>
      </c>
      <c r="H61" s="256" t="s">
        <v>320</v>
      </c>
      <c r="I61" s="257"/>
      <c r="J61" s="257"/>
      <c r="K61" s="257"/>
      <c r="L61" s="257"/>
      <c r="M61" s="258"/>
      <c r="N61" s="259" t="s">
        <v>111</v>
      </c>
      <c r="O61" s="259"/>
      <c r="P61" s="252" t="s">
        <v>259</v>
      </c>
    </row>
    <row r="62" spans="1:16" s="260" customFormat="1" ht="13.5" customHeight="1" x14ac:dyDescent="0.15">
      <c r="A62" s="402" t="str">
        <f>IF(F62="","","K")</f>
        <v>K</v>
      </c>
      <c r="B62" s="241"/>
      <c r="C62" s="241"/>
      <c r="D62" s="241"/>
      <c r="E62" s="308"/>
      <c r="F62" s="309" t="s">
        <v>528</v>
      </c>
      <c r="G62" s="261"/>
      <c r="H62" s="262"/>
      <c r="I62" s="263"/>
      <c r="J62" s="263"/>
      <c r="K62" s="263"/>
      <c r="L62" s="263"/>
      <c r="M62" s="264"/>
      <c r="N62" s="264"/>
      <c r="O62" s="264"/>
      <c r="P62" s="265"/>
    </row>
    <row r="63" spans="1:16" s="260" customFormat="1" ht="13.5" customHeight="1" x14ac:dyDescent="0.15">
      <c r="A63" s="403" t="str">
        <f>IF(F63="","","I")</f>
        <v>I</v>
      </c>
      <c r="B63" s="80">
        <v>9</v>
      </c>
      <c r="C63" s="80"/>
      <c r="D63" s="80"/>
      <c r="E63" s="18" t="str">
        <f>IF(B63="","",VLOOKUP(B63,B$5:E$49,4,FALSE))</f>
        <v>残高管理区分</v>
      </c>
      <c r="F63" s="19" t="s">
        <v>274</v>
      </c>
      <c r="G63" s="266"/>
      <c r="H63" s="267"/>
      <c r="I63" s="268"/>
      <c r="J63" s="268"/>
      <c r="K63" s="268"/>
      <c r="L63" s="268"/>
      <c r="M63" s="269"/>
      <c r="N63" s="269"/>
      <c r="O63" s="269"/>
      <c r="P63" s="270"/>
    </row>
    <row r="64" spans="1:16" s="260" customFormat="1" ht="13.5" customHeight="1" x14ac:dyDescent="0.15">
      <c r="A64" s="403" t="str">
        <f>IF(F64="","","I")</f>
        <v/>
      </c>
      <c r="B64" s="80"/>
      <c r="C64" s="80"/>
      <c r="D64" s="80"/>
      <c r="E64" s="18" t="str">
        <f>IF(B64="","",VLOOKUP(B64,B$5:E$49,4,FALSE))</f>
        <v/>
      </c>
      <c r="F64" s="19" t="str">
        <f>IF(B64="","",VLOOKUP(B64,B$5:F$49,5,FALSE))</f>
        <v/>
      </c>
      <c r="G64" s="266"/>
      <c r="H64" s="267"/>
      <c r="I64" s="268"/>
      <c r="J64" s="268"/>
      <c r="K64" s="268"/>
      <c r="L64" s="268"/>
      <c r="M64" s="269"/>
      <c r="N64" s="269"/>
      <c r="O64" s="269"/>
      <c r="P64" s="270"/>
    </row>
    <row r="65" spans="1:16" s="260" customFormat="1" ht="13.5" customHeight="1" x14ac:dyDescent="0.15">
      <c r="A65" s="404" t="str">
        <f>IF(F65="","","I")</f>
        <v/>
      </c>
      <c r="B65" s="405"/>
      <c r="C65" s="405"/>
      <c r="D65" s="405"/>
      <c r="E65" s="20" t="str">
        <f>IF(B65="","",VLOOKUP(B65,B$5:E$49,4,FALSE))</f>
        <v/>
      </c>
      <c r="F65" s="21" t="str">
        <f>IF(B65="","",VLOOKUP(B65,B$5:F$49,5,FALSE))</f>
        <v/>
      </c>
      <c r="G65" s="271"/>
      <c r="H65" s="272"/>
      <c r="I65" s="273"/>
      <c r="J65" s="273"/>
      <c r="K65" s="273"/>
      <c r="L65" s="273"/>
      <c r="M65" s="274"/>
      <c r="N65" s="274"/>
      <c r="O65" s="274"/>
      <c r="P65" s="275"/>
    </row>
    <row r="66" spans="1:16" s="260" customFormat="1" ht="13.5" customHeight="1" x14ac:dyDescent="0.15">
      <c r="I66" s="276"/>
      <c r="J66" s="276"/>
      <c r="K66" s="276"/>
      <c r="L66" s="276"/>
      <c r="P66" s="277"/>
    </row>
    <row r="67" spans="1:16" s="260" customFormat="1" ht="20.100000000000001" customHeight="1" x14ac:dyDescent="0.15">
      <c r="A67" s="252" t="s">
        <v>625</v>
      </c>
      <c r="B67" s="252" t="s">
        <v>626</v>
      </c>
      <c r="C67" s="252"/>
      <c r="D67" s="252"/>
      <c r="E67" s="253" t="s">
        <v>108</v>
      </c>
      <c r="F67" s="254" t="s">
        <v>109</v>
      </c>
      <c r="G67" s="255" t="s">
        <v>110</v>
      </c>
      <c r="H67" s="256" t="s">
        <v>320</v>
      </c>
      <c r="I67" s="257"/>
      <c r="J67" s="257"/>
      <c r="K67" s="257"/>
      <c r="L67" s="257"/>
      <c r="M67" s="258"/>
      <c r="N67" s="259" t="s">
        <v>111</v>
      </c>
      <c r="O67" s="259"/>
      <c r="P67" s="252" t="s">
        <v>259</v>
      </c>
    </row>
    <row r="68" spans="1:16" s="260" customFormat="1" ht="13.5" customHeight="1" x14ac:dyDescent="0.15">
      <c r="A68" s="402" t="str">
        <f>IF(F68="","","K")</f>
        <v>K</v>
      </c>
      <c r="B68" s="241"/>
      <c r="C68" s="241"/>
      <c r="D68" s="241"/>
      <c r="E68" s="308"/>
      <c r="F68" s="309" t="s">
        <v>586</v>
      </c>
      <c r="G68" s="261"/>
      <c r="H68" s="262"/>
      <c r="I68" s="263"/>
      <c r="J68" s="263"/>
      <c r="K68" s="263"/>
      <c r="L68" s="263"/>
      <c r="M68" s="264"/>
      <c r="N68" s="264"/>
      <c r="O68" s="264"/>
      <c r="P68" s="265"/>
    </row>
    <row r="69" spans="1:16" s="260" customFormat="1" ht="13.5" customHeight="1" x14ac:dyDescent="0.15">
      <c r="A69" s="403" t="str">
        <f>IF(F69="","","I")</f>
        <v>I</v>
      </c>
      <c r="B69" s="80">
        <v>13</v>
      </c>
      <c r="C69" s="80"/>
      <c r="D69" s="80"/>
      <c r="E69" s="18" t="str">
        <f>IF(B69="","",VLOOKUP(B69,B$5:E$49,4,FALSE))</f>
        <v>仕訳辞書摘要区分</v>
      </c>
      <c r="F69" s="19" t="str">
        <f>IF(B69="","",VLOOKUP(B69,B$5:F$49,5,FALSE))</f>
        <v>SwDicKbn</v>
      </c>
      <c r="G69" s="266"/>
      <c r="H69" s="267"/>
      <c r="I69" s="268"/>
      <c r="J69" s="268"/>
      <c r="K69" s="268"/>
      <c r="L69" s="268"/>
      <c r="M69" s="269"/>
      <c r="N69" s="269"/>
      <c r="O69" s="269"/>
      <c r="P69" s="270"/>
    </row>
    <row r="70" spans="1:16" s="260" customFormat="1" ht="13.5" customHeight="1" x14ac:dyDescent="0.15">
      <c r="A70" s="403" t="str">
        <f>IF(F70="","","I")</f>
        <v/>
      </c>
      <c r="B70" s="80"/>
      <c r="C70" s="80"/>
      <c r="D70" s="80"/>
      <c r="E70" s="18" t="str">
        <f>IF(B70="","",VLOOKUP(B70,B$5:E$49,4,FALSE))</f>
        <v/>
      </c>
      <c r="F70" s="19" t="str">
        <f>IF(B70="","",VLOOKUP(B70,B$5:F$49,5,FALSE))</f>
        <v/>
      </c>
      <c r="G70" s="266"/>
      <c r="H70" s="267"/>
      <c r="I70" s="268"/>
      <c r="J70" s="268"/>
      <c r="K70" s="268"/>
      <c r="L70" s="268"/>
      <c r="M70" s="269"/>
      <c r="N70" s="269"/>
      <c r="O70" s="269"/>
      <c r="P70" s="270"/>
    </row>
    <row r="71" spans="1:16" s="260" customFormat="1" ht="13.5" customHeight="1" x14ac:dyDescent="0.15">
      <c r="A71" s="404" t="str">
        <f>IF(F71="","","I")</f>
        <v/>
      </c>
      <c r="B71" s="405"/>
      <c r="C71" s="405"/>
      <c r="D71" s="405"/>
      <c r="E71" s="20" t="str">
        <f>IF(B71="","",VLOOKUP(B71,B$5:E$49,4,FALSE))</f>
        <v/>
      </c>
      <c r="F71" s="21" t="str">
        <f>IF(B71="","",VLOOKUP(B71,B$5:F$49,5,FALSE))</f>
        <v/>
      </c>
      <c r="G71" s="271"/>
      <c r="H71" s="272"/>
      <c r="I71" s="273"/>
      <c r="J71" s="273"/>
      <c r="K71" s="273"/>
      <c r="L71" s="273"/>
      <c r="M71" s="274"/>
      <c r="N71" s="274"/>
      <c r="O71" s="274"/>
      <c r="P71" s="275"/>
    </row>
    <row r="72" spans="1:16" s="260" customFormat="1" ht="13.5" customHeight="1" x14ac:dyDescent="0.15">
      <c r="I72" s="276"/>
      <c r="J72" s="276"/>
      <c r="K72" s="276"/>
      <c r="L72" s="276"/>
      <c r="P72" s="277"/>
    </row>
    <row r="73" spans="1:16" s="260" customFormat="1" ht="20.100000000000001" customHeight="1" x14ac:dyDescent="0.15">
      <c r="A73" s="252" t="s">
        <v>625</v>
      </c>
      <c r="B73" s="252" t="s">
        <v>626</v>
      </c>
      <c r="C73" s="252"/>
      <c r="D73" s="252"/>
      <c r="E73" s="253" t="s">
        <v>108</v>
      </c>
      <c r="F73" s="254" t="s">
        <v>109</v>
      </c>
      <c r="G73" s="255" t="s">
        <v>110</v>
      </c>
      <c r="H73" s="256" t="s">
        <v>320</v>
      </c>
      <c r="I73" s="257"/>
      <c r="J73" s="257"/>
      <c r="K73" s="257"/>
      <c r="L73" s="257"/>
      <c r="M73" s="258"/>
      <c r="N73" s="259" t="s">
        <v>111</v>
      </c>
      <c r="O73" s="259"/>
      <c r="P73" s="252" t="s">
        <v>259</v>
      </c>
    </row>
    <row r="74" spans="1:16" s="260" customFormat="1" ht="13.5" customHeight="1" x14ac:dyDescent="0.15">
      <c r="A74" s="402" t="str">
        <f>IF(F74="","","K")</f>
        <v>K</v>
      </c>
      <c r="B74" s="241"/>
      <c r="C74" s="241"/>
      <c r="D74" s="241"/>
      <c r="E74" s="308" t="s">
        <v>127</v>
      </c>
      <c r="F74" s="309" t="s">
        <v>275</v>
      </c>
      <c r="G74" s="261"/>
      <c r="H74" s="262"/>
      <c r="I74" s="263"/>
      <c r="J74" s="263"/>
      <c r="K74" s="263"/>
      <c r="L74" s="263"/>
      <c r="M74" s="264"/>
      <c r="N74" s="264"/>
      <c r="O74" s="264"/>
      <c r="P74" s="265"/>
    </row>
    <row r="75" spans="1:16" s="260" customFormat="1" ht="13.5" customHeight="1" x14ac:dyDescent="0.15">
      <c r="A75" s="403" t="str">
        <f>IF(F75="","","I")</f>
        <v>I</v>
      </c>
      <c r="B75" s="80">
        <v>1</v>
      </c>
      <c r="C75" s="80"/>
      <c r="D75" s="80"/>
      <c r="E75" s="18" t="str">
        <f>IF(B75="","",VLOOKUP(B75,B$5:E$49,4,FALSE))</f>
        <v>マスタ区分</v>
      </c>
      <c r="F75" s="19" t="str">
        <f>IF(B75="","",VLOOKUP(B75,B$5:F$49,5,FALSE))</f>
        <v>MasterKbn</v>
      </c>
      <c r="G75" s="266"/>
      <c r="H75" s="267"/>
      <c r="I75" s="268"/>
      <c r="J75" s="268"/>
      <c r="K75" s="268"/>
      <c r="L75" s="268"/>
      <c r="M75" s="269"/>
      <c r="N75" s="269"/>
      <c r="O75" s="269"/>
      <c r="P75" s="270"/>
    </row>
    <row r="76" spans="1:16" s="260" customFormat="1" ht="13.5" customHeight="1" x14ac:dyDescent="0.15">
      <c r="A76" s="403" t="str">
        <f>IF(F76="","","I")</f>
        <v>I</v>
      </c>
      <c r="B76" s="80">
        <v>39</v>
      </c>
      <c r="C76" s="80"/>
      <c r="D76" s="80"/>
      <c r="E76" s="18" t="str">
        <f>IF(B76="","",VLOOKUP(B76,B$5:E$49,4,FALSE))</f>
        <v>修正日付</v>
      </c>
      <c r="F76" s="19" t="str">
        <f>IF(B76="","",VLOOKUP(B76,B$5:F$49,5,FALSE))</f>
        <v>UpdDateTM</v>
      </c>
      <c r="G76" s="266"/>
      <c r="H76" s="267"/>
      <c r="I76" s="268"/>
      <c r="J76" s="268"/>
      <c r="K76" s="268"/>
      <c r="L76" s="268"/>
      <c r="M76" s="269"/>
      <c r="N76" s="269"/>
      <c r="O76" s="269"/>
      <c r="P76" s="270"/>
    </row>
    <row r="77" spans="1:16" s="260" customFormat="1" ht="13.5" customHeight="1" x14ac:dyDescent="0.15">
      <c r="A77" s="404" t="str">
        <f>IF(F77="","","I")</f>
        <v/>
      </c>
      <c r="B77" s="405"/>
      <c r="C77" s="405"/>
      <c r="D77" s="405"/>
      <c r="E77" s="20" t="str">
        <f>IF(B77="","",VLOOKUP(B77,B$5:E$49,4,FALSE))</f>
        <v/>
      </c>
      <c r="F77" s="21" t="str">
        <f>IF(B77="","",VLOOKUP(B77,B$5:F$49,5,FALSE))</f>
        <v/>
      </c>
      <c r="G77" s="271"/>
      <c r="H77" s="272"/>
      <c r="I77" s="273"/>
      <c r="J77" s="273"/>
      <c r="K77" s="273"/>
      <c r="L77" s="273"/>
      <c r="M77" s="274"/>
      <c r="N77" s="274"/>
      <c r="O77" s="274"/>
      <c r="P77" s="275"/>
    </row>
    <row r="78" spans="1:16" s="260" customFormat="1" ht="13.5" customHeight="1" x14ac:dyDescent="0.15">
      <c r="I78" s="276"/>
      <c r="J78" s="276"/>
      <c r="K78" s="276"/>
      <c r="L78" s="276"/>
      <c r="P78" s="277"/>
    </row>
    <row r="79" spans="1:16" s="260" customFormat="1" ht="20.100000000000001" customHeight="1" x14ac:dyDescent="0.15">
      <c r="A79" s="252" t="s">
        <v>902</v>
      </c>
      <c r="B79" s="252" t="s">
        <v>903</v>
      </c>
      <c r="C79" s="252"/>
      <c r="D79" s="252"/>
      <c r="E79" s="253" t="s">
        <v>904</v>
      </c>
      <c r="F79" s="254" t="s">
        <v>905</v>
      </c>
      <c r="G79" s="255" t="s">
        <v>906</v>
      </c>
      <c r="H79" s="256" t="s">
        <v>907</v>
      </c>
      <c r="I79" s="257"/>
      <c r="J79" s="257"/>
      <c r="K79" s="257"/>
      <c r="L79" s="257"/>
      <c r="M79" s="258"/>
      <c r="N79" s="259" t="s">
        <v>908</v>
      </c>
      <c r="O79" s="259"/>
      <c r="P79" s="252" t="s">
        <v>909</v>
      </c>
    </row>
    <row r="80" spans="1:16" s="260" customFormat="1" ht="13.5" customHeight="1" x14ac:dyDescent="0.15">
      <c r="A80" s="402" t="str">
        <f>IF(F80="","","K")</f>
        <v>K</v>
      </c>
      <c r="B80" s="241"/>
      <c r="C80" s="241"/>
      <c r="D80" s="241"/>
      <c r="E80" s="308" t="s">
        <v>870</v>
      </c>
      <c r="F80" s="309" t="s">
        <v>365</v>
      </c>
      <c r="G80" s="294"/>
      <c r="H80" s="262"/>
      <c r="I80" s="263"/>
      <c r="J80" s="263"/>
      <c r="K80" s="263"/>
      <c r="L80" s="263"/>
      <c r="M80" s="264"/>
      <c r="N80" s="264"/>
      <c r="O80" s="264"/>
      <c r="P80" s="265"/>
    </row>
    <row r="81" spans="1:16" s="260" customFormat="1" ht="13.5" customHeight="1" x14ac:dyDescent="0.15">
      <c r="A81" s="403" t="str">
        <f t="shared" ref="A81:A86" si="6">IF(F81="","","I")</f>
        <v>I</v>
      </c>
      <c r="B81" s="80">
        <v>1</v>
      </c>
      <c r="C81" s="80"/>
      <c r="D81" s="80"/>
      <c r="E81" s="18" t="str">
        <f t="shared" ref="E81:E86" si="7">IF(B81="","",VLOOKUP(B81,B$5:E$49,4,FALSE))</f>
        <v>マスタ区分</v>
      </c>
      <c r="F81" s="19" t="str">
        <f t="shared" ref="F81:F86" si="8">IF(B81="","",VLOOKUP(B81,B$5:F$49,5,FALSE))</f>
        <v>MasterKbn</v>
      </c>
      <c r="G81" s="266"/>
      <c r="H81" s="267"/>
      <c r="I81" s="268"/>
      <c r="J81" s="268"/>
      <c r="K81" s="268"/>
      <c r="L81" s="268"/>
      <c r="M81" s="269"/>
      <c r="N81" s="269"/>
      <c r="O81" s="269"/>
      <c r="P81" s="270"/>
    </row>
    <row r="82" spans="1:16" s="260" customFormat="1" ht="13.5" customHeight="1" x14ac:dyDescent="0.15">
      <c r="A82" s="403" t="str">
        <f t="shared" si="6"/>
        <v>I</v>
      </c>
      <c r="B82" s="80">
        <v>2</v>
      </c>
      <c r="C82" s="80"/>
      <c r="D82" s="80"/>
      <c r="E82" s="18" t="str">
        <f t="shared" si="7"/>
        <v>実在／合計区分</v>
      </c>
      <c r="F82" s="19" t="str">
        <f t="shared" si="8"/>
        <v>SumKbn</v>
      </c>
      <c r="G82" s="266"/>
      <c r="H82" s="267"/>
      <c r="I82" s="268"/>
      <c r="J82" s="268"/>
      <c r="K82" s="268"/>
      <c r="L82" s="268"/>
      <c r="M82" s="269"/>
      <c r="N82" s="269"/>
      <c r="O82" s="269"/>
      <c r="P82" s="270"/>
    </row>
    <row r="83" spans="1:16" s="260" customFormat="1" ht="13.5" customHeight="1" x14ac:dyDescent="0.15">
      <c r="A83" s="403" t="str">
        <f t="shared" si="6"/>
        <v>I</v>
      </c>
      <c r="B83" s="80">
        <v>3</v>
      </c>
      <c r="C83" s="80"/>
      <c r="D83" s="80"/>
      <c r="E83" s="18" t="str">
        <f t="shared" si="7"/>
        <v>外部コード</v>
      </c>
      <c r="F83" s="19" t="str">
        <f t="shared" si="8"/>
        <v>Gcode</v>
      </c>
      <c r="G83" s="266"/>
      <c r="H83" s="267"/>
      <c r="I83" s="268"/>
      <c r="J83" s="268"/>
      <c r="K83" s="268"/>
      <c r="L83" s="268"/>
      <c r="M83" s="269"/>
      <c r="N83" s="269"/>
      <c r="O83" s="269"/>
      <c r="P83" s="270"/>
    </row>
    <row r="84" spans="1:16" s="260" customFormat="1" ht="13.5" customHeight="1" x14ac:dyDescent="0.15">
      <c r="A84" s="403" t="str">
        <f t="shared" si="6"/>
        <v>I</v>
      </c>
      <c r="B84" s="80">
        <v>38</v>
      </c>
      <c r="C84" s="80"/>
      <c r="D84" s="80"/>
      <c r="E84" s="18" t="str">
        <f t="shared" si="7"/>
        <v>削除区分</v>
      </c>
      <c r="F84" s="19" t="str">
        <f t="shared" si="8"/>
        <v>RDelKbn</v>
      </c>
      <c r="G84" s="266"/>
      <c r="H84" s="267"/>
      <c r="I84" s="268"/>
      <c r="J84" s="268"/>
      <c r="K84" s="268"/>
      <c r="L84" s="268"/>
      <c r="M84" s="269"/>
      <c r="N84" s="269"/>
      <c r="O84" s="269"/>
      <c r="P84" s="30"/>
    </row>
    <row r="85" spans="1:16" s="260" customFormat="1" ht="13.5" customHeight="1" x14ac:dyDescent="0.15">
      <c r="A85" s="403" t="str">
        <f t="shared" si="6"/>
        <v/>
      </c>
      <c r="B85" s="80"/>
      <c r="C85" s="80"/>
      <c r="D85" s="80"/>
      <c r="E85" s="18" t="str">
        <f t="shared" si="7"/>
        <v/>
      </c>
      <c r="F85" s="19" t="str">
        <f t="shared" si="8"/>
        <v/>
      </c>
      <c r="G85" s="266"/>
      <c r="H85" s="267"/>
      <c r="I85" s="268"/>
      <c r="J85" s="268"/>
      <c r="K85" s="268"/>
      <c r="L85" s="268"/>
      <c r="M85" s="269"/>
      <c r="N85" s="269"/>
      <c r="O85" s="269"/>
      <c r="P85" s="30"/>
    </row>
    <row r="86" spans="1:16" s="260" customFormat="1" ht="13.5" customHeight="1" x14ac:dyDescent="0.15">
      <c r="A86" s="404" t="str">
        <f t="shared" si="6"/>
        <v/>
      </c>
      <c r="B86" s="405"/>
      <c r="C86" s="405"/>
      <c r="D86" s="405"/>
      <c r="E86" s="20" t="str">
        <f t="shared" si="7"/>
        <v/>
      </c>
      <c r="F86" s="21" t="str">
        <f t="shared" si="8"/>
        <v/>
      </c>
      <c r="G86" s="271"/>
      <c r="H86" s="272"/>
      <c r="I86" s="273"/>
      <c r="J86" s="273"/>
      <c r="K86" s="273"/>
      <c r="L86" s="273"/>
      <c r="M86" s="274"/>
      <c r="N86" s="274"/>
      <c r="O86" s="274"/>
      <c r="P86" s="275"/>
    </row>
    <row r="87" spans="1:16" s="260" customFormat="1" ht="13.5" customHeight="1" x14ac:dyDescent="0.15">
      <c r="I87" s="276"/>
      <c r="J87" s="276"/>
      <c r="K87" s="276"/>
      <c r="L87" s="276"/>
      <c r="P87" s="277"/>
    </row>
    <row r="88" spans="1:16" s="491" customFormat="1" ht="20.100000000000001" customHeight="1" x14ac:dyDescent="0.15">
      <c r="A88" s="252" t="s">
        <v>46</v>
      </c>
      <c r="B88" s="252" t="s">
        <v>112</v>
      </c>
      <c r="C88" s="252"/>
      <c r="D88" s="252"/>
      <c r="E88" s="253" t="s">
        <v>113</v>
      </c>
      <c r="F88" s="254" t="s">
        <v>114</v>
      </c>
      <c r="G88" s="255" t="s">
        <v>38</v>
      </c>
      <c r="H88" s="256" t="s">
        <v>487</v>
      </c>
      <c r="I88" s="257"/>
      <c r="J88" s="257"/>
      <c r="K88" s="257"/>
      <c r="L88" s="257"/>
      <c r="M88" s="258"/>
      <c r="N88" s="259" t="s">
        <v>928</v>
      </c>
      <c r="O88" s="259"/>
      <c r="P88" s="252" t="s">
        <v>901</v>
      </c>
    </row>
    <row r="89" spans="1:16" s="491" customFormat="1" ht="13.5" customHeight="1" x14ac:dyDescent="0.15">
      <c r="A89" s="402" t="str">
        <f>IF(F89="","","K")</f>
        <v>K</v>
      </c>
      <c r="B89" s="241"/>
      <c r="C89" s="241"/>
      <c r="D89" s="241"/>
      <c r="E89" s="308" t="s">
        <v>870</v>
      </c>
      <c r="F89" s="309" t="s">
        <v>280</v>
      </c>
      <c r="G89" s="294" t="s">
        <v>620</v>
      </c>
      <c r="H89" s="262"/>
      <c r="I89" s="263"/>
      <c r="J89" s="263"/>
      <c r="K89" s="263"/>
      <c r="L89" s="263"/>
      <c r="M89" s="264"/>
      <c r="N89" s="264"/>
      <c r="O89" s="264"/>
      <c r="P89" s="265"/>
    </row>
    <row r="90" spans="1:16" s="491" customFormat="1" ht="13.5" customHeight="1" x14ac:dyDescent="0.15">
      <c r="A90" s="403" t="str">
        <f>IF(F90="","","I")</f>
        <v>I</v>
      </c>
      <c r="B90" s="80">
        <v>1</v>
      </c>
      <c r="C90" s="80"/>
      <c r="D90" s="80"/>
      <c r="E90" s="18" t="str">
        <f>IF(B90="","",VLOOKUP(B90,B$5:E$49,4,FALSE))</f>
        <v>マスタ区分</v>
      </c>
      <c r="F90" s="19" t="str">
        <f>IF(B90="","",VLOOKUP(B90,B$5:F$49,5,FALSE))</f>
        <v>MasterKbn</v>
      </c>
      <c r="G90" s="266"/>
      <c r="H90" s="267"/>
      <c r="I90" s="268"/>
      <c r="J90" s="268"/>
      <c r="K90" s="268"/>
      <c r="L90" s="268"/>
      <c r="M90" s="269"/>
      <c r="N90" s="269"/>
      <c r="O90" s="269"/>
      <c r="P90" s="270"/>
    </row>
    <row r="91" spans="1:16" s="491" customFormat="1" ht="13.5" customHeight="1" x14ac:dyDescent="0.15">
      <c r="A91" s="403" t="str">
        <f>IF(F91="","","I")</f>
        <v>I</v>
      </c>
      <c r="B91" s="80">
        <v>2</v>
      </c>
      <c r="C91" s="80"/>
      <c r="D91" s="80"/>
      <c r="E91" s="18" t="str">
        <f>IF(B91="","",VLOOKUP(B91,B$5:E$49,4,FALSE))</f>
        <v>実在／合計区分</v>
      </c>
      <c r="F91" s="19" t="str">
        <f>IF(B91="","",VLOOKUP(B91,B$5:F$49,5,FALSE))</f>
        <v>SumKbn</v>
      </c>
      <c r="G91" s="266"/>
      <c r="H91" s="267"/>
      <c r="I91" s="268"/>
      <c r="J91" s="268"/>
      <c r="K91" s="268"/>
      <c r="L91" s="268"/>
      <c r="M91" s="269"/>
      <c r="N91" s="269"/>
      <c r="O91" s="269"/>
      <c r="P91" s="270"/>
    </row>
    <row r="92" spans="1:16" s="491" customFormat="1" ht="13.5" customHeight="1" x14ac:dyDescent="0.15">
      <c r="A92" s="403" t="str">
        <f>IF(F92="","","I")</f>
        <v>I</v>
      </c>
      <c r="B92" s="80">
        <v>3</v>
      </c>
      <c r="C92" s="80"/>
      <c r="D92" s="80"/>
      <c r="E92" s="18" t="str">
        <f>IF(B92="","",VLOOKUP(B92,B$5:E$49,4,FALSE))</f>
        <v>外部コード</v>
      </c>
      <c r="F92" s="19" t="str">
        <f>IF(B92="","",VLOOKUP(B92,B$5:F$49,5,FALSE))</f>
        <v>Gcode</v>
      </c>
      <c r="G92" s="266"/>
      <c r="H92" s="267"/>
      <c r="I92" s="268"/>
      <c r="J92" s="268"/>
      <c r="K92" s="268"/>
      <c r="L92" s="268"/>
      <c r="M92" s="269"/>
      <c r="N92" s="269"/>
      <c r="O92" s="269"/>
      <c r="P92" s="270"/>
    </row>
    <row r="93" spans="1:16" s="491" customFormat="1" ht="13.5" customHeight="1" x14ac:dyDescent="0.15">
      <c r="A93" s="403" t="str">
        <f>IF(F93="","","I")</f>
        <v>I</v>
      </c>
      <c r="B93" s="80">
        <v>42</v>
      </c>
      <c r="C93" s="80"/>
      <c r="D93" s="80"/>
      <c r="E93" s="18" t="str">
        <f>IF(B93="","",VLOOKUP(B93,B$5:E$49,4,FALSE))</f>
        <v>内部コード２</v>
      </c>
      <c r="F93" s="19" t="str">
        <f>IF(B93="","",VLOOKUP(B93,B$5:F$49,5,FALSE))</f>
        <v>NCode2</v>
      </c>
      <c r="G93" s="266"/>
      <c r="H93" s="267"/>
      <c r="I93" s="268"/>
      <c r="J93" s="268"/>
      <c r="K93" s="268"/>
      <c r="L93" s="268"/>
      <c r="M93" s="269"/>
      <c r="N93" s="269"/>
      <c r="O93" s="269"/>
      <c r="P93" s="30"/>
    </row>
    <row r="94" spans="1:16" s="491" customFormat="1" ht="13.5" customHeight="1" x14ac:dyDescent="0.15">
      <c r="A94" s="404" t="str">
        <f>IF(F94="","","I")</f>
        <v/>
      </c>
      <c r="B94" s="405"/>
      <c r="C94" s="405"/>
      <c r="D94" s="405"/>
      <c r="E94" s="20" t="str">
        <f>IF(B94="","",VLOOKUP(B94,B$5:E$49,4,FALSE))</f>
        <v/>
      </c>
      <c r="F94" s="21" t="str">
        <f>IF(B94="","",VLOOKUP(B94,B$5:F$49,5,FALSE))</f>
        <v/>
      </c>
      <c r="G94" s="271"/>
      <c r="H94" s="272"/>
      <c r="I94" s="273"/>
      <c r="J94" s="273"/>
      <c r="K94" s="273"/>
      <c r="L94" s="273"/>
      <c r="M94" s="274"/>
      <c r="N94" s="274"/>
      <c r="O94" s="274"/>
      <c r="P94" s="275"/>
    </row>
    <row r="95" spans="1:16" s="260" customFormat="1" ht="13.5" customHeight="1" x14ac:dyDescent="0.15">
      <c r="I95" s="276"/>
      <c r="J95" s="276"/>
      <c r="K95" s="276"/>
      <c r="L95" s="276"/>
      <c r="P95" s="277"/>
    </row>
    <row r="96" spans="1:16" s="260" customFormat="1" ht="13.5" customHeight="1" x14ac:dyDescent="0.15">
      <c r="I96" s="276"/>
      <c r="J96" s="276"/>
      <c r="K96" s="276"/>
      <c r="L96" s="276"/>
      <c r="P96" s="277"/>
    </row>
    <row r="97" spans="1:16" s="260" customFormat="1" ht="13.5" customHeight="1" x14ac:dyDescent="0.15">
      <c r="I97" s="276"/>
      <c r="J97" s="276"/>
      <c r="K97" s="276"/>
      <c r="L97" s="276"/>
      <c r="P97" s="277"/>
    </row>
    <row r="98" spans="1:16" s="260" customFormat="1" ht="13.5" customHeight="1" x14ac:dyDescent="0.15">
      <c r="I98" s="276"/>
      <c r="J98" s="276"/>
      <c r="K98" s="276"/>
      <c r="L98" s="276"/>
      <c r="P98" s="277"/>
    </row>
    <row r="99" spans="1:16" s="260" customFormat="1" ht="13.5" customHeight="1" x14ac:dyDescent="0.15">
      <c r="I99" s="276"/>
      <c r="J99" s="276"/>
      <c r="K99" s="276"/>
      <c r="L99" s="276"/>
      <c r="P99" s="277"/>
    </row>
    <row r="100" spans="1:16" s="260" customFormat="1" ht="13.5" customHeight="1" x14ac:dyDescent="0.15">
      <c r="I100" s="276"/>
      <c r="J100" s="276"/>
      <c r="K100" s="276"/>
      <c r="L100" s="276"/>
      <c r="P100" s="277"/>
    </row>
    <row r="101" spans="1:16" s="260" customFormat="1" ht="13.5" customHeight="1" x14ac:dyDescent="0.15">
      <c r="I101" s="276"/>
      <c r="J101" s="276"/>
      <c r="K101" s="276"/>
      <c r="L101" s="276"/>
      <c r="P101" s="277"/>
    </row>
    <row r="102" spans="1:16" s="260" customFormat="1" ht="13.5" customHeight="1" x14ac:dyDescent="0.15">
      <c r="I102" s="276"/>
      <c r="J102" s="276"/>
      <c r="K102" s="276"/>
      <c r="L102" s="276"/>
      <c r="P102" s="277"/>
    </row>
    <row r="103" spans="1:16" s="260" customFormat="1" ht="13.5" customHeight="1" x14ac:dyDescent="0.15">
      <c r="I103" s="276"/>
      <c r="J103" s="276"/>
      <c r="K103" s="276"/>
      <c r="L103" s="276"/>
      <c r="P103" s="277"/>
    </row>
    <row r="104" spans="1:16" ht="14.25" customHeight="1" x14ac:dyDescent="0.15">
      <c r="I104" s="35"/>
      <c r="J104" s="35"/>
      <c r="K104" s="35"/>
      <c r="L104" s="35"/>
    </row>
    <row r="105" spans="1:16" ht="13.5" customHeight="1" x14ac:dyDescent="0.15">
      <c r="A105" s="22" t="s">
        <v>436</v>
      </c>
      <c r="I105" s="35"/>
      <c r="J105" s="35"/>
      <c r="K105" s="35"/>
      <c r="L105" s="419"/>
      <c r="M105" s="85"/>
      <c r="N105" s="85"/>
      <c r="O105" s="85"/>
    </row>
    <row r="106" spans="1:16" ht="13.5" hidden="1" customHeight="1" x14ac:dyDescent="0.15">
      <c r="A106" s="4" t="s">
        <v>715</v>
      </c>
      <c r="G106" s="4" t="s">
        <v>530</v>
      </c>
      <c r="I106" s="35"/>
      <c r="J106" s="22" t="s">
        <v>620</v>
      </c>
      <c r="K106" s="22" t="s">
        <v>45</v>
      </c>
      <c r="L106" s="227"/>
    </row>
    <row r="107" spans="1:16" ht="13.5" hidden="1" customHeight="1" x14ac:dyDescent="0.15">
      <c r="A107" s="4" t="s">
        <v>240</v>
      </c>
      <c r="G107" s="4" t="s">
        <v>910</v>
      </c>
      <c r="I107" s="35"/>
      <c r="J107" s="35"/>
      <c r="K107" s="35"/>
      <c r="L107" s="419"/>
    </row>
    <row r="108" spans="1:16" ht="13.5" hidden="1" customHeight="1" x14ac:dyDescent="0.15">
      <c r="G108" s="4" t="s">
        <v>911</v>
      </c>
      <c r="I108" s="35"/>
      <c r="J108" s="35"/>
      <c r="K108" s="35"/>
      <c r="L108" s="419"/>
    </row>
    <row r="109" spans="1:16" ht="13.5" hidden="1" customHeight="1" x14ac:dyDescent="0.15">
      <c r="G109" s="4" t="s">
        <v>912</v>
      </c>
      <c r="I109" s="35"/>
      <c r="J109" s="35"/>
      <c r="K109" s="35"/>
      <c r="L109" s="419"/>
    </row>
    <row r="110" spans="1:16" ht="13.5" hidden="1" customHeight="1" x14ac:dyDescent="0.15">
      <c r="G110" s="4" t="s">
        <v>913</v>
      </c>
      <c r="I110" s="35"/>
      <c r="J110" s="35"/>
      <c r="K110" s="35"/>
      <c r="L110" s="419"/>
    </row>
    <row r="111" spans="1:16" ht="13.5" hidden="1" customHeight="1" x14ac:dyDescent="0.15">
      <c r="G111" s="4" t="s">
        <v>914</v>
      </c>
      <c r="L111" s="227"/>
    </row>
    <row r="112" spans="1:16" ht="13.5" hidden="1" customHeight="1" x14ac:dyDescent="0.15">
      <c r="G112" s="4" t="s">
        <v>915</v>
      </c>
      <c r="I112" s="35"/>
      <c r="J112" s="35"/>
      <c r="K112" s="35"/>
      <c r="L112" s="419"/>
    </row>
    <row r="113" spans="7:12" ht="13.5" hidden="1" customHeight="1" x14ac:dyDescent="0.15">
      <c r="G113" s="4" t="s">
        <v>916</v>
      </c>
      <c r="L113" s="227"/>
    </row>
    <row r="114" spans="7:12" ht="13.5" hidden="1" customHeight="1" x14ac:dyDescent="0.15">
      <c r="G114" s="4" t="s">
        <v>449</v>
      </c>
      <c r="L114" s="227"/>
    </row>
    <row r="115" spans="7:12" ht="13.5" hidden="1" customHeight="1" x14ac:dyDescent="0.15">
      <c r="G115" s="4" t="s">
        <v>450</v>
      </c>
      <c r="L115" s="227"/>
    </row>
    <row r="116" spans="7:12" ht="13.5" customHeight="1" x14ac:dyDescent="0.15">
      <c r="L116" s="227"/>
    </row>
  </sheetData>
  <mergeCells count="6">
    <mergeCell ref="H14:H15"/>
    <mergeCell ref="I14:I15"/>
    <mergeCell ref="D5:D12"/>
    <mergeCell ref="F14:F15"/>
    <mergeCell ref="G14:G15"/>
    <mergeCell ref="D13:D18"/>
  </mergeCells>
  <phoneticPr fontId="4"/>
  <dataValidations count="25">
    <dataValidation type="whole" operator="greaterThan" allowBlank="1" showInputMessage="1" showErrorMessage="1" promptTitle="以下の型の場合指定" prompt="NUMERIC_x000a_NUMERIC2_x000a_AUTONUM_x000a_CHAR_x000a_VARCHAR" sqref="H49 H19:H42 H45:H46">
      <formula1>0</formula1>
    </dataValidation>
    <dataValidation allowBlank="1" showInputMessage="1" showErrorMessage="1" promptTitle="NUMERICのときのみ必ず指定" prompt=" " sqref="I49 I19:I42 I45:I46"/>
    <dataValidation allowBlank="1" showErrorMessage="1" errorTitle="範囲外エラー" error="ユニークキーにする場合は、_x000a_1:重複不可_x000a_を指定してください" prompt=" " sqref="G63:G65 G69:G71 G75:G77 G81:G86 G90:G94"/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49"/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2">
      <formula1>$J$11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2 K46">
      <formula1>$K$11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3:K44">
      <formula1>$K$69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5">
      <formula1>$K$79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5:J46">
      <formula1>$J$79</formula1>
    </dataValidation>
    <dataValidation type="list" allowBlank="1" showInputMessage="1" errorTitle="型指定エラー" error="以下の型から選択してください。_x000a_1 : NUMERIC_x000a_2 : DATE_x000a_3 : CHAR_x000a_4 : VARCHAR_x000a_5 : BLOB" sqref="G49">
      <formula1>$G$106:$G$115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9">
      <formula1>$J$106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9">
      <formula1>$K$106</formula1>
    </dataValidation>
    <dataValidation type="list" allowBlank="1" showInputMessage="1" showErrorMessage="1" errorTitle="範囲外エラー" error="ユニークキーにする場合は、_x000a_1:重複不可_x000a_を指定してください" promptTitle="ﾕﾆｰｸｷｰは”不可”を指定" prompt=" " sqref="G62 G68 G74">
      <formula1>$L$114</formula1>
    </dataValidation>
    <dataValidation type="list" allowBlank="1" showInputMessage="1" showErrorMessage="1" sqref="G47">
      <formula1>$G$119:$G$130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9:J38">
      <formula1>$J$394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9:K38">
      <formula1>$K$394</formula1>
    </dataValidation>
    <dataValidation type="list" allowBlank="1" showInputMessage="1" errorTitle="型指定エラー" error="以下の型から選択してください。_x000a_1 : NUMERIC_x000a_2 : DATE_x000a_3 : CHAR_x000a_4 : VARCHAR_x000a_5 : BLOB" sqref="G19:G38">
      <formula1>$G$158:$G$167</formula1>
    </dataValidation>
    <dataValidation type="list" allowBlank="1" showInputMessage="1" errorTitle="型指定エラー" error="以下の型から選択してください。_x000a_1 : NUMERIC_x000a_2 : DATE_x000a_3 : CHAR_x000a_4 : VARCHAR_x000a_5 : BLOB" sqref="G42">
      <formula1>$G$178:$G$187</formula1>
    </dataValidation>
    <dataValidation type="list" allowBlank="1" showInputMessage="1" errorTitle="型指定エラー" error="以下の型から選択してください。_x000a_1 : NUMERIC_x000a_2 : DATE_x000a_3 : CHAR_x000a_4 : VARCHAR_x000a_5 : BLOB" sqref="G43:G44">
      <formula1>$G$216:$G$225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39:J41">
      <formula1>$J$426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39:K41">
      <formula1>$K$426</formula1>
    </dataValidation>
    <dataValidation type="list" allowBlank="1" showInputMessage="1" errorTitle="型指定エラー" error="以下の型から選択してください。_x000a_1 : NUMERIC_x000a_2 : DATE_x000a_3 : CHAR_x000a_4 : VARCHAR_x000a_5 : BLOB" sqref="G39:G41">
      <formula1>$G$185:$G$194</formula1>
    </dataValidation>
    <dataValidation type="list" allowBlank="1" showInputMessage="1" showErrorMessage="1" sqref="G12:G18 G5:G10">
      <formula1>$G$140:$G$151</formula1>
    </dataValidation>
    <dataValidation type="list" allowBlank="1" showInputMessage="1" showErrorMessage="1" sqref="G11">
      <formula1>$G$106:$G$115</formula1>
    </dataValidation>
    <dataValidation type="list" allowBlank="1" showInputMessage="1" errorTitle="型指定エラー" error="以下の型から選択してください。_x000a_1 : NUMERIC_x000a_2 : DATE_x000a_3 : CHAR_x000a_4 : VARCHAR_x000a_5 : BLOB" sqref="G45:G46">
      <formula1>$G$226:$G$235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2" fitToHeight="6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P93"/>
  <sheetViews>
    <sheetView workbookViewId="0"/>
  </sheetViews>
  <sheetFormatPr defaultColWidth="7" defaultRowHeight="13.5" customHeight="1" x14ac:dyDescent="0.15"/>
  <cols>
    <col min="1" max="1" width="5.625" style="4" customWidth="1"/>
    <col min="2" max="2" width="3.625" style="4" customWidth="1"/>
    <col min="3" max="4" width="8.625" style="4" hidden="1" customWidth="1"/>
    <col min="5" max="5" width="25.625" style="4" customWidth="1"/>
    <col min="6" max="6" width="20.625" style="4" customWidth="1"/>
    <col min="7" max="7" width="10.625" style="4" customWidth="1"/>
    <col min="8" max="12" width="5.625" style="4" customWidth="1"/>
    <col min="13" max="14" width="45.625" style="4" customWidth="1"/>
    <col min="15" max="15" width="25.75" style="4" customWidth="1"/>
    <col min="16" max="16" width="10.625" style="5" customWidth="1"/>
    <col min="17" max="16384" width="7" style="4"/>
  </cols>
  <sheetData>
    <row r="1" spans="1:16" ht="20.100000000000001" customHeight="1" x14ac:dyDescent="0.15">
      <c r="A1" s="1" t="s">
        <v>835</v>
      </c>
      <c r="B1" s="1"/>
      <c r="C1" s="1"/>
      <c r="D1" s="1"/>
      <c r="E1" s="2" t="s">
        <v>836</v>
      </c>
      <c r="F1" s="3" t="s">
        <v>837</v>
      </c>
    </row>
    <row r="2" spans="1:16" ht="13.5" customHeight="1" x14ac:dyDescent="0.15">
      <c r="A2" s="6" t="s">
        <v>372</v>
      </c>
      <c r="B2" s="6"/>
      <c r="C2" s="7"/>
      <c r="D2" s="7"/>
      <c r="E2" s="78" t="s">
        <v>1068</v>
      </c>
      <c r="F2" s="79" t="s">
        <v>1069</v>
      </c>
    </row>
    <row r="3" spans="1:16" ht="13.5" customHeight="1" x14ac:dyDescent="0.15">
      <c r="A3" s="1" t="s">
        <v>326</v>
      </c>
      <c r="M3" s="23"/>
      <c r="N3" s="23" t="s">
        <v>894</v>
      </c>
      <c r="O3" s="23"/>
      <c r="P3" s="8" t="str">
        <f>IF(MAX(P5:P56,P60:P62,P66:P70),MAX(P5:P56,P60:P62,P66:P70),"")</f>
        <v/>
      </c>
    </row>
    <row r="4" spans="1:16" ht="20.100000000000001" customHeight="1" x14ac:dyDescent="0.15">
      <c r="A4" s="6" t="s">
        <v>270</v>
      </c>
      <c r="B4" s="194" t="s">
        <v>112</v>
      </c>
      <c r="C4" s="1"/>
      <c r="D4" s="1"/>
      <c r="E4" s="2" t="s">
        <v>743</v>
      </c>
      <c r="F4" s="3" t="s">
        <v>895</v>
      </c>
      <c r="G4" s="2" t="s">
        <v>403</v>
      </c>
      <c r="H4" s="9" t="s">
        <v>459</v>
      </c>
      <c r="I4" s="9" t="s">
        <v>460</v>
      </c>
      <c r="J4" s="9" t="s">
        <v>927</v>
      </c>
      <c r="K4" s="9" t="s">
        <v>43</v>
      </c>
      <c r="L4" s="70" t="s">
        <v>44</v>
      </c>
      <c r="M4" s="1" t="s">
        <v>12</v>
      </c>
      <c r="N4" s="1" t="s">
        <v>519</v>
      </c>
      <c r="O4" s="506" t="s">
        <v>576</v>
      </c>
      <c r="P4" s="10" t="s">
        <v>531</v>
      </c>
    </row>
    <row r="5" spans="1:16" ht="13.5" customHeight="1" x14ac:dyDescent="0.15">
      <c r="A5" s="13" t="s">
        <v>401</v>
      </c>
      <c r="B5" s="11">
        <v>1</v>
      </c>
      <c r="C5" s="14"/>
      <c r="D5" s="14"/>
      <c r="E5" s="217" t="s">
        <v>919</v>
      </c>
      <c r="F5" s="216" t="s">
        <v>520</v>
      </c>
      <c r="G5" s="338" t="s">
        <v>521</v>
      </c>
      <c r="H5" s="182">
        <v>10</v>
      </c>
      <c r="I5" s="182">
        <v>0</v>
      </c>
      <c r="J5" s="182" t="s">
        <v>620</v>
      </c>
      <c r="K5" s="185"/>
      <c r="L5" s="179"/>
      <c r="M5" s="86"/>
      <c r="N5" s="86"/>
      <c r="O5" s="86"/>
      <c r="P5" s="30"/>
    </row>
    <row r="6" spans="1:16" ht="11.25" x14ac:dyDescent="0.15">
      <c r="A6" s="13" t="s">
        <v>64</v>
      </c>
      <c r="B6" s="13">
        <f t="shared" ref="B6:B53" si="0">B5+1</f>
        <v>2</v>
      </c>
      <c r="C6" s="14"/>
      <c r="D6" s="14"/>
      <c r="E6" s="462" t="s">
        <v>522</v>
      </c>
      <c r="F6" s="463" t="s">
        <v>523</v>
      </c>
      <c r="G6" s="338" t="s">
        <v>355</v>
      </c>
      <c r="H6" s="182">
        <v>20</v>
      </c>
      <c r="I6" s="182"/>
      <c r="J6" s="182" t="s">
        <v>620</v>
      </c>
      <c r="K6" s="185"/>
      <c r="L6" s="179"/>
      <c r="M6" s="86"/>
      <c r="N6" s="90"/>
      <c r="O6" s="90"/>
      <c r="P6" s="30"/>
    </row>
    <row r="7" spans="1:16" ht="13.5" customHeight="1" x14ac:dyDescent="0.15">
      <c r="A7" s="13" t="s">
        <v>1024</v>
      </c>
      <c r="B7" s="13">
        <f t="shared" si="0"/>
        <v>3</v>
      </c>
      <c r="C7" s="14"/>
      <c r="D7" s="14"/>
      <c r="E7" s="222" t="s">
        <v>1025</v>
      </c>
      <c r="F7" s="464" t="s">
        <v>1026</v>
      </c>
      <c r="G7" s="338" t="s">
        <v>1027</v>
      </c>
      <c r="H7" s="182">
        <v>40</v>
      </c>
      <c r="I7" s="182"/>
      <c r="J7" s="182"/>
      <c r="K7" s="185"/>
      <c r="L7" s="179"/>
      <c r="M7" s="465"/>
      <c r="N7" s="90"/>
      <c r="O7" s="90"/>
      <c r="P7" s="30"/>
    </row>
    <row r="8" spans="1:16" ht="13.5" customHeight="1" x14ac:dyDescent="0.15">
      <c r="A8" s="13" t="s">
        <v>714</v>
      </c>
      <c r="B8" s="13">
        <f t="shared" si="0"/>
        <v>4</v>
      </c>
      <c r="C8" s="14"/>
      <c r="D8" s="14"/>
      <c r="E8" s="222" t="s">
        <v>527</v>
      </c>
      <c r="F8" s="464" t="s">
        <v>1028</v>
      </c>
      <c r="G8" s="338" t="s">
        <v>530</v>
      </c>
      <c r="H8" s="182">
        <v>2</v>
      </c>
      <c r="I8" s="182">
        <v>0</v>
      </c>
      <c r="J8" s="182"/>
      <c r="K8" s="185" t="s">
        <v>45</v>
      </c>
      <c r="L8" s="179">
        <v>0</v>
      </c>
      <c r="M8" s="466"/>
      <c r="N8" s="90"/>
      <c r="O8" s="90"/>
      <c r="P8" s="30"/>
    </row>
    <row r="9" spans="1:16" ht="13.5" customHeight="1" x14ac:dyDescent="0.15">
      <c r="A9" s="13" t="s">
        <v>229</v>
      </c>
      <c r="B9" s="13">
        <f t="shared" si="0"/>
        <v>5</v>
      </c>
      <c r="C9" s="14"/>
      <c r="D9" s="14"/>
      <c r="E9" s="222" t="s">
        <v>637</v>
      </c>
      <c r="F9" s="464" t="s">
        <v>1029</v>
      </c>
      <c r="G9" s="338" t="s">
        <v>1030</v>
      </c>
      <c r="H9" s="182"/>
      <c r="I9" s="182"/>
      <c r="J9" s="182"/>
      <c r="K9" s="185"/>
      <c r="L9" s="179"/>
      <c r="M9" s="86"/>
      <c r="N9" s="90"/>
      <c r="O9" s="90"/>
      <c r="P9" s="30"/>
    </row>
    <row r="10" spans="1:16" ht="13.5" customHeight="1" x14ac:dyDescent="0.15">
      <c r="A10" s="13" t="s">
        <v>1031</v>
      </c>
      <c r="B10" s="13">
        <f t="shared" si="0"/>
        <v>6</v>
      </c>
      <c r="C10" s="14"/>
      <c r="D10" s="14"/>
      <c r="E10" s="217" t="s">
        <v>404</v>
      </c>
      <c r="F10" s="467" t="s">
        <v>737</v>
      </c>
      <c r="G10" s="343" t="s">
        <v>441</v>
      </c>
      <c r="H10" s="166">
        <v>2</v>
      </c>
      <c r="I10" s="166">
        <v>0</v>
      </c>
      <c r="J10" s="166"/>
      <c r="K10" s="169" t="s">
        <v>45</v>
      </c>
      <c r="L10" s="179">
        <v>0</v>
      </c>
      <c r="M10" s="318"/>
      <c r="N10" s="129"/>
      <c r="O10" s="129"/>
      <c r="P10" s="30"/>
    </row>
    <row r="11" spans="1:16" x14ac:dyDescent="0.15">
      <c r="A11" s="13" t="str">
        <f t="shared" ref="A11:A42" si="1">IF(E11="","","F")</f>
        <v>F</v>
      </c>
      <c r="B11" s="13">
        <f t="shared" si="0"/>
        <v>7</v>
      </c>
      <c r="C11" s="14"/>
      <c r="D11" s="453"/>
      <c r="E11" s="217" t="s">
        <v>1032</v>
      </c>
      <c r="F11" s="207" t="s">
        <v>642</v>
      </c>
      <c r="G11" s="338" t="s">
        <v>638</v>
      </c>
      <c r="H11" s="182">
        <v>20</v>
      </c>
      <c r="I11" s="182"/>
      <c r="J11" s="182"/>
      <c r="K11" s="185"/>
      <c r="L11" s="179"/>
      <c r="M11" s="325"/>
      <c r="N11" s="325"/>
      <c r="O11" s="333"/>
      <c r="P11" s="30"/>
    </row>
    <row r="12" spans="1:16" ht="13.5" customHeight="1" x14ac:dyDescent="0.15">
      <c r="A12" s="13" t="str">
        <f t="shared" si="1"/>
        <v>F</v>
      </c>
      <c r="B12" s="13">
        <f t="shared" si="0"/>
        <v>8</v>
      </c>
      <c r="C12" s="14"/>
      <c r="D12" s="453"/>
      <c r="E12" s="217" t="s">
        <v>1033</v>
      </c>
      <c r="F12" s="207" t="s">
        <v>643</v>
      </c>
      <c r="G12" s="338" t="s">
        <v>985</v>
      </c>
      <c r="H12" s="182">
        <v>20</v>
      </c>
      <c r="I12" s="182"/>
      <c r="J12" s="182"/>
      <c r="K12" s="185"/>
      <c r="L12" s="179"/>
      <c r="M12" s="325"/>
      <c r="N12" s="325"/>
      <c r="O12" s="333"/>
      <c r="P12" s="30"/>
    </row>
    <row r="13" spans="1:16" ht="13.5" customHeight="1" x14ac:dyDescent="0.15">
      <c r="A13" s="13" t="str">
        <f t="shared" si="1"/>
        <v>F</v>
      </c>
      <c r="B13" s="13">
        <f t="shared" si="0"/>
        <v>9</v>
      </c>
      <c r="C13" s="14"/>
      <c r="D13" s="14"/>
      <c r="E13" s="217" t="s">
        <v>437</v>
      </c>
      <c r="F13" s="216" t="s">
        <v>524</v>
      </c>
      <c r="G13" s="338" t="s">
        <v>756</v>
      </c>
      <c r="H13" s="182">
        <v>60</v>
      </c>
      <c r="I13" s="182"/>
      <c r="J13" s="182"/>
      <c r="K13" s="185"/>
      <c r="L13" s="179"/>
      <c r="M13" s="108"/>
      <c r="N13" s="108"/>
      <c r="O13" s="108"/>
      <c r="P13" s="30"/>
    </row>
    <row r="14" spans="1:16" ht="13.5" customHeight="1" x14ac:dyDescent="0.15">
      <c r="A14" s="13" t="str">
        <f t="shared" si="1"/>
        <v>F</v>
      </c>
      <c r="B14" s="13">
        <f t="shared" si="0"/>
        <v>10</v>
      </c>
      <c r="C14" s="14"/>
      <c r="D14" s="14"/>
      <c r="E14" s="217" t="s">
        <v>940</v>
      </c>
      <c r="F14" s="216" t="s">
        <v>941</v>
      </c>
      <c r="G14" s="338" t="s">
        <v>440</v>
      </c>
      <c r="H14" s="182">
        <v>14</v>
      </c>
      <c r="I14" s="182"/>
      <c r="J14" s="182"/>
      <c r="K14" s="185"/>
      <c r="L14" s="179"/>
      <c r="M14" s="108"/>
      <c r="N14" s="108"/>
      <c r="O14" s="108"/>
      <c r="P14" s="30"/>
    </row>
    <row r="15" spans="1:16" ht="13.5" customHeight="1" x14ac:dyDescent="0.15">
      <c r="A15" s="13" t="str">
        <f t="shared" si="1"/>
        <v>F</v>
      </c>
      <c r="B15" s="13">
        <f t="shared" si="0"/>
        <v>11</v>
      </c>
      <c r="C15" s="14"/>
      <c r="D15" s="14"/>
      <c r="E15" s="468" t="s">
        <v>942</v>
      </c>
      <c r="F15" s="216" t="s">
        <v>943</v>
      </c>
      <c r="G15" s="338" t="s">
        <v>438</v>
      </c>
      <c r="H15" s="182">
        <v>12</v>
      </c>
      <c r="I15" s="182"/>
      <c r="J15" s="182"/>
      <c r="K15" s="185"/>
      <c r="L15" s="179"/>
      <c r="M15" s="82"/>
      <c r="N15" s="82"/>
      <c r="O15" s="82"/>
      <c r="P15" s="30"/>
    </row>
    <row r="16" spans="1:16" ht="13.5" customHeight="1" x14ac:dyDescent="0.15">
      <c r="A16" s="13" t="str">
        <f t="shared" si="1"/>
        <v>F</v>
      </c>
      <c r="B16" s="13">
        <f t="shared" si="0"/>
        <v>12</v>
      </c>
      <c r="C16" s="14"/>
      <c r="D16" s="14"/>
      <c r="E16" s="468" t="s">
        <v>644</v>
      </c>
      <c r="F16" s="216" t="s">
        <v>645</v>
      </c>
      <c r="G16" s="338" t="s">
        <v>438</v>
      </c>
      <c r="H16" s="182">
        <v>20</v>
      </c>
      <c r="I16" s="182"/>
      <c r="J16" s="182"/>
      <c r="K16" s="185"/>
      <c r="L16" s="179"/>
      <c r="M16" s="84"/>
      <c r="N16" s="325"/>
      <c r="O16" s="333"/>
      <c r="P16" s="30"/>
    </row>
    <row r="17" spans="1:16" ht="13.5" customHeight="1" x14ac:dyDescent="0.15">
      <c r="A17" s="13" t="str">
        <f t="shared" si="1"/>
        <v>F</v>
      </c>
      <c r="B17" s="13">
        <f t="shared" si="0"/>
        <v>13</v>
      </c>
      <c r="C17" s="14"/>
      <c r="D17" s="14"/>
      <c r="E17" s="468" t="s">
        <v>646</v>
      </c>
      <c r="F17" s="216" t="s">
        <v>647</v>
      </c>
      <c r="G17" s="338" t="s">
        <v>438</v>
      </c>
      <c r="H17" s="182">
        <v>20</v>
      </c>
      <c r="I17" s="182"/>
      <c r="J17" s="182"/>
      <c r="K17" s="185"/>
      <c r="L17" s="179"/>
      <c r="M17" s="84"/>
      <c r="N17" s="325"/>
      <c r="O17" s="333"/>
      <c r="P17" s="30"/>
    </row>
    <row r="18" spans="1:16" ht="13.5" customHeight="1" x14ac:dyDescent="0.15">
      <c r="A18" s="13" t="str">
        <f t="shared" si="1"/>
        <v>F</v>
      </c>
      <c r="B18" s="13">
        <f t="shared" si="0"/>
        <v>14</v>
      </c>
      <c r="C18" s="14"/>
      <c r="D18" s="14"/>
      <c r="E18" s="468" t="s">
        <v>648</v>
      </c>
      <c r="F18" s="216" t="s">
        <v>944</v>
      </c>
      <c r="G18" s="338" t="s">
        <v>540</v>
      </c>
      <c r="H18" s="182">
        <v>30</v>
      </c>
      <c r="I18" s="182"/>
      <c r="J18" s="182"/>
      <c r="K18" s="185"/>
      <c r="L18" s="179"/>
      <c r="M18" s="84"/>
      <c r="N18" s="108"/>
      <c r="O18" s="108"/>
      <c r="P18" s="30"/>
    </row>
    <row r="19" spans="1:16" ht="13.5" customHeight="1" x14ac:dyDescent="0.15">
      <c r="A19" s="13" t="str">
        <f t="shared" si="1"/>
        <v>F</v>
      </c>
      <c r="B19" s="13">
        <f t="shared" si="0"/>
        <v>15</v>
      </c>
      <c r="C19" s="14"/>
      <c r="D19" s="14"/>
      <c r="E19" s="468" t="s">
        <v>276</v>
      </c>
      <c r="F19" s="216" t="s">
        <v>945</v>
      </c>
      <c r="G19" s="338" t="s">
        <v>256</v>
      </c>
      <c r="H19" s="182">
        <v>20</v>
      </c>
      <c r="I19" s="182"/>
      <c r="J19" s="182"/>
      <c r="K19" s="185"/>
      <c r="L19" s="179"/>
      <c r="M19" s="469"/>
      <c r="N19" s="108"/>
      <c r="O19" s="108"/>
      <c r="P19" s="30"/>
    </row>
    <row r="20" spans="1:16" ht="13.5" customHeight="1" x14ac:dyDescent="0.15">
      <c r="A20" s="13" t="str">
        <f t="shared" si="1"/>
        <v>F</v>
      </c>
      <c r="B20" s="13">
        <f t="shared" si="0"/>
        <v>16</v>
      </c>
      <c r="C20" s="14"/>
      <c r="D20" s="14"/>
      <c r="E20" s="468" t="s">
        <v>277</v>
      </c>
      <c r="F20" s="216" t="s">
        <v>278</v>
      </c>
      <c r="G20" s="338" t="s">
        <v>946</v>
      </c>
      <c r="H20" s="182">
        <v>20</v>
      </c>
      <c r="I20" s="182"/>
      <c r="J20" s="182"/>
      <c r="K20" s="185"/>
      <c r="L20" s="179"/>
      <c r="M20" s="84"/>
      <c r="N20" s="108"/>
      <c r="O20" s="108"/>
      <c r="P20" s="30"/>
    </row>
    <row r="21" spans="1:16" ht="13.5" customHeight="1" x14ac:dyDescent="0.15">
      <c r="A21" s="13" t="str">
        <f t="shared" si="1"/>
        <v>F</v>
      </c>
      <c r="B21" s="13">
        <f t="shared" si="0"/>
        <v>17</v>
      </c>
      <c r="C21" s="198"/>
      <c r="D21" s="199"/>
      <c r="E21" s="462" t="s">
        <v>279</v>
      </c>
      <c r="F21" s="216" t="s">
        <v>947</v>
      </c>
      <c r="G21" s="338" t="s">
        <v>985</v>
      </c>
      <c r="H21" s="182">
        <v>20</v>
      </c>
      <c r="I21" s="182"/>
      <c r="J21" s="182"/>
      <c r="K21" s="185"/>
      <c r="L21" s="179"/>
      <c r="M21" s="108"/>
      <c r="N21" s="82"/>
      <c r="O21" s="82"/>
      <c r="P21" s="30"/>
    </row>
    <row r="22" spans="1:16" ht="13.5" customHeight="1" x14ac:dyDescent="0.15">
      <c r="A22" s="13" t="str">
        <f t="shared" si="1"/>
        <v>F</v>
      </c>
      <c r="B22" s="13">
        <f t="shared" si="0"/>
        <v>18</v>
      </c>
      <c r="C22" s="198"/>
      <c r="D22" s="199"/>
      <c r="E22" s="462" t="s">
        <v>70</v>
      </c>
      <c r="F22" s="216" t="s">
        <v>948</v>
      </c>
      <c r="G22" s="338" t="s">
        <v>985</v>
      </c>
      <c r="H22" s="182">
        <v>20</v>
      </c>
      <c r="I22" s="182"/>
      <c r="J22" s="182"/>
      <c r="K22" s="185"/>
      <c r="L22" s="179"/>
      <c r="M22" s="108"/>
      <c r="N22" s="82"/>
      <c r="O22" s="82"/>
      <c r="P22" s="30"/>
    </row>
    <row r="23" spans="1:16" ht="13.5" customHeight="1" x14ac:dyDescent="0.15">
      <c r="A23" s="13" t="str">
        <f t="shared" si="1"/>
        <v>F</v>
      </c>
      <c r="B23" s="13">
        <f t="shared" si="0"/>
        <v>19</v>
      </c>
      <c r="C23" s="198"/>
      <c r="D23" s="199"/>
      <c r="E23" s="462" t="s">
        <v>71</v>
      </c>
      <c r="F23" s="216" t="s">
        <v>949</v>
      </c>
      <c r="G23" s="338" t="s">
        <v>985</v>
      </c>
      <c r="H23" s="182">
        <v>20</v>
      </c>
      <c r="I23" s="182"/>
      <c r="J23" s="182"/>
      <c r="K23" s="185"/>
      <c r="L23" s="179"/>
      <c r="M23" s="108"/>
      <c r="N23" s="82"/>
      <c r="O23" s="82"/>
      <c r="P23" s="30"/>
    </row>
    <row r="24" spans="1:16" ht="13.5" customHeight="1" x14ac:dyDescent="0.15">
      <c r="A24" s="13" t="str">
        <f t="shared" si="1"/>
        <v>F</v>
      </c>
      <c r="B24" s="13">
        <f t="shared" si="0"/>
        <v>20</v>
      </c>
      <c r="C24" s="198"/>
      <c r="D24" s="199"/>
      <c r="E24" s="462" t="s">
        <v>471</v>
      </c>
      <c r="F24" s="216" t="s">
        <v>950</v>
      </c>
      <c r="G24" s="338" t="s">
        <v>985</v>
      </c>
      <c r="H24" s="182">
        <v>20</v>
      </c>
      <c r="I24" s="182"/>
      <c r="J24" s="182"/>
      <c r="K24" s="185"/>
      <c r="L24" s="179"/>
      <c r="M24" s="108"/>
      <c r="N24" s="82"/>
      <c r="O24" s="82"/>
      <c r="P24" s="30"/>
    </row>
    <row r="25" spans="1:16" ht="13.5" customHeight="1" x14ac:dyDescent="0.15">
      <c r="A25" s="13" t="str">
        <f t="shared" si="1"/>
        <v>F</v>
      </c>
      <c r="B25" s="13">
        <f t="shared" si="0"/>
        <v>21</v>
      </c>
      <c r="C25" s="198"/>
      <c r="D25" s="199"/>
      <c r="E25" s="462" t="s">
        <v>472</v>
      </c>
      <c r="F25" s="216" t="s">
        <v>951</v>
      </c>
      <c r="G25" s="338" t="s">
        <v>325</v>
      </c>
      <c r="H25" s="182"/>
      <c r="I25" s="182"/>
      <c r="J25" s="182"/>
      <c r="K25" s="185"/>
      <c r="L25" s="179"/>
      <c r="M25" s="108"/>
      <c r="N25" s="82"/>
      <c r="O25" s="82"/>
      <c r="P25" s="30"/>
    </row>
    <row r="26" spans="1:16" ht="13.5" customHeight="1" x14ac:dyDescent="0.15">
      <c r="A26" s="13" t="str">
        <f t="shared" si="1"/>
        <v>F</v>
      </c>
      <c r="B26" s="13">
        <f t="shared" si="0"/>
        <v>22</v>
      </c>
      <c r="C26" s="198"/>
      <c r="D26" s="199"/>
      <c r="E26" s="462" t="s">
        <v>473</v>
      </c>
      <c r="F26" s="216" t="s">
        <v>952</v>
      </c>
      <c r="G26" s="338" t="s">
        <v>256</v>
      </c>
      <c r="H26" s="182">
        <v>20</v>
      </c>
      <c r="I26" s="182"/>
      <c r="J26" s="182"/>
      <c r="K26" s="185"/>
      <c r="L26" s="179"/>
      <c r="M26" s="108"/>
      <c r="N26" s="82"/>
      <c r="O26" s="82"/>
      <c r="P26" s="30"/>
    </row>
    <row r="27" spans="1:16" ht="13.5" customHeight="1" x14ac:dyDescent="0.15">
      <c r="A27" s="13" t="str">
        <f t="shared" si="1"/>
        <v>F</v>
      </c>
      <c r="B27" s="13">
        <f t="shared" si="0"/>
        <v>23</v>
      </c>
      <c r="C27" s="198"/>
      <c r="D27" s="199"/>
      <c r="E27" s="462" t="s">
        <v>474</v>
      </c>
      <c r="F27" s="216" t="s">
        <v>953</v>
      </c>
      <c r="G27" s="338" t="s">
        <v>631</v>
      </c>
      <c r="H27" s="182">
        <v>20</v>
      </c>
      <c r="I27" s="182"/>
      <c r="J27" s="182"/>
      <c r="K27" s="185"/>
      <c r="L27" s="179"/>
      <c r="M27" s="108"/>
      <c r="N27" s="82"/>
      <c r="O27" s="82"/>
      <c r="P27" s="30"/>
    </row>
    <row r="28" spans="1:16" ht="13.5" customHeight="1" x14ac:dyDescent="0.15">
      <c r="A28" s="13" t="str">
        <f t="shared" si="1"/>
        <v>F</v>
      </c>
      <c r="B28" s="13">
        <f t="shared" si="0"/>
        <v>24</v>
      </c>
      <c r="C28" s="198"/>
      <c r="D28" s="199"/>
      <c r="E28" s="462" t="s">
        <v>475</v>
      </c>
      <c r="F28" s="216" t="s">
        <v>954</v>
      </c>
      <c r="G28" s="338" t="s">
        <v>256</v>
      </c>
      <c r="H28" s="182">
        <v>20</v>
      </c>
      <c r="I28" s="182"/>
      <c r="J28" s="182"/>
      <c r="K28" s="185"/>
      <c r="L28" s="179"/>
      <c r="M28" s="108"/>
      <c r="N28" s="82"/>
      <c r="O28" s="82"/>
      <c r="P28" s="30"/>
    </row>
    <row r="29" spans="1:16" ht="13.5" customHeight="1" x14ac:dyDescent="0.15">
      <c r="A29" s="13" t="str">
        <f t="shared" si="1"/>
        <v>F</v>
      </c>
      <c r="B29" s="13">
        <f t="shared" si="0"/>
        <v>25</v>
      </c>
      <c r="C29" s="198"/>
      <c r="D29" s="199"/>
      <c r="E29" s="462" t="s">
        <v>208</v>
      </c>
      <c r="F29" s="216" t="s">
        <v>955</v>
      </c>
      <c r="G29" s="338" t="s">
        <v>631</v>
      </c>
      <c r="H29" s="182">
        <v>20</v>
      </c>
      <c r="I29" s="182"/>
      <c r="J29" s="182"/>
      <c r="K29" s="185"/>
      <c r="L29" s="179"/>
      <c r="M29" s="108"/>
      <c r="N29" s="82"/>
      <c r="O29" s="82"/>
      <c r="P29" s="30"/>
    </row>
    <row r="30" spans="1:16" ht="13.5" customHeight="1" x14ac:dyDescent="0.15">
      <c r="A30" s="13" t="str">
        <f t="shared" si="1"/>
        <v>F</v>
      </c>
      <c r="B30" s="13">
        <f t="shared" si="0"/>
        <v>26</v>
      </c>
      <c r="C30" s="198"/>
      <c r="D30" s="199"/>
      <c r="E30" s="462" t="s">
        <v>209</v>
      </c>
      <c r="F30" s="216" t="s">
        <v>512</v>
      </c>
      <c r="G30" s="338" t="s">
        <v>540</v>
      </c>
      <c r="H30" s="182">
        <v>20</v>
      </c>
      <c r="I30" s="182"/>
      <c r="J30" s="182"/>
      <c r="K30" s="185"/>
      <c r="L30" s="179"/>
      <c r="M30" s="108"/>
      <c r="N30" s="82"/>
      <c r="O30" s="82"/>
      <c r="P30" s="30"/>
    </row>
    <row r="31" spans="1:16" ht="13.5" customHeight="1" x14ac:dyDescent="0.15">
      <c r="A31" s="13" t="str">
        <f t="shared" si="1"/>
        <v>F</v>
      </c>
      <c r="B31" s="13">
        <f t="shared" si="0"/>
        <v>27</v>
      </c>
      <c r="C31" s="198"/>
      <c r="D31" s="199"/>
      <c r="E31" s="462" t="s">
        <v>210</v>
      </c>
      <c r="F31" s="216" t="s">
        <v>513</v>
      </c>
      <c r="G31" s="338" t="s">
        <v>540</v>
      </c>
      <c r="H31" s="182">
        <v>20</v>
      </c>
      <c r="I31" s="182"/>
      <c r="J31" s="182"/>
      <c r="K31" s="185"/>
      <c r="L31" s="179"/>
      <c r="M31" s="108"/>
      <c r="N31" s="82"/>
      <c r="O31" s="82"/>
      <c r="P31" s="30"/>
    </row>
    <row r="32" spans="1:16" ht="13.5" customHeight="1" x14ac:dyDescent="0.15">
      <c r="A32" s="13" t="str">
        <f t="shared" si="1"/>
        <v>F</v>
      </c>
      <c r="B32" s="13">
        <f t="shared" si="0"/>
        <v>28</v>
      </c>
      <c r="C32" s="230"/>
      <c r="D32" s="229"/>
      <c r="E32" s="468" t="s">
        <v>211</v>
      </c>
      <c r="F32" s="216" t="s">
        <v>212</v>
      </c>
      <c r="G32" s="338" t="s">
        <v>61</v>
      </c>
      <c r="H32" s="182">
        <v>1</v>
      </c>
      <c r="I32" s="182">
        <v>0</v>
      </c>
      <c r="J32" s="182"/>
      <c r="K32" s="185" t="s">
        <v>232</v>
      </c>
      <c r="L32" s="179">
        <v>1</v>
      </c>
      <c r="M32" s="470"/>
      <c r="N32" s="319"/>
      <c r="O32" s="319"/>
      <c r="P32" s="30"/>
    </row>
    <row r="33" spans="1:16" ht="13.5" customHeight="1" x14ac:dyDescent="0.15">
      <c r="A33" s="13" t="str">
        <f t="shared" si="1"/>
        <v>F</v>
      </c>
      <c r="B33" s="13">
        <f t="shared" si="0"/>
        <v>29</v>
      </c>
      <c r="C33" s="230"/>
      <c r="D33" s="229"/>
      <c r="E33" s="468" t="s">
        <v>213</v>
      </c>
      <c r="F33" s="216" t="s">
        <v>214</v>
      </c>
      <c r="G33" s="338" t="s">
        <v>215</v>
      </c>
      <c r="H33" s="182"/>
      <c r="I33" s="182"/>
      <c r="J33" s="182"/>
      <c r="K33" s="185"/>
      <c r="L33" s="179"/>
      <c r="M33" s="470"/>
      <c r="N33" s="319"/>
      <c r="O33" s="319"/>
      <c r="P33" s="30"/>
    </row>
    <row r="34" spans="1:16" ht="13.5" customHeight="1" x14ac:dyDescent="0.15">
      <c r="A34" s="13" t="str">
        <f t="shared" si="1"/>
        <v>F</v>
      </c>
      <c r="B34" s="13">
        <f t="shared" si="0"/>
        <v>30</v>
      </c>
      <c r="C34" s="230"/>
      <c r="D34" s="229"/>
      <c r="E34" s="468" t="s">
        <v>514</v>
      </c>
      <c r="F34" s="216" t="s">
        <v>216</v>
      </c>
      <c r="G34" s="338" t="s">
        <v>921</v>
      </c>
      <c r="H34" s="182"/>
      <c r="I34" s="182"/>
      <c r="J34" s="182"/>
      <c r="K34" s="185"/>
      <c r="L34" s="179"/>
      <c r="M34" s="470"/>
      <c r="N34" s="319"/>
      <c r="O34" s="319"/>
      <c r="P34" s="30"/>
    </row>
    <row r="35" spans="1:16" ht="13.5" customHeight="1" x14ac:dyDescent="0.15">
      <c r="A35" s="13" t="str">
        <f t="shared" si="1"/>
        <v>F</v>
      </c>
      <c r="B35" s="13">
        <f t="shared" si="0"/>
        <v>31</v>
      </c>
      <c r="C35" s="230"/>
      <c r="D35" s="229"/>
      <c r="E35" s="468" t="s">
        <v>217</v>
      </c>
      <c r="F35" s="216" t="s">
        <v>218</v>
      </c>
      <c r="G35" s="338" t="s">
        <v>170</v>
      </c>
      <c r="H35" s="182">
        <v>4</v>
      </c>
      <c r="I35" s="182">
        <v>0</v>
      </c>
      <c r="J35" s="182"/>
      <c r="K35" s="185" t="s">
        <v>232</v>
      </c>
      <c r="L35" s="179">
        <v>0</v>
      </c>
      <c r="M35" s="470"/>
      <c r="N35" s="319"/>
      <c r="O35" s="319"/>
      <c r="P35" s="30"/>
    </row>
    <row r="36" spans="1:16" ht="13.5" customHeight="1" x14ac:dyDescent="0.15">
      <c r="A36" s="13" t="str">
        <f t="shared" si="1"/>
        <v>F</v>
      </c>
      <c r="B36" s="13">
        <f t="shared" si="0"/>
        <v>32</v>
      </c>
      <c r="C36" s="230"/>
      <c r="D36" s="229"/>
      <c r="E36" s="471" t="s">
        <v>219</v>
      </c>
      <c r="F36" s="220" t="s">
        <v>1010</v>
      </c>
      <c r="G36" s="338" t="s">
        <v>640</v>
      </c>
      <c r="H36" s="182">
        <v>3</v>
      </c>
      <c r="I36" s="182">
        <v>0</v>
      </c>
      <c r="J36" s="182"/>
      <c r="K36" s="185"/>
      <c r="L36" s="179"/>
      <c r="M36" s="470"/>
      <c r="N36" s="319"/>
      <c r="O36" s="319"/>
      <c r="P36" s="30"/>
    </row>
    <row r="37" spans="1:16" ht="13.5" customHeight="1" x14ac:dyDescent="0.15">
      <c r="A37" s="13" t="str">
        <f t="shared" si="1"/>
        <v>F</v>
      </c>
      <c r="B37" s="13">
        <f t="shared" si="0"/>
        <v>33</v>
      </c>
      <c r="C37" s="230"/>
      <c r="D37" s="229"/>
      <c r="E37" s="471" t="s">
        <v>143</v>
      </c>
      <c r="F37" s="220" t="s">
        <v>515</v>
      </c>
      <c r="G37" s="338" t="s">
        <v>639</v>
      </c>
      <c r="H37" s="182">
        <v>4</v>
      </c>
      <c r="I37" s="182">
        <v>0</v>
      </c>
      <c r="J37" s="182"/>
      <c r="K37" s="185"/>
      <c r="L37" s="179"/>
      <c r="M37" s="470"/>
      <c r="N37" s="319"/>
      <c r="O37" s="319"/>
      <c r="P37" s="30"/>
    </row>
    <row r="38" spans="1:16" ht="13.5" customHeight="1" x14ac:dyDescent="0.15">
      <c r="A38" s="13" t="str">
        <f t="shared" si="1"/>
        <v>F</v>
      </c>
      <c r="B38" s="13">
        <f t="shared" si="0"/>
        <v>34</v>
      </c>
      <c r="C38" s="230"/>
      <c r="D38" s="229"/>
      <c r="E38" s="471" t="s">
        <v>1011</v>
      </c>
      <c r="F38" s="220" t="s">
        <v>145</v>
      </c>
      <c r="G38" s="338" t="s">
        <v>440</v>
      </c>
      <c r="H38" s="182">
        <v>40</v>
      </c>
      <c r="I38" s="182"/>
      <c r="J38" s="182"/>
      <c r="K38" s="185"/>
      <c r="L38" s="179"/>
      <c r="M38" s="470"/>
      <c r="N38" s="319"/>
      <c r="O38" s="319"/>
      <c r="P38" s="30"/>
    </row>
    <row r="39" spans="1:16" ht="13.5" customHeight="1" x14ac:dyDescent="0.15">
      <c r="A39" s="13" t="str">
        <f t="shared" si="1"/>
        <v>F</v>
      </c>
      <c r="B39" s="13">
        <f t="shared" si="0"/>
        <v>35</v>
      </c>
      <c r="C39" s="230"/>
      <c r="D39" s="229"/>
      <c r="E39" s="471" t="s">
        <v>1012</v>
      </c>
      <c r="F39" s="220" t="s">
        <v>1013</v>
      </c>
      <c r="G39" s="338" t="s">
        <v>440</v>
      </c>
      <c r="H39" s="182">
        <v>40</v>
      </c>
      <c r="I39" s="182"/>
      <c r="J39" s="182"/>
      <c r="K39" s="185"/>
      <c r="L39" s="179"/>
      <c r="M39" s="470"/>
      <c r="N39" s="319"/>
      <c r="O39" s="319"/>
      <c r="P39" s="30"/>
    </row>
    <row r="40" spans="1:16" ht="13.5" customHeight="1" x14ac:dyDescent="0.15">
      <c r="A40" s="13" t="str">
        <f t="shared" si="1"/>
        <v>F</v>
      </c>
      <c r="B40" s="13">
        <f t="shared" si="0"/>
        <v>36</v>
      </c>
      <c r="C40" s="230"/>
      <c r="D40" s="229"/>
      <c r="E40" s="471" t="s">
        <v>1014</v>
      </c>
      <c r="F40" s="220" t="s">
        <v>146</v>
      </c>
      <c r="G40" s="338" t="s">
        <v>440</v>
      </c>
      <c r="H40" s="182">
        <v>40</v>
      </c>
      <c r="I40" s="182"/>
      <c r="J40" s="182"/>
      <c r="K40" s="185"/>
      <c r="L40" s="179"/>
      <c r="M40" s="470"/>
      <c r="N40" s="319"/>
      <c r="O40" s="319"/>
      <c r="P40" s="30"/>
    </row>
    <row r="41" spans="1:16" ht="13.5" customHeight="1" x14ac:dyDescent="0.15">
      <c r="A41" s="13" t="str">
        <f t="shared" si="1"/>
        <v>F</v>
      </c>
      <c r="B41" s="13">
        <f t="shared" si="0"/>
        <v>37</v>
      </c>
      <c r="C41" s="230"/>
      <c r="D41" s="229"/>
      <c r="E41" s="471" t="s">
        <v>1015</v>
      </c>
      <c r="F41" s="220" t="s">
        <v>1016</v>
      </c>
      <c r="G41" s="338" t="s">
        <v>440</v>
      </c>
      <c r="H41" s="182">
        <v>40</v>
      </c>
      <c r="I41" s="182"/>
      <c r="J41" s="182"/>
      <c r="K41" s="185"/>
      <c r="L41" s="179"/>
      <c r="M41" s="470"/>
      <c r="N41" s="319"/>
      <c r="O41" s="319"/>
      <c r="P41" s="30"/>
    </row>
    <row r="42" spans="1:16" ht="13.5" customHeight="1" x14ac:dyDescent="0.15">
      <c r="A42" s="13" t="str">
        <f t="shared" si="1"/>
        <v>F</v>
      </c>
      <c r="B42" s="13">
        <f t="shared" si="0"/>
        <v>38</v>
      </c>
      <c r="C42" s="230"/>
      <c r="D42" s="229"/>
      <c r="E42" s="471" t="s">
        <v>147</v>
      </c>
      <c r="F42" s="220" t="s">
        <v>1017</v>
      </c>
      <c r="G42" s="338" t="s">
        <v>440</v>
      </c>
      <c r="H42" s="182">
        <v>20</v>
      </c>
      <c r="I42" s="182"/>
      <c r="J42" s="182"/>
      <c r="K42" s="185"/>
      <c r="L42" s="179"/>
      <c r="M42" s="470"/>
      <c r="N42" s="319"/>
      <c r="O42" s="319"/>
      <c r="P42" s="30"/>
    </row>
    <row r="43" spans="1:16" ht="13.5" customHeight="1" x14ac:dyDescent="0.15">
      <c r="A43" s="13" t="s">
        <v>713</v>
      </c>
      <c r="B43" s="13">
        <f t="shared" si="0"/>
        <v>39</v>
      </c>
      <c r="C43" s="198"/>
      <c r="D43" s="199"/>
      <c r="E43" s="462" t="s">
        <v>1018</v>
      </c>
      <c r="F43" s="216" t="s">
        <v>516</v>
      </c>
      <c r="G43" s="338" t="s">
        <v>517</v>
      </c>
      <c r="H43" s="182">
        <v>20</v>
      </c>
      <c r="I43" s="182"/>
      <c r="J43" s="182"/>
      <c r="K43" s="185"/>
      <c r="L43" s="179"/>
      <c r="M43" s="325"/>
      <c r="N43" s="82"/>
      <c r="O43" s="82"/>
      <c r="P43" s="30"/>
    </row>
    <row r="44" spans="1:16" ht="11.25" x14ac:dyDescent="0.15">
      <c r="A44" s="13" t="s">
        <v>518</v>
      </c>
      <c r="B44" s="13">
        <f t="shared" si="0"/>
        <v>40</v>
      </c>
      <c r="C44" s="198"/>
      <c r="D44" s="199"/>
      <c r="E44" s="462" t="s">
        <v>1019</v>
      </c>
      <c r="F44" s="216" t="s">
        <v>1020</v>
      </c>
      <c r="G44" s="338" t="s">
        <v>839</v>
      </c>
      <c r="H44" s="182">
        <v>1</v>
      </c>
      <c r="I44" s="182">
        <v>0</v>
      </c>
      <c r="J44" s="182"/>
      <c r="K44" s="185"/>
      <c r="L44" s="179"/>
      <c r="M44" s="325"/>
      <c r="N44" s="86"/>
      <c r="O44" s="86"/>
      <c r="P44" s="30"/>
    </row>
    <row r="45" spans="1:16" ht="13.5" customHeight="1" x14ac:dyDescent="0.15">
      <c r="A45" s="13" t="s">
        <v>186</v>
      </c>
      <c r="B45" s="13">
        <f t="shared" si="0"/>
        <v>41</v>
      </c>
      <c r="C45" s="198"/>
      <c r="D45" s="199"/>
      <c r="E45" s="462" t="s">
        <v>1021</v>
      </c>
      <c r="F45" s="463" t="s">
        <v>1022</v>
      </c>
      <c r="G45" s="338" t="s">
        <v>1023</v>
      </c>
      <c r="H45" s="182">
        <v>1</v>
      </c>
      <c r="I45" s="182">
        <v>0</v>
      </c>
      <c r="J45" s="182"/>
      <c r="K45" s="185"/>
      <c r="L45" s="179"/>
      <c r="M45" s="325"/>
      <c r="N45" s="325"/>
      <c r="O45" s="333"/>
      <c r="P45" s="30"/>
    </row>
    <row r="46" spans="1:16" x14ac:dyDescent="0.15">
      <c r="A46" s="13" t="str">
        <f t="shared" ref="A46:A56" si="2">IF(E46="","","F")</f>
        <v>F</v>
      </c>
      <c r="B46" s="13">
        <f t="shared" si="0"/>
        <v>42</v>
      </c>
      <c r="C46" s="14"/>
      <c r="D46" s="453"/>
      <c r="E46" s="180" t="s">
        <v>194</v>
      </c>
      <c r="F46" s="236" t="s">
        <v>195</v>
      </c>
      <c r="G46" s="338" t="s">
        <v>196</v>
      </c>
      <c r="H46" s="182"/>
      <c r="I46" s="182"/>
      <c r="J46" s="182"/>
      <c r="K46" s="185"/>
      <c r="L46" s="179"/>
      <c r="M46" s="175"/>
      <c r="N46" s="175"/>
      <c r="O46" s="29"/>
      <c r="P46" s="30"/>
    </row>
    <row r="47" spans="1:16" x14ac:dyDescent="0.15">
      <c r="A47" s="13" t="str">
        <f t="shared" si="2"/>
        <v>F</v>
      </c>
      <c r="B47" s="13">
        <f t="shared" si="0"/>
        <v>43</v>
      </c>
      <c r="C47" s="14"/>
      <c r="D47" s="453"/>
      <c r="E47" s="180" t="s">
        <v>197</v>
      </c>
      <c r="F47" s="236" t="s">
        <v>198</v>
      </c>
      <c r="G47" s="338" t="s">
        <v>1004</v>
      </c>
      <c r="H47" s="182"/>
      <c r="I47" s="182"/>
      <c r="J47" s="182"/>
      <c r="K47" s="185"/>
      <c r="L47" s="179"/>
      <c r="M47" s="175"/>
      <c r="N47" s="175"/>
      <c r="O47" s="29"/>
      <c r="P47" s="30"/>
    </row>
    <row r="48" spans="1:16" x14ac:dyDescent="0.15">
      <c r="A48" s="13" t="str">
        <f t="shared" si="2"/>
        <v>F</v>
      </c>
      <c r="B48" s="13">
        <f t="shared" si="0"/>
        <v>44</v>
      </c>
      <c r="C48" s="14"/>
      <c r="D48" s="453"/>
      <c r="E48" s="26" t="s">
        <v>500</v>
      </c>
      <c r="F48" s="27" t="s">
        <v>896</v>
      </c>
      <c r="G48" s="338" t="s">
        <v>329</v>
      </c>
      <c r="H48" s="182"/>
      <c r="I48" s="182"/>
      <c r="J48" s="182"/>
      <c r="K48" s="185"/>
      <c r="L48" s="179"/>
      <c r="M48" s="175"/>
      <c r="N48" s="183"/>
      <c r="O48" s="73"/>
      <c r="P48" s="30"/>
    </row>
    <row r="49" spans="1:16" x14ac:dyDescent="0.15">
      <c r="A49" s="13" t="str">
        <f t="shared" si="2"/>
        <v>F</v>
      </c>
      <c r="B49" s="13">
        <f t="shared" si="0"/>
        <v>45</v>
      </c>
      <c r="C49" s="14"/>
      <c r="D49" s="453"/>
      <c r="E49" s="26" t="s">
        <v>199</v>
      </c>
      <c r="F49" s="27" t="s">
        <v>200</v>
      </c>
      <c r="G49" s="338" t="s">
        <v>1004</v>
      </c>
      <c r="H49" s="182"/>
      <c r="I49" s="182"/>
      <c r="J49" s="182"/>
      <c r="K49" s="185"/>
      <c r="L49" s="179"/>
      <c r="M49" s="175"/>
      <c r="N49" s="183"/>
      <c r="O49" s="73"/>
      <c r="P49" s="30"/>
    </row>
    <row r="50" spans="1:16" x14ac:dyDescent="0.15">
      <c r="A50" s="13" t="str">
        <f t="shared" si="2"/>
        <v>F</v>
      </c>
      <c r="B50" s="13">
        <f t="shared" si="0"/>
        <v>46</v>
      </c>
      <c r="C50" s="14"/>
      <c r="D50" s="453"/>
      <c r="E50" s="206" t="s">
        <v>35</v>
      </c>
      <c r="F50" s="207" t="s">
        <v>628</v>
      </c>
      <c r="G50" s="338" t="s">
        <v>441</v>
      </c>
      <c r="H50" s="182">
        <v>1</v>
      </c>
      <c r="I50" s="182"/>
      <c r="J50" s="182"/>
      <c r="K50" s="185" t="s">
        <v>45</v>
      </c>
      <c r="L50" s="179">
        <v>0</v>
      </c>
      <c r="M50" s="325"/>
      <c r="N50" s="174"/>
      <c r="O50" s="14"/>
      <c r="P50" s="30"/>
    </row>
    <row r="51" spans="1:16" x14ac:dyDescent="0.15">
      <c r="A51" s="13" t="str">
        <f t="shared" si="2"/>
        <v>F</v>
      </c>
      <c r="B51" s="13">
        <f t="shared" si="0"/>
        <v>47</v>
      </c>
      <c r="C51" s="14"/>
      <c r="D51" s="453"/>
      <c r="E51" s="206" t="s">
        <v>813</v>
      </c>
      <c r="F51" s="207" t="s">
        <v>814</v>
      </c>
      <c r="G51" s="338" t="s">
        <v>5</v>
      </c>
      <c r="H51" s="182"/>
      <c r="I51" s="182"/>
      <c r="J51" s="182" t="s">
        <v>354</v>
      </c>
      <c r="K51" s="185" t="s">
        <v>148</v>
      </c>
      <c r="L51" s="179" t="s">
        <v>815</v>
      </c>
      <c r="M51" s="325"/>
      <c r="N51" s="175"/>
      <c r="O51" s="29"/>
      <c r="P51" s="30"/>
    </row>
    <row r="52" spans="1:16" x14ac:dyDescent="0.15">
      <c r="A52" s="13" t="str">
        <f t="shared" si="2"/>
        <v>F</v>
      </c>
      <c r="B52" s="13">
        <f t="shared" si="0"/>
        <v>48</v>
      </c>
      <c r="C52" s="14"/>
      <c r="D52" s="453"/>
      <c r="E52" s="206" t="s">
        <v>72</v>
      </c>
      <c r="F52" s="207" t="s">
        <v>73</v>
      </c>
      <c r="G52" s="338" t="s">
        <v>629</v>
      </c>
      <c r="H52" s="182"/>
      <c r="I52" s="182"/>
      <c r="J52" s="182" t="s">
        <v>354</v>
      </c>
      <c r="K52" s="185" t="s">
        <v>148</v>
      </c>
      <c r="L52" s="179" t="s">
        <v>63</v>
      </c>
      <c r="M52" s="325"/>
      <c r="N52" s="175"/>
      <c r="O52" s="29"/>
      <c r="P52" s="30"/>
    </row>
    <row r="53" spans="1:16" x14ac:dyDescent="0.15">
      <c r="A53" s="13" t="str">
        <f t="shared" si="2"/>
        <v>F</v>
      </c>
      <c r="B53" s="13">
        <f t="shared" si="0"/>
        <v>49</v>
      </c>
      <c r="C53" s="14"/>
      <c r="D53" s="453"/>
      <c r="E53" s="26" t="s">
        <v>36</v>
      </c>
      <c r="F53" s="27" t="s">
        <v>58</v>
      </c>
      <c r="G53" s="338" t="s">
        <v>441</v>
      </c>
      <c r="H53" s="182">
        <v>10</v>
      </c>
      <c r="I53" s="182"/>
      <c r="J53" s="182"/>
      <c r="K53" s="185"/>
      <c r="L53" s="179"/>
      <c r="M53" s="175"/>
      <c r="N53" s="174"/>
      <c r="O53" s="30"/>
      <c r="P53" s="30"/>
    </row>
    <row r="54" spans="1:16" x14ac:dyDescent="0.15">
      <c r="A54" s="13"/>
      <c r="B54" s="13"/>
      <c r="C54" s="102"/>
      <c r="D54" s="476"/>
      <c r="E54" s="543" t="s">
        <v>570</v>
      </c>
      <c r="F54" s="544" t="s">
        <v>897</v>
      </c>
      <c r="G54" s="545" t="s">
        <v>898</v>
      </c>
      <c r="H54" s="461">
        <v>2</v>
      </c>
      <c r="I54" s="461">
        <v>0</v>
      </c>
      <c r="J54" s="461"/>
      <c r="K54" s="546" t="s">
        <v>45</v>
      </c>
      <c r="L54" s="547">
        <v>0</v>
      </c>
      <c r="M54" s="548"/>
      <c r="N54" s="446"/>
      <c r="O54" s="549"/>
      <c r="P54" s="550"/>
    </row>
    <row r="55" spans="1:16" x14ac:dyDescent="0.15">
      <c r="A55" s="559" t="s">
        <v>6</v>
      </c>
      <c r="B55" s="559">
        <v>50</v>
      </c>
      <c r="C55" s="561"/>
      <c r="D55" s="476"/>
      <c r="E55" t="s">
        <v>1051</v>
      </c>
      <c r="F55" s="565" t="s">
        <v>1052</v>
      </c>
      <c r="G55" s="564" t="s">
        <v>1053</v>
      </c>
      <c r="H55" s="560">
        <v>2</v>
      </c>
      <c r="I55" s="560">
        <v>0</v>
      </c>
      <c r="J55" s="563"/>
      <c r="K55" s="562"/>
      <c r="L55" s="196"/>
      <c r="M55" s="595"/>
      <c r="N55"/>
      <c r="O55" s="29"/>
      <c r="P55" s="30"/>
    </row>
    <row r="56" spans="1:16" ht="13.5" customHeight="1" x14ac:dyDescent="0.15">
      <c r="A56" s="15" t="str">
        <f t="shared" si="2"/>
        <v/>
      </c>
      <c r="B56" s="15"/>
      <c r="C56" s="16"/>
      <c r="D56" s="16"/>
      <c r="E56" s="472"/>
      <c r="F56" s="31"/>
      <c r="G56" s="367"/>
      <c r="H56" s="32"/>
      <c r="I56" s="32"/>
      <c r="J56" s="32"/>
      <c r="K56" s="32"/>
      <c r="L56" s="33"/>
      <c r="M56" s="16"/>
      <c r="N56" s="16"/>
      <c r="O56" s="16"/>
      <c r="P56" s="34"/>
    </row>
    <row r="57" spans="1:16" ht="13.5" customHeight="1" x14ac:dyDescent="0.15">
      <c r="I57" s="35"/>
      <c r="J57" s="35"/>
      <c r="K57" s="35"/>
      <c r="L57" s="35"/>
    </row>
    <row r="58" spans="1:16" ht="13.5" customHeight="1" x14ac:dyDescent="0.15">
      <c r="E58" s="4" t="s">
        <v>532</v>
      </c>
      <c r="I58" s="35"/>
      <c r="J58" s="35"/>
      <c r="K58" s="35"/>
      <c r="L58" s="35"/>
      <c r="P58" s="4"/>
    </row>
    <row r="59" spans="1:16" ht="20.100000000000001" customHeight="1" x14ac:dyDescent="0.15">
      <c r="A59" s="1" t="s">
        <v>621</v>
      </c>
      <c r="B59" s="1" t="s">
        <v>622</v>
      </c>
      <c r="C59" s="1"/>
      <c r="D59" s="1"/>
      <c r="E59" s="2" t="s">
        <v>623</v>
      </c>
      <c r="F59" s="36" t="s">
        <v>624</v>
      </c>
      <c r="G59" s="37" t="s">
        <v>675</v>
      </c>
      <c r="H59" s="38"/>
      <c r="I59" s="39"/>
      <c r="J59" s="39"/>
      <c r="K59" s="39"/>
      <c r="L59" s="39"/>
      <c r="M59" s="70" t="s">
        <v>319</v>
      </c>
      <c r="N59" s="70" t="s">
        <v>235</v>
      </c>
      <c r="O59" s="70"/>
      <c r="P59" s="1" t="s">
        <v>529</v>
      </c>
    </row>
    <row r="60" spans="1:16" ht="13.5" customHeight="1" x14ac:dyDescent="0.15">
      <c r="A60" s="11" t="s">
        <v>730</v>
      </c>
      <c r="B60" s="40">
        <v>1</v>
      </c>
      <c r="C60" s="12"/>
      <c r="D60" s="12"/>
      <c r="E60" s="17" t="str">
        <f>IF(B60="","",VLOOKUP(B60,B$5:E$56,4,FALSE))</f>
        <v>内部コード（ユニークKey）</v>
      </c>
      <c r="F60" s="41" t="str">
        <f>IF(B60="","",VLOOKUP(B60,B$5:F$56,5,FALSE))</f>
        <v>NCode</v>
      </c>
      <c r="G60" s="42"/>
      <c r="H60" s="43"/>
      <c r="I60" s="44"/>
      <c r="J60" s="44"/>
      <c r="K60" s="44"/>
      <c r="L60" s="44"/>
      <c r="M60" s="45"/>
      <c r="N60" s="45"/>
      <c r="O60" s="45"/>
      <c r="P60" s="25"/>
    </row>
    <row r="61" spans="1:16" ht="13.5" customHeight="1" x14ac:dyDescent="0.15">
      <c r="A61" s="13" t="str">
        <f>IF(E61="","","P")</f>
        <v/>
      </c>
      <c r="B61" s="46"/>
      <c r="C61" s="14"/>
      <c r="D61" s="14"/>
      <c r="E61" s="18" t="str">
        <f>IF(B61="","",VLOOKUP(B61,B$5:E$56,4,FALSE))</f>
        <v/>
      </c>
      <c r="F61" s="47" t="str">
        <f>IF(B61="","",VLOOKUP(B61,B$5:F$56,5,FALSE))</f>
        <v/>
      </c>
      <c r="G61" s="48"/>
      <c r="H61" s="49"/>
      <c r="I61" s="50"/>
      <c r="J61" s="50"/>
      <c r="K61" s="50"/>
      <c r="L61" s="50"/>
      <c r="M61" s="51"/>
      <c r="N61" s="51"/>
      <c r="O61" s="51"/>
      <c r="P61" s="30"/>
    </row>
    <row r="62" spans="1:16" ht="13.5" customHeight="1" x14ac:dyDescent="0.15">
      <c r="A62" s="15"/>
      <c r="B62" s="52"/>
      <c r="C62" s="16"/>
      <c r="D62" s="16"/>
      <c r="E62" s="20" t="str">
        <f>IF(B62="","",VLOOKUP(B62,B$5:E$56,4,FALSE))</f>
        <v/>
      </c>
      <c r="F62" s="53" t="str">
        <f>IF(B62="","",VLOOKUP(B62,B$5:F$56,5,FALSE))</f>
        <v/>
      </c>
      <c r="G62" s="54"/>
      <c r="H62" s="55"/>
      <c r="I62" s="56"/>
      <c r="J62" s="56"/>
      <c r="K62" s="56"/>
      <c r="L62" s="56"/>
      <c r="M62" s="57"/>
      <c r="N62" s="57"/>
      <c r="O62" s="57"/>
      <c r="P62" s="34"/>
    </row>
    <row r="63" spans="1:16" ht="13.5" customHeight="1" x14ac:dyDescent="0.15">
      <c r="I63" s="35"/>
      <c r="J63" s="35"/>
      <c r="K63" s="35"/>
      <c r="L63" s="35"/>
      <c r="P63" s="4"/>
    </row>
    <row r="64" spans="1:16" ht="13.5" customHeight="1" x14ac:dyDescent="0.15">
      <c r="E64" s="4" t="s">
        <v>619</v>
      </c>
      <c r="I64" s="35"/>
      <c r="J64" s="35"/>
      <c r="K64" s="35"/>
      <c r="L64" s="35"/>
      <c r="P64" s="4"/>
    </row>
    <row r="65" spans="1:16" ht="20.100000000000001" customHeight="1" x14ac:dyDescent="0.15">
      <c r="A65" s="1" t="s">
        <v>625</v>
      </c>
      <c r="B65" s="1" t="s">
        <v>626</v>
      </c>
      <c r="C65" s="1"/>
      <c r="D65" s="1"/>
      <c r="E65" s="2" t="s">
        <v>108</v>
      </c>
      <c r="F65" s="3" t="s">
        <v>109</v>
      </c>
      <c r="G65" s="58" t="s">
        <v>110</v>
      </c>
      <c r="H65" s="37" t="s">
        <v>320</v>
      </c>
      <c r="I65" s="39"/>
      <c r="J65" s="39"/>
      <c r="K65" s="39"/>
      <c r="L65" s="39"/>
      <c r="M65" s="70" t="s">
        <v>111</v>
      </c>
      <c r="N65" s="70" t="s">
        <v>236</v>
      </c>
      <c r="O65" s="70"/>
      <c r="P65" s="1" t="s">
        <v>259</v>
      </c>
    </row>
    <row r="66" spans="1:16" ht="13.5" customHeight="1" x14ac:dyDescent="0.15">
      <c r="A66" s="11" t="str">
        <f>IF(E66="","","K")</f>
        <v/>
      </c>
      <c r="B66" s="46"/>
      <c r="C66" s="12"/>
      <c r="D66" s="12"/>
      <c r="E66" s="77"/>
      <c r="F66" s="473"/>
      <c r="G66" s="60" t="s">
        <v>620</v>
      </c>
      <c r="H66" s="61"/>
      <c r="I66" s="44"/>
      <c r="J66" s="44"/>
      <c r="K66" s="44"/>
      <c r="L66" s="44"/>
      <c r="M66" s="45"/>
      <c r="N66" s="45"/>
      <c r="O66" s="45"/>
      <c r="P66" s="25"/>
    </row>
    <row r="67" spans="1:16" ht="13.5" customHeight="1" x14ac:dyDescent="0.15">
      <c r="A67" s="13" t="str">
        <f>IF(E67="","","I")</f>
        <v/>
      </c>
      <c r="B67" s="46"/>
      <c r="C67" s="73"/>
      <c r="D67" s="73"/>
      <c r="E67" s="18" t="str">
        <f>IF(B67="","",VLOOKUP(B67,B$5:E$21,4,FALSE))</f>
        <v/>
      </c>
      <c r="F67" s="19" t="str">
        <f>IF(B67="","",VLOOKUP(B67,B$5:F$21,5,FALSE))</f>
        <v/>
      </c>
      <c r="G67" s="62"/>
      <c r="H67" s="63"/>
      <c r="I67" s="64"/>
      <c r="J67" s="64"/>
      <c r="K67" s="64"/>
      <c r="L67" s="64"/>
      <c r="M67" s="65"/>
      <c r="N67" s="65"/>
      <c r="O67" s="65"/>
      <c r="P67" s="30"/>
    </row>
    <row r="68" spans="1:16" ht="13.5" customHeight="1" x14ac:dyDescent="0.15">
      <c r="A68" s="13" t="str">
        <f>IF(E68="","","I")</f>
        <v/>
      </c>
      <c r="B68" s="46"/>
      <c r="C68" s="14"/>
      <c r="D68" s="14"/>
      <c r="E68" s="18" t="str">
        <f>IF(B68="","",VLOOKUP(B68,B$5:E$21,4,FALSE))</f>
        <v/>
      </c>
      <c r="F68" s="19" t="str">
        <f>IF(B68="","",VLOOKUP(B68,B$5:F$21,5,FALSE))</f>
        <v/>
      </c>
      <c r="G68" s="62"/>
      <c r="H68" s="63"/>
      <c r="I68" s="64"/>
      <c r="J68" s="64"/>
      <c r="K68" s="64"/>
      <c r="L68" s="64"/>
      <c r="M68" s="65"/>
      <c r="N68" s="65"/>
      <c r="O68" s="65"/>
      <c r="P68" s="30"/>
    </row>
    <row r="69" spans="1:16" ht="13.5" customHeight="1" x14ac:dyDescent="0.15">
      <c r="A69" s="13" t="str">
        <f>IF(E69="","","I")</f>
        <v/>
      </c>
      <c r="B69" s="46"/>
      <c r="C69" s="14"/>
      <c r="D69" s="14"/>
      <c r="E69" s="18" t="str">
        <f>IF(B69="","",VLOOKUP(B69,B$5:E$21,4,FALSE))</f>
        <v/>
      </c>
      <c r="F69" s="19" t="str">
        <f>IF(B69="","",VLOOKUP(B69,B$5:F$21,5,FALSE))</f>
        <v/>
      </c>
      <c r="G69" s="62"/>
      <c r="H69" s="63"/>
      <c r="I69" s="64"/>
      <c r="J69" s="64"/>
      <c r="K69" s="64"/>
      <c r="L69" s="64"/>
      <c r="M69" s="65"/>
      <c r="N69" s="65"/>
      <c r="O69" s="65"/>
      <c r="P69" s="30"/>
    </row>
    <row r="70" spans="1:16" ht="13.5" customHeight="1" x14ac:dyDescent="0.15">
      <c r="A70" s="15" t="str">
        <f>IF(E70="","","I")</f>
        <v/>
      </c>
      <c r="B70" s="52"/>
      <c r="C70" s="16"/>
      <c r="D70" s="16"/>
      <c r="E70" s="20" t="str">
        <f>IF(B70="","",VLOOKUP(B70,B$5:E$21,4,FALSE))</f>
        <v/>
      </c>
      <c r="F70" s="21" t="str">
        <f>IF(B70="","",VLOOKUP(B70,B$5:F$21,5,FALSE))</f>
        <v/>
      </c>
      <c r="G70" s="66"/>
      <c r="H70" s="67"/>
      <c r="I70" s="68"/>
      <c r="J70" s="68"/>
      <c r="K70" s="68"/>
      <c r="L70" s="68"/>
      <c r="M70" s="69"/>
      <c r="N70" s="69"/>
      <c r="O70" s="69"/>
      <c r="P70" s="34"/>
    </row>
    <row r="71" spans="1:16" ht="14.25" customHeight="1" x14ac:dyDescent="0.15">
      <c r="I71" s="35"/>
      <c r="J71" s="35"/>
      <c r="K71" s="35"/>
      <c r="L71" s="35"/>
    </row>
    <row r="72" spans="1:16" ht="20.100000000000001" customHeight="1" x14ac:dyDescent="0.15">
      <c r="A72" s="1" t="s">
        <v>715</v>
      </c>
      <c r="B72" s="1" t="s">
        <v>577</v>
      </c>
      <c r="C72" s="1"/>
      <c r="D72" s="1"/>
      <c r="E72" s="2" t="s">
        <v>716</v>
      </c>
      <c r="F72" s="3" t="s">
        <v>717</v>
      </c>
      <c r="G72" s="58" t="s">
        <v>432</v>
      </c>
      <c r="H72" s="37" t="s">
        <v>433</v>
      </c>
      <c r="I72" s="39"/>
      <c r="J72" s="39"/>
      <c r="K72" s="39"/>
      <c r="L72" s="39"/>
      <c r="M72" s="70" t="s">
        <v>434</v>
      </c>
      <c r="N72" s="70" t="s">
        <v>816</v>
      </c>
      <c r="O72" s="70"/>
      <c r="P72" s="1" t="s">
        <v>435</v>
      </c>
    </row>
    <row r="73" spans="1:16" ht="13.5" customHeight="1" x14ac:dyDescent="0.15">
      <c r="A73" s="11" t="str">
        <f>IF(E73="","","K")</f>
        <v/>
      </c>
      <c r="B73" s="46"/>
      <c r="C73" s="12"/>
      <c r="D73" s="12"/>
      <c r="E73" s="77"/>
      <c r="F73" s="473"/>
      <c r="G73" s="60"/>
      <c r="H73" s="61"/>
      <c r="I73" s="44"/>
      <c r="J73" s="44"/>
      <c r="K73" s="44"/>
      <c r="L73" s="44"/>
      <c r="M73" s="45"/>
      <c r="N73" s="45"/>
      <c r="O73" s="45"/>
      <c r="P73" s="25"/>
    </row>
    <row r="74" spans="1:16" ht="13.5" customHeight="1" x14ac:dyDescent="0.15">
      <c r="A74" s="13" t="str">
        <f>IF(E74="","","I")</f>
        <v/>
      </c>
      <c r="B74" s="46"/>
      <c r="C74" s="73"/>
      <c r="D74" s="73"/>
      <c r="E74" s="474" t="str">
        <f>IF(B74="","",VLOOKUP(B74,B$5:E$21,4,FALSE))</f>
        <v/>
      </c>
      <c r="F74" s="475" t="str">
        <f>IF(C74="","",VLOOKUP(C74,C$5:F$21,4,FALSE))</f>
        <v/>
      </c>
      <c r="G74" s="62"/>
      <c r="H74" s="63"/>
      <c r="I74" s="64"/>
      <c r="J74" s="64"/>
      <c r="K74" s="64"/>
      <c r="L74" s="64"/>
      <c r="M74" s="65"/>
      <c r="N74" s="65"/>
      <c r="O74" s="65"/>
      <c r="P74" s="30"/>
    </row>
    <row r="75" spans="1:16" ht="13.5" customHeight="1" x14ac:dyDescent="0.15">
      <c r="A75" s="13" t="str">
        <f>IF(E75="","","I")</f>
        <v/>
      </c>
      <c r="B75" s="46"/>
      <c r="C75" s="14"/>
      <c r="D75" s="14"/>
      <c r="E75" s="18" t="str">
        <f>IF(B75="","",VLOOKUP(B75,B$5:E$21,4,FALSE))</f>
        <v/>
      </c>
      <c r="F75" s="19" t="str">
        <f>IF(B75="","",VLOOKUP(B75,B$5:F$21,5,FALSE))</f>
        <v/>
      </c>
      <c r="G75" s="62"/>
      <c r="H75" s="63"/>
      <c r="I75" s="64"/>
      <c r="J75" s="64"/>
      <c r="K75" s="64"/>
      <c r="L75" s="64"/>
      <c r="M75" s="65"/>
      <c r="N75" s="65"/>
      <c r="O75" s="65"/>
      <c r="P75" s="30"/>
    </row>
    <row r="76" spans="1:16" ht="13.5" customHeight="1" x14ac:dyDescent="0.15">
      <c r="A76" s="13" t="str">
        <f>IF(E76="","","I")</f>
        <v/>
      </c>
      <c r="B76" s="46"/>
      <c r="C76" s="14"/>
      <c r="D76" s="14"/>
      <c r="E76" s="18" t="str">
        <f>IF(B76="","",VLOOKUP(B76,B$5:E$21,4,FALSE))</f>
        <v/>
      </c>
      <c r="F76" s="19" t="str">
        <f>IF(B76="","",VLOOKUP(B76,B$5:F$21,5,FALSE))</f>
        <v/>
      </c>
      <c r="G76" s="62"/>
      <c r="H76" s="63"/>
      <c r="I76" s="64"/>
      <c r="J76" s="64"/>
      <c r="K76" s="64"/>
      <c r="L76" s="64"/>
      <c r="M76" s="65"/>
      <c r="N76" s="65"/>
      <c r="O76" s="65"/>
      <c r="P76" s="30"/>
    </row>
    <row r="77" spans="1:16" ht="13.5" customHeight="1" x14ac:dyDescent="0.15">
      <c r="A77" s="15" t="str">
        <f>IF(E77="","","I")</f>
        <v/>
      </c>
      <c r="B77" s="52"/>
      <c r="C77" s="16"/>
      <c r="D77" s="16"/>
      <c r="E77" s="20" t="str">
        <f>IF(B77="","",VLOOKUP(B77,B$5:E$21,4,FALSE))</f>
        <v/>
      </c>
      <c r="F77" s="21" t="str">
        <f>IF(B77="","",VLOOKUP(B77,B$5:F$21,5,FALSE))</f>
        <v/>
      </c>
      <c r="G77" s="66"/>
      <c r="H77" s="67"/>
      <c r="I77" s="68"/>
      <c r="J77" s="68"/>
      <c r="K77" s="68"/>
      <c r="L77" s="68"/>
      <c r="M77" s="69"/>
      <c r="N77" s="69"/>
      <c r="O77" s="69"/>
      <c r="P77" s="34"/>
    </row>
    <row r="78" spans="1:16" ht="14.25" customHeight="1" x14ac:dyDescent="0.15">
      <c r="I78" s="35"/>
      <c r="J78" s="35"/>
      <c r="K78" s="35"/>
      <c r="L78" s="35"/>
    </row>
    <row r="79" spans="1:16" ht="14.25" customHeight="1" x14ac:dyDescent="0.15">
      <c r="I79" s="35"/>
      <c r="J79" s="35"/>
      <c r="K79" s="35"/>
      <c r="L79" s="35"/>
    </row>
    <row r="80" spans="1:16" ht="13.5" customHeight="1" x14ac:dyDescent="0.15">
      <c r="A80" s="22" t="s">
        <v>436</v>
      </c>
      <c r="I80" s="35"/>
      <c r="J80" s="35"/>
      <c r="K80" s="35"/>
      <c r="L80" s="419"/>
      <c r="M80" s="85"/>
      <c r="N80" s="85"/>
      <c r="O80" s="85"/>
    </row>
    <row r="81" spans="1:12" ht="13.5" hidden="1" customHeight="1" x14ac:dyDescent="0.15">
      <c r="A81" s="4" t="s">
        <v>715</v>
      </c>
      <c r="G81" s="4" t="s">
        <v>530</v>
      </c>
      <c r="I81" s="35"/>
      <c r="J81" s="22" t="s">
        <v>620</v>
      </c>
      <c r="K81" s="22" t="s">
        <v>45</v>
      </c>
      <c r="L81" s="227"/>
    </row>
    <row r="82" spans="1:12" ht="13.5" hidden="1" customHeight="1" x14ac:dyDescent="0.15">
      <c r="A82" s="4" t="s">
        <v>240</v>
      </c>
      <c r="G82" s="4" t="s">
        <v>910</v>
      </c>
      <c r="I82" s="35"/>
      <c r="J82" s="35"/>
      <c r="K82" s="35"/>
      <c r="L82" s="419"/>
    </row>
    <row r="83" spans="1:12" ht="13.5" hidden="1" customHeight="1" x14ac:dyDescent="0.15">
      <c r="G83" s="4" t="s">
        <v>911</v>
      </c>
      <c r="I83" s="35"/>
      <c r="J83" s="35"/>
      <c r="K83" s="35"/>
      <c r="L83" s="419"/>
    </row>
    <row r="84" spans="1:12" ht="13.5" hidden="1" customHeight="1" x14ac:dyDescent="0.15">
      <c r="G84" s="4" t="s">
        <v>912</v>
      </c>
      <c r="I84" s="35"/>
      <c r="J84" s="35"/>
      <c r="K84" s="35"/>
      <c r="L84" s="419"/>
    </row>
    <row r="85" spans="1:12" ht="13.5" hidden="1" customHeight="1" x14ac:dyDescent="0.15">
      <c r="G85" s="4" t="s">
        <v>913</v>
      </c>
      <c r="I85" s="35"/>
      <c r="J85" s="35"/>
      <c r="K85" s="35"/>
      <c r="L85" s="419"/>
    </row>
    <row r="86" spans="1:12" ht="13.5" hidden="1" customHeight="1" x14ac:dyDescent="0.15">
      <c r="G86" s="4" t="s">
        <v>914</v>
      </c>
      <c r="L86" s="227"/>
    </row>
    <row r="87" spans="1:12" ht="13.5" hidden="1" customHeight="1" x14ac:dyDescent="0.15">
      <c r="G87" s="4" t="s">
        <v>915</v>
      </c>
      <c r="I87" s="35"/>
      <c r="J87" s="35"/>
      <c r="K87" s="35"/>
      <c r="L87" s="419"/>
    </row>
    <row r="88" spans="1:12" ht="13.5" hidden="1" customHeight="1" x14ac:dyDescent="0.15">
      <c r="G88" s="4" t="s">
        <v>916</v>
      </c>
      <c r="L88" s="227"/>
    </row>
    <row r="89" spans="1:12" ht="13.5" hidden="1" customHeight="1" x14ac:dyDescent="0.15">
      <c r="G89" s="4" t="s">
        <v>449</v>
      </c>
      <c r="L89" s="227"/>
    </row>
    <row r="90" spans="1:12" ht="13.5" hidden="1" customHeight="1" x14ac:dyDescent="0.15">
      <c r="G90" s="4" t="s">
        <v>450</v>
      </c>
      <c r="L90" s="227"/>
    </row>
    <row r="91" spans="1:12" ht="13.5" customHeight="1" x14ac:dyDescent="0.15">
      <c r="L91" s="227"/>
    </row>
    <row r="93" spans="1:12" ht="13.5" customHeight="1" x14ac:dyDescent="0.15">
      <c r="L93" s="227"/>
    </row>
  </sheetData>
  <phoneticPr fontId="4"/>
  <dataValidations count="35">
    <dataValidation type="whole" operator="greaterThan" allowBlank="1" showInputMessage="1" showErrorMessage="1" promptTitle="以下の型の場合指定" prompt="NUMERIC_x000a_NUMERIC2_x000a_AUTONUM_x000a_CHAR_x000a_VARCHAR" sqref="H11:H12 H46:H53 H56">
      <formula1>0</formula1>
    </dataValidation>
    <dataValidation allowBlank="1" showInputMessage="1" showErrorMessage="1" promptTitle="NUMERICのときのみ必ず指定" prompt=" " sqref="I11:I12 I46:I53 I56"/>
    <dataValidation allowBlank="1" showErrorMessage="1" errorTitle="範囲外エラー" error="ユニークキーにする場合は、_x000a_1:重複不可_x000a_を指定してください" prompt=" " sqref="G67:G70 G74:G77"/>
    <dataValidation type="list" allowBlank="1" showInputMessage="1" errorTitle="型指定エラー" error="以下の型から選択してください。_x000a_1 : NUMERIC_x000a_2 : DATE_x000a_3 : CHAR_x000a_4 : VARCHAR_x000a_5 : BLOB" sqref="G56">
      <formula1>$G$81:$G$90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56">
      <formula1>$J$81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6 K5">
      <formula1>$K$81</formula1>
    </dataValidation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5:L10 L13:L20 L54 L56"/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1:K52">
      <formula1>$K$208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51:J52">
      <formula1>$J$208</formula1>
    </dataValidation>
    <dataValidation type="list" allowBlank="1" showInputMessage="1" errorTitle="型指定エラー" error="以下の型から選択してください。_x000a_1 : NUMERIC_x000a_2 : DATE_x000a_3 : CHAR_x000a_4 : VARCHAR_x000a_5 : BLOB" sqref="G51:G52">
      <formula1>$G$208:$G$217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8:K49">
      <formula1>$K$211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8:J49">
      <formula1>$J$211</formula1>
    </dataValidation>
    <dataValidation type="list" allowBlank="1" showInputMessage="1" errorTitle="型指定エラー" error="以下の型から選択してください。_x000a_1 : NUMERIC_x000a_2 : DATE_x000a_3 : CHAR_x000a_4 : VARCHAR_x000a_5 : BLOB" sqref="G50 G53">
      <formula1>$G$211:$G$220</formula1>
    </dataValidation>
    <dataValidation type="list" allowBlank="1" showInputMessage="1" errorTitle="型指定エラー" error="以下の型から選択してください。_x000a_1 : NUMERIC_x000a_2 : DATE_x000a_3 : CHAR_x000a_4 : VARCHAR_x000a_5 : BLOB" sqref="G48:G49">
      <formula1>$G$78:$G$87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3">
      <formula1>$K$80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53">
      <formula1>$J$80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0">
      <formula1>$K$78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50">
      <formula1>$J$78</formula1>
    </dataValidation>
    <dataValidation type="list" allowBlank="1" showInputMessage="1" showErrorMessage="1" errorTitle="範囲外エラー" error="ユニークキーにする場合は、_x000a_1:重複不可_x000a_を指定してください" promptTitle="ﾕﾆｰｸｷｰは”不可”を指定" prompt=" " sqref="G73 G66">
      <formula1>$J$60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46:K47">
      <formula1>$K$290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46:J47">
      <formula1>$J$290</formula1>
    </dataValidation>
    <dataValidation type="list" allowBlank="1" showInputMessage="1" errorTitle="型指定エラー" error="以下の型から選択してください。_x000a_1 : NUMERIC_x000a_2 : DATE_x000a_3 : CHAR_x000a_4 : VARCHAR_x000a_5 : BLOB" sqref="G46:G47">
      <formula1>$G$141:$G$150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8">
      <formula1>$K$84</formula1>
    </dataValidation>
    <dataValidation type="list" allowBlank="1" showInputMessage="1" showErrorMessage="1" sqref="G15:G17">
      <formula1>$G$151:$G$162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9:J20">
      <formula1>$J$110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9:K20">
      <formula1>$K$110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1:J12">
      <formula1>$J$306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1:K12">
      <formula1>$K$306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5:J17">
      <formula1>$J$89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3:K17">
      <formula1>$K$89</formula1>
    </dataValidation>
    <dataValidation type="list" allowBlank="1" showInputMessage="1" showErrorMessage="1" sqref="G14">
      <formula1>$G$150:$G$161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8">
      <formula1>$J$84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6:K10 K54">
      <formula1>$K$53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55">
      <formula1>$J$79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5">
      <formula1>$K$79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6" fitToHeight="5" orientation="landscape" verticalDpi="300" r:id="rId1"/>
  <headerFooter alignWithMargins="0">
    <oddHeader>&amp;R&amp;10&amp;D &amp;T</oddHeader>
    <oddFooter>&amp;L&amp;10&amp;F&amp;R&amp;10&amp;P/&amp;N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0AB737B672581439DBA8B2DE41B1B49" ma:contentTypeVersion="0" ma:contentTypeDescription="新しいドキュメントを作成します。" ma:contentTypeScope="" ma:versionID="c558a9dbc88563a6d897616990d37693">
  <xsd:schema xmlns:xsd="http://www.w3.org/2001/XMLSchema" xmlns:p="http://schemas.microsoft.com/office/2006/metadata/properties" targetNamespace="http://schemas.microsoft.com/office/2006/metadata/properties" ma:root="true" ma:fieldsID="5814308e7e573feb654265fdd49203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E082C1-5072-422A-B408-ECAA96407F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FEBA4-06C6-4662-8B50-BFF0245C94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B19562D-13B6-4E47-9A79-A1031E4DBE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●hogeA</vt:lpstr>
      <vt:lpstr>●hogeB</vt:lpstr>
      <vt:lpstr>●hogeC</vt:lpstr>
      <vt:lpstr>●hogeD</vt:lpstr>
      <vt:lpstr>●hogeE</vt:lpstr>
      <vt:lpstr>●hogeF</vt:lpstr>
    </vt:vector>
  </TitlesOfParts>
  <Company>（株）ミロク情報サービス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</dc:creator>
  <cp:lastModifiedBy>User01</cp:lastModifiedBy>
  <cp:lastPrinted>2005-10-27T02:59:56Z</cp:lastPrinted>
  <dcterms:created xsi:type="dcterms:W3CDTF">2000-07-27T01:29:44Z</dcterms:created>
  <dcterms:modified xsi:type="dcterms:W3CDTF">2023-01-06T04:28:16Z</dcterms:modified>
</cp:coreProperties>
</file>