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lta\Desktop\WriteRobbery2\"/>
    </mc:Choice>
  </mc:AlternateContent>
  <xr:revisionPtr revIDLastSave="0" documentId="13_ncr:1_{BE0D5F4E-ADC4-46D4-9450-6F4D7F188CFB}" xr6:coauthVersionLast="47" xr6:coauthVersionMax="47" xr10:uidLastSave="{00000000-0000-0000-0000-000000000000}"/>
  <bookViews>
    <workbookView xWindow="-120" yWindow="-120" windowWidth="29040" windowHeight="15840" xr2:uid="{96D79838-DCFB-41EA-8CA1-EFAA5895250F}"/>
  </bookViews>
  <sheets>
    <sheet name="Korszerűsítési költségter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5" i="1"/>
  <c r="H22" i="1"/>
  <c r="L22" i="1"/>
  <c r="L17" i="1"/>
  <c r="L13" i="1"/>
  <c r="L9" i="1"/>
  <c r="L5" i="1"/>
  <c r="L24" i="1" s="1"/>
  <c r="L16" i="1"/>
  <c r="L12" i="1"/>
  <c r="L8" i="1"/>
  <c r="L4" i="1"/>
  <c r="H17" i="1"/>
  <c r="H13" i="1"/>
  <c r="H12" i="1"/>
  <c r="H16" i="1"/>
  <c r="H8" i="1"/>
  <c r="H9" i="1" s="1"/>
  <c r="H5" i="1"/>
  <c r="H19" i="1" s="1"/>
  <c r="H4" i="1"/>
  <c r="D17" i="1"/>
  <c r="D15" i="1"/>
  <c r="D12" i="1"/>
</calcChain>
</file>

<file path=xl/sharedStrings.xml><?xml version="1.0" encoding="utf-8"?>
<sst xmlns="http://schemas.openxmlformats.org/spreadsheetml/2006/main" count="53" uniqueCount="39">
  <si>
    <t>Korszerűsítési terv - Költségterv</t>
  </si>
  <si>
    <t>Irodák száma:</t>
  </si>
  <si>
    <t>Központi iroda:</t>
  </si>
  <si>
    <t>Gépek száma:</t>
  </si>
  <si>
    <t>Vidéki irodák:</t>
  </si>
  <si>
    <t>Vidéki iroda:</t>
  </si>
  <si>
    <t>Összesen:</t>
  </si>
  <si>
    <t>Rendszergazdai gépek:</t>
  </si>
  <si>
    <t>Rendszergazák:</t>
  </si>
  <si>
    <t>Vidéki irodák</t>
  </si>
  <si>
    <t>IP telefonok száma:</t>
  </si>
  <si>
    <t>Hálózati eszközök:</t>
  </si>
  <si>
    <t>Routerek száma:</t>
  </si>
  <si>
    <t>Switchek száma:</t>
  </si>
  <si>
    <t>Access Pointok száma:</t>
  </si>
  <si>
    <t>Switch ára (1 db):</t>
  </si>
  <si>
    <t>Router ára (1 db):</t>
  </si>
  <si>
    <t>IP telefon ára (1 db):</t>
  </si>
  <si>
    <t>Access Point ára (1 db):</t>
  </si>
  <si>
    <t>Hálózati eszközök ára:</t>
  </si>
  <si>
    <t>Gépek komponensek:</t>
  </si>
  <si>
    <t>Alaplap ára (1 db):</t>
  </si>
  <si>
    <t>Alaplapok száma:</t>
  </si>
  <si>
    <t>Processzor ára (1 db):</t>
  </si>
  <si>
    <t>RAM ára (1 db):</t>
  </si>
  <si>
    <t>RAM-ok száma:</t>
  </si>
  <si>
    <t>Processzorok száma:</t>
  </si>
  <si>
    <t>Háttértároló ára (1 db):</t>
  </si>
  <si>
    <t>Háttértárolók száma:</t>
  </si>
  <si>
    <t>Windows + Office programok ára (1 gépre):</t>
  </si>
  <si>
    <t>Gép komponensek ára:</t>
  </si>
  <si>
    <t>Szolgáltatói ár összesen:</t>
  </si>
  <si>
    <t>Internet szolgáltató:</t>
  </si>
  <si>
    <t>Munkadíj (fő/óra):</t>
  </si>
  <si>
    <t>Emberek száma:</t>
  </si>
  <si>
    <t>Óradíj:</t>
  </si>
  <si>
    <t>Vezetékes internet (1 telephelyre):</t>
  </si>
  <si>
    <t>Vezetékes telefon (1 telephelyre):</t>
  </si>
  <si>
    <t>Látta, és jóváhagyta: Kovács Zolta, Vörös Gergő, Wächter Szabolcs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</si>
</sst>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164" formatCode="0&quot; db&quot;"/>
    <numFmt numFmtId="165" formatCode="_-* #,##0\ [$Ft-40E]_-;\-* #,##0\ [$Ft-40E]_-;_-* &quot;-&quot;??\ [$Ft-40E]_-;_-@_-"/>
    <numFmt numFmtId="166" formatCode="0&quot; /hó&quot;"/>
    <numFmt numFmtId="167" formatCode="0&quot; Ft/hó&quot;"/>
    <numFmt numFmtId="168" formatCode="0&quot; fő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7" fontId="0" fillId="0" borderId="0" xfId="0" applyNumberFormat="1"/>
    <xf numFmtId="165" fontId="0" fillId="0" borderId="0" xfId="1" applyNumberFormat="1" applyFont="1"/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2647270</xdr:colOff>
      <xdr:row>31</xdr:row>
      <xdr:rowOff>180975</xdr:rowOff>
    </xdr:from>
    <xdr:to>
      <xdr:col>12</xdr:col>
      <xdr:colOff>9525</xdr:colOff>
      <xdr:row>39</xdr:row>
      <xdr:rowOff>55453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FE57FE34-A314-BFD3-7532-CC58B7513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25095" y="6172200"/>
          <a:ext cx="1381805" cy="1398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133F-81B7-4B11-B3BF-AFA6946B3263}">
  <dimension ref="B1:O32"/>
  <sheetViews>
    <sheetView tabSelected="1" zoomScaleNormal="100" workbookViewId="0">
      <selection activeCell="L16" sqref="L16"/>
    </sheetView>
  </sheetViews>
  <sheetFormatPr defaultRowHeight="15" x14ac:dyDescent="0.25"/>
  <cols>
    <col min="2" max="2" width="20.5703125" bestFit="1" customWidth="1"/>
    <col min="3" max="3" width="21.5703125" bestFit="1" customWidth="1"/>
    <col min="4" max="4" width="15.42578125" bestFit="1" customWidth="1"/>
    <col min="6" max="6" width="19.5703125" bestFit="1" customWidth="1"/>
    <col min="7" max="7" width="33" bestFit="1" customWidth="1"/>
    <col min="8" max="8" width="32.28515625" bestFit="1" customWidth="1"/>
    <col min="9" max="9" width="14.85546875" bestFit="1" customWidth="1"/>
    <col min="10" max="10" width="20.5703125" bestFit="1" customWidth="1"/>
    <col min="11" max="11" width="39.7109375" bestFit="1" customWidth="1"/>
    <col min="12" max="12" width="20.5703125" bestFit="1" customWidth="1"/>
    <col min="13" max="13" width="39.7109375" bestFit="1" customWidth="1"/>
    <col min="14" max="14" width="13.85546875" bestFit="1" customWidth="1"/>
  </cols>
  <sheetData>
    <row r="1" spans="2:15" ht="21" x14ac:dyDescent="0.35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4"/>
      <c r="N1" s="4"/>
      <c r="O1" s="4"/>
    </row>
    <row r="3" spans="2:15" ht="15.75" x14ac:dyDescent="0.25">
      <c r="B3" s="1" t="s">
        <v>1</v>
      </c>
      <c r="C3" t="s">
        <v>2</v>
      </c>
      <c r="D3" s="2">
        <v>1</v>
      </c>
      <c r="F3" t="s">
        <v>11</v>
      </c>
      <c r="G3" t="s">
        <v>17</v>
      </c>
      <c r="H3" s="3">
        <v>28900</v>
      </c>
      <c r="J3" t="s">
        <v>20</v>
      </c>
      <c r="K3" t="s">
        <v>21</v>
      </c>
      <c r="L3" s="3">
        <v>32990</v>
      </c>
    </row>
    <row r="4" spans="2:15" x14ac:dyDescent="0.25">
      <c r="C4" t="s">
        <v>4</v>
      </c>
      <c r="D4" s="2">
        <v>4</v>
      </c>
      <c r="G4" t="s">
        <v>10</v>
      </c>
      <c r="H4" s="2">
        <f>SUM(D11,D14,D7,D8)</f>
        <v>107</v>
      </c>
      <c r="K4" t="s">
        <v>22</v>
      </c>
      <c r="L4" s="2">
        <f>$D$17</f>
        <v>174</v>
      </c>
    </row>
    <row r="5" spans="2:15" x14ac:dyDescent="0.25">
      <c r="G5" t="s">
        <v>6</v>
      </c>
      <c r="H5" s="3">
        <f>H3*H4</f>
        <v>3092300</v>
      </c>
      <c r="K5" t="s">
        <v>6</v>
      </c>
      <c r="L5" s="3">
        <f>$L3*$L4</f>
        <v>5740260</v>
      </c>
    </row>
    <row r="6" spans="2:15" x14ac:dyDescent="0.25">
      <c r="H6" s="3"/>
      <c r="L6" s="3"/>
    </row>
    <row r="7" spans="2:15" x14ac:dyDescent="0.25">
      <c r="B7" t="s">
        <v>8</v>
      </c>
      <c r="C7" t="s">
        <v>2</v>
      </c>
      <c r="D7" s="2">
        <v>5</v>
      </c>
      <c r="G7" t="s">
        <v>16</v>
      </c>
      <c r="H7" s="3">
        <v>73290</v>
      </c>
      <c r="K7" t="s">
        <v>23</v>
      </c>
      <c r="L7" s="3">
        <v>67056</v>
      </c>
    </row>
    <row r="8" spans="2:15" x14ac:dyDescent="0.25">
      <c r="C8" t="s">
        <v>9</v>
      </c>
      <c r="D8" s="2">
        <v>2</v>
      </c>
      <c r="G8" t="s">
        <v>12</v>
      </c>
      <c r="H8" s="2">
        <f>SUM(D3*3,D4*1)</f>
        <v>7</v>
      </c>
      <c r="K8" t="s">
        <v>26</v>
      </c>
      <c r="L8" s="2">
        <f>$D$17</f>
        <v>174</v>
      </c>
    </row>
    <row r="9" spans="2:15" x14ac:dyDescent="0.25">
      <c r="G9" t="s">
        <v>6</v>
      </c>
      <c r="H9" s="3">
        <f>H7*H8</f>
        <v>513030</v>
      </c>
      <c r="K9" t="s">
        <v>6</v>
      </c>
      <c r="L9" s="3">
        <f>$L7*$L8</f>
        <v>11667744</v>
      </c>
    </row>
    <row r="10" spans="2:15" x14ac:dyDescent="0.25">
      <c r="H10" s="3"/>
      <c r="L10" s="3"/>
    </row>
    <row r="11" spans="2:15" x14ac:dyDescent="0.25">
      <c r="B11" t="s">
        <v>3</v>
      </c>
      <c r="C11" t="s">
        <v>2</v>
      </c>
      <c r="D11" s="2">
        <v>80</v>
      </c>
      <c r="G11" t="s">
        <v>15</v>
      </c>
      <c r="H11" s="3">
        <v>262590</v>
      </c>
      <c r="K11" t="s">
        <v>24</v>
      </c>
      <c r="L11" s="3">
        <v>7970</v>
      </c>
    </row>
    <row r="12" spans="2:15" x14ac:dyDescent="0.25">
      <c r="C12" t="s">
        <v>7</v>
      </c>
      <c r="D12" s="2">
        <f>D7*2</f>
        <v>10</v>
      </c>
      <c r="G12" t="s">
        <v>13</v>
      </c>
      <c r="H12" s="2">
        <f>SUM((D3*2),(D4*1))</f>
        <v>6</v>
      </c>
      <c r="K12" t="s">
        <v>25</v>
      </c>
      <c r="L12" s="2">
        <f>$D$17</f>
        <v>174</v>
      </c>
    </row>
    <row r="13" spans="2:15" x14ac:dyDescent="0.25">
      <c r="G13" t="s">
        <v>6</v>
      </c>
      <c r="H13" s="3">
        <f>H11*H12</f>
        <v>1575540</v>
      </c>
      <c r="K13" t="s">
        <v>6</v>
      </c>
      <c r="L13" s="3">
        <f>$L11*$L12</f>
        <v>1386780</v>
      </c>
    </row>
    <row r="14" spans="2:15" x14ac:dyDescent="0.25">
      <c r="C14" t="s">
        <v>5</v>
      </c>
      <c r="D14" s="2">
        <v>20</v>
      </c>
      <c r="H14" s="3"/>
      <c r="L14" s="3"/>
    </row>
    <row r="15" spans="2:15" x14ac:dyDescent="0.25">
      <c r="C15" t="s">
        <v>7</v>
      </c>
      <c r="D15" s="2">
        <f>D8*2</f>
        <v>4</v>
      </c>
      <c r="G15" t="s">
        <v>18</v>
      </c>
      <c r="H15" s="3">
        <v>48790</v>
      </c>
      <c r="K15" t="s">
        <v>27</v>
      </c>
      <c r="L15" s="3">
        <v>8390</v>
      </c>
    </row>
    <row r="16" spans="2:15" x14ac:dyDescent="0.25">
      <c r="G16" t="s">
        <v>14</v>
      </c>
      <c r="H16" s="2">
        <f>SUM(D3*3,D4*1)</f>
        <v>7</v>
      </c>
      <c r="K16" t="s">
        <v>28</v>
      </c>
      <c r="L16" s="2">
        <f>$D$17</f>
        <v>174</v>
      </c>
    </row>
    <row r="17" spans="2:13" x14ac:dyDescent="0.25">
      <c r="C17" t="s">
        <v>6</v>
      </c>
      <c r="D17" s="2">
        <f>SUM((D3*D11),D12,(D4*D14),D15)</f>
        <v>174</v>
      </c>
      <c r="G17" t="s">
        <v>6</v>
      </c>
      <c r="H17" s="3">
        <f>H15*H16</f>
        <v>341530</v>
      </c>
      <c r="K17" t="s">
        <v>6</v>
      </c>
      <c r="L17" s="3">
        <f>$L15*$L16</f>
        <v>1459860</v>
      </c>
    </row>
    <row r="18" spans="2:13" x14ac:dyDescent="0.25">
      <c r="L18" s="3"/>
    </row>
    <row r="19" spans="2:13" x14ac:dyDescent="0.25">
      <c r="G19" t="s">
        <v>19</v>
      </c>
      <c r="H19" s="3">
        <f>SUM(H5,H9,H13,H17)</f>
        <v>5522400</v>
      </c>
      <c r="L19" s="3"/>
    </row>
    <row r="21" spans="2:13" x14ac:dyDescent="0.25">
      <c r="B21" s="8" t="s">
        <v>33</v>
      </c>
      <c r="C21" s="8" t="s">
        <v>34</v>
      </c>
      <c r="D21" s="9">
        <v>3</v>
      </c>
      <c r="F21" s="8" t="s">
        <v>32</v>
      </c>
      <c r="G21" s="8" t="s">
        <v>36</v>
      </c>
      <c r="H21" s="6">
        <v>12600</v>
      </c>
      <c r="K21" s="8" t="s">
        <v>29</v>
      </c>
      <c r="L21" s="5">
        <v>4000</v>
      </c>
    </row>
    <row r="22" spans="2:13" x14ac:dyDescent="0.25">
      <c r="C22" t="s">
        <v>35</v>
      </c>
      <c r="D22" s="7">
        <v>1500</v>
      </c>
      <c r="G22" t="s">
        <v>6</v>
      </c>
      <c r="H22" s="6">
        <f>H21*(D3+D4)</f>
        <v>63000</v>
      </c>
      <c r="K22" t="s">
        <v>6</v>
      </c>
      <c r="L22" s="5">
        <f>L21*D17</f>
        <v>696000</v>
      </c>
    </row>
    <row r="24" spans="2:13" x14ac:dyDescent="0.25">
      <c r="G24" t="s">
        <v>37</v>
      </c>
      <c r="H24" s="6">
        <v>8128</v>
      </c>
      <c r="K24" t="s">
        <v>30</v>
      </c>
      <c r="L24" s="3">
        <f>SUM(L5,L9,L13,L17,)</f>
        <v>20254644</v>
      </c>
    </row>
    <row r="25" spans="2:13" x14ac:dyDescent="0.25">
      <c r="G25" t="s">
        <v>6</v>
      </c>
      <c r="H25" s="6">
        <f>H24*(D3+D4)</f>
        <v>40640</v>
      </c>
    </row>
    <row r="27" spans="2:13" x14ac:dyDescent="0.25">
      <c r="G27" t="s">
        <v>31</v>
      </c>
      <c r="H27" s="6">
        <f>SUM(H22,H25)</f>
        <v>103640</v>
      </c>
    </row>
    <row r="31" spans="2:13" x14ac:dyDescent="0.25">
      <c r="K31" s="11" t="s">
        <v>38</v>
      </c>
      <c r="L31" s="11"/>
      <c r="M31" s="8"/>
    </row>
    <row r="32" spans="2:13" x14ac:dyDescent="0.25">
      <c r="E32" s="8"/>
    </row>
  </sheetData>
  <mergeCells count="2">
    <mergeCell ref="B1:L1"/>
    <mergeCell ref="K31:L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Korszerűsítési költségterv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zolta0226@gmail.com</dc:creator>
  <cp:lastModifiedBy>zolta0226@gmail.com</cp:lastModifiedBy>
  <dcterms:created xsi:type="dcterms:W3CDTF">2023-01-19T21:34:26Z</dcterms:created>
  <dcterms:modified xsi:type="dcterms:W3CDTF">2023-01-19T23:29:17Z</dcterms:modified>
</cp:coreProperties>
</file>