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mary.kable/Documents/Data/2018-07_DairyGrandChallenge/milk_metadata/"/>
    </mc:Choice>
  </mc:AlternateContent>
  <bookViews>
    <workbookView xWindow="260" yWindow="460" windowWidth="26700" windowHeight="15620"/>
  </bookViews>
  <sheets>
    <sheet name="Research" sheetId="1" r:id="rId1"/>
  </sheets>
  <definedNames>
    <definedName name="_10_5_01">Research!$A$20:$G$34</definedName>
    <definedName name="_35477777">Research!$M$19:$M$91</definedName>
    <definedName name="_35644444" localSheetId="0">Research!$M$19:$M$459</definedName>
    <definedName name="Counting">Research!$C$20:$C$34</definedName>
    <definedName name="export_range">Research!$A$20:$G$34</definedName>
    <definedName name="header">Research!$B$16:$H$19</definedName>
    <definedName name="logo">Research!$B$1:$J$10</definedName>
    <definedName name="_xlnm.Print_Area" localSheetId="0">Research!$A$2:$I$300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9" i="1" l="1"/>
  <c r="G459" i="1"/>
  <c r="F459" i="1"/>
  <c r="E459" i="1"/>
  <c r="D459" i="1"/>
  <c r="C459" i="1"/>
  <c r="H458" i="1"/>
  <c r="G458" i="1"/>
  <c r="F458" i="1"/>
  <c r="E458" i="1"/>
  <c r="D458" i="1"/>
  <c r="C458" i="1"/>
  <c r="H457" i="1"/>
  <c r="G457" i="1"/>
  <c r="F457" i="1"/>
  <c r="E457" i="1"/>
  <c r="D457" i="1"/>
  <c r="C457" i="1"/>
  <c r="H456" i="1"/>
  <c r="G456" i="1"/>
  <c r="F456" i="1"/>
  <c r="E456" i="1"/>
  <c r="D456" i="1"/>
  <c r="C456" i="1"/>
  <c r="H455" i="1"/>
  <c r="G455" i="1"/>
  <c r="F455" i="1"/>
  <c r="E455" i="1"/>
  <c r="D455" i="1"/>
  <c r="C455" i="1"/>
  <c r="H454" i="1"/>
  <c r="G454" i="1"/>
  <c r="F454" i="1"/>
  <c r="E454" i="1"/>
  <c r="D454" i="1"/>
  <c r="C454" i="1"/>
  <c r="H453" i="1"/>
  <c r="G453" i="1"/>
  <c r="F453" i="1"/>
  <c r="E453" i="1"/>
  <c r="D453" i="1"/>
  <c r="C453" i="1"/>
  <c r="H452" i="1"/>
  <c r="G452" i="1"/>
  <c r="F452" i="1"/>
  <c r="E452" i="1"/>
  <c r="D452" i="1"/>
  <c r="C452" i="1"/>
  <c r="H451" i="1"/>
  <c r="G451" i="1"/>
  <c r="F451" i="1"/>
  <c r="E451" i="1"/>
  <c r="D451" i="1"/>
  <c r="C451" i="1"/>
  <c r="H450" i="1"/>
  <c r="G450" i="1"/>
  <c r="F450" i="1"/>
  <c r="E450" i="1"/>
  <c r="D450" i="1"/>
  <c r="C450" i="1"/>
  <c r="H449" i="1"/>
  <c r="G449" i="1"/>
  <c r="F449" i="1"/>
  <c r="E449" i="1"/>
  <c r="D449" i="1"/>
  <c r="C449" i="1"/>
  <c r="H448" i="1"/>
  <c r="G448" i="1"/>
  <c r="F448" i="1"/>
  <c r="E448" i="1"/>
  <c r="D448" i="1"/>
  <c r="C448" i="1"/>
  <c r="H447" i="1"/>
  <c r="G447" i="1"/>
  <c r="F447" i="1"/>
  <c r="E447" i="1"/>
  <c r="D447" i="1"/>
  <c r="C447" i="1"/>
  <c r="H446" i="1"/>
  <c r="G446" i="1"/>
  <c r="F446" i="1"/>
  <c r="E446" i="1"/>
  <c r="D446" i="1"/>
  <c r="C446" i="1"/>
  <c r="H445" i="1"/>
  <c r="G445" i="1"/>
  <c r="F445" i="1"/>
  <c r="E445" i="1"/>
  <c r="D445" i="1"/>
  <c r="C445" i="1"/>
  <c r="H444" i="1"/>
  <c r="G444" i="1"/>
  <c r="F444" i="1"/>
  <c r="E444" i="1"/>
  <c r="D444" i="1"/>
  <c r="C444" i="1"/>
  <c r="H443" i="1"/>
  <c r="G443" i="1"/>
  <c r="F443" i="1"/>
  <c r="E443" i="1"/>
  <c r="D443" i="1"/>
  <c r="C443" i="1"/>
  <c r="H442" i="1"/>
  <c r="G442" i="1"/>
  <c r="F442" i="1"/>
  <c r="E442" i="1"/>
  <c r="D442" i="1"/>
  <c r="C442" i="1"/>
  <c r="H441" i="1"/>
  <c r="G441" i="1"/>
  <c r="F441" i="1"/>
  <c r="E441" i="1"/>
  <c r="D441" i="1"/>
  <c r="C441" i="1"/>
  <c r="H440" i="1"/>
  <c r="G440" i="1"/>
  <c r="F440" i="1"/>
  <c r="E440" i="1"/>
  <c r="D440" i="1"/>
  <c r="C440" i="1"/>
  <c r="H439" i="1"/>
  <c r="G439" i="1"/>
  <c r="F439" i="1"/>
  <c r="E439" i="1"/>
  <c r="D439" i="1"/>
  <c r="C439" i="1"/>
  <c r="H438" i="1"/>
  <c r="G438" i="1"/>
  <c r="F438" i="1"/>
  <c r="E438" i="1"/>
  <c r="D438" i="1"/>
  <c r="C438" i="1"/>
  <c r="H437" i="1"/>
  <c r="G437" i="1"/>
  <c r="F437" i="1"/>
  <c r="E437" i="1"/>
  <c r="D437" i="1"/>
  <c r="C437" i="1"/>
  <c r="H436" i="1"/>
  <c r="G436" i="1"/>
  <c r="F436" i="1"/>
  <c r="E436" i="1"/>
  <c r="D436" i="1"/>
  <c r="C436" i="1"/>
  <c r="H435" i="1"/>
  <c r="G435" i="1"/>
  <c r="F435" i="1"/>
  <c r="E435" i="1"/>
  <c r="D435" i="1"/>
  <c r="C435" i="1"/>
  <c r="H434" i="1"/>
  <c r="G434" i="1"/>
  <c r="F434" i="1"/>
  <c r="E434" i="1"/>
  <c r="D434" i="1"/>
  <c r="C434" i="1"/>
  <c r="H433" i="1"/>
  <c r="G433" i="1"/>
  <c r="F433" i="1"/>
  <c r="E433" i="1"/>
  <c r="D433" i="1"/>
  <c r="C433" i="1"/>
  <c r="H432" i="1"/>
  <c r="G432" i="1"/>
  <c r="F432" i="1"/>
  <c r="E432" i="1"/>
  <c r="D432" i="1"/>
  <c r="C432" i="1"/>
  <c r="H431" i="1"/>
  <c r="G431" i="1"/>
  <c r="F431" i="1"/>
  <c r="E431" i="1"/>
  <c r="D431" i="1"/>
  <c r="C431" i="1"/>
  <c r="H430" i="1"/>
  <c r="G430" i="1"/>
  <c r="F430" i="1"/>
  <c r="E430" i="1"/>
  <c r="D430" i="1"/>
  <c r="C430" i="1"/>
  <c r="H429" i="1"/>
  <c r="G429" i="1"/>
  <c r="F429" i="1"/>
  <c r="E429" i="1"/>
  <c r="D429" i="1"/>
  <c r="C429" i="1"/>
  <c r="H428" i="1"/>
  <c r="G428" i="1"/>
  <c r="F428" i="1"/>
  <c r="E428" i="1"/>
  <c r="D428" i="1"/>
  <c r="C428" i="1"/>
  <c r="H427" i="1"/>
  <c r="G427" i="1"/>
  <c r="F427" i="1"/>
  <c r="E427" i="1"/>
  <c r="D427" i="1"/>
  <c r="C427" i="1"/>
  <c r="H426" i="1"/>
  <c r="G426" i="1"/>
  <c r="F426" i="1"/>
  <c r="E426" i="1"/>
  <c r="D426" i="1"/>
  <c r="C426" i="1"/>
  <c r="H425" i="1"/>
  <c r="G425" i="1"/>
  <c r="F425" i="1"/>
  <c r="E425" i="1"/>
  <c r="D425" i="1"/>
  <c r="C425" i="1"/>
  <c r="H424" i="1"/>
  <c r="G424" i="1"/>
  <c r="F424" i="1"/>
  <c r="E424" i="1"/>
  <c r="D424" i="1"/>
  <c r="C424" i="1"/>
  <c r="H423" i="1"/>
  <c r="G423" i="1"/>
  <c r="F423" i="1"/>
  <c r="E423" i="1"/>
  <c r="D423" i="1"/>
  <c r="C423" i="1"/>
  <c r="H422" i="1"/>
  <c r="G422" i="1"/>
  <c r="F422" i="1"/>
  <c r="E422" i="1"/>
  <c r="D422" i="1"/>
  <c r="C422" i="1"/>
  <c r="H421" i="1"/>
  <c r="G421" i="1"/>
  <c r="F421" i="1"/>
  <c r="E421" i="1"/>
  <c r="D421" i="1"/>
  <c r="C421" i="1"/>
  <c r="H420" i="1"/>
  <c r="G420" i="1"/>
  <c r="F420" i="1"/>
  <c r="E420" i="1"/>
  <c r="D420" i="1"/>
  <c r="C420" i="1"/>
  <c r="H419" i="1"/>
  <c r="G419" i="1"/>
  <c r="F419" i="1"/>
  <c r="E419" i="1"/>
  <c r="D419" i="1"/>
  <c r="C419" i="1"/>
  <c r="H418" i="1"/>
  <c r="G418" i="1"/>
  <c r="F418" i="1"/>
  <c r="E418" i="1"/>
  <c r="D418" i="1"/>
  <c r="C418" i="1"/>
  <c r="H417" i="1"/>
  <c r="G417" i="1"/>
  <c r="F417" i="1"/>
  <c r="E417" i="1"/>
  <c r="D417" i="1"/>
  <c r="C417" i="1"/>
  <c r="H416" i="1"/>
  <c r="G416" i="1"/>
  <c r="F416" i="1"/>
  <c r="E416" i="1"/>
  <c r="D416" i="1"/>
  <c r="C416" i="1"/>
  <c r="H415" i="1"/>
  <c r="G415" i="1"/>
  <c r="F415" i="1"/>
  <c r="E415" i="1"/>
  <c r="D415" i="1"/>
  <c r="C415" i="1"/>
  <c r="H414" i="1"/>
  <c r="G414" i="1"/>
  <c r="F414" i="1"/>
  <c r="E414" i="1"/>
  <c r="D414" i="1"/>
  <c r="C414" i="1"/>
  <c r="H413" i="1"/>
  <c r="G413" i="1"/>
  <c r="F413" i="1"/>
  <c r="E413" i="1"/>
  <c r="D413" i="1"/>
  <c r="C413" i="1"/>
  <c r="H412" i="1"/>
  <c r="G412" i="1"/>
  <c r="F412" i="1"/>
  <c r="E412" i="1"/>
  <c r="D412" i="1"/>
  <c r="C412" i="1"/>
  <c r="H411" i="1"/>
  <c r="G411" i="1"/>
  <c r="F411" i="1"/>
  <c r="E411" i="1"/>
  <c r="D411" i="1"/>
  <c r="C411" i="1"/>
  <c r="H410" i="1"/>
  <c r="G410" i="1"/>
  <c r="F410" i="1"/>
  <c r="E410" i="1"/>
  <c r="D410" i="1"/>
  <c r="C410" i="1"/>
  <c r="H409" i="1"/>
  <c r="G409" i="1"/>
  <c r="F409" i="1"/>
  <c r="E409" i="1"/>
  <c r="D409" i="1"/>
  <c r="C409" i="1"/>
  <c r="H408" i="1"/>
  <c r="G408" i="1"/>
  <c r="F408" i="1"/>
  <c r="E408" i="1"/>
  <c r="D408" i="1"/>
  <c r="C408" i="1"/>
  <c r="H407" i="1"/>
  <c r="G407" i="1"/>
  <c r="F407" i="1"/>
  <c r="E407" i="1"/>
  <c r="D407" i="1"/>
  <c r="C407" i="1"/>
  <c r="H406" i="1"/>
  <c r="G406" i="1"/>
  <c r="F406" i="1"/>
  <c r="E406" i="1"/>
  <c r="D406" i="1"/>
  <c r="C406" i="1"/>
  <c r="H405" i="1"/>
  <c r="G405" i="1"/>
  <c r="F405" i="1"/>
  <c r="E405" i="1"/>
  <c r="D405" i="1"/>
  <c r="C405" i="1"/>
  <c r="H404" i="1"/>
  <c r="G404" i="1"/>
  <c r="F404" i="1"/>
  <c r="E404" i="1"/>
  <c r="D404" i="1"/>
  <c r="C404" i="1"/>
  <c r="H403" i="1"/>
  <c r="G403" i="1"/>
  <c r="F403" i="1"/>
  <c r="E403" i="1"/>
  <c r="D403" i="1"/>
  <c r="C403" i="1"/>
  <c r="H402" i="1"/>
  <c r="G402" i="1"/>
  <c r="F402" i="1"/>
  <c r="E402" i="1"/>
  <c r="D402" i="1"/>
  <c r="C402" i="1"/>
  <c r="H401" i="1"/>
  <c r="G401" i="1"/>
  <c r="F401" i="1"/>
  <c r="E401" i="1"/>
  <c r="D401" i="1"/>
  <c r="C401" i="1"/>
  <c r="H400" i="1"/>
  <c r="G400" i="1"/>
  <c r="F400" i="1"/>
  <c r="E400" i="1"/>
  <c r="D400" i="1"/>
  <c r="C400" i="1"/>
  <c r="H399" i="1"/>
  <c r="G399" i="1"/>
  <c r="F399" i="1"/>
  <c r="E399" i="1"/>
  <c r="D399" i="1"/>
  <c r="C399" i="1"/>
  <c r="H398" i="1"/>
  <c r="G398" i="1"/>
  <c r="F398" i="1"/>
  <c r="E398" i="1"/>
  <c r="D398" i="1"/>
  <c r="C398" i="1"/>
  <c r="H397" i="1"/>
  <c r="G397" i="1"/>
  <c r="F397" i="1"/>
  <c r="E397" i="1"/>
  <c r="D397" i="1"/>
  <c r="C397" i="1"/>
  <c r="H396" i="1"/>
  <c r="G396" i="1"/>
  <c r="F396" i="1"/>
  <c r="E396" i="1"/>
  <c r="D396" i="1"/>
  <c r="C396" i="1"/>
  <c r="H395" i="1"/>
  <c r="G395" i="1"/>
  <c r="F395" i="1"/>
  <c r="E395" i="1"/>
  <c r="D395" i="1"/>
  <c r="C395" i="1"/>
  <c r="H394" i="1"/>
  <c r="G394" i="1"/>
  <c r="F394" i="1"/>
  <c r="E394" i="1"/>
  <c r="D394" i="1"/>
  <c r="C394" i="1"/>
  <c r="H393" i="1"/>
  <c r="G393" i="1"/>
  <c r="F393" i="1"/>
  <c r="E393" i="1"/>
  <c r="D393" i="1"/>
  <c r="C393" i="1"/>
  <c r="H392" i="1"/>
  <c r="G392" i="1"/>
  <c r="F392" i="1"/>
  <c r="E392" i="1"/>
  <c r="D392" i="1"/>
  <c r="C392" i="1"/>
  <c r="H391" i="1"/>
  <c r="G391" i="1"/>
  <c r="F391" i="1"/>
  <c r="E391" i="1"/>
  <c r="D391" i="1"/>
  <c r="C391" i="1"/>
  <c r="H390" i="1"/>
  <c r="G390" i="1"/>
  <c r="F390" i="1"/>
  <c r="E390" i="1"/>
  <c r="D390" i="1"/>
  <c r="C390" i="1"/>
  <c r="H389" i="1"/>
  <c r="G389" i="1"/>
  <c r="F389" i="1"/>
  <c r="E389" i="1"/>
  <c r="D389" i="1"/>
  <c r="C389" i="1"/>
  <c r="H388" i="1"/>
  <c r="G388" i="1"/>
  <c r="F388" i="1"/>
  <c r="E388" i="1"/>
  <c r="D388" i="1"/>
  <c r="C388" i="1"/>
  <c r="H387" i="1"/>
  <c r="G387" i="1"/>
  <c r="F387" i="1"/>
  <c r="E387" i="1"/>
  <c r="D387" i="1"/>
  <c r="C387" i="1"/>
  <c r="H386" i="1"/>
  <c r="G386" i="1"/>
  <c r="F386" i="1"/>
  <c r="E386" i="1"/>
  <c r="D386" i="1"/>
  <c r="C386" i="1"/>
  <c r="H385" i="1"/>
  <c r="G385" i="1"/>
  <c r="F385" i="1"/>
  <c r="E385" i="1"/>
  <c r="D385" i="1"/>
  <c r="C385" i="1"/>
  <c r="H384" i="1"/>
  <c r="G384" i="1"/>
  <c r="F384" i="1"/>
  <c r="E384" i="1"/>
  <c r="D384" i="1"/>
  <c r="C384" i="1"/>
  <c r="H383" i="1"/>
  <c r="G383" i="1"/>
  <c r="F383" i="1"/>
  <c r="E383" i="1"/>
  <c r="D383" i="1"/>
  <c r="C383" i="1"/>
  <c r="H382" i="1"/>
  <c r="G382" i="1"/>
  <c r="F382" i="1"/>
  <c r="E382" i="1"/>
  <c r="D382" i="1"/>
  <c r="C382" i="1"/>
  <c r="H381" i="1"/>
  <c r="G381" i="1"/>
  <c r="F381" i="1"/>
  <c r="E381" i="1"/>
  <c r="D381" i="1"/>
  <c r="C381" i="1"/>
  <c r="H380" i="1"/>
  <c r="G380" i="1"/>
  <c r="F380" i="1"/>
  <c r="E380" i="1"/>
  <c r="D380" i="1"/>
  <c r="C380" i="1"/>
  <c r="H379" i="1"/>
  <c r="G379" i="1"/>
  <c r="F379" i="1"/>
  <c r="E379" i="1"/>
  <c r="D379" i="1"/>
  <c r="C379" i="1"/>
  <c r="H378" i="1"/>
  <c r="G378" i="1"/>
  <c r="F378" i="1"/>
  <c r="E378" i="1"/>
  <c r="D378" i="1"/>
  <c r="C378" i="1"/>
  <c r="H377" i="1"/>
  <c r="G377" i="1"/>
  <c r="F377" i="1"/>
  <c r="E377" i="1"/>
  <c r="D377" i="1"/>
  <c r="C377" i="1"/>
  <c r="H376" i="1"/>
  <c r="G376" i="1"/>
  <c r="F376" i="1"/>
  <c r="E376" i="1"/>
  <c r="D376" i="1"/>
  <c r="C376" i="1"/>
  <c r="H375" i="1"/>
  <c r="G375" i="1"/>
  <c r="F375" i="1"/>
  <c r="E375" i="1"/>
  <c r="D375" i="1"/>
  <c r="C375" i="1"/>
  <c r="H374" i="1"/>
  <c r="G374" i="1"/>
  <c r="F374" i="1"/>
  <c r="E374" i="1"/>
  <c r="D374" i="1"/>
  <c r="C374" i="1"/>
  <c r="H373" i="1"/>
  <c r="G373" i="1"/>
  <c r="F373" i="1"/>
  <c r="E373" i="1"/>
  <c r="D373" i="1"/>
  <c r="C373" i="1"/>
  <c r="H372" i="1"/>
  <c r="G372" i="1"/>
  <c r="F372" i="1"/>
  <c r="E372" i="1"/>
  <c r="D372" i="1"/>
  <c r="C372" i="1"/>
  <c r="H371" i="1"/>
  <c r="G371" i="1"/>
  <c r="F371" i="1"/>
  <c r="E371" i="1"/>
  <c r="D371" i="1"/>
  <c r="C371" i="1"/>
  <c r="H370" i="1"/>
  <c r="G370" i="1"/>
  <c r="F370" i="1"/>
  <c r="E370" i="1"/>
  <c r="D370" i="1"/>
  <c r="C370" i="1"/>
  <c r="H369" i="1"/>
  <c r="G369" i="1"/>
  <c r="F369" i="1"/>
  <c r="E369" i="1"/>
  <c r="D369" i="1"/>
  <c r="C369" i="1"/>
  <c r="H368" i="1"/>
  <c r="G368" i="1"/>
  <c r="F368" i="1"/>
  <c r="E368" i="1"/>
  <c r="D368" i="1"/>
  <c r="C368" i="1"/>
  <c r="H367" i="1"/>
  <c r="G367" i="1"/>
  <c r="F367" i="1"/>
  <c r="E367" i="1"/>
  <c r="D367" i="1"/>
  <c r="C367" i="1"/>
  <c r="H366" i="1"/>
  <c r="G366" i="1"/>
  <c r="F366" i="1"/>
  <c r="E366" i="1"/>
  <c r="D366" i="1"/>
  <c r="C366" i="1"/>
  <c r="H365" i="1"/>
  <c r="G365" i="1"/>
  <c r="F365" i="1"/>
  <c r="E365" i="1"/>
  <c r="D365" i="1"/>
  <c r="C365" i="1"/>
  <c r="H364" i="1"/>
  <c r="G364" i="1"/>
  <c r="F364" i="1"/>
  <c r="E364" i="1"/>
  <c r="D364" i="1"/>
  <c r="C364" i="1"/>
  <c r="H363" i="1"/>
  <c r="G363" i="1"/>
  <c r="F363" i="1"/>
  <c r="E363" i="1"/>
  <c r="D363" i="1"/>
  <c r="C363" i="1"/>
  <c r="H362" i="1"/>
  <c r="G362" i="1"/>
  <c r="F362" i="1"/>
  <c r="E362" i="1"/>
  <c r="D362" i="1"/>
  <c r="C362" i="1"/>
  <c r="H361" i="1"/>
  <c r="G361" i="1"/>
  <c r="F361" i="1"/>
  <c r="E361" i="1"/>
  <c r="D361" i="1"/>
  <c r="C361" i="1"/>
  <c r="H360" i="1"/>
  <c r="G360" i="1"/>
  <c r="F360" i="1"/>
  <c r="E360" i="1"/>
  <c r="D360" i="1"/>
  <c r="C360" i="1"/>
  <c r="H359" i="1"/>
  <c r="G359" i="1"/>
  <c r="F359" i="1"/>
  <c r="E359" i="1"/>
  <c r="D359" i="1"/>
  <c r="C359" i="1"/>
  <c r="H358" i="1"/>
  <c r="G358" i="1"/>
  <c r="F358" i="1"/>
  <c r="E358" i="1"/>
  <c r="D358" i="1"/>
  <c r="C358" i="1"/>
  <c r="H357" i="1"/>
  <c r="G357" i="1"/>
  <c r="F357" i="1"/>
  <c r="E357" i="1"/>
  <c r="D357" i="1"/>
  <c r="C357" i="1"/>
  <c r="H356" i="1"/>
  <c r="G356" i="1"/>
  <c r="F356" i="1"/>
  <c r="E356" i="1"/>
  <c r="D356" i="1"/>
  <c r="C356" i="1"/>
  <c r="H355" i="1"/>
  <c r="G355" i="1"/>
  <c r="F355" i="1"/>
  <c r="E355" i="1"/>
  <c r="D355" i="1"/>
  <c r="C355" i="1"/>
  <c r="H354" i="1"/>
  <c r="G354" i="1"/>
  <c r="F354" i="1"/>
  <c r="E354" i="1"/>
  <c r="D354" i="1"/>
  <c r="C354" i="1"/>
  <c r="H353" i="1"/>
  <c r="G353" i="1"/>
  <c r="F353" i="1"/>
  <c r="E353" i="1"/>
  <c r="D353" i="1"/>
  <c r="C353" i="1"/>
  <c r="H352" i="1"/>
  <c r="G352" i="1"/>
  <c r="F352" i="1"/>
  <c r="E352" i="1"/>
  <c r="D352" i="1"/>
  <c r="C352" i="1"/>
  <c r="H351" i="1"/>
  <c r="G351" i="1"/>
  <c r="F351" i="1"/>
  <c r="E351" i="1"/>
  <c r="D351" i="1"/>
  <c r="C351" i="1"/>
  <c r="H350" i="1"/>
  <c r="G350" i="1"/>
  <c r="F350" i="1"/>
  <c r="E350" i="1"/>
  <c r="D350" i="1"/>
  <c r="C350" i="1"/>
  <c r="H349" i="1"/>
  <c r="G349" i="1"/>
  <c r="F349" i="1"/>
  <c r="E349" i="1"/>
  <c r="D349" i="1"/>
  <c r="C349" i="1"/>
  <c r="H348" i="1"/>
  <c r="G348" i="1"/>
  <c r="F348" i="1"/>
  <c r="E348" i="1"/>
  <c r="D348" i="1"/>
  <c r="C348" i="1"/>
  <c r="H347" i="1"/>
  <c r="G347" i="1"/>
  <c r="F347" i="1"/>
  <c r="E347" i="1"/>
  <c r="D347" i="1"/>
  <c r="C347" i="1"/>
  <c r="H346" i="1"/>
  <c r="G346" i="1"/>
  <c r="F346" i="1"/>
  <c r="E346" i="1"/>
  <c r="D346" i="1"/>
  <c r="C346" i="1"/>
  <c r="H345" i="1"/>
  <c r="G345" i="1"/>
  <c r="F345" i="1"/>
  <c r="E345" i="1"/>
  <c r="D345" i="1"/>
  <c r="C345" i="1"/>
  <c r="H344" i="1"/>
  <c r="G344" i="1"/>
  <c r="F344" i="1"/>
  <c r="E344" i="1"/>
  <c r="D344" i="1"/>
  <c r="C344" i="1"/>
  <c r="H343" i="1"/>
  <c r="G343" i="1"/>
  <c r="F343" i="1"/>
  <c r="E343" i="1"/>
  <c r="D343" i="1"/>
  <c r="C343" i="1"/>
  <c r="H342" i="1"/>
  <c r="G342" i="1"/>
  <c r="F342" i="1"/>
  <c r="E342" i="1"/>
  <c r="D342" i="1"/>
  <c r="C342" i="1"/>
  <c r="H341" i="1"/>
  <c r="G341" i="1"/>
  <c r="F341" i="1"/>
  <c r="E341" i="1"/>
  <c r="D341" i="1"/>
  <c r="C341" i="1"/>
  <c r="H340" i="1"/>
  <c r="G340" i="1"/>
  <c r="F340" i="1"/>
  <c r="E340" i="1"/>
  <c r="D340" i="1"/>
  <c r="C340" i="1"/>
  <c r="H339" i="1"/>
  <c r="G339" i="1"/>
  <c r="F339" i="1"/>
  <c r="E339" i="1"/>
  <c r="D339" i="1"/>
  <c r="C339" i="1"/>
  <c r="H338" i="1"/>
  <c r="G338" i="1"/>
  <c r="F338" i="1"/>
  <c r="E338" i="1"/>
  <c r="D338" i="1"/>
  <c r="C338" i="1"/>
  <c r="H337" i="1"/>
  <c r="G337" i="1"/>
  <c r="F337" i="1"/>
  <c r="E337" i="1"/>
  <c r="D337" i="1"/>
  <c r="C337" i="1"/>
  <c r="H336" i="1"/>
  <c r="G336" i="1"/>
  <c r="F336" i="1"/>
  <c r="E336" i="1"/>
  <c r="D336" i="1"/>
  <c r="C336" i="1"/>
  <c r="H335" i="1"/>
  <c r="G335" i="1"/>
  <c r="F335" i="1"/>
  <c r="E335" i="1"/>
  <c r="D335" i="1"/>
  <c r="C335" i="1"/>
  <c r="H334" i="1"/>
  <c r="G334" i="1"/>
  <c r="F334" i="1"/>
  <c r="E334" i="1"/>
  <c r="D334" i="1"/>
  <c r="C334" i="1"/>
  <c r="H333" i="1"/>
  <c r="G333" i="1"/>
  <c r="F333" i="1"/>
  <c r="E333" i="1"/>
  <c r="D333" i="1"/>
  <c r="C333" i="1"/>
  <c r="H332" i="1"/>
  <c r="G332" i="1"/>
  <c r="F332" i="1"/>
  <c r="E332" i="1"/>
  <c r="D332" i="1"/>
  <c r="C332" i="1"/>
  <c r="H331" i="1"/>
  <c r="G331" i="1"/>
  <c r="F331" i="1"/>
  <c r="E331" i="1"/>
  <c r="D331" i="1"/>
  <c r="C331" i="1"/>
  <c r="H330" i="1"/>
  <c r="G330" i="1"/>
  <c r="F330" i="1"/>
  <c r="E330" i="1"/>
  <c r="D330" i="1"/>
  <c r="C330" i="1"/>
  <c r="H329" i="1"/>
  <c r="G329" i="1"/>
  <c r="F329" i="1"/>
  <c r="E329" i="1"/>
  <c r="D329" i="1"/>
  <c r="C329" i="1"/>
  <c r="H328" i="1"/>
  <c r="G328" i="1"/>
  <c r="F328" i="1"/>
  <c r="E328" i="1"/>
  <c r="D328" i="1"/>
  <c r="C328" i="1"/>
  <c r="H327" i="1"/>
  <c r="G327" i="1"/>
  <c r="F327" i="1"/>
  <c r="E327" i="1"/>
  <c r="D327" i="1"/>
  <c r="C327" i="1"/>
  <c r="H326" i="1"/>
  <c r="G326" i="1"/>
  <c r="F326" i="1"/>
  <c r="E326" i="1"/>
  <c r="D326" i="1"/>
  <c r="C326" i="1"/>
  <c r="H325" i="1"/>
  <c r="G325" i="1"/>
  <c r="F325" i="1"/>
  <c r="E325" i="1"/>
  <c r="D325" i="1"/>
  <c r="C325" i="1"/>
  <c r="H324" i="1"/>
  <c r="G324" i="1"/>
  <c r="F324" i="1"/>
  <c r="E324" i="1"/>
  <c r="D324" i="1"/>
  <c r="C324" i="1"/>
  <c r="H323" i="1"/>
  <c r="G323" i="1"/>
  <c r="F323" i="1"/>
  <c r="E323" i="1"/>
  <c r="D323" i="1"/>
  <c r="C323" i="1"/>
  <c r="H322" i="1"/>
  <c r="G322" i="1"/>
  <c r="F322" i="1"/>
  <c r="E322" i="1"/>
  <c r="D322" i="1"/>
  <c r="C322" i="1"/>
  <c r="H321" i="1"/>
  <c r="G321" i="1"/>
  <c r="F321" i="1"/>
  <c r="E321" i="1"/>
  <c r="D321" i="1"/>
  <c r="C321" i="1"/>
  <c r="H320" i="1"/>
  <c r="G320" i="1"/>
  <c r="F320" i="1"/>
  <c r="E320" i="1"/>
  <c r="D320" i="1"/>
  <c r="C320" i="1"/>
  <c r="H319" i="1"/>
  <c r="G319" i="1"/>
  <c r="F319" i="1"/>
  <c r="E319" i="1"/>
  <c r="D319" i="1"/>
  <c r="C319" i="1"/>
  <c r="H318" i="1"/>
  <c r="G318" i="1"/>
  <c r="F318" i="1"/>
  <c r="E318" i="1"/>
  <c r="D318" i="1"/>
  <c r="C318" i="1"/>
  <c r="H317" i="1"/>
  <c r="G317" i="1"/>
  <c r="F317" i="1"/>
  <c r="E317" i="1"/>
  <c r="D317" i="1"/>
  <c r="C317" i="1"/>
  <c r="H316" i="1"/>
  <c r="G316" i="1"/>
  <c r="F316" i="1"/>
  <c r="E316" i="1"/>
  <c r="D316" i="1"/>
  <c r="C316" i="1"/>
  <c r="H315" i="1"/>
  <c r="G315" i="1"/>
  <c r="F315" i="1"/>
  <c r="E315" i="1"/>
  <c r="D315" i="1"/>
  <c r="C315" i="1"/>
  <c r="H314" i="1"/>
  <c r="G314" i="1"/>
  <c r="F314" i="1"/>
  <c r="E314" i="1"/>
  <c r="D314" i="1"/>
  <c r="C314" i="1"/>
  <c r="H313" i="1"/>
  <c r="G313" i="1"/>
  <c r="F313" i="1"/>
  <c r="E313" i="1"/>
  <c r="D313" i="1"/>
  <c r="C313" i="1"/>
  <c r="H312" i="1"/>
  <c r="G312" i="1"/>
  <c r="F312" i="1"/>
  <c r="E312" i="1"/>
  <c r="D312" i="1"/>
  <c r="C312" i="1"/>
  <c r="H311" i="1"/>
  <c r="G311" i="1"/>
  <c r="F311" i="1"/>
  <c r="E311" i="1"/>
  <c r="D311" i="1"/>
  <c r="C311" i="1"/>
  <c r="H310" i="1"/>
  <c r="G310" i="1"/>
  <c r="F310" i="1"/>
  <c r="E310" i="1"/>
  <c r="D310" i="1"/>
  <c r="C310" i="1"/>
  <c r="H309" i="1"/>
  <c r="G309" i="1"/>
  <c r="F309" i="1"/>
  <c r="E309" i="1"/>
  <c r="D309" i="1"/>
  <c r="C309" i="1"/>
  <c r="H308" i="1"/>
  <c r="G308" i="1"/>
  <c r="F308" i="1"/>
  <c r="E308" i="1"/>
  <c r="D308" i="1"/>
  <c r="C308" i="1"/>
  <c r="H307" i="1"/>
  <c r="G307" i="1"/>
  <c r="F307" i="1"/>
  <c r="E307" i="1"/>
  <c r="D307" i="1"/>
  <c r="C307" i="1"/>
  <c r="H306" i="1"/>
  <c r="G306" i="1"/>
  <c r="F306" i="1"/>
  <c r="E306" i="1"/>
  <c r="D306" i="1"/>
  <c r="C306" i="1"/>
  <c r="H305" i="1"/>
  <c r="G305" i="1"/>
  <c r="F305" i="1"/>
  <c r="E305" i="1"/>
  <c r="D305" i="1"/>
  <c r="C305" i="1"/>
  <c r="H304" i="1"/>
  <c r="G304" i="1"/>
  <c r="F304" i="1"/>
  <c r="E304" i="1"/>
  <c r="D304" i="1"/>
  <c r="C304" i="1"/>
  <c r="H303" i="1"/>
  <c r="G303" i="1"/>
  <c r="F303" i="1"/>
  <c r="E303" i="1"/>
  <c r="D303" i="1"/>
  <c r="C303" i="1"/>
  <c r="H302" i="1"/>
  <c r="G302" i="1"/>
  <c r="F302" i="1"/>
  <c r="E302" i="1"/>
  <c r="D302" i="1"/>
  <c r="C302" i="1"/>
  <c r="H301" i="1"/>
  <c r="G301" i="1"/>
  <c r="F301" i="1"/>
  <c r="E301" i="1"/>
  <c r="D301" i="1"/>
  <c r="C301" i="1"/>
  <c r="H300" i="1"/>
  <c r="G300" i="1"/>
  <c r="F300" i="1"/>
  <c r="E300" i="1"/>
  <c r="D300" i="1"/>
  <c r="C300" i="1"/>
  <c r="H299" i="1"/>
  <c r="G299" i="1"/>
  <c r="F299" i="1"/>
  <c r="E299" i="1"/>
  <c r="D299" i="1"/>
  <c r="C299" i="1"/>
  <c r="H298" i="1"/>
  <c r="G298" i="1"/>
  <c r="F298" i="1"/>
  <c r="E298" i="1"/>
  <c r="D298" i="1"/>
  <c r="C298" i="1"/>
  <c r="H297" i="1"/>
  <c r="G297" i="1"/>
  <c r="F297" i="1"/>
  <c r="E297" i="1"/>
  <c r="D297" i="1"/>
  <c r="C297" i="1"/>
  <c r="H296" i="1"/>
  <c r="G296" i="1"/>
  <c r="F296" i="1"/>
  <c r="E296" i="1"/>
  <c r="D296" i="1"/>
  <c r="C296" i="1"/>
  <c r="H295" i="1"/>
  <c r="G295" i="1"/>
  <c r="F295" i="1"/>
  <c r="E295" i="1"/>
  <c r="D295" i="1"/>
  <c r="C295" i="1"/>
  <c r="H294" i="1"/>
  <c r="G294" i="1"/>
  <c r="F294" i="1"/>
  <c r="E294" i="1"/>
  <c r="D294" i="1"/>
  <c r="C294" i="1"/>
  <c r="H293" i="1"/>
  <c r="G293" i="1"/>
  <c r="F293" i="1"/>
  <c r="E293" i="1"/>
  <c r="D293" i="1"/>
  <c r="C293" i="1"/>
  <c r="H292" i="1"/>
  <c r="G292" i="1"/>
  <c r="F292" i="1"/>
  <c r="E292" i="1"/>
  <c r="D292" i="1"/>
  <c r="C292" i="1"/>
  <c r="H291" i="1"/>
  <c r="G291" i="1"/>
  <c r="F291" i="1"/>
  <c r="E291" i="1"/>
  <c r="D291" i="1"/>
  <c r="C291" i="1"/>
  <c r="H290" i="1"/>
  <c r="G290" i="1"/>
  <c r="F290" i="1"/>
  <c r="E290" i="1"/>
  <c r="D290" i="1"/>
  <c r="C290" i="1"/>
  <c r="H289" i="1"/>
  <c r="G289" i="1"/>
  <c r="F289" i="1"/>
  <c r="E289" i="1"/>
  <c r="D289" i="1"/>
  <c r="C289" i="1"/>
  <c r="H288" i="1"/>
  <c r="G288" i="1"/>
  <c r="F288" i="1"/>
  <c r="E288" i="1"/>
  <c r="D288" i="1"/>
  <c r="C288" i="1"/>
  <c r="H287" i="1"/>
  <c r="G287" i="1"/>
  <c r="F287" i="1"/>
  <c r="E287" i="1"/>
  <c r="D287" i="1"/>
  <c r="C287" i="1"/>
  <c r="H286" i="1"/>
  <c r="G286" i="1"/>
  <c r="F286" i="1"/>
  <c r="E286" i="1"/>
  <c r="D286" i="1"/>
  <c r="C286" i="1"/>
  <c r="H285" i="1"/>
  <c r="G285" i="1"/>
  <c r="F285" i="1"/>
  <c r="E285" i="1"/>
  <c r="D285" i="1"/>
  <c r="C285" i="1"/>
  <c r="H284" i="1"/>
  <c r="G284" i="1"/>
  <c r="F284" i="1"/>
  <c r="E284" i="1"/>
  <c r="D284" i="1"/>
  <c r="C284" i="1"/>
  <c r="H283" i="1"/>
  <c r="G283" i="1"/>
  <c r="F283" i="1"/>
  <c r="E283" i="1"/>
  <c r="D283" i="1"/>
  <c r="C283" i="1"/>
  <c r="H282" i="1"/>
  <c r="G282" i="1"/>
  <c r="F282" i="1"/>
  <c r="E282" i="1"/>
  <c r="D282" i="1"/>
  <c r="C282" i="1"/>
  <c r="H281" i="1"/>
  <c r="G281" i="1"/>
  <c r="F281" i="1"/>
  <c r="E281" i="1"/>
  <c r="D281" i="1"/>
  <c r="C281" i="1"/>
  <c r="H280" i="1"/>
  <c r="G280" i="1"/>
  <c r="F280" i="1"/>
  <c r="E280" i="1"/>
  <c r="D280" i="1"/>
  <c r="C280" i="1"/>
  <c r="H279" i="1"/>
  <c r="G279" i="1"/>
  <c r="F279" i="1"/>
  <c r="E279" i="1"/>
  <c r="D279" i="1"/>
  <c r="C279" i="1"/>
  <c r="H278" i="1"/>
  <c r="G278" i="1"/>
  <c r="F278" i="1"/>
  <c r="E278" i="1"/>
  <c r="D278" i="1"/>
  <c r="C278" i="1"/>
  <c r="H277" i="1"/>
  <c r="G277" i="1"/>
  <c r="F277" i="1"/>
  <c r="E277" i="1"/>
  <c r="D277" i="1"/>
  <c r="C277" i="1"/>
  <c r="H276" i="1"/>
  <c r="G276" i="1"/>
  <c r="F276" i="1"/>
  <c r="E276" i="1"/>
  <c r="D276" i="1"/>
  <c r="C276" i="1"/>
  <c r="H275" i="1"/>
  <c r="G275" i="1"/>
  <c r="F275" i="1"/>
  <c r="E275" i="1"/>
  <c r="D275" i="1"/>
  <c r="C275" i="1"/>
  <c r="H274" i="1"/>
  <c r="G274" i="1"/>
  <c r="F274" i="1"/>
  <c r="E274" i="1"/>
  <c r="D274" i="1"/>
  <c r="C274" i="1"/>
  <c r="H273" i="1"/>
  <c r="G273" i="1"/>
  <c r="F273" i="1"/>
  <c r="E273" i="1"/>
  <c r="D273" i="1"/>
  <c r="C273" i="1"/>
  <c r="H272" i="1"/>
  <c r="G272" i="1"/>
  <c r="F272" i="1"/>
  <c r="E272" i="1"/>
  <c r="D272" i="1"/>
  <c r="C272" i="1"/>
  <c r="H271" i="1"/>
  <c r="G271" i="1"/>
  <c r="F271" i="1"/>
  <c r="E271" i="1"/>
  <c r="D271" i="1"/>
  <c r="C271" i="1"/>
  <c r="H270" i="1"/>
  <c r="G270" i="1"/>
  <c r="F270" i="1"/>
  <c r="E270" i="1"/>
  <c r="D270" i="1"/>
  <c r="C270" i="1"/>
  <c r="H269" i="1"/>
  <c r="G269" i="1"/>
  <c r="F269" i="1"/>
  <c r="E269" i="1"/>
  <c r="D269" i="1"/>
  <c r="C269" i="1"/>
  <c r="H268" i="1"/>
  <c r="G268" i="1"/>
  <c r="F268" i="1"/>
  <c r="E268" i="1"/>
  <c r="D268" i="1"/>
  <c r="C268" i="1"/>
  <c r="H267" i="1"/>
  <c r="G267" i="1"/>
  <c r="F267" i="1"/>
  <c r="E267" i="1"/>
  <c r="D267" i="1"/>
  <c r="C267" i="1"/>
  <c r="H266" i="1"/>
  <c r="G266" i="1"/>
  <c r="F266" i="1"/>
  <c r="E266" i="1"/>
  <c r="D266" i="1"/>
  <c r="C266" i="1"/>
  <c r="H265" i="1"/>
  <c r="G265" i="1"/>
  <c r="F265" i="1"/>
  <c r="E265" i="1"/>
  <c r="D265" i="1"/>
  <c r="C265" i="1"/>
  <c r="H264" i="1"/>
  <c r="G264" i="1"/>
  <c r="F264" i="1"/>
  <c r="E264" i="1"/>
  <c r="D264" i="1"/>
  <c r="C264" i="1"/>
  <c r="H263" i="1"/>
  <c r="G263" i="1"/>
  <c r="F263" i="1"/>
  <c r="E263" i="1"/>
  <c r="D263" i="1"/>
  <c r="C263" i="1"/>
  <c r="H262" i="1"/>
  <c r="G262" i="1"/>
  <c r="F262" i="1"/>
  <c r="E262" i="1"/>
  <c r="D262" i="1"/>
  <c r="C262" i="1"/>
  <c r="H261" i="1"/>
  <c r="G261" i="1"/>
  <c r="F261" i="1"/>
  <c r="E261" i="1"/>
  <c r="D261" i="1"/>
  <c r="C261" i="1"/>
  <c r="H260" i="1"/>
  <c r="G260" i="1"/>
  <c r="F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G13" i="1"/>
  <c r="G14" i="1"/>
  <c r="G15" i="1"/>
  <c r="C20" i="1"/>
  <c r="D20" i="1"/>
  <c r="E20" i="1"/>
  <c r="F20" i="1"/>
  <c r="G20" i="1"/>
  <c r="H20" i="1"/>
</calcChain>
</file>

<file path=xl/connections.xml><?xml version="1.0" encoding="utf-8"?>
<connections xmlns="http://schemas.openxmlformats.org/spreadsheetml/2006/main">
  <connection id="1" name="35644444" type="6" refreshedVersion="6" background="1" saveData="1">
    <textPr codePage="437" sourceFile="F:\DATAFILE\INSTR\READY\35644444.RES" delimited="0">
      <textFields>
        <textField/>
      </textFields>
    </textPr>
  </connection>
</connections>
</file>

<file path=xl/sharedStrings.xml><?xml version="1.0" encoding="utf-8"?>
<sst xmlns="http://schemas.openxmlformats.org/spreadsheetml/2006/main" count="918" uniqueCount="479">
  <si>
    <t xml:space="preserve">      AgSource Sample Analysis Report</t>
  </si>
  <si>
    <t>For:</t>
  </si>
  <si>
    <t>From:</t>
  </si>
  <si>
    <t>AgSource Milk Analysis Lab</t>
  </si>
  <si>
    <t>Herd :</t>
  </si>
  <si>
    <t>403 Cedar Ave West</t>
  </si>
  <si>
    <t>Test Date:</t>
  </si>
  <si>
    <t>1=PM</t>
  </si>
  <si>
    <t>Menomonie, WI  54751</t>
  </si>
  <si>
    <t>Samples:</t>
  </si>
  <si>
    <t>2=AM</t>
  </si>
  <si>
    <t>Sample</t>
  </si>
  <si>
    <t>SCC</t>
  </si>
  <si>
    <t>AM/PM</t>
  </si>
  <si>
    <t>LAB COMPONENT FILE</t>
  </si>
  <si>
    <t>Date</t>
  </si>
  <si>
    <t>Number</t>
  </si>
  <si>
    <t>Butterfat</t>
  </si>
  <si>
    <t>Protein</t>
  </si>
  <si>
    <t>Lactose</t>
  </si>
  <si>
    <t>SNF</t>
  </si>
  <si>
    <t>X 1000</t>
  </si>
  <si>
    <t>MUN</t>
  </si>
  <si>
    <t>Indicator</t>
  </si>
  <si>
    <t>-</t>
  </si>
  <si>
    <t>(Cow ID)</t>
  </si>
  <si>
    <t xml:space="preserve">    Import Here --&gt;&gt;&gt;</t>
  </si>
  <si>
    <t xml:space="preserve">    First Component Record -- &gt;&gt;&gt;</t>
  </si>
  <si>
    <t>135644444 440 C 12/01/17 0012001 09:35:54 142 12/01/17 12/01/17</t>
  </si>
  <si>
    <t>235644444   1  335 291C 714 464 84900000000 70</t>
  </si>
  <si>
    <t>235644444   2  259 278C  18 489 85900000000 89</t>
  </si>
  <si>
    <t>235644444   3  265 263C  20 475 82300000000 92</t>
  </si>
  <si>
    <t>235644444   4  357 283C 203 507 87300000000109</t>
  </si>
  <si>
    <t>235644444   5  444 285C 376 486 87100000000119</t>
  </si>
  <si>
    <t>235644444   6  328 339C  13 500 93100000000 77</t>
  </si>
  <si>
    <t>235644444   7  327 313C 437 485 88700000000 66</t>
  </si>
  <si>
    <t>235644444   8  252 283C  65 452 83600000000 90</t>
  </si>
  <si>
    <t>235644444   9  362 292C 117 480 86100000000 85</t>
  </si>
  <si>
    <t>235644444  10  276 261C  84 458 81700000000 94</t>
  </si>
  <si>
    <t>235644444  11  338 230C2641 468 79000000000 53</t>
  </si>
  <si>
    <t>235644444  12  290 281C 686 475 85000000000 67</t>
  </si>
  <si>
    <t>235644444  13  405 320C 635 495 90100000000115</t>
  </si>
  <si>
    <t>235644444  14  322 306C  91 500 90300000000 85</t>
  </si>
  <si>
    <t>235644444  15  276 267C  65 457 81000000000103</t>
  </si>
  <si>
    <t>235644444  16  353 319C2199 475 89800000000 87</t>
  </si>
  <si>
    <t>235644444  17  344 303C 591 496 89000000000 67</t>
  </si>
  <si>
    <t>235644444  18  425 302C  41 486 88600000000 86</t>
  </si>
  <si>
    <t>235644444  19  335 288C 329 504 88900000000 78</t>
  </si>
  <si>
    <t>235644444  20  391 306C  12 505 90000000000105</t>
  </si>
  <si>
    <t>235644444  21  324 276C  46 471 83900000000 90</t>
  </si>
  <si>
    <t>235644444  22  327 292C   7 503 87400000000118</t>
  </si>
  <si>
    <t>235644444  23  340 291C 219 479 85500000000113</t>
  </si>
  <si>
    <t>235644444  24  446 354C1873 481 93600000000 96</t>
  </si>
  <si>
    <t>235644444  25  273 288C 108 480 86600000000 76</t>
  </si>
  <si>
    <t>235644444  26  334 268C1369 496 84300000000 92</t>
  </si>
  <si>
    <t>235644444  27  320 312C  18 509 90800000000122</t>
  </si>
  <si>
    <t>235644444  28  338 314C  98 485 89600000000 89</t>
  </si>
  <si>
    <t>235644444  29  330 299C   8 492 88100000000103</t>
  </si>
  <si>
    <t>235644444  30  378 282C  82 479 85300000000107</t>
  </si>
  <si>
    <t>235644444  31  424 314C 387 492 89400000000107</t>
  </si>
  <si>
    <t>235644444  32  394 316C  13 494 90100000000138</t>
  </si>
  <si>
    <t>235644444  33  390 331C 485 473 90000000000102</t>
  </si>
  <si>
    <t>235644444  34  349 293C  75 504 89400000000 76</t>
  </si>
  <si>
    <t>235644444  35  297 293C  31 493 87400000000102</t>
  </si>
  <si>
    <t>235644444  36  323 310C 356 502 90100000000104</t>
  </si>
  <si>
    <t>235644444  37  318 275C  14 494 86000000000108</t>
  </si>
  <si>
    <t>235644444  38  360 310C  38 487 88200000000117</t>
  </si>
  <si>
    <t>235644444  39  344 284C   9 497 87800000000100</t>
  </si>
  <si>
    <t>235644444  40  400 314C  54 496 89700000000141</t>
  </si>
  <si>
    <t>235644444  41  342 279C  32 507 87200000000 92</t>
  </si>
  <si>
    <t>235644444  42  275 256C  54 493 83000000000199</t>
  </si>
  <si>
    <t>235644444  43  277 275C  82 494 86500000000115</t>
  </si>
  <si>
    <t>235644444  44  329 305C  76 512 90300000000100</t>
  </si>
  <si>
    <t>235644444  45  303 280C  25 508 88000000000 88</t>
  </si>
  <si>
    <t>235644444  46  457 333C  20 492 92100000000111</t>
  </si>
  <si>
    <t>235644444  47  264 275C  70 475 84100000000 99</t>
  </si>
  <si>
    <t>235644444  48  347 293C 281 519 90000000000 61</t>
  </si>
  <si>
    <t>235644444  49  452 315C  91 519 91700000000 95</t>
  </si>
  <si>
    <t>235644444  50  316 273C  20 508 86900000000 79</t>
  </si>
  <si>
    <t>235644444  51  486 291C  18 486 89000000000123</t>
  </si>
  <si>
    <t>235644444  52  357 256C  49 468 81700000000119</t>
  </si>
  <si>
    <t>235644444  53  360 316C  36 483 88400000000118</t>
  </si>
  <si>
    <t>235644444  54  355 316C 348 512 91600000000 96</t>
  </si>
  <si>
    <t>235644444  55  378 307C  50 503 90300000000112</t>
  </si>
  <si>
    <t>235644444  56  416 326C  14 516 93300000000121</t>
  </si>
  <si>
    <t>235644444  57  309 275C  41 511 87000000000 98</t>
  </si>
  <si>
    <t>235644444  58  418 298C  12 502 89300000000126</t>
  </si>
  <si>
    <t>235644444  59  402 301C  13 517 91800000000 98</t>
  </si>
  <si>
    <t>235644444  60  317 309C  35 511 90800000000118</t>
  </si>
  <si>
    <t>235644444  61  393 302C 111 492 88900000000 85</t>
  </si>
  <si>
    <t>235644444  62  418 305C  13 510 90000000000109</t>
  </si>
  <si>
    <t>235644444  63  316 309C  30 509 91200000000 98</t>
  </si>
  <si>
    <t>235644444  64  815 416C8284 344 91000000000 86</t>
  </si>
  <si>
    <t>235644444  65  419 278C  71 503 86900000000110</t>
  </si>
  <si>
    <t>235644444  66  435 314C  15 495 89800000000112</t>
  </si>
  <si>
    <t>235644444  67  526 357C1476 494 94800000000108</t>
  </si>
  <si>
    <t>235644444  68  498 303C  24 499 89200000000151</t>
  </si>
  <si>
    <t>235644444  69  354 285C  10 492 86300000000112</t>
  </si>
  <si>
    <t>235644444  70  256 304C  64 490 89000000000 94</t>
  </si>
  <si>
    <t>235644444  71  392 255C 269 486 82500000000104</t>
  </si>
  <si>
    <t>235644444  72  230 253C  39 483 83100000000 89</t>
  </si>
  <si>
    <t>235644444  73  423 306C  27 515 90900000000118</t>
  </si>
  <si>
    <t>235644444  74  360 285C 937 495 87200000000 86</t>
  </si>
  <si>
    <t>235644444  75  361 282C  28 517 90000000000 76</t>
  </si>
  <si>
    <t>235644444  76  343 295C 278 479 86900000000 75</t>
  </si>
  <si>
    <t>235644444  77  400 294C 807 482 87600000000104</t>
  </si>
  <si>
    <t>235644444  78  371 284C  36 495 87400000000118</t>
  </si>
  <si>
    <t>235644444  79  429 265C  46 471 81900000000157</t>
  </si>
  <si>
    <t>235644444  80  409 285C 197 513 88200000000121</t>
  </si>
  <si>
    <t>235644444  81  391 300C 880 499 90200000000115</t>
  </si>
  <si>
    <t>235644444  82  491 320C  11 502 91100000000101</t>
  </si>
  <si>
    <t>235644444  83  399 325C 580 496 91100000000 96</t>
  </si>
  <si>
    <t>235644444  84  305 279C 109 444 81900000000117</t>
  </si>
  <si>
    <t>235644444  85  426 314C 193 495 90500000000140</t>
  </si>
  <si>
    <t>235644444  86  395 283C 193 457 83000000000109</t>
  </si>
  <si>
    <t>235644444  87  417 243C1858 497 83100000000113</t>
  </si>
  <si>
    <t>235644444  88  391 280C2978 475 84600000000151</t>
  </si>
  <si>
    <t>235644444  89  466 323C 599 494 91000000000132</t>
  </si>
  <si>
    <t>235644444  90  374 313C  87 503 91500000000117</t>
  </si>
  <si>
    <t>235644444  91  408 270C 116 462 81800000000119</t>
  </si>
  <si>
    <t>235644444  92  415 325C2511 475 90300000000128</t>
  </si>
  <si>
    <t>235644444  93  378 315C 476 494 90000000000101</t>
  </si>
  <si>
    <t>235644444  94  443 305C  46 501 89700000000110</t>
  </si>
  <si>
    <t>235644444  95  328 299C 192 502 89900000000104</t>
  </si>
  <si>
    <t>235644444  96  500 311C  15 509 90700000000159</t>
  </si>
  <si>
    <t>235644444  97  553 282C  54 481 85300000000140</t>
  </si>
  <si>
    <t>235644444  98  525 300C  39 507 88900000000145</t>
  </si>
  <si>
    <t>235644444  99  388 300C 239 483 87000000000154</t>
  </si>
  <si>
    <t>235644444 100  470 355C1755 484 93800000000121</t>
  </si>
  <si>
    <t>235644444 101  391 289C 123 484 86600000000107</t>
  </si>
  <si>
    <t>235644444 102  401 279C1302 508 86800000000148</t>
  </si>
  <si>
    <t>235644444 103  517 317C  16 509 91600000000166</t>
  </si>
  <si>
    <t>235644444 104  449 317C 137 483 89600000000119</t>
  </si>
  <si>
    <t>235644444 105  442 295C   5 488 87400000000149</t>
  </si>
  <si>
    <t>235644444 106  379 305C 214 498 89600000000156</t>
  </si>
  <si>
    <t>235644444 107  485 332C 486 499 92100000000158</t>
  </si>
  <si>
    <t>235644444 108  477 323C  16 495 91200000000143</t>
  </si>
  <si>
    <t>235644444 109  380 315C 497 444 85600000000126</t>
  </si>
  <si>
    <t>235644444 110  414 296C  71 496 88900000000 90</t>
  </si>
  <si>
    <t>235644444 111  336 294C  37 501 88200000000130</t>
  </si>
  <si>
    <t>235644444 112  411 311C 367 502 90300000000110</t>
  </si>
  <si>
    <t>235644444 113  332 279C  35 505 87700000000146</t>
  </si>
  <si>
    <t>235644444 114  457 316C  19 490 89200000000161</t>
  </si>
  <si>
    <t>235644444 115  355 290C   9 503 88700000000135</t>
  </si>
  <si>
    <t>235644444 116  489 312C  38 496 89500000000148</t>
  </si>
  <si>
    <t>235644444 117  356 286C  96 506 88000000000128</t>
  </si>
  <si>
    <t>235644444 118  347 261C  57 501 84100000000221</t>
  </si>
  <si>
    <t>235644444 119  280 272C  78 492 86400000000111</t>
  </si>
  <si>
    <t>235644444 120  421 301C  29 518 90600000000124</t>
  </si>
  <si>
    <t>235644444 121  339 282C  40 511 88900000000116</t>
  </si>
  <si>
    <t>235644444 122  452 339C  21 497 93100000000132</t>
  </si>
  <si>
    <t>235644444 123  357 269C  67 471 83300000000 97</t>
  </si>
  <si>
    <t>235644444 124  413 301C 279 515 90600000000 99</t>
  </si>
  <si>
    <t>235644444 125  487 325C  28 529 94000000000129</t>
  </si>
  <si>
    <t>235644444 126  361 278C  13 510 87900000000117</t>
  </si>
  <si>
    <t>235644444 127  506 284C  83 495 88400000000147</t>
  </si>
  <si>
    <t>235644444 128  356 266C  57 484 83600000000144</t>
  </si>
  <si>
    <t>235644444 129  415 332C  27 497 92400000000159</t>
  </si>
  <si>
    <t>235644444 130  406 318C 366 502 90900000000128</t>
  </si>
  <si>
    <t>235644444 131  390 317C  71 508 91900000000127</t>
  </si>
  <si>
    <t>235644444 132  483 331C 204 520 94200000000130</t>
  </si>
  <si>
    <t>235644444 133  366 284C  84 519 89000000000115</t>
  </si>
  <si>
    <t>235644444 134  448 299C  73 493 88500000000114</t>
  </si>
  <si>
    <t>235644444 135  395 303C  23 519 92100000000112</t>
  </si>
  <si>
    <t>235644444 136  177 309C  88 507 90400000000106</t>
  </si>
  <si>
    <t>235644444 137  464 326C 118 503 93200000000148</t>
  </si>
  <si>
    <t>235644444 138  515 313C  24 510 91200000000169</t>
  </si>
  <si>
    <t>235644444 139  377 305C  14 510 90900000000135</t>
  </si>
  <si>
    <t>235644444 140    0   0C   0   0   000000000  0</t>
  </si>
  <si>
    <t>235644444 141  422 296C  36 520 89800000000138</t>
  </si>
  <si>
    <t>235644444 142  422 318C  16 500 90600000000123</t>
  </si>
  <si>
    <t>235644444 143  507 363C1351 497 95200000000129</t>
  </si>
  <si>
    <t>235644444 144  564 300C  22 524 91000000000165</t>
  </si>
  <si>
    <t>235644444 145    0   0C   0   0   000000000  0</t>
  </si>
  <si>
    <t>235644444 146  446 301C 212 490 88300000000119</t>
  </si>
  <si>
    <t>235644444 147  380 276C 274 501 86700000000156</t>
  </si>
  <si>
    <t>235644444 148  267 267C  65 491 85300000000108</t>
  </si>
  <si>
    <t>235644444 149  505 316C  90 509 91500000000129</t>
  </si>
  <si>
    <t>235644444 150  376 292C 934 505 88600000000104</t>
  </si>
  <si>
    <t>235644444 151  337 281C  38 533 90700000000 96</t>
  </si>
  <si>
    <t>235644444 152  360 309C 335 492 89000000000117</t>
  </si>
  <si>
    <t>235644444 153  400 303C 640 456 86400000000 84</t>
  </si>
  <si>
    <t>235644444 154  395 286C  30 491 87100000000143</t>
  </si>
  <si>
    <t>235644444 155  340 265C  33 476 83200000000159</t>
  </si>
  <si>
    <t>235644444 156  381 290C 171 515 89200000000123</t>
  </si>
  <si>
    <t>235644444 157  184 308C 751 494 90500000000114</t>
  </si>
  <si>
    <t>235644444 158  366 344C  63 500 92100000000160</t>
  </si>
  <si>
    <t>235644444 159  247 325C 525 496 91200000000 83</t>
  </si>
  <si>
    <t>235644444 160  410 290C  23 494 87900000000112</t>
  </si>
  <si>
    <t>235644444 161  398 310C 185 480 88800000000115</t>
  </si>
  <si>
    <t>235644444 162  378 301C 417 513 89800000000 97</t>
  </si>
  <si>
    <t>235644444 163  311 263C1997 413 77500000000 88</t>
  </si>
  <si>
    <t>235644444 164  396 292C  96 492 87800000000 98</t>
  </si>
  <si>
    <t>235644444 165  431 326C  32 510 94000000000 93</t>
  </si>
  <si>
    <t>235644444 166  352 326C  99 496 92900000000 98</t>
  </si>
  <si>
    <t>235644444 167  322 275C  89 461 82200000000135</t>
  </si>
  <si>
    <t>235644444 168  403 310C1401 457 87000000000 80</t>
  </si>
  <si>
    <t>235644444 169  393 300C 522 460 85000000000 91</t>
  </si>
  <si>
    <t>235644444 170  309 290C  56 468 85600000000107</t>
  </si>
  <si>
    <t>235644444 171  404 270C 335 502 87000000000137</t>
  </si>
  <si>
    <t>235644444 172  471 320C 248 494 90700000000133</t>
  </si>
  <si>
    <t>235644444 173  487 320C  35 510 91800000000116</t>
  </si>
  <si>
    <t>235644444 174  444 307C  15 501 89700000000110</t>
  </si>
  <si>
    <t>235644444 175  351 296C 307 479 86100000000136</t>
  </si>
  <si>
    <t>235644444 176  429 303C 129 496 89000000000130</t>
  </si>
  <si>
    <t>235644444 177  347 290C 127 477 86500000000 94</t>
  </si>
  <si>
    <t>235644444 178  438 287C1281 494 86700000000112</t>
  </si>
  <si>
    <t>235644444 179  406 327C  44 497 91600000000115</t>
  </si>
  <si>
    <t>235644444 180  418 316C 147 473 88900000000100</t>
  </si>
  <si>
    <t>235644444 181  327 281C  38 503 87900000000104</t>
  </si>
  <si>
    <t>235644444 182  333 283C  12 499 87100000000114</t>
  </si>
  <si>
    <t>235644444 183  435 291C   9 494 87300000000132</t>
  </si>
  <si>
    <t>235644444 184  647 294C 783 479 87100000000130</t>
  </si>
  <si>
    <t>235644444 185  478 338C1636 422 86400000000120</t>
  </si>
  <si>
    <t>235644444 186  408 322C 382 497 91100000000123</t>
  </si>
  <si>
    <t>235644444 187  382 303C  27 508 89900000000161</t>
  </si>
  <si>
    <t>235644444 188  420 310C  23 490 89700000000 96</t>
  </si>
  <si>
    <t>235644444 189  328 291C  16 497 88200000000117</t>
  </si>
  <si>
    <t>235644444 190  450 315C  50 490 88800000000140</t>
  </si>
  <si>
    <t>235644444 191  526 307C 354 487 88600000000125</t>
  </si>
  <si>
    <t>235644444 192  659 310C  51 506 90000000000126</t>
  </si>
  <si>
    <t>235644444 193  241 294C 152 493 89000000000109</t>
  </si>
  <si>
    <t>235644444 194  325 262C  63 496 84300000000188</t>
  </si>
  <si>
    <t>235644444 195  364 269C 168 500 86700000000151</t>
  </si>
  <si>
    <t>235644444 196  401 307C  39 512 90400000000114</t>
  </si>
  <si>
    <t>235644444 197  809 264C  27 463 84100000000140</t>
  </si>
  <si>
    <t>235644444 198  418 332C  42 485 90800000000141</t>
  </si>
  <si>
    <t>235644444 199  318 266C 102 470 82400000000123</t>
  </si>
  <si>
    <t>235644444 200  211 300C  32 501 88200000000146</t>
  </si>
  <si>
    <t>235644444 201  470 361C1287 478 94200000000 98</t>
  </si>
  <si>
    <t>235644444 202  318 284C  27 498 87300000000111</t>
  </si>
  <si>
    <t>235644444 203  695 315C  57 482 89500000000126</t>
  </si>
  <si>
    <t>235644444 204  709 252C 152 462 80900000000147</t>
  </si>
  <si>
    <t>235644444 205  477 337C  46 476 91700000000122</t>
  </si>
  <si>
    <t>235644444 206  236 326C 196 512 93000000000 91</t>
  </si>
  <si>
    <t>235644444 207  506 287C  16 483 88000000000132</t>
  </si>
  <si>
    <t>235644444 208  507 297C 586 489 87800000000121</t>
  </si>
  <si>
    <t>235644444 209  461 312C 453 499 89800000000147</t>
  </si>
  <si>
    <t>235644444 210  442 306C  36 493 89400000000125</t>
  </si>
  <si>
    <t>235644444 211  583 290C  42 503 89100000000104</t>
  </si>
  <si>
    <t>235644444 212  456 341C  39 487 92800000000164</t>
  </si>
  <si>
    <t>235644444 213  319 290C 287 462 85100000000 57</t>
  </si>
  <si>
    <t>235644444 214  292 275C  18 486 85500000000 99</t>
  </si>
  <si>
    <t>235644444 215  296 255C 326 464 80900000000102</t>
  </si>
  <si>
    <t>235644444 216  298 290C 103 519 89700000000 93</t>
  </si>
  <si>
    <t>235644444 217  377 296C 750 488 88600000000105</t>
  </si>
  <si>
    <t>235644444 218  367 324C  16 500 91800000000128</t>
  </si>
  <si>
    <t>235644444 219  418 307C 665 479 88000000000 58</t>
  </si>
  <si>
    <t>235644444 220  218 285C 146 447 84000000000 85</t>
  </si>
  <si>
    <t>235644444 221  303 292C 573 484 86700000000 90</t>
  </si>
  <si>
    <t>235644444 222  366 258C 202 446 80800000000 85</t>
  </si>
  <si>
    <t>235644444 223  378 261C2372 460 81800000000114</t>
  </si>
  <si>
    <t>235644444 224  338 284C3381 475 85000000000 65</t>
  </si>
  <si>
    <t>235644444 225  345 317C 258 503 91000000000112</t>
  </si>
  <si>
    <t>235644444 226  410 303C 195 492 89600000000 90</t>
  </si>
  <si>
    <t>235644444 227  264 270C  68 461 81900000000 93</t>
  </si>
  <si>
    <t>235644444 228  368 316C1978 470 89000000000 95</t>
  </si>
  <si>
    <t>235644444 229  352 312C 369 498 90000000000 65</t>
  </si>
  <si>
    <t>235644444 230  406 296C  56 488 88000000000 87</t>
  </si>
  <si>
    <t>235644444 231  389 277C 395 513 88900000000122</t>
  </si>
  <si>
    <t>235644444 232  377 314C  46 496 90400000000103</t>
  </si>
  <si>
    <t>235644444 233  328 277C  37 472 84300000000 94</t>
  </si>
  <si>
    <t>235644444 234  383 291C  29 497 87100000000107</t>
  </si>
  <si>
    <t>235644444 235  286 293C 271 478 85900000000122</t>
  </si>
  <si>
    <t>235644444 236  436 348C 808 485 93300000000 86</t>
  </si>
  <si>
    <t>235644444 237  245 287C 116 484 86900000000 94</t>
  </si>
  <si>
    <t>235644444 238  311 280C 756 499 85900000000 97</t>
  </si>
  <si>
    <t>235644444 239  409 307C  18 499 89500000000102</t>
  </si>
  <si>
    <t>235644444 240  304 315C 130 480 89100000000 86</t>
  </si>
  <si>
    <t>235644444 241  372 289C  15 489 86700000000109</t>
  </si>
  <si>
    <t>235644444 242  308 288C 129 488 86800000000101</t>
  </si>
  <si>
    <t>235644444 243  402 308C 416 504 90000000000132</t>
  </si>
  <si>
    <t>235644444 244  341 312C  13 497 89700000000122</t>
  </si>
  <si>
    <t>235644444 245  545 319C1273 428 84800000000122</t>
  </si>
  <si>
    <t>235644444 246  247 291C  72 499 88400000000 84</t>
  </si>
  <si>
    <t>235644444 247  281 291C  20 498 87200000000113</t>
  </si>
  <si>
    <t>235644444 248  348 311C 250 501 90000000000104</t>
  </si>
  <si>
    <t>235644444 249  299 268C  12 496 85500000000 80</t>
  </si>
  <si>
    <t>235644444 250  371 303C  19 489 87800000000113</t>
  </si>
  <si>
    <t>235644444 251  318 281C  11 497 87000000000 98</t>
  </si>
  <si>
    <t>235644444 252  543 338C  43 467 91100000000189</t>
  </si>
  <si>
    <t>235644444 253  329 281C  11 505 87300000000102</t>
  </si>
  <si>
    <t>235644444 254  279 255C  55 489 82500000000174</t>
  </si>
  <si>
    <t>235644444 255  292 269C 110 502 87200000000141</t>
  </si>
  <si>
    <t>235644444 256  347 306C  26 514 90500000000112</t>
  </si>
  <si>
    <t>235644444 257  292 275C  37 507 87500000000 86</t>
  </si>
  <si>
    <t>235644444 258  416 325C  28 492 90700000000121</t>
  </si>
  <si>
    <t>235644444 259  300 265C  72 469 82700000000106</t>
  </si>
  <si>
    <t>235644444 260  324 300C 148 516 89900000000 84</t>
  </si>
  <si>
    <t>235644444 261  431 319C  15 521 92400000000105</t>
  </si>
  <si>
    <t>235644444 262  345 273C  15 500 85900000000 78</t>
  </si>
  <si>
    <t>235644444 263  452 285C  15 495 88800000000123</t>
  </si>
  <si>
    <t>235644444 264  305 253C  50 470 81200000000111</t>
  </si>
  <si>
    <t>235644444 265  355 314C  25 489 89100000000111</t>
  </si>
  <si>
    <t>235644444 266  358 322C 343 511 91900000000107</t>
  </si>
  <si>
    <t>235644444 267  355 310C  66 502 90200000000102</t>
  </si>
  <si>
    <t>235644444 268  394 323C  17 516 92900000000114</t>
  </si>
  <si>
    <t>235644444 269  308 276C  46 512 87000000000107</t>
  </si>
  <si>
    <t>235644444 270  444 311C  27 502 91300000000113</t>
  </si>
  <si>
    <t>235644444 271  388 301C  15 512 90900000000 90</t>
  </si>
  <si>
    <t>235644444 272  482 309C  65 492 89000000000175</t>
  </si>
  <si>
    <t>235644444 273  365 304C  78 489 88800000000 92</t>
  </si>
  <si>
    <t>235644444 274  424 306C  11 507 89800000000101</t>
  </si>
  <si>
    <t>235644444 275  319 309C  17 508 91000000000 93</t>
  </si>
  <si>
    <t>235644444 276  533 291C5584 418 80800000000 32</t>
  </si>
  <si>
    <t>235644444 277  373 284C  71 505 87500000000117</t>
  </si>
  <si>
    <t>235644444 278  415 316C  17 496 90200000000109</t>
  </si>
  <si>
    <t>235644444 279  516 352C 797 493 93400000000108</t>
  </si>
  <si>
    <t>235644444 280  549 308C  24 516 91000000000170</t>
  </si>
  <si>
    <t>235644444 281  331 278C  47 512 87600000000121</t>
  </si>
  <si>
    <t>235644444 282  252 297C 228 497 88600000000 90</t>
  </si>
  <si>
    <t>235644444 283  309 258C 146 484 82300000000107</t>
  </si>
  <si>
    <t>235644444 284  222 261C  49 492 84600000000 99</t>
  </si>
  <si>
    <t>235644444 285  439 321C  55 515 92500000000105</t>
  </si>
  <si>
    <t>235644444 286  355 289C 297 503 87800000000108</t>
  </si>
  <si>
    <t>235644444 287  303 271C  26 521 88500000000 97</t>
  </si>
  <si>
    <t>235644444 288  338 300C 407 488 87900000000 83</t>
  </si>
  <si>
    <t>235644444 289  417 292C 392 487 87400000000106</t>
  </si>
  <si>
    <t>235644444 290  553 275C  57 497 86600000000152</t>
  </si>
  <si>
    <t>235644444 291  443 241C  30 481 80400000000167</t>
  </si>
  <si>
    <t>235644444 292  453 293C 127 512 89300000000143</t>
  </si>
  <si>
    <t>235644444 293  309 287C7091 484 87300000000136</t>
  </si>
  <si>
    <t>235644444 294  402 333C 261 473 90100000000133</t>
  </si>
  <si>
    <t>235644444 295  451 313C 881 486 88900000000106</t>
  </si>
  <si>
    <t>235644444 296  314 277C 162 443 82400000000102</t>
  </si>
  <si>
    <t>235644444 297  451 306C1324 488 88800000000156</t>
  </si>
  <si>
    <t>235644444 298  298 262C 238 462 82500000000124</t>
  </si>
  <si>
    <t>235644444 299  350 293C2106 461 84800000000 93</t>
  </si>
  <si>
    <t>235644444 300  411 289C2800 480 86800000000128</t>
  </si>
  <si>
    <t>235644444 301  431 324C 260 509 92300000000135</t>
  </si>
  <si>
    <t>235644444 302  424 303C 323 505 90600000000149</t>
  </si>
  <si>
    <t>235644444 303  356 268C  95 456 80700000000127</t>
  </si>
  <si>
    <t>235644444 304  368 313C3767 478 88900000000139</t>
  </si>
  <si>
    <t>235644444 305  394 318C 375 507 91200000000111</t>
  </si>
  <si>
    <t>235644444 306  450 304C  44 493 89400000000131</t>
  </si>
  <si>
    <t>235644444 307  413 258C 916 508 86200000000113</t>
  </si>
  <si>
    <t>235644444 308  450 313C  12 499 90100000000154</t>
  </si>
  <si>
    <t>235644444 309  375 283C  44 485 85800000000136</t>
  </si>
  <si>
    <t>235644444 310  382 304C  32 507 89300000000150</t>
  </si>
  <si>
    <t>235644444 311  414 301C 398 486 87000000000166</t>
  </si>
  <si>
    <t>235644444 312  498 352C 791 493 94100000000140</t>
  </si>
  <si>
    <t>235644444 313  359 286C 152 480 86000000000160</t>
  </si>
  <si>
    <t>235644444 314  480 286C 843 506 87400000000156</t>
  </si>
  <si>
    <t>235644444 315  410 318C  19 509 91500000000165</t>
  </si>
  <si>
    <t>235644444 316  389 315C 147 480 88800000000149</t>
  </si>
  <si>
    <t>235644444 317  384 277C  29 491 85100000000139</t>
  </si>
  <si>
    <t>235644444 318  389 292C 147 500 88100000000164</t>
  </si>
  <si>
    <t>235644444 319  455 307C 387 513 90600000000162</t>
  </si>
  <si>
    <t>235644444 320  468 321C 111 500 91200000000175</t>
  </si>
  <si>
    <t>235644444 321  533 326C2604 441 86500000000147</t>
  </si>
  <si>
    <t>235644444 322  450 294C  82 498 88500000000124</t>
  </si>
  <si>
    <t>235644444 323  341 298C  45 506 88900000000146</t>
  </si>
  <si>
    <t>235644444 324  401 310C 297 503 90200000000113</t>
  </si>
  <si>
    <t>235644444 325  334 277C  12 505 87100000000163</t>
  </si>
  <si>
    <t>235644444 326  503 313C  28 493 89100000000175</t>
  </si>
  <si>
    <t>235644444 327  343 286C  24 508 88700000000146</t>
  </si>
  <si>
    <t>235644444 328  451 306C  58 498 89700000000202</t>
  </si>
  <si>
    <t>235644444 329  325 286C  15 513 88700000000140</t>
  </si>
  <si>
    <t>235644444 330  329 260C  68 496 83400000000214</t>
  </si>
  <si>
    <t>235644444 331  352 262C 150 502 86700000000136</t>
  </si>
  <si>
    <t>235644444 332  360 303C  38 522 90800000000130</t>
  </si>
  <si>
    <t>235644444 333  374 283C  44 515 89700000000142</t>
  </si>
  <si>
    <t>235644444 334  448 321C  20 485 90100000000152</t>
  </si>
  <si>
    <t>235644444 335  328 270C  95 474 83900000000129</t>
  </si>
  <si>
    <t>235644444 336  382 304C 149 524 91100000000113</t>
  </si>
  <si>
    <t>235644444 337  450 323C  26 528 93300000000134</t>
  </si>
  <si>
    <t>235644444 338  341 281C  35 505 87200000000123</t>
  </si>
  <si>
    <t>235644444 339  619 279C  24 485 87500000000159</t>
  </si>
  <si>
    <t>235644444 340  331 266C  41 485 83900000000171</t>
  </si>
  <si>
    <t>235644444 341  459 326C  38 499 92100000000190</t>
  </si>
  <si>
    <t>235644444 342  403 322C 346 506 91500000000119</t>
  </si>
  <si>
    <t>235644444 343  377 319C  64 510 91800000000128</t>
  </si>
  <si>
    <t>235644444 344  719 308C  38 494 89400000000152</t>
  </si>
  <si>
    <t>235644444 345  362 283C  75 518 88800000000131</t>
  </si>
  <si>
    <t>235644444 346  448 305C  20 497 89700000000117</t>
  </si>
  <si>
    <t>235644444 347  400 303C  14 518 91500000000130</t>
  </si>
  <si>
    <t>235644444 348  400 294C  47 515 89400000000148</t>
  </si>
  <si>
    <t>235644444 349  447 323C 130 498 92400000000151</t>
  </si>
  <si>
    <t>235644444 350  493 308C  22 515 91300000000156</t>
  </si>
  <si>
    <t>235644444 351  403 308C  65 510 91300000000133</t>
  </si>
  <si>
    <t>235644444 352  557 297C5590 449 83600000000 63</t>
  </si>
  <si>
    <t>235644444 353  422 296C  62 515 89600000000156</t>
  </si>
  <si>
    <t>235644444 354  413 321C  21 499 91000000000137</t>
  </si>
  <si>
    <t>235644444 355  498 368C 716 503 96100000000132</t>
  </si>
  <si>
    <t>235644444 356  578 312C  22 511 91400000000189</t>
  </si>
  <si>
    <t>235644444 357  434 281C  47 503 87500000000142</t>
  </si>
  <si>
    <t>235644444 358  491 299C 300 490 88500000000128</t>
  </si>
  <si>
    <t>235644444 359  383 275C 182 506 86700000000182</t>
  </si>
  <si>
    <t>235644444 360  269 263C 103 490 85200000000115</t>
  </si>
  <si>
    <t>235644444 361  466 322C  37 517 92900000000122</t>
  </si>
  <si>
    <t>235644444 362  378 295C 320 508 89200000000142</t>
  </si>
  <si>
    <t>235644444 363  354 266C  40 504 86400000000106</t>
  </si>
  <si>
    <t>235644444 364  363 311C 587 494 89700000000118</t>
  </si>
  <si>
    <t>235644444 365  459 295C 453 474 87900000000 88</t>
  </si>
  <si>
    <t>235644444 366  320 284C  26 484 86600000000137</t>
  </si>
  <si>
    <t>235644444 367  490 256C 767 470 81800000000108</t>
  </si>
  <si>
    <t>235644444 368  400 293C 133 502 88600000000112</t>
  </si>
  <si>
    <t>235644444 369  455 262C5126 490 85500000000113</t>
  </si>
  <si>
    <t>235644444 370  342 307C3790 480 87600000000103</t>
  </si>
  <si>
    <t>235644444 371  398 306C 878 476 87500000000 64</t>
  </si>
  <si>
    <t>235644444 372  503 280C 259 449 83000000000111</t>
  </si>
  <si>
    <t>235644444 373  460 305C1544 477 88200000000123</t>
  </si>
  <si>
    <t>235644444 374  323 255C 208 459 81400000000 92</t>
  </si>
  <si>
    <t>235644444 375  327 274C1497 485 85300000000 51</t>
  </si>
  <si>
    <t>235644444 376  434 296C1838 479 87900000000 93</t>
  </si>
  <si>
    <t>235644444 377  423 316C 254 489 89900000000118</t>
  </si>
  <si>
    <t>235644444 378  410 302C 446 500 90900000000101</t>
  </si>
  <si>
    <t>235644444 379  356 272C 108 455 81500000000123</t>
  </si>
  <si>
    <t>235644444 380  424 299C7263 475 87800000000123</t>
  </si>
  <si>
    <t>235644444 381  389 323C 285 507 92300000000123</t>
  </si>
  <si>
    <t>235644444 382  442 311C  44 486 89500000000106</t>
  </si>
  <si>
    <t>235644444 383  406 260C1027 511 86500000000 85</t>
  </si>
  <si>
    <t>235644444 384  446 304C  15 505 89600000000118</t>
  </si>
  <si>
    <t>235644444 385  384 287C  85 473 85100000000116</t>
  </si>
  <si>
    <t>235644444 386  435 301C  22 500 88200000000140</t>
  </si>
  <si>
    <t>235644444 387  355 300C 421 483 86900000000148</t>
  </si>
  <si>
    <t>235644444 388  513 360C 666 487 94900000000106</t>
  </si>
  <si>
    <t>235644444 389  391 296C 331 488 88300000000119</t>
  </si>
  <si>
    <t>235644444 390  478 313C 887 487 89900000000119</t>
  </si>
  <si>
    <t>235644444 391  434 320C  42 496 91000000000124</t>
  </si>
  <si>
    <t>235644444 392  411 315C 145 481 89200000000107</t>
  </si>
  <si>
    <t>235644444 393  456 269C  37 504 85900000000142</t>
  </si>
  <si>
    <t>235644444 394  514 290C 224 483 86700000000125</t>
  </si>
  <si>
    <t>235644444 395  431 296C 337 509 89000000000126</t>
  </si>
  <si>
    <t>235644444 396  535 320C  25 487 89900000000155</t>
  </si>
  <si>
    <t>235644444 397  409 330C1288 465 89200000000141</t>
  </si>
  <si>
    <t>235644444 398  509 292C 159 492 87900000000106</t>
  </si>
  <si>
    <t>235644444 399  434 291C  39 501 87300000000127</t>
  </si>
  <si>
    <t>235644444 400  363 315C 267 506 90800000000141</t>
  </si>
  <si>
    <t>235644444 401  376 268C  18 494 85300000000137</t>
  </si>
  <si>
    <t>235644444 402  493 313C 171 492 89300000000142</t>
  </si>
  <si>
    <t>235644444 403  354 289C  17 497 88000000000123</t>
  </si>
  <si>
    <t>235644444 404  578 279C  40 504 86900000000165</t>
  </si>
  <si>
    <t>235644444 405  363 284C  13 506 87900000000125</t>
  </si>
  <si>
    <t>235644444 406  321 262C  65 498 83900000000203</t>
  </si>
  <si>
    <t>235644444 407  332 272C 128 502 87600000000139</t>
  </si>
  <si>
    <t>235644444 408  420 304C  42 509 89700000000134</t>
  </si>
  <si>
    <t>235644444 409  336 278C  40 505 87900000000105</t>
  </si>
  <si>
    <t>235644444 410  439 325C  20 494 91200000000125</t>
  </si>
  <si>
    <t>235644444 411  377 260C  88 471 81900000000106</t>
  </si>
  <si>
    <t>235644444 412  360 306C 121 520 91100000000101</t>
  </si>
  <si>
    <t>235644444 413  469 318C  29 522 92400000000133</t>
  </si>
  <si>
    <t>235644444 414  364 282C  20 501 87000000000112</t>
  </si>
  <si>
    <t>235644444 415  515 292C  16 488 89300000000138</t>
  </si>
  <si>
    <t>235644444 416  366 270C  51 484 85100000000146</t>
  </si>
  <si>
    <t>235644444 417  502 343C  42 481 93200000000144</t>
  </si>
  <si>
    <t>235644444 418  407 327C 379 514 92800000000126</t>
  </si>
  <si>
    <t>235644444 419  383 315C  76 505 91100000000135</t>
  </si>
  <si>
    <t>235644444 420  486 330C  20 507 92900000000125</t>
  </si>
  <si>
    <t>235644444 421  347 291C  67 520 89800000000148</t>
  </si>
  <si>
    <t>235644444 422  441 303C  17 497 89200000000102</t>
  </si>
  <si>
    <t>235644444 423  400 306C  15 515 92200000000100</t>
  </si>
  <si>
    <t>235644444 424  355 295C  48 509 88700000000136</t>
  </si>
  <si>
    <t>235644444 425  416 326C  92 494 92400000000116</t>
  </si>
  <si>
    <t>235644444 426  478 320C  13 506 92200000000117</t>
  </si>
  <si>
    <t>235644444 427  403 309C  23 500 90600000000122</t>
  </si>
  <si>
    <t>235644444 428  427 292C2497 476 84800000000 64</t>
  </si>
  <si>
    <t>235644444 429  458 288C  57 494 87100000000132</t>
  </si>
  <si>
    <t>235644444 430  435 312C  24 485 89000000000126</t>
  </si>
  <si>
    <t>235644444 431  510 370C 550 495 96000000000123</t>
  </si>
  <si>
    <t>235644444 432  540 303C  18 492 88900000000166</t>
  </si>
  <si>
    <t>235644444 433  385 279C  34 508 87200000000116</t>
  </si>
  <si>
    <t>235644444 434  507 298C 577 493 88100000000128</t>
  </si>
  <si>
    <t>235644444 435  458 276C 204 491 85900000000116</t>
  </si>
  <si>
    <t>235644444 436  240 258C 168 484 83600000000 95</t>
  </si>
  <si>
    <t>235644444 437  483 319C  42 517 92700000000109</t>
  </si>
  <si>
    <t>235644444 438  366 293C 220 496 88100000000130</t>
  </si>
  <si>
    <t>235644444 439  379 270C  44 520 88400000000107</t>
  </si>
  <si>
    <t>235644444 440  382 306C 748 483 88700000000109</t>
  </si>
  <si>
    <t>M1</t>
  </si>
  <si>
    <t>M2</t>
  </si>
  <si>
    <t>M3</t>
  </si>
  <si>
    <t>Dr. Kenneth Kalscheur</t>
  </si>
  <si>
    <t xml:space="preserve">USDFRC </t>
  </si>
  <si>
    <t>Billing Acct: 1209953</t>
  </si>
  <si>
    <t>Project: KFK08</t>
  </si>
  <si>
    <t>kenneth.kalscheur@ars.usda.gov</t>
  </si>
  <si>
    <t>diane.amundson@ars.usda.gov</t>
  </si>
  <si>
    <t>amelie.fischer@are.usda.gov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</si>
</sst>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\ ;\(&quot;$&quot;#,##0\)"/>
    <numFmt numFmtId="165" formatCode="0.0"/>
  </numFmts>
  <fonts count="11" x14ac:knownFonts="1">
    <font>
      <sz val="10"/>
      <name val="Arial"/>
    </font>
    <font>
      <b/>
      <sz val="18"/>
      <name val="Arial"/>
    </font>
    <font>
      <b/>
      <sz val="12"/>
      <name val="Arial"/>
    </font>
    <font>
      <b/>
      <sz val="16"/>
      <name val="Arial"/>
    </font>
    <font>
      <b/>
      <sz val="10"/>
      <name val="Arial"/>
      <family val="2"/>
    </font>
    <font>
      <sz val="10"/>
      <name val="System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LinePrinte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ck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/>
      <top/>
      <bottom style="thick">
        <color indexed="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0"/>
      </left>
      <right/>
      <top/>
      <bottom style="thick">
        <color indexed="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7" fillId="0" borderId="1" applyNumberFormat="0" applyFon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2" xfId="0" applyFont="1" applyFill="1" applyBorder="1" applyAlignment="1">
      <alignment horizontal="center"/>
    </xf>
    <xf numFmtId="2" fontId="0" fillId="0" borderId="0" xfId="0" applyNumberFormat="1"/>
    <xf numFmtId="0" fontId="4" fillId="0" borderId="3" xfId="0" applyFont="1" applyFill="1" applyBorder="1"/>
    <xf numFmtId="0" fontId="6" fillId="0" borderId="0" xfId="0" applyFont="1"/>
    <xf numFmtId="2" fontId="7" fillId="0" borderId="0" xfId="0" applyNumberFormat="1" applyFont="1"/>
    <xf numFmtId="2" fontId="7" fillId="0" borderId="0" xfId="0" applyNumberFormat="1" applyFont="1" applyBorder="1"/>
    <xf numFmtId="2" fontId="7" fillId="0" borderId="3" xfId="0" applyNumberFormat="1" applyFont="1" applyFill="1" applyBorder="1"/>
    <xf numFmtId="2" fontId="0" fillId="0" borderId="0" xfId="0" applyNumberFormat="1" applyFont="1"/>
    <xf numFmtId="2" fontId="0" fillId="0" borderId="0" xfId="0" applyNumberFormat="1" applyFont="1" applyBorder="1"/>
    <xf numFmtId="2" fontId="0" fillId="0" borderId="3" xfId="0" applyNumberFormat="1" applyFont="1" applyFill="1" applyBorder="1" applyAlignment="1">
      <alignment horizontal="center"/>
    </xf>
    <xf numFmtId="2" fontId="8" fillId="0" borderId="0" xfId="0" applyNumberFormat="1" applyFont="1" applyBorder="1"/>
    <xf numFmtId="2" fontId="8" fillId="0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Font="1" applyFill="1" applyBorder="1"/>
    <xf numFmtId="2" fontId="0" fillId="0" borderId="7" xfId="0" applyNumberFormat="1" applyFont="1" applyFill="1" applyBorder="1"/>
    <xf numFmtId="2" fontId="7" fillId="0" borderId="7" xfId="0" applyNumberFormat="1" applyFont="1" applyFill="1" applyBorder="1"/>
    <xf numFmtId="1" fontId="0" fillId="0" borderId="7" xfId="0" applyNumberFormat="1" applyFont="1" applyFill="1" applyBorder="1" applyAlignment="1">
      <alignment horizontal="center" vertical="top" wrapText="1"/>
    </xf>
    <xf numFmtId="0" fontId="0" fillId="0" borderId="7" xfId="0" applyBorder="1"/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9" fillId="0" borderId="0" xfId="0" applyFont="1"/>
    <xf numFmtId="165" fontId="0" fillId="0" borderId="0" xfId="0" applyNumberFormat="1"/>
    <xf numFmtId="165" fontId="3" fillId="0" borderId="0" xfId="0" applyNumberFormat="1" applyFont="1" applyBorder="1"/>
    <xf numFmtId="165" fontId="6" fillId="0" borderId="5" xfId="0" applyNumberFormat="1" applyFont="1" applyBorder="1"/>
    <xf numFmtId="165" fontId="6" fillId="0" borderId="6" xfId="0" applyNumberFormat="1" applyFont="1" applyBorder="1" applyAlignment="1">
      <alignment horizontal="center"/>
    </xf>
    <xf numFmtId="165" fontId="0" fillId="0" borderId="5" xfId="0" applyNumberFormat="1" applyBorder="1"/>
    <xf numFmtId="165" fontId="0" fillId="0" borderId="7" xfId="0" applyNumberFormat="1" applyFont="1" applyFill="1" applyBorder="1"/>
    <xf numFmtId="14" fontId="0" fillId="0" borderId="7" xfId="0" applyNumberFormat="1" applyBorder="1"/>
    <xf numFmtId="0" fontId="0" fillId="0" borderId="7" xfId="0" applyBorder="1" applyAlignment="1">
      <alignment horizontal="center"/>
    </xf>
    <xf numFmtId="0" fontId="10" fillId="0" borderId="0" xfId="8" applyAlignment="1" applyProtection="1"/>
    <xf numFmtId="2" fontId="4" fillId="0" borderId="0" xfId="0" applyNumberFormat="1" applyFont="1"/>
    <xf numFmtId="0" fontId="4" fillId="0" borderId="0" xfId="0" applyFont="1"/>
    <xf numFmtId="165" fontId="4" fillId="0" borderId="0" xfId="0" applyNumberFormat="1" applyFont="1" applyBorder="1"/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Hyperlink" xfId="8" builtinId="8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104775</xdr:rowOff>
    </xdr:from>
    <xdr:to>
      <xdr:col>4</xdr:col>
      <xdr:colOff>790575</xdr:colOff>
      <xdr:row>8</xdr:row>
      <xdr:rowOff>85725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xmlns="" id="{57EBB745-C368-42F1-A485-722A12DA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66700"/>
          <a:ext cx="11144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3564444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enneth.kalscheur@ars.usda.gov" TargetMode="External"/><Relationship Id="rId2" Type="http://schemas.openxmlformats.org/officeDocument/2006/relationships/drawing" Target="../drawings/drawing1.x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59"/>
  <sheetViews>
    <sheetView tabSelected="1" workbookViewId="0"/>
  </sheetViews>
  <sheetFormatPr baseColWidth="10" defaultColWidth="8.83203125" defaultRowHeight="13" x14ac:dyDescent="0.15"/>
  <cols>
    <col min="1" max="1" width="11.5" customWidth="1"/>
    <col min="2" max="2" width="9.33203125" customWidth="1"/>
    <col min="3" max="4" width="13.33203125" customWidth="1"/>
    <col min="5" max="5" width="13.33203125" style="8" customWidth="1"/>
    <col min="6" max="6" width="13.33203125" style="11" customWidth="1"/>
    <col min="7" max="7" width="13.33203125" customWidth="1"/>
    <col min="8" max="8" width="7.5" style="30" customWidth="1"/>
    <col min="9" max="9" width="8.5" customWidth="1"/>
    <col min="10" max="10" width="10.5" customWidth="1"/>
    <col min="13" max="13" width="59.1640625" style="29" customWidth="1"/>
    <col min="18" max="18" width="11.5" customWidth="1"/>
  </cols>
  <sheetData>
    <row r="1" spans="1:60" x14ac:dyDescent="0.15">
      <c r="B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15"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15"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15"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x14ac:dyDescent="0.15"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x14ac:dyDescent="0.15"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x14ac:dyDescent="0.15"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x14ac:dyDescent="0.15"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15"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ht="20" x14ac:dyDescent="0.2">
      <c r="C10" s="1"/>
      <c r="D10" s="1"/>
      <c r="E10" s="9"/>
      <c r="F10" s="12"/>
      <c r="G10" s="1"/>
      <c r="H10" s="31"/>
      <c r="I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ht="20" x14ac:dyDescent="0.2">
      <c r="C11" s="1" t="s">
        <v>0</v>
      </c>
      <c r="D11" s="1"/>
      <c r="E11" s="9"/>
      <c r="F11" s="12"/>
      <c r="G11" s="1"/>
      <c r="H11" s="31"/>
      <c r="I11" s="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x14ac:dyDescent="0.15">
      <c r="A12" s="2" t="s">
        <v>1</v>
      </c>
      <c r="B12" s="2" t="s">
        <v>472</v>
      </c>
      <c r="D12" s="2" t="s">
        <v>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x14ac:dyDescent="0.15">
      <c r="B13" s="2" t="s">
        <v>473</v>
      </c>
      <c r="D13" s="2" t="s">
        <v>3</v>
      </c>
      <c r="F13" s="14" t="s">
        <v>4</v>
      </c>
      <c r="G13" s="2" t="str">
        <f>IF(+M19&gt;"",MID(M19,4,6),"")</f>
        <v>644444</v>
      </c>
      <c r="P13" s="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x14ac:dyDescent="0.15">
      <c r="B14" s="2" t="s">
        <v>474</v>
      </c>
      <c r="D14" s="2" t="s">
        <v>5</v>
      </c>
      <c r="F14" s="14" t="s">
        <v>6</v>
      </c>
      <c r="G14" s="2" t="str">
        <f>IF(+M19&gt;"",MID(M19,17,8),"")</f>
        <v>12/01/17</v>
      </c>
      <c r="I14" s="7" t="s">
        <v>7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x14ac:dyDescent="0.15">
      <c r="B15" s="2" t="s">
        <v>475</v>
      </c>
      <c r="D15" s="2" t="s">
        <v>8</v>
      </c>
      <c r="F15" s="14" t="s">
        <v>9</v>
      </c>
      <c r="G15" s="2" t="str">
        <f>IF(+M19&gt;"",MID(M19,10,4),"")</f>
        <v xml:space="preserve"> 440</v>
      </c>
      <c r="I15" s="7" t="s">
        <v>10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ht="14" thickBot="1" x14ac:dyDescent="0.2">
      <c r="B16" s="38" t="s">
        <v>476</v>
      </c>
      <c r="E16" s="39" t="s">
        <v>477</v>
      </c>
      <c r="F16" s="39"/>
      <c r="G16" s="40"/>
      <c r="H16" s="41" t="s">
        <v>478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1:60" ht="14" thickTop="1" x14ac:dyDescent="0.15">
      <c r="A17" s="4" t="s">
        <v>11</v>
      </c>
      <c r="B17" s="25" t="s">
        <v>11</v>
      </c>
      <c r="C17" s="6"/>
      <c r="D17" s="6"/>
      <c r="E17" s="10"/>
      <c r="F17" s="13"/>
      <c r="G17" s="16" t="s">
        <v>12</v>
      </c>
      <c r="H17" s="32"/>
      <c r="I17" s="27" t="s">
        <v>13</v>
      </c>
      <c r="J17" s="2" t="s">
        <v>14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1:60" ht="14" thickBot="1" x14ac:dyDescent="0.2">
      <c r="A18" s="23" t="s">
        <v>15</v>
      </c>
      <c r="B18" s="24" t="s">
        <v>16</v>
      </c>
      <c r="C18" s="24" t="s">
        <v>17</v>
      </c>
      <c r="D18" s="24" t="s">
        <v>18</v>
      </c>
      <c r="E18" s="15" t="s">
        <v>19</v>
      </c>
      <c r="F18" s="15" t="s">
        <v>20</v>
      </c>
      <c r="G18" s="17" t="s">
        <v>21</v>
      </c>
      <c r="H18" s="33" t="s">
        <v>22</v>
      </c>
      <c r="I18" s="28" t="s">
        <v>23</v>
      </c>
      <c r="J18" t="s">
        <v>24</v>
      </c>
      <c r="K18" t="s">
        <v>24</v>
      </c>
      <c r="O18" s="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1:60" ht="14" thickTop="1" x14ac:dyDescent="0.15">
      <c r="B19" s="26" t="s">
        <v>25</v>
      </c>
      <c r="H19" s="34"/>
      <c r="K19" t="s">
        <v>26</v>
      </c>
      <c r="M19" s="29" t="s">
        <v>28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1:60" x14ac:dyDescent="0.15">
      <c r="A20" s="36">
        <v>43066</v>
      </c>
      <c r="B20" s="18">
        <v>4221</v>
      </c>
      <c r="C20" s="19">
        <f>IF(M20&gt;"",VALUE(MID(M20,15,4))/100,"")</f>
        <v>3.35</v>
      </c>
      <c r="D20" s="19">
        <f>IF(M20&gt;"",VALUE(MID(M20,19,4))/100,"")</f>
        <v>2.91</v>
      </c>
      <c r="E20" s="20">
        <f>IF(M20&gt;"",VALUE(MID(M20,28,4))/100,"")</f>
        <v>4.6399999999999997</v>
      </c>
      <c r="F20" s="19">
        <f>IF(M20&gt;"",VALUE(MID(M20,32,4))/100,"")</f>
        <v>8.49</v>
      </c>
      <c r="G20" s="21">
        <f>IF(+M20&gt;"",VALUE(MID(M20,24,4)),"")</f>
        <v>714</v>
      </c>
      <c r="H20" s="35">
        <f>IF(M20&gt;"",VALUE(MID(M20,44,3))/10,"")</f>
        <v>7</v>
      </c>
      <c r="I20" s="37" t="s">
        <v>469</v>
      </c>
      <c r="J20" t="s">
        <v>27</v>
      </c>
      <c r="M20" s="29" t="s">
        <v>29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1:60" x14ac:dyDescent="0.15">
      <c r="A21" s="36">
        <v>43066</v>
      </c>
      <c r="B21" s="18">
        <v>4403</v>
      </c>
      <c r="C21" s="19">
        <f t="shared" ref="C21:C84" si="0">IF(M21&gt;"",VALUE(MID(M21,15,4))/100,"")</f>
        <v>2.59</v>
      </c>
      <c r="D21" s="19">
        <f t="shared" ref="D21:D84" si="1">IF(M21&gt;"",VALUE(MID(M21,19,4))/100,"")</f>
        <v>2.78</v>
      </c>
      <c r="E21" s="20">
        <f t="shared" ref="E21:E84" si="2">IF(M21&gt;"",VALUE(MID(M21,28,4))/100,"")</f>
        <v>4.8899999999999997</v>
      </c>
      <c r="F21" s="19">
        <f t="shared" ref="F21:F84" si="3">IF(M21&gt;"",VALUE(MID(M21,32,4))/100,"")</f>
        <v>8.59</v>
      </c>
      <c r="G21" s="21">
        <f t="shared" ref="G21:G84" si="4">IF(+M21&gt;"",VALUE(MID(M21,24,4)),"")</f>
        <v>18</v>
      </c>
      <c r="H21" s="35">
        <f t="shared" ref="H21:H84" si="5">IF(M21&gt;"",VALUE(MID(M21,44,3))/10,"")</f>
        <v>8.9</v>
      </c>
      <c r="I21" s="37" t="s">
        <v>469</v>
      </c>
      <c r="M21" s="29" t="s">
        <v>30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1:60" x14ac:dyDescent="0.15">
      <c r="A22" s="36">
        <v>43066</v>
      </c>
      <c r="B22" s="18">
        <v>4668</v>
      </c>
      <c r="C22" s="19">
        <f t="shared" si="0"/>
        <v>2.65</v>
      </c>
      <c r="D22" s="19">
        <f t="shared" si="1"/>
        <v>2.63</v>
      </c>
      <c r="E22" s="20">
        <f t="shared" si="2"/>
        <v>4.75</v>
      </c>
      <c r="F22" s="19">
        <f t="shared" si="3"/>
        <v>8.23</v>
      </c>
      <c r="G22" s="21">
        <f t="shared" si="4"/>
        <v>20</v>
      </c>
      <c r="H22" s="35">
        <f t="shared" si="5"/>
        <v>9.1999999999999993</v>
      </c>
      <c r="I22" s="37" t="s">
        <v>469</v>
      </c>
      <c r="M22" s="29" t="s">
        <v>31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1:60" x14ac:dyDescent="0.15">
      <c r="A23" s="36">
        <v>43066</v>
      </c>
      <c r="B23" s="18">
        <v>4889</v>
      </c>
      <c r="C23" s="19">
        <f t="shared" si="0"/>
        <v>3.57</v>
      </c>
      <c r="D23" s="19">
        <f t="shared" si="1"/>
        <v>2.83</v>
      </c>
      <c r="E23" s="20">
        <f t="shared" si="2"/>
        <v>5.07</v>
      </c>
      <c r="F23" s="19">
        <f t="shared" si="3"/>
        <v>8.73</v>
      </c>
      <c r="G23" s="21">
        <f t="shared" si="4"/>
        <v>203</v>
      </c>
      <c r="H23" s="35">
        <f t="shared" si="5"/>
        <v>10.9</v>
      </c>
      <c r="I23" s="37" t="s">
        <v>469</v>
      </c>
      <c r="M23" s="29" t="s">
        <v>32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1:60" x14ac:dyDescent="0.15">
      <c r="A24" s="36">
        <v>43066</v>
      </c>
      <c r="B24" s="18">
        <v>5002</v>
      </c>
      <c r="C24" s="19">
        <f t="shared" si="0"/>
        <v>4.4400000000000004</v>
      </c>
      <c r="D24" s="19">
        <f t="shared" si="1"/>
        <v>2.85</v>
      </c>
      <c r="E24" s="20">
        <f t="shared" si="2"/>
        <v>4.8600000000000003</v>
      </c>
      <c r="F24" s="19">
        <f t="shared" si="3"/>
        <v>8.7100000000000009</v>
      </c>
      <c r="G24" s="21">
        <f t="shared" si="4"/>
        <v>376</v>
      </c>
      <c r="H24" s="35">
        <f t="shared" si="5"/>
        <v>11.9</v>
      </c>
      <c r="I24" s="37" t="s">
        <v>469</v>
      </c>
      <c r="M24" s="29" t="s">
        <v>33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1:60" x14ac:dyDescent="0.15">
      <c r="A25" s="36">
        <v>43066</v>
      </c>
      <c r="B25" s="18">
        <v>5007</v>
      </c>
      <c r="C25" s="19">
        <f t="shared" si="0"/>
        <v>3.28</v>
      </c>
      <c r="D25" s="19">
        <f t="shared" si="1"/>
        <v>3.39</v>
      </c>
      <c r="E25" s="20">
        <f t="shared" si="2"/>
        <v>5</v>
      </c>
      <c r="F25" s="19">
        <f t="shared" si="3"/>
        <v>9.31</v>
      </c>
      <c r="G25" s="21">
        <f t="shared" si="4"/>
        <v>13</v>
      </c>
      <c r="H25" s="35">
        <f t="shared" si="5"/>
        <v>7.7</v>
      </c>
      <c r="I25" s="37" t="s">
        <v>469</v>
      </c>
      <c r="M25" s="29" t="s">
        <v>34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1:60" x14ac:dyDescent="0.15">
      <c r="A26" s="36">
        <v>43066</v>
      </c>
      <c r="B26" s="18">
        <v>5020</v>
      </c>
      <c r="C26" s="19">
        <f t="shared" si="0"/>
        <v>3.27</v>
      </c>
      <c r="D26" s="19">
        <f t="shared" si="1"/>
        <v>3.13</v>
      </c>
      <c r="E26" s="20">
        <f t="shared" si="2"/>
        <v>4.8499999999999996</v>
      </c>
      <c r="F26" s="19">
        <f t="shared" si="3"/>
        <v>8.8699999999999992</v>
      </c>
      <c r="G26" s="21">
        <f t="shared" si="4"/>
        <v>437</v>
      </c>
      <c r="H26" s="35">
        <f t="shared" si="5"/>
        <v>6.6</v>
      </c>
      <c r="I26" s="37" t="s">
        <v>469</v>
      </c>
      <c r="M26" s="29" t="s">
        <v>35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1:60" x14ac:dyDescent="0.15">
      <c r="A27" s="36">
        <v>43066</v>
      </c>
      <c r="B27" s="18">
        <v>5034</v>
      </c>
      <c r="C27" s="19">
        <f t="shared" si="0"/>
        <v>2.52</v>
      </c>
      <c r="D27" s="19">
        <f t="shared" si="1"/>
        <v>2.83</v>
      </c>
      <c r="E27" s="20">
        <f t="shared" si="2"/>
        <v>4.5199999999999996</v>
      </c>
      <c r="F27" s="19">
        <f t="shared" si="3"/>
        <v>8.36</v>
      </c>
      <c r="G27" s="21">
        <f t="shared" si="4"/>
        <v>65</v>
      </c>
      <c r="H27" s="35">
        <f t="shared" si="5"/>
        <v>9</v>
      </c>
      <c r="I27" s="37" t="s">
        <v>469</v>
      </c>
      <c r="M27" s="29" t="s">
        <v>36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1:60" x14ac:dyDescent="0.15">
      <c r="A28" s="36">
        <v>43066</v>
      </c>
      <c r="B28" s="18">
        <v>5046</v>
      </c>
      <c r="C28" s="19">
        <f t="shared" si="0"/>
        <v>3.62</v>
      </c>
      <c r="D28" s="19">
        <f t="shared" si="1"/>
        <v>2.92</v>
      </c>
      <c r="E28" s="20">
        <f t="shared" si="2"/>
        <v>4.8</v>
      </c>
      <c r="F28" s="19">
        <f t="shared" si="3"/>
        <v>8.61</v>
      </c>
      <c r="G28" s="21">
        <f t="shared" si="4"/>
        <v>117</v>
      </c>
      <c r="H28" s="35">
        <f t="shared" si="5"/>
        <v>8.5</v>
      </c>
      <c r="I28" s="37" t="s">
        <v>469</v>
      </c>
      <c r="M28" s="29" t="s">
        <v>37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1:60" x14ac:dyDescent="0.15">
      <c r="A29" s="36">
        <v>43066</v>
      </c>
      <c r="B29" s="18">
        <v>5053</v>
      </c>
      <c r="C29" s="19">
        <f t="shared" si="0"/>
        <v>2.76</v>
      </c>
      <c r="D29" s="19">
        <f t="shared" si="1"/>
        <v>2.61</v>
      </c>
      <c r="E29" s="20">
        <f t="shared" si="2"/>
        <v>4.58</v>
      </c>
      <c r="F29" s="19">
        <f t="shared" si="3"/>
        <v>8.17</v>
      </c>
      <c r="G29" s="21">
        <f t="shared" si="4"/>
        <v>84</v>
      </c>
      <c r="H29" s="35">
        <f t="shared" si="5"/>
        <v>9.4</v>
      </c>
      <c r="I29" s="37" t="s">
        <v>469</v>
      </c>
      <c r="M29" s="29" t="s">
        <v>38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0" x14ac:dyDescent="0.15">
      <c r="A30" s="36">
        <v>43066</v>
      </c>
      <c r="B30" s="18">
        <v>5212</v>
      </c>
      <c r="C30" s="19">
        <f t="shared" si="0"/>
        <v>3.38</v>
      </c>
      <c r="D30" s="19">
        <f t="shared" si="1"/>
        <v>2.2999999999999998</v>
      </c>
      <c r="E30" s="20">
        <f t="shared" si="2"/>
        <v>4.68</v>
      </c>
      <c r="F30" s="19">
        <f t="shared" si="3"/>
        <v>7.9</v>
      </c>
      <c r="G30" s="21">
        <f t="shared" si="4"/>
        <v>2641</v>
      </c>
      <c r="H30" s="35">
        <f t="shared" si="5"/>
        <v>5.3</v>
      </c>
      <c r="I30" s="37" t="s">
        <v>469</v>
      </c>
      <c r="M30" s="29" t="s">
        <v>39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1:60" x14ac:dyDescent="0.15">
      <c r="A31" s="36">
        <v>43066</v>
      </c>
      <c r="B31" s="18">
        <v>5249</v>
      </c>
      <c r="C31" s="19">
        <f t="shared" si="0"/>
        <v>2.9</v>
      </c>
      <c r="D31" s="19">
        <f t="shared" si="1"/>
        <v>2.81</v>
      </c>
      <c r="E31" s="20">
        <f t="shared" si="2"/>
        <v>4.75</v>
      </c>
      <c r="F31" s="19">
        <f t="shared" si="3"/>
        <v>8.5</v>
      </c>
      <c r="G31" s="21">
        <f t="shared" si="4"/>
        <v>686</v>
      </c>
      <c r="H31" s="35">
        <f t="shared" si="5"/>
        <v>6.7</v>
      </c>
      <c r="I31" s="37" t="s">
        <v>469</v>
      </c>
      <c r="M31" s="29" t="s">
        <v>40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1:60" x14ac:dyDescent="0.15">
      <c r="A32" s="36">
        <v>43066</v>
      </c>
      <c r="B32" s="18">
        <v>5282</v>
      </c>
      <c r="C32" s="19">
        <f t="shared" si="0"/>
        <v>4.05</v>
      </c>
      <c r="D32" s="19">
        <f t="shared" si="1"/>
        <v>3.2</v>
      </c>
      <c r="E32" s="20">
        <f t="shared" si="2"/>
        <v>4.95</v>
      </c>
      <c r="F32" s="19">
        <f t="shared" si="3"/>
        <v>9.01</v>
      </c>
      <c r="G32" s="21">
        <f t="shared" si="4"/>
        <v>635</v>
      </c>
      <c r="H32" s="35">
        <f t="shared" si="5"/>
        <v>11.5</v>
      </c>
      <c r="I32" s="37" t="s">
        <v>469</v>
      </c>
      <c r="M32" s="29" t="s">
        <v>41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1:60" x14ac:dyDescent="0.15">
      <c r="A33" s="36">
        <v>43066</v>
      </c>
      <c r="B33" s="18">
        <v>5297</v>
      </c>
      <c r="C33" s="19">
        <f t="shared" si="0"/>
        <v>3.22</v>
      </c>
      <c r="D33" s="19">
        <f t="shared" si="1"/>
        <v>3.06</v>
      </c>
      <c r="E33" s="20">
        <f t="shared" si="2"/>
        <v>5</v>
      </c>
      <c r="F33" s="19">
        <f t="shared" si="3"/>
        <v>9.0299999999999994</v>
      </c>
      <c r="G33" s="21">
        <f t="shared" si="4"/>
        <v>91</v>
      </c>
      <c r="H33" s="35">
        <f t="shared" si="5"/>
        <v>8.5</v>
      </c>
      <c r="I33" s="37" t="s">
        <v>469</v>
      </c>
      <c r="M33" s="29" t="s">
        <v>42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1:60" x14ac:dyDescent="0.15">
      <c r="A34" s="36">
        <v>43066</v>
      </c>
      <c r="B34" s="18">
        <v>5298</v>
      </c>
      <c r="C34" s="19">
        <f t="shared" si="0"/>
        <v>2.76</v>
      </c>
      <c r="D34" s="19">
        <f t="shared" si="1"/>
        <v>2.67</v>
      </c>
      <c r="E34" s="20">
        <f t="shared" si="2"/>
        <v>4.57</v>
      </c>
      <c r="F34" s="19">
        <f t="shared" si="3"/>
        <v>8.1</v>
      </c>
      <c r="G34" s="21">
        <f t="shared" si="4"/>
        <v>65</v>
      </c>
      <c r="H34" s="35">
        <f t="shared" si="5"/>
        <v>10.3</v>
      </c>
      <c r="I34" s="37" t="s">
        <v>469</v>
      </c>
      <c r="M34" s="29" t="s">
        <v>43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1:60" x14ac:dyDescent="0.15">
      <c r="A35" s="36">
        <v>43066</v>
      </c>
      <c r="B35" s="22">
        <v>5405</v>
      </c>
      <c r="C35" s="19">
        <f t="shared" si="0"/>
        <v>3.53</v>
      </c>
      <c r="D35" s="19">
        <f t="shared" si="1"/>
        <v>3.19</v>
      </c>
      <c r="E35" s="20">
        <f t="shared" si="2"/>
        <v>4.75</v>
      </c>
      <c r="F35" s="19">
        <f t="shared" si="3"/>
        <v>8.98</v>
      </c>
      <c r="G35" s="21">
        <f t="shared" si="4"/>
        <v>2199</v>
      </c>
      <c r="H35" s="35">
        <f t="shared" si="5"/>
        <v>8.6999999999999993</v>
      </c>
      <c r="I35" s="37" t="s">
        <v>469</v>
      </c>
      <c r="M35" s="29" t="s">
        <v>44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1:60" x14ac:dyDescent="0.15">
      <c r="A36" s="36">
        <v>43066</v>
      </c>
      <c r="B36" s="22">
        <v>5409</v>
      </c>
      <c r="C36" s="19">
        <f t="shared" si="0"/>
        <v>3.44</v>
      </c>
      <c r="D36" s="19">
        <f t="shared" si="1"/>
        <v>3.03</v>
      </c>
      <c r="E36" s="20">
        <f t="shared" si="2"/>
        <v>4.96</v>
      </c>
      <c r="F36" s="19">
        <f t="shared" si="3"/>
        <v>8.9</v>
      </c>
      <c r="G36" s="21">
        <f t="shared" si="4"/>
        <v>591</v>
      </c>
      <c r="H36" s="35">
        <f t="shared" si="5"/>
        <v>6.7</v>
      </c>
      <c r="I36" s="37" t="s">
        <v>469</v>
      </c>
      <c r="M36" s="29" t="s">
        <v>45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1:60" x14ac:dyDescent="0.15">
      <c r="A37" s="36">
        <v>43066</v>
      </c>
      <c r="B37" s="22">
        <v>5417</v>
      </c>
      <c r="C37" s="19">
        <f t="shared" si="0"/>
        <v>4.25</v>
      </c>
      <c r="D37" s="19">
        <f t="shared" si="1"/>
        <v>3.02</v>
      </c>
      <c r="E37" s="20">
        <f t="shared" si="2"/>
        <v>4.8600000000000003</v>
      </c>
      <c r="F37" s="19">
        <f t="shared" si="3"/>
        <v>8.86</v>
      </c>
      <c r="G37" s="21">
        <f t="shared" si="4"/>
        <v>41</v>
      </c>
      <c r="H37" s="35">
        <f t="shared" si="5"/>
        <v>8.6</v>
      </c>
      <c r="I37" s="37" t="s">
        <v>469</v>
      </c>
      <c r="M37" s="29" t="s">
        <v>46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1:60" x14ac:dyDescent="0.15">
      <c r="A38" s="36">
        <v>43066</v>
      </c>
      <c r="B38" s="22">
        <v>5439</v>
      </c>
      <c r="C38" s="19">
        <f t="shared" si="0"/>
        <v>3.35</v>
      </c>
      <c r="D38" s="19">
        <f t="shared" si="1"/>
        <v>2.88</v>
      </c>
      <c r="E38" s="20">
        <f t="shared" si="2"/>
        <v>5.04</v>
      </c>
      <c r="F38" s="19">
        <f t="shared" si="3"/>
        <v>8.89</v>
      </c>
      <c r="G38" s="21">
        <f t="shared" si="4"/>
        <v>329</v>
      </c>
      <c r="H38" s="35">
        <f t="shared" si="5"/>
        <v>7.8</v>
      </c>
      <c r="I38" s="37" t="s">
        <v>469</v>
      </c>
      <c r="M38" s="29" t="s">
        <v>47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1:60" x14ac:dyDescent="0.15">
      <c r="A39" s="36">
        <v>43066</v>
      </c>
      <c r="B39" s="22">
        <v>5455</v>
      </c>
      <c r="C39" s="19">
        <f t="shared" si="0"/>
        <v>3.91</v>
      </c>
      <c r="D39" s="19">
        <f t="shared" si="1"/>
        <v>3.06</v>
      </c>
      <c r="E39" s="20">
        <f t="shared" si="2"/>
        <v>5.05</v>
      </c>
      <c r="F39" s="19">
        <f t="shared" si="3"/>
        <v>9</v>
      </c>
      <c r="G39" s="21">
        <f t="shared" si="4"/>
        <v>12</v>
      </c>
      <c r="H39" s="35">
        <f t="shared" si="5"/>
        <v>10.5</v>
      </c>
      <c r="I39" s="37" t="s">
        <v>469</v>
      </c>
      <c r="M39" s="29" t="s">
        <v>48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1:60" x14ac:dyDescent="0.15">
      <c r="A40" s="36">
        <v>43066</v>
      </c>
      <c r="B40" s="22">
        <v>5464</v>
      </c>
      <c r="C40" s="19">
        <f t="shared" si="0"/>
        <v>3.24</v>
      </c>
      <c r="D40" s="19">
        <f t="shared" si="1"/>
        <v>2.76</v>
      </c>
      <c r="E40" s="20">
        <f t="shared" si="2"/>
        <v>4.71</v>
      </c>
      <c r="F40" s="19">
        <f t="shared" si="3"/>
        <v>8.39</v>
      </c>
      <c r="G40" s="21">
        <f t="shared" si="4"/>
        <v>46</v>
      </c>
      <c r="H40" s="35">
        <f t="shared" si="5"/>
        <v>9</v>
      </c>
      <c r="I40" s="37" t="s">
        <v>469</v>
      </c>
      <c r="M40" s="29" t="s">
        <v>49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1:60" x14ac:dyDescent="0.15">
      <c r="A41" s="36">
        <v>43066</v>
      </c>
      <c r="B41" s="22">
        <v>5472</v>
      </c>
      <c r="C41" s="19">
        <f t="shared" si="0"/>
        <v>3.27</v>
      </c>
      <c r="D41" s="19">
        <f t="shared" si="1"/>
        <v>2.92</v>
      </c>
      <c r="E41" s="20">
        <f t="shared" si="2"/>
        <v>5.03</v>
      </c>
      <c r="F41" s="19">
        <f t="shared" si="3"/>
        <v>8.74</v>
      </c>
      <c r="G41" s="21">
        <f t="shared" si="4"/>
        <v>7</v>
      </c>
      <c r="H41" s="35">
        <f t="shared" si="5"/>
        <v>11.8</v>
      </c>
      <c r="I41" s="37" t="s">
        <v>469</v>
      </c>
      <c r="M41" s="29" t="s">
        <v>50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1:60" x14ac:dyDescent="0.15">
      <c r="A42" s="36">
        <v>43066</v>
      </c>
      <c r="B42" s="22">
        <v>5473</v>
      </c>
      <c r="C42" s="19">
        <f t="shared" si="0"/>
        <v>3.4</v>
      </c>
      <c r="D42" s="19">
        <f t="shared" si="1"/>
        <v>2.91</v>
      </c>
      <c r="E42" s="20">
        <f t="shared" si="2"/>
        <v>4.79</v>
      </c>
      <c r="F42" s="19">
        <f t="shared" si="3"/>
        <v>8.5500000000000007</v>
      </c>
      <c r="G42" s="21">
        <f t="shared" si="4"/>
        <v>219</v>
      </c>
      <c r="H42" s="35">
        <f t="shared" si="5"/>
        <v>11.3</v>
      </c>
      <c r="I42" s="37" t="s">
        <v>469</v>
      </c>
      <c r="M42" s="29" t="s">
        <v>51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1:60" x14ac:dyDescent="0.15">
      <c r="A43" s="36">
        <v>43066</v>
      </c>
      <c r="B43" s="22">
        <v>5651</v>
      </c>
      <c r="C43" s="19">
        <f t="shared" si="0"/>
        <v>4.46</v>
      </c>
      <c r="D43" s="19">
        <f t="shared" si="1"/>
        <v>3.54</v>
      </c>
      <c r="E43" s="20">
        <f t="shared" si="2"/>
        <v>4.8099999999999996</v>
      </c>
      <c r="F43" s="19">
        <f t="shared" si="3"/>
        <v>9.36</v>
      </c>
      <c r="G43" s="21">
        <f t="shared" si="4"/>
        <v>1873</v>
      </c>
      <c r="H43" s="35">
        <f t="shared" si="5"/>
        <v>9.6</v>
      </c>
      <c r="I43" s="37" t="s">
        <v>469</v>
      </c>
      <c r="M43" s="29" t="s">
        <v>52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1:60" x14ac:dyDescent="0.15">
      <c r="A44" s="36">
        <v>43066</v>
      </c>
      <c r="B44" s="22">
        <v>5658</v>
      </c>
      <c r="C44" s="19">
        <f t="shared" si="0"/>
        <v>2.73</v>
      </c>
      <c r="D44" s="19">
        <f t="shared" si="1"/>
        <v>2.88</v>
      </c>
      <c r="E44" s="20">
        <f t="shared" si="2"/>
        <v>4.8</v>
      </c>
      <c r="F44" s="19">
        <f t="shared" si="3"/>
        <v>8.66</v>
      </c>
      <c r="G44" s="21">
        <f t="shared" si="4"/>
        <v>108</v>
      </c>
      <c r="H44" s="35">
        <f t="shared" si="5"/>
        <v>7.6</v>
      </c>
      <c r="I44" s="37" t="s">
        <v>469</v>
      </c>
      <c r="M44" s="29" t="s">
        <v>53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1:60" x14ac:dyDescent="0.15">
      <c r="A45" s="36">
        <v>43066</v>
      </c>
      <c r="B45" s="22">
        <v>5663</v>
      </c>
      <c r="C45" s="19">
        <f t="shared" si="0"/>
        <v>3.34</v>
      </c>
      <c r="D45" s="19">
        <f t="shared" si="1"/>
        <v>2.68</v>
      </c>
      <c r="E45" s="20">
        <f t="shared" si="2"/>
        <v>4.96</v>
      </c>
      <c r="F45" s="19">
        <f t="shared" si="3"/>
        <v>8.43</v>
      </c>
      <c r="G45" s="21">
        <f t="shared" si="4"/>
        <v>1369</v>
      </c>
      <c r="H45" s="35">
        <f t="shared" si="5"/>
        <v>9.1999999999999993</v>
      </c>
      <c r="I45" s="37" t="s">
        <v>469</v>
      </c>
      <c r="M45" s="29" t="s">
        <v>54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1:60" x14ac:dyDescent="0.15">
      <c r="A46" s="36">
        <v>43066</v>
      </c>
      <c r="B46" s="22">
        <v>5676</v>
      </c>
      <c r="C46" s="19">
        <f t="shared" si="0"/>
        <v>3.2</v>
      </c>
      <c r="D46" s="19">
        <f t="shared" si="1"/>
        <v>3.12</v>
      </c>
      <c r="E46" s="20">
        <f t="shared" si="2"/>
        <v>5.09</v>
      </c>
      <c r="F46" s="19">
        <f t="shared" si="3"/>
        <v>9.08</v>
      </c>
      <c r="G46" s="21">
        <f t="shared" si="4"/>
        <v>18</v>
      </c>
      <c r="H46" s="35">
        <f t="shared" si="5"/>
        <v>12.2</v>
      </c>
      <c r="I46" s="37" t="s">
        <v>469</v>
      </c>
      <c r="M46" s="29" t="s">
        <v>55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1:60" x14ac:dyDescent="0.15">
      <c r="A47" s="36">
        <v>43066</v>
      </c>
      <c r="B47" s="22">
        <v>5677</v>
      </c>
      <c r="C47" s="19">
        <f t="shared" si="0"/>
        <v>3.38</v>
      </c>
      <c r="D47" s="19">
        <f t="shared" si="1"/>
        <v>3.14</v>
      </c>
      <c r="E47" s="20">
        <f t="shared" si="2"/>
        <v>4.8499999999999996</v>
      </c>
      <c r="F47" s="19">
        <f t="shared" si="3"/>
        <v>8.9600000000000009</v>
      </c>
      <c r="G47" s="21">
        <f t="shared" si="4"/>
        <v>98</v>
      </c>
      <c r="H47" s="35">
        <f t="shared" si="5"/>
        <v>8.9</v>
      </c>
      <c r="I47" s="37" t="s">
        <v>469</v>
      </c>
      <c r="M47" s="29" t="s">
        <v>56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1:60" x14ac:dyDescent="0.15">
      <c r="A48" s="36">
        <v>43066</v>
      </c>
      <c r="B48" s="22">
        <v>5694</v>
      </c>
      <c r="C48" s="19">
        <f t="shared" si="0"/>
        <v>3.3</v>
      </c>
      <c r="D48" s="19">
        <f t="shared" si="1"/>
        <v>2.99</v>
      </c>
      <c r="E48" s="20">
        <f t="shared" si="2"/>
        <v>4.92</v>
      </c>
      <c r="F48" s="19">
        <f t="shared" si="3"/>
        <v>8.81</v>
      </c>
      <c r="G48" s="21">
        <f t="shared" si="4"/>
        <v>8</v>
      </c>
      <c r="H48" s="35">
        <f t="shared" si="5"/>
        <v>10.3</v>
      </c>
      <c r="I48" s="37" t="s">
        <v>469</v>
      </c>
      <c r="M48" s="29" t="s">
        <v>57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1:60" x14ac:dyDescent="0.15">
      <c r="A49" s="36">
        <v>43066</v>
      </c>
      <c r="B49" s="22">
        <v>5696</v>
      </c>
      <c r="C49" s="19">
        <f t="shared" si="0"/>
        <v>3.78</v>
      </c>
      <c r="D49" s="19">
        <f t="shared" si="1"/>
        <v>2.82</v>
      </c>
      <c r="E49" s="20">
        <f t="shared" si="2"/>
        <v>4.79</v>
      </c>
      <c r="F49" s="19">
        <f t="shared" si="3"/>
        <v>8.5299999999999994</v>
      </c>
      <c r="G49" s="21">
        <f t="shared" si="4"/>
        <v>82</v>
      </c>
      <c r="H49" s="35">
        <f t="shared" si="5"/>
        <v>10.7</v>
      </c>
      <c r="I49" s="37" t="s">
        <v>469</v>
      </c>
      <c r="M49" s="29" t="s">
        <v>58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1:60" x14ac:dyDescent="0.15">
      <c r="A50" s="36">
        <v>43066</v>
      </c>
      <c r="B50" s="22">
        <v>5697</v>
      </c>
      <c r="C50" s="19">
        <f t="shared" si="0"/>
        <v>4.24</v>
      </c>
      <c r="D50" s="19">
        <f t="shared" si="1"/>
        <v>3.14</v>
      </c>
      <c r="E50" s="20">
        <f t="shared" si="2"/>
        <v>4.92</v>
      </c>
      <c r="F50" s="19">
        <f t="shared" si="3"/>
        <v>8.94</v>
      </c>
      <c r="G50" s="21">
        <f t="shared" si="4"/>
        <v>387</v>
      </c>
      <c r="H50" s="35">
        <f t="shared" si="5"/>
        <v>10.7</v>
      </c>
      <c r="I50" s="37" t="s">
        <v>469</v>
      </c>
      <c r="M50" s="29" t="s">
        <v>59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1:60" x14ac:dyDescent="0.15">
      <c r="A51" s="36">
        <v>43066</v>
      </c>
      <c r="B51" s="22">
        <v>5808</v>
      </c>
      <c r="C51" s="19">
        <f t="shared" si="0"/>
        <v>3.94</v>
      </c>
      <c r="D51" s="19">
        <f t="shared" si="1"/>
        <v>3.16</v>
      </c>
      <c r="E51" s="20">
        <f t="shared" si="2"/>
        <v>4.9400000000000004</v>
      </c>
      <c r="F51" s="19">
        <f t="shared" si="3"/>
        <v>9.01</v>
      </c>
      <c r="G51" s="21">
        <f t="shared" si="4"/>
        <v>13</v>
      </c>
      <c r="H51" s="35">
        <f t="shared" si="5"/>
        <v>13.8</v>
      </c>
      <c r="I51" s="37" t="s">
        <v>469</v>
      </c>
      <c r="M51" s="29" t="s">
        <v>60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1:60" x14ac:dyDescent="0.15">
      <c r="A52" s="36">
        <v>43066</v>
      </c>
      <c r="B52" s="22">
        <v>5823</v>
      </c>
      <c r="C52" s="19">
        <f t="shared" si="0"/>
        <v>3.9</v>
      </c>
      <c r="D52" s="19">
        <f t="shared" si="1"/>
        <v>3.31</v>
      </c>
      <c r="E52" s="20">
        <f t="shared" si="2"/>
        <v>4.7300000000000004</v>
      </c>
      <c r="F52" s="19">
        <f t="shared" si="3"/>
        <v>9</v>
      </c>
      <c r="G52" s="21">
        <f t="shared" si="4"/>
        <v>485</v>
      </c>
      <c r="H52" s="35">
        <f t="shared" si="5"/>
        <v>10.199999999999999</v>
      </c>
      <c r="I52" s="37" t="s">
        <v>469</v>
      </c>
      <c r="M52" s="29" t="s">
        <v>61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1:60" x14ac:dyDescent="0.15">
      <c r="A53" s="36">
        <v>43066</v>
      </c>
      <c r="B53" s="22">
        <v>5828</v>
      </c>
      <c r="C53" s="19">
        <f t="shared" si="0"/>
        <v>3.49</v>
      </c>
      <c r="D53" s="19">
        <f t="shared" si="1"/>
        <v>2.93</v>
      </c>
      <c r="E53" s="20">
        <f t="shared" si="2"/>
        <v>5.04</v>
      </c>
      <c r="F53" s="19">
        <f t="shared" si="3"/>
        <v>8.94</v>
      </c>
      <c r="G53" s="21">
        <f t="shared" si="4"/>
        <v>75</v>
      </c>
      <c r="H53" s="35">
        <f t="shared" si="5"/>
        <v>7.6</v>
      </c>
      <c r="I53" s="37" t="s">
        <v>469</v>
      </c>
      <c r="M53" s="29" t="s">
        <v>62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1:60" x14ac:dyDescent="0.15">
      <c r="A54" s="36">
        <v>43066</v>
      </c>
      <c r="B54" s="22">
        <v>5834</v>
      </c>
      <c r="C54" s="19">
        <f t="shared" si="0"/>
        <v>2.97</v>
      </c>
      <c r="D54" s="19">
        <f t="shared" si="1"/>
        <v>2.93</v>
      </c>
      <c r="E54" s="20">
        <f t="shared" si="2"/>
        <v>4.93</v>
      </c>
      <c r="F54" s="19">
        <f t="shared" si="3"/>
        <v>8.74</v>
      </c>
      <c r="G54" s="21">
        <f t="shared" si="4"/>
        <v>31</v>
      </c>
      <c r="H54" s="35">
        <f t="shared" si="5"/>
        <v>10.199999999999999</v>
      </c>
      <c r="I54" s="37" t="s">
        <v>469</v>
      </c>
      <c r="M54" s="29" t="s">
        <v>63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1:60" x14ac:dyDescent="0.15">
      <c r="A55" s="36">
        <v>43066</v>
      </c>
      <c r="B55" s="22">
        <v>5838</v>
      </c>
      <c r="C55" s="19">
        <f t="shared" si="0"/>
        <v>3.23</v>
      </c>
      <c r="D55" s="19">
        <f t="shared" si="1"/>
        <v>3.1</v>
      </c>
      <c r="E55" s="20">
        <f t="shared" si="2"/>
        <v>5.0199999999999996</v>
      </c>
      <c r="F55" s="19">
        <f t="shared" si="3"/>
        <v>9.01</v>
      </c>
      <c r="G55" s="21">
        <f t="shared" si="4"/>
        <v>356</v>
      </c>
      <c r="H55" s="35">
        <f t="shared" si="5"/>
        <v>10.4</v>
      </c>
      <c r="I55" s="37" t="s">
        <v>469</v>
      </c>
      <c r="M55" s="29" t="s">
        <v>64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1:60" x14ac:dyDescent="0.15">
      <c r="A56" s="36">
        <v>43066</v>
      </c>
      <c r="B56" s="22">
        <v>5840</v>
      </c>
      <c r="C56" s="19">
        <f t="shared" si="0"/>
        <v>3.18</v>
      </c>
      <c r="D56" s="19">
        <f t="shared" si="1"/>
        <v>2.75</v>
      </c>
      <c r="E56" s="20">
        <f t="shared" si="2"/>
        <v>4.9400000000000004</v>
      </c>
      <c r="F56" s="19">
        <f t="shared" si="3"/>
        <v>8.6</v>
      </c>
      <c r="G56" s="21">
        <f t="shared" si="4"/>
        <v>14</v>
      </c>
      <c r="H56" s="35">
        <f t="shared" si="5"/>
        <v>10.8</v>
      </c>
      <c r="I56" s="37" t="s">
        <v>469</v>
      </c>
      <c r="M56" s="29" t="s">
        <v>65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1:60" x14ac:dyDescent="0.15">
      <c r="A57" s="36">
        <v>43066</v>
      </c>
      <c r="B57" s="22">
        <v>5844</v>
      </c>
      <c r="C57" s="19">
        <f t="shared" si="0"/>
        <v>3.6</v>
      </c>
      <c r="D57" s="19">
        <f t="shared" si="1"/>
        <v>3.1</v>
      </c>
      <c r="E57" s="20">
        <f t="shared" si="2"/>
        <v>4.87</v>
      </c>
      <c r="F57" s="19">
        <f t="shared" si="3"/>
        <v>8.82</v>
      </c>
      <c r="G57" s="21">
        <f t="shared" si="4"/>
        <v>38</v>
      </c>
      <c r="H57" s="35">
        <f t="shared" si="5"/>
        <v>11.7</v>
      </c>
      <c r="I57" s="37" t="s">
        <v>469</v>
      </c>
      <c r="M57" s="29" t="s">
        <v>66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1:60" x14ac:dyDescent="0.15">
      <c r="A58" s="36">
        <v>43066</v>
      </c>
      <c r="B58" s="22">
        <v>5849</v>
      </c>
      <c r="C58" s="19">
        <f t="shared" si="0"/>
        <v>3.44</v>
      </c>
      <c r="D58" s="19">
        <f t="shared" si="1"/>
        <v>2.84</v>
      </c>
      <c r="E58" s="20">
        <f t="shared" si="2"/>
        <v>4.97</v>
      </c>
      <c r="F58" s="19">
        <f t="shared" si="3"/>
        <v>8.7799999999999994</v>
      </c>
      <c r="G58" s="21">
        <f t="shared" si="4"/>
        <v>9</v>
      </c>
      <c r="H58" s="35">
        <f t="shared" si="5"/>
        <v>10</v>
      </c>
      <c r="I58" s="37" t="s">
        <v>469</v>
      </c>
      <c r="M58" s="29" t="s">
        <v>67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1:60" x14ac:dyDescent="0.15">
      <c r="A59" s="36">
        <v>43066</v>
      </c>
      <c r="B59" s="22">
        <v>5858</v>
      </c>
      <c r="C59" s="19">
        <f t="shared" si="0"/>
        <v>4</v>
      </c>
      <c r="D59" s="19">
        <f t="shared" si="1"/>
        <v>3.14</v>
      </c>
      <c r="E59" s="20">
        <f t="shared" si="2"/>
        <v>4.96</v>
      </c>
      <c r="F59" s="19">
        <f t="shared" si="3"/>
        <v>8.9700000000000006</v>
      </c>
      <c r="G59" s="21">
        <f t="shared" si="4"/>
        <v>54</v>
      </c>
      <c r="H59" s="35">
        <f t="shared" si="5"/>
        <v>14.1</v>
      </c>
      <c r="I59" s="37" t="s">
        <v>469</v>
      </c>
      <c r="M59" s="29" t="s">
        <v>68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1:60" x14ac:dyDescent="0.15">
      <c r="A60" s="36">
        <v>43066</v>
      </c>
      <c r="B60" s="22">
        <v>5862</v>
      </c>
      <c r="C60" s="19">
        <f t="shared" si="0"/>
        <v>3.42</v>
      </c>
      <c r="D60" s="19">
        <f t="shared" si="1"/>
        <v>2.79</v>
      </c>
      <c r="E60" s="20">
        <f t="shared" si="2"/>
        <v>5.07</v>
      </c>
      <c r="F60" s="19">
        <f t="shared" si="3"/>
        <v>8.7200000000000006</v>
      </c>
      <c r="G60" s="21">
        <f t="shared" si="4"/>
        <v>32</v>
      </c>
      <c r="H60" s="35">
        <f t="shared" si="5"/>
        <v>9.1999999999999993</v>
      </c>
      <c r="I60" s="37" t="s">
        <v>469</v>
      </c>
      <c r="M60" s="29" t="s">
        <v>69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1:60" x14ac:dyDescent="0.15">
      <c r="A61" s="36">
        <v>43066</v>
      </c>
      <c r="B61" s="22">
        <v>6058</v>
      </c>
      <c r="C61" s="19">
        <f t="shared" si="0"/>
        <v>2.75</v>
      </c>
      <c r="D61" s="19">
        <f t="shared" si="1"/>
        <v>2.56</v>
      </c>
      <c r="E61" s="20">
        <f t="shared" si="2"/>
        <v>4.93</v>
      </c>
      <c r="F61" s="19">
        <f t="shared" si="3"/>
        <v>8.3000000000000007</v>
      </c>
      <c r="G61" s="21">
        <f t="shared" si="4"/>
        <v>54</v>
      </c>
      <c r="H61" s="35">
        <f t="shared" si="5"/>
        <v>19.899999999999999</v>
      </c>
      <c r="I61" s="37" t="s">
        <v>469</v>
      </c>
      <c r="M61" s="29" t="s">
        <v>70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1:60" x14ac:dyDescent="0.15">
      <c r="A62" s="36">
        <v>43066</v>
      </c>
      <c r="B62" s="22">
        <v>6076</v>
      </c>
      <c r="C62" s="19">
        <f t="shared" si="0"/>
        <v>2.77</v>
      </c>
      <c r="D62" s="19">
        <f t="shared" si="1"/>
        <v>2.75</v>
      </c>
      <c r="E62" s="20">
        <f t="shared" si="2"/>
        <v>4.9400000000000004</v>
      </c>
      <c r="F62" s="19">
        <f t="shared" si="3"/>
        <v>8.65</v>
      </c>
      <c r="G62" s="21">
        <f t="shared" si="4"/>
        <v>82</v>
      </c>
      <c r="H62" s="35">
        <f t="shared" si="5"/>
        <v>11.5</v>
      </c>
      <c r="I62" s="37" t="s">
        <v>469</v>
      </c>
      <c r="M62" s="29" t="s">
        <v>71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1:60" x14ac:dyDescent="0.15">
      <c r="A63" s="36">
        <v>43066</v>
      </c>
      <c r="B63" s="22">
        <v>6090</v>
      </c>
      <c r="C63" s="19">
        <f t="shared" si="0"/>
        <v>3.29</v>
      </c>
      <c r="D63" s="19">
        <f t="shared" si="1"/>
        <v>3.05</v>
      </c>
      <c r="E63" s="20">
        <f t="shared" si="2"/>
        <v>5.12</v>
      </c>
      <c r="F63" s="19">
        <f t="shared" si="3"/>
        <v>9.0299999999999994</v>
      </c>
      <c r="G63" s="21">
        <f t="shared" si="4"/>
        <v>76</v>
      </c>
      <c r="H63" s="35">
        <f t="shared" si="5"/>
        <v>10</v>
      </c>
      <c r="I63" s="37" t="s">
        <v>469</v>
      </c>
      <c r="M63" s="29" t="s">
        <v>72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1:60" x14ac:dyDescent="0.15">
      <c r="A64" s="36">
        <v>43066</v>
      </c>
      <c r="B64" s="22">
        <v>6091</v>
      </c>
      <c r="C64" s="19">
        <f t="shared" si="0"/>
        <v>3.03</v>
      </c>
      <c r="D64" s="19">
        <f t="shared" si="1"/>
        <v>2.8</v>
      </c>
      <c r="E64" s="20">
        <f t="shared" si="2"/>
        <v>5.08</v>
      </c>
      <c r="F64" s="19">
        <f t="shared" si="3"/>
        <v>8.8000000000000007</v>
      </c>
      <c r="G64" s="21">
        <f t="shared" si="4"/>
        <v>25</v>
      </c>
      <c r="H64" s="35">
        <f t="shared" si="5"/>
        <v>8.8000000000000007</v>
      </c>
      <c r="I64" s="37" t="s">
        <v>469</v>
      </c>
      <c r="M64" s="29" t="s">
        <v>73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1:60" x14ac:dyDescent="0.15">
      <c r="A65" s="36">
        <v>43066</v>
      </c>
      <c r="B65" s="22">
        <v>6098</v>
      </c>
      <c r="C65" s="19">
        <f t="shared" si="0"/>
        <v>4.57</v>
      </c>
      <c r="D65" s="19">
        <f t="shared" si="1"/>
        <v>3.33</v>
      </c>
      <c r="E65" s="20">
        <f t="shared" si="2"/>
        <v>4.92</v>
      </c>
      <c r="F65" s="19">
        <f t="shared" si="3"/>
        <v>9.2100000000000009</v>
      </c>
      <c r="G65" s="21">
        <f t="shared" si="4"/>
        <v>20</v>
      </c>
      <c r="H65" s="35">
        <f t="shared" si="5"/>
        <v>11.1</v>
      </c>
      <c r="I65" s="37" t="s">
        <v>469</v>
      </c>
      <c r="M65" s="29" t="s">
        <v>74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1:60" x14ac:dyDescent="0.15">
      <c r="A66" s="36">
        <v>43066</v>
      </c>
      <c r="B66" s="22">
        <v>6201</v>
      </c>
      <c r="C66" s="19">
        <f t="shared" si="0"/>
        <v>2.64</v>
      </c>
      <c r="D66" s="19">
        <f t="shared" si="1"/>
        <v>2.75</v>
      </c>
      <c r="E66" s="20">
        <f t="shared" si="2"/>
        <v>4.75</v>
      </c>
      <c r="F66" s="19">
        <f t="shared" si="3"/>
        <v>8.41</v>
      </c>
      <c r="G66" s="21">
        <f t="shared" si="4"/>
        <v>70</v>
      </c>
      <c r="H66" s="35">
        <f t="shared" si="5"/>
        <v>9.9</v>
      </c>
      <c r="I66" s="37" t="s">
        <v>469</v>
      </c>
      <c r="M66" s="29" t="s">
        <v>75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1:60" x14ac:dyDescent="0.15">
      <c r="A67" s="36">
        <v>43066</v>
      </c>
      <c r="B67" s="22">
        <v>6205</v>
      </c>
      <c r="C67" s="19">
        <f t="shared" si="0"/>
        <v>3.47</v>
      </c>
      <c r="D67" s="19">
        <f t="shared" si="1"/>
        <v>2.93</v>
      </c>
      <c r="E67" s="20">
        <f t="shared" si="2"/>
        <v>5.19</v>
      </c>
      <c r="F67" s="19">
        <f t="shared" si="3"/>
        <v>9</v>
      </c>
      <c r="G67" s="21">
        <f t="shared" si="4"/>
        <v>281</v>
      </c>
      <c r="H67" s="35">
        <f t="shared" si="5"/>
        <v>6.1</v>
      </c>
      <c r="I67" s="37" t="s">
        <v>469</v>
      </c>
      <c r="M67" s="29" t="s">
        <v>76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1:60" x14ac:dyDescent="0.15">
      <c r="A68" s="36">
        <v>43066</v>
      </c>
      <c r="B68" s="22">
        <v>6206</v>
      </c>
      <c r="C68" s="19">
        <f t="shared" si="0"/>
        <v>4.5199999999999996</v>
      </c>
      <c r="D68" s="19">
        <f t="shared" si="1"/>
        <v>3.15</v>
      </c>
      <c r="E68" s="20">
        <f t="shared" si="2"/>
        <v>5.19</v>
      </c>
      <c r="F68" s="19">
        <f t="shared" si="3"/>
        <v>9.17</v>
      </c>
      <c r="G68" s="21">
        <f t="shared" si="4"/>
        <v>91</v>
      </c>
      <c r="H68" s="35">
        <f t="shared" si="5"/>
        <v>9.5</v>
      </c>
      <c r="I68" s="37" t="s">
        <v>469</v>
      </c>
      <c r="M68" s="29" t="s">
        <v>77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1:60" x14ac:dyDescent="0.15">
      <c r="A69" s="36">
        <v>43066</v>
      </c>
      <c r="B69" s="22">
        <v>6210</v>
      </c>
      <c r="C69" s="19">
        <f t="shared" si="0"/>
        <v>3.16</v>
      </c>
      <c r="D69" s="19">
        <f t="shared" si="1"/>
        <v>2.73</v>
      </c>
      <c r="E69" s="20">
        <f t="shared" si="2"/>
        <v>5.08</v>
      </c>
      <c r="F69" s="19">
        <f t="shared" si="3"/>
        <v>8.69</v>
      </c>
      <c r="G69" s="21">
        <f t="shared" si="4"/>
        <v>20</v>
      </c>
      <c r="H69" s="35">
        <f t="shared" si="5"/>
        <v>7.9</v>
      </c>
      <c r="I69" s="37" t="s">
        <v>469</v>
      </c>
      <c r="M69" s="29" t="s">
        <v>78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1:60" x14ac:dyDescent="0.15">
      <c r="A70" s="36">
        <v>43066</v>
      </c>
      <c r="B70" s="22">
        <v>6211</v>
      </c>
      <c r="C70" s="19">
        <f t="shared" si="0"/>
        <v>4.8600000000000003</v>
      </c>
      <c r="D70" s="19">
        <f t="shared" si="1"/>
        <v>2.91</v>
      </c>
      <c r="E70" s="20">
        <f t="shared" si="2"/>
        <v>4.8600000000000003</v>
      </c>
      <c r="F70" s="19">
        <f t="shared" si="3"/>
        <v>8.9</v>
      </c>
      <c r="G70" s="21">
        <f t="shared" si="4"/>
        <v>18</v>
      </c>
      <c r="H70" s="35">
        <f t="shared" si="5"/>
        <v>12.3</v>
      </c>
      <c r="I70" s="37" t="s">
        <v>469</v>
      </c>
      <c r="M70" s="29" t="s">
        <v>79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1:60" x14ac:dyDescent="0.15">
      <c r="A71" s="36">
        <v>43066</v>
      </c>
      <c r="B71" s="22">
        <v>6213</v>
      </c>
      <c r="C71" s="19">
        <f t="shared" si="0"/>
        <v>3.57</v>
      </c>
      <c r="D71" s="19">
        <f t="shared" si="1"/>
        <v>2.56</v>
      </c>
      <c r="E71" s="20">
        <f t="shared" si="2"/>
        <v>4.68</v>
      </c>
      <c r="F71" s="19">
        <f t="shared" si="3"/>
        <v>8.17</v>
      </c>
      <c r="G71" s="21">
        <f t="shared" si="4"/>
        <v>49</v>
      </c>
      <c r="H71" s="35">
        <f t="shared" si="5"/>
        <v>11.9</v>
      </c>
      <c r="I71" s="37" t="s">
        <v>469</v>
      </c>
      <c r="M71" s="29" t="s">
        <v>80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1:60" x14ac:dyDescent="0.15">
      <c r="A72" s="36">
        <v>43066</v>
      </c>
      <c r="B72" s="22">
        <v>6214</v>
      </c>
      <c r="C72" s="19">
        <f t="shared" si="0"/>
        <v>3.6</v>
      </c>
      <c r="D72" s="19">
        <f t="shared" si="1"/>
        <v>3.16</v>
      </c>
      <c r="E72" s="20">
        <f t="shared" si="2"/>
        <v>4.83</v>
      </c>
      <c r="F72" s="19">
        <f t="shared" si="3"/>
        <v>8.84</v>
      </c>
      <c r="G72" s="21">
        <f t="shared" si="4"/>
        <v>36</v>
      </c>
      <c r="H72" s="35">
        <f t="shared" si="5"/>
        <v>11.8</v>
      </c>
      <c r="I72" s="37" t="s">
        <v>469</v>
      </c>
      <c r="M72" s="29" t="s">
        <v>81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1:60" x14ac:dyDescent="0.15">
      <c r="A73" s="36">
        <v>43066</v>
      </c>
      <c r="B73" s="22">
        <v>6215</v>
      </c>
      <c r="C73" s="19">
        <f t="shared" si="0"/>
        <v>3.55</v>
      </c>
      <c r="D73" s="19">
        <f t="shared" si="1"/>
        <v>3.16</v>
      </c>
      <c r="E73" s="20">
        <f t="shared" si="2"/>
        <v>5.12</v>
      </c>
      <c r="F73" s="19">
        <f t="shared" si="3"/>
        <v>9.16</v>
      </c>
      <c r="G73" s="21">
        <f t="shared" si="4"/>
        <v>348</v>
      </c>
      <c r="H73" s="35">
        <f t="shared" si="5"/>
        <v>9.6</v>
      </c>
      <c r="I73" s="37" t="s">
        <v>469</v>
      </c>
      <c r="M73" s="29" t="s">
        <v>82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1:60" x14ac:dyDescent="0.15">
      <c r="A74" s="36">
        <v>43066</v>
      </c>
      <c r="B74" s="22">
        <v>6218</v>
      </c>
      <c r="C74" s="19">
        <f t="shared" si="0"/>
        <v>3.78</v>
      </c>
      <c r="D74" s="19">
        <f t="shared" si="1"/>
        <v>3.07</v>
      </c>
      <c r="E74" s="20">
        <f t="shared" si="2"/>
        <v>5.03</v>
      </c>
      <c r="F74" s="19">
        <f t="shared" si="3"/>
        <v>9.0299999999999994</v>
      </c>
      <c r="G74" s="21">
        <f t="shared" si="4"/>
        <v>50</v>
      </c>
      <c r="H74" s="35">
        <f t="shared" si="5"/>
        <v>11.2</v>
      </c>
      <c r="I74" s="37" t="s">
        <v>469</v>
      </c>
      <c r="M74" s="29" t="s">
        <v>83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1:60" x14ac:dyDescent="0.15">
      <c r="A75" s="36">
        <v>43066</v>
      </c>
      <c r="B75" s="22">
        <v>6219</v>
      </c>
      <c r="C75" s="19">
        <f t="shared" si="0"/>
        <v>4.16</v>
      </c>
      <c r="D75" s="19">
        <f t="shared" si="1"/>
        <v>3.26</v>
      </c>
      <c r="E75" s="20">
        <f t="shared" si="2"/>
        <v>5.16</v>
      </c>
      <c r="F75" s="19">
        <f t="shared" si="3"/>
        <v>9.33</v>
      </c>
      <c r="G75" s="21">
        <f t="shared" si="4"/>
        <v>14</v>
      </c>
      <c r="H75" s="35">
        <f t="shared" si="5"/>
        <v>12.1</v>
      </c>
      <c r="I75" s="37" t="s">
        <v>469</v>
      </c>
      <c r="M75" s="29" t="s">
        <v>84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1:60" x14ac:dyDescent="0.15">
      <c r="A76" s="36">
        <v>43066</v>
      </c>
      <c r="B76" s="22">
        <v>6221</v>
      </c>
      <c r="C76" s="19">
        <f t="shared" si="0"/>
        <v>3.09</v>
      </c>
      <c r="D76" s="19">
        <f t="shared" si="1"/>
        <v>2.75</v>
      </c>
      <c r="E76" s="20">
        <f t="shared" si="2"/>
        <v>5.1100000000000003</v>
      </c>
      <c r="F76" s="19">
        <f t="shared" si="3"/>
        <v>8.6999999999999993</v>
      </c>
      <c r="G76" s="21">
        <f t="shared" si="4"/>
        <v>41</v>
      </c>
      <c r="H76" s="35">
        <f t="shared" si="5"/>
        <v>9.8000000000000007</v>
      </c>
      <c r="I76" s="37" t="s">
        <v>469</v>
      </c>
      <c r="M76" s="29" t="s">
        <v>85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1:60" x14ac:dyDescent="0.15">
      <c r="A77" s="36">
        <v>43066</v>
      </c>
      <c r="B77" s="22">
        <v>6222</v>
      </c>
      <c r="C77" s="19">
        <f t="shared" si="0"/>
        <v>4.18</v>
      </c>
      <c r="D77" s="19">
        <f t="shared" si="1"/>
        <v>2.98</v>
      </c>
      <c r="E77" s="20">
        <f t="shared" si="2"/>
        <v>5.0199999999999996</v>
      </c>
      <c r="F77" s="19">
        <f t="shared" si="3"/>
        <v>8.93</v>
      </c>
      <c r="G77" s="21">
        <f t="shared" si="4"/>
        <v>12</v>
      </c>
      <c r="H77" s="35">
        <f t="shared" si="5"/>
        <v>12.6</v>
      </c>
      <c r="I77" s="37" t="s">
        <v>469</v>
      </c>
      <c r="M77" s="29" t="s">
        <v>86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1:60" x14ac:dyDescent="0.15">
      <c r="A78" s="36">
        <v>43066</v>
      </c>
      <c r="B78" s="22">
        <v>6226</v>
      </c>
      <c r="C78" s="19">
        <f t="shared" si="0"/>
        <v>4.0199999999999996</v>
      </c>
      <c r="D78" s="19">
        <f t="shared" si="1"/>
        <v>3.01</v>
      </c>
      <c r="E78" s="20">
        <f t="shared" si="2"/>
        <v>5.17</v>
      </c>
      <c r="F78" s="19">
        <f t="shared" si="3"/>
        <v>9.18</v>
      </c>
      <c r="G78" s="21">
        <f t="shared" si="4"/>
        <v>13</v>
      </c>
      <c r="H78" s="35">
        <f t="shared" si="5"/>
        <v>9.8000000000000007</v>
      </c>
      <c r="I78" s="37" t="s">
        <v>469</v>
      </c>
      <c r="M78" s="29" t="s">
        <v>87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1:60" x14ac:dyDescent="0.15">
      <c r="A79" s="36">
        <v>43066</v>
      </c>
      <c r="B79" s="22">
        <v>6229</v>
      </c>
      <c r="C79" s="19">
        <f t="shared" si="0"/>
        <v>3.17</v>
      </c>
      <c r="D79" s="19">
        <f t="shared" si="1"/>
        <v>3.09</v>
      </c>
      <c r="E79" s="20">
        <f t="shared" si="2"/>
        <v>5.1100000000000003</v>
      </c>
      <c r="F79" s="19">
        <f t="shared" si="3"/>
        <v>9.08</v>
      </c>
      <c r="G79" s="21">
        <f t="shared" si="4"/>
        <v>35</v>
      </c>
      <c r="H79" s="35">
        <f t="shared" si="5"/>
        <v>11.8</v>
      </c>
      <c r="I79" s="37" t="s">
        <v>469</v>
      </c>
      <c r="M79" s="29" t="s">
        <v>88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1:60" x14ac:dyDescent="0.15">
      <c r="A80" s="36">
        <v>43066</v>
      </c>
      <c r="B80" s="22">
        <v>6230</v>
      </c>
      <c r="C80" s="19">
        <f t="shared" si="0"/>
        <v>3.93</v>
      </c>
      <c r="D80" s="19">
        <f t="shared" si="1"/>
        <v>3.02</v>
      </c>
      <c r="E80" s="20">
        <f t="shared" si="2"/>
        <v>4.92</v>
      </c>
      <c r="F80" s="19">
        <f t="shared" si="3"/>
        <v>8.89</v>
      </c>
      <c r="G80" s="21">
        <f t="shared" si="4"/>
        <v>111</v>
      </c>
      <c r="H80" s="35">
        <f t="shared" si="5"/>
        <v>8.5</v>
      </c>
      <c r="I80" s="37" t="s">
        <v>469</v>
      </c>
      <c r="M80" s="29" t="s">
        <v>89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1:60" x14ac:dyDescent="0.15">
      <c r="A81" s="36">
        <v>43066</v>
      </c>
      <c r="B81" s="22">
        <v>6231</v>
      </c>
      <c r="C81" s="19">
        <f t="shared" si="0"/>
        <v>4.18</v>
      </c>
      <c r="D81" s="19">
        <f t="shared" si="1"/>
        <v>3.05</v>
      </c>
      <c r="E81" s="20">
        <f t="shared" si="2"/>
        <v>5.0999999999999996</v>
      </c>
      <c r="F81" s="19">
        <f t="shared" si="3"/>
        <v>9</v>
      </c>
      <c r="G81" s="21">
        <f t="shared" si="4"/>
        <v>13</v>
      </c>
      <c r="H81" s="35">
        <f t="shared" si="5"/>
        <v>10.9</v>
      </c>
      <c r="I81" s="37" t="s">
        <v>469</v>
      </c>
      <c r="M81" s="29" t="s">
        <v>90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1:60" x14ac:dyDescent="0.15">
      <c r="A82" s="36">
        <v>43066</v>
      </c>
      <c r="B82" s="22">
        <v>6232</v>
      </c>
      <c r="C82" s="19">
        <f t="shared" si="0"/>
        <v>3.16</v>
      </c>
      <c r="D82" s="19">
        <f t="shared" si="1"/>
        <v>3.09</v>
      </c>
      <c r="E82" s="20">
        <f t="shared" si="2"/>
        <v>5.09</v>
      </c>
      <c r="F82" s="19">
        <f t="shared" si="3"/>
        <v>9.1199999999999992</v>
      </c>
      <c r="G82" s="21">
        <f t="shared" si="4"/>
        <v>30</v>
      </c>
      <c r="H82" s="35">
        <f t="shared" si="5"/>
        <v>9.8000000000000007</v>
      </c>
      <c r="I82" s="37" t="s">
        <v>469</v>
      </c>
      <c r="M82" s="29" t="s">
        <v>91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1:60" x14ac:dyDescent="0.15">
      <c r="A83" s="36">
        <v>43066</v>
      </c>
      <c r="B83" s="22">
        <v>6233</v>
      </c>
      <c r="C83" s="19">
        <f t="shared" si="0"/>
        <v>8.15</v>
      </c>
      <c r="D83" s="19">
        <f t="shared" si="1"/>
        <v>4.16</v>
      </c>
      <c r="E83" s="20">
        <f t="shared" si="2"/>
        <v>3.44</v>
      </c>
      <c r="F83" s="19">
        <f t="shared" si="3"/>
        <v>9.1</v>
      </c>
      <c r="G83" s="21">
        <f t="shared" si="4"/>
        <v>8284</v>
      </c>
      <c r="H83" s="35">
        <f t="shared" si="5"/>
        <v>8.6</v>
      </c>
      <c r="I83" s="37" t="s">
        <v>469</v>
      </c>
      <c r="M83" s="29" t="s">
        <v>92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1:60" x14ac:dyDescent="0.15">
      <c r="A84" s="36">
        <v>43066</v>
      </c>
      <c r="B84" s="22">
        <v>6234</v>
      </c>
      <c r="C84" s="19">
        <f t="shared" si="0"/>
        <v>4.1900000000000004</v>
      </c>
      <c r="D84" s="19">
        <f t="shared" si="1"/>
        <v>2.78</v>
      </c>
      <c r="E84" s="20">
        <f t="shared" si="2"/>
        <v>5.03</v>
      </c>
      <c r="F84" s="19">
        <f t="shared" si="3"/>
        <v>8.69</v>
      </c>
      <c r="G84" s="21">
        <f t="shared" si="4"/>
        <v>71</v>
      </c>
      <c r="H84" s="35">
        <f t="shared" si="5"/>
        <v>11</v>
      </c>
      <c r="I84" s="37" t="s">
        <v>469</v>
      </c>
      <c r="M84" s="29" t="s">
        <v>93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1:60" x14ac:dyDescent="0.15">
      <c r="A85" s="36">
        <v>43066</v>
      </c>
      <c r="B85" s="22">
        <v>6235</v>
      </c>
      <c r="C85" s="19">
        <f t="shared" ref="C85:C148" si="6">IF(M85&gt;"",VALUE(MID(M85,15,4))/100,"")</f>
        <v>4.3499999999999996</v>
      </c>
      <c r="D85" s="19">
        <f t="shared" ref="D85:D148" si="7">IF(M85&gt;"",VALUE(MID(M85,19,4))/100,"")</f>
        <v>3.14</v>
      </c>
      <c r="E85" s="20">
        <f t="shared" ref="E85:E148" si="8">IF(M85&gt;"",VALUE(MID(M85,28,4))/100,"")</f>
        <v>4.95</v>
      </c>
      <c r="F85" s="19">
        <f t="shared" ref="F85:F148" si="9">IF(M85&gt;"",VALUE(MID(M85,32,4))/100,"")</f>
        <v>8.98</v>
      </c>
      <c r="G85" s="21">
        <f t="shared" ref="G85:G148" si="10">IF(+M85&gt;"",VALUE(MID(M85,24,4)),"")</f>
        <v>15</v>
      </c>
      <c r="H85" s="35">
        <f t="shared" ref="H85:H148" si="11">IF(M85&gt;"",VALUE(MID(M85,44,3))/10,"")</f>
        <v>11.2</v>
      </c>
      <c r="I85" s="37" t="s">
        <v>469</v>
      </c>
      <c r="M85" s="29" t="s">
        <v>94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1:60" x14ac:dyDescent="0.15">
      <c r="A86" s="36">
        <v>43066</v>
      </c>
      <c r="B86" s="22">
        <v>6236</v>
      </c>
      <c r="C86" s="19">
        <f t="shared" si="6"/>
        <v>5.26</v>
      </c>
      <c r="D86" s="19">
        <f t="shared" si="7"/>
        <v>3.57</v>
      </c>
      <c r="E86" s="20">
        <f t="shared" si="8"/>
        <v>4.9400000000000004</v>
      </c>
      <c r="F86" s="19">
        <f t="shared" si="9"/>
        <v>9.48</v>
      </c>
      <c r="G86" s="21">
        <f t="shared" si="10"/>
        <v>1476</v>
      </c>
      <c r="H86" s="35">
        <f t="shared" si="11"/>
        <v>10.8</v>
      </c>
      <c r="I86" s="37" t="s">
        <v>469</v>
      </c>
      <c r="M86" s="29" t="s">
        <v>95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1:60" x14ac:dyDescent="0.15">
      <c r="A87" s="36">
        <v>43066</v>
      </c>
      <c r="B87" s="22">
        <v>6238</v>
      </c>
      <c r="C87" s="19">
        <f t="shared" si="6"/>
        <v>4.9800000000000004</v>
      </c>
      <c r="D87" s="19">
        <f t="shared" si="7"/>
        <v>3.03</v>
      </c>
      <c r="E87" s="20">
        <f t="shared" si="8"/>
        <v>4.99</v>
      </c>
      <c r="F87" s="19">
        <f t="shared" si="9"/>
        <v>8.92</v>
      </c>
      <c r="G87" s="21">
        <f t="shared" si="10"/>
        <v>24</v>
      </c>
      <c r="H87" s="35">
        <f t="shared" si="11"/>
        <v>15.1</v>
      </c>
      <c r="I87" s="37" t="s">
        <v>469</v>
      </c>
      <c r="M87" s="29" t="s">
        <v>96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1:60" x14ac:dyDescent="0.15">
      <c r="A88" s="36">
        <v>43066</v>
      </c>
      <c r="B88" s="22">
        <v>6239</v>
      </c>
      <c r="C88" s="19">
        <f t="shared" si="6"/>
        <v>3.54</v>
      </c>
      <c r="D88" s="19">
        <f t="shared" si="7"/>
        <v>2.85</v>
      </c>
      <c r="E88" s="20">
        <f t="shared" si="8"/>
        <v>4.92</v>
      </c>
      <c r="F88" s="19">
        <f t="shared" si="9"/>
        <v>8.6300000000000008</v>
      </c>
      <c r="G88" s="21">
        <f t="shared" si="10"/>
        <v>10</v>
      </c>
      <c r="H88" s="35">
        <f t="shared" si="11"/>
        <v>11.2</v>
      </c>
      <c r="I88" s="37" t="s">
        <v>469</v>
      </c>
      <c r="M88" s="29" t="s">
        <v>97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1:60" x14ac:dyDescent="0.15">
      <c r="A89" s="36">
        <v>43066</v>
      </c>
      <c r="B89" s="22">
        <v>6240</v>
      </c>
      <c r="C89" s="19">
        <f t="shared" si="6"/>
        <v>2.56</v>
      </c>
      <c r="D89" s="19">
        <f t="shared" si="7"/>
        <v>3.04</v>
      </c>
      <c r="E89" s="20">
        <f t="shared" si="8"/>
        <v>4.9000000000000004</v>
      </c>
      <c r="F89" s="19">
        <f t="shared" si="9"/>
        <v>8.9</v>
      </c>
      <c r="G89" s="21">
        <f t="shared" si="10"/>
        <v>64</v>
      </c>
      <c r="H89" s="35">
        <f t="shared" si="11"/>
        <v>9.4</v>
      </c>
      <c r="I89" s="37" t="s">
        <v>469</v>
      </c>
      <c r="M89" s="29" t="s">
        <v>98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1:60" x14ac:dyDescent="0.15">
      <c r="A90" s="36">
        <v>43066</v>
      </c>
      <c r="B90" s="22">
        <v>6241</v>
      </c>
      <c r="C90" s="19">
        <f t="shared" si="6"/>
        <v>3.92</v>
      </c>
      <c r="D90" s="19">
        <f t="shared" si="7"/>
        <v>2.5499999999999998</v>
      </c>
      <c r="E90" s="20">
        <f t="shared" si="8"/>
        <v>4.8600000000000003</v>
      </c>
      <c r="F90" s="19">
        <f t="shared" si="9"/>
        <v>8.25</v>
      </c>
      <c r="G90" s="21">
        <f t="shared" si="10"/>
        <v>269</v>
      </c>
      <c r="H90" s="35">
        <f t="shared" si="11"/>
        <v>10.4</v>
      </c>
      <c r="I90" s="37" t="s">
        <v>469</v>
      </c>
      <c r="M90" s="29" t="s">
        <v>99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1:60" x14ac:dyDescent="0.15">
      <c r="A91" s="36">
        <v>43066</v>
      </c>
      <c r="B91" s="22">
        <v>6242</v>
      </c>
      <c r="C91" s="19">
        <f t="shared" si="6"/>
        <v>2.2999999999999998</v>
      </c>
      <c r="D91" s="19">
        <f t="shared" si="7"/>
        <v>2.5299999999999998</v>
      </c>
      <c r="E91" s="20">
        <f t="shared" si="8"/>
        <v>4.83</v>
      </c>
      <c r="F91" s="19">
        <f t="shared" si="9"/>
        <v>8.31</v>
      </c>
      <c r="G91" s="21">
        <f t="shared" si="10"/>
        <v>39</v>
      </c>
      <c r="H91" s="35">
        <f t="shared" si="11"/>
        <v>8.9</v>
      </c>
      <c r="I91" s="37" t="s">
        <v>469</v>
      </c>
      <c r="M91" s="29" t="s">
        <v>100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1:60" x14ac:dyDescent="0.15">
      <c r="A92" s="36">
        <v>43066</v>
      </c>
      <c r="B92" s="22">
        <v>6243</v>
      </c>
      <c r="C92" s="19">
        <f t="shared" si="6"/>
        <v>4.2300000000000004</v>
      </c>
      <c r="D92" s="19">
        <f t="shared" si="7"/>
        <v>3.06</v>
      </c>
      <c r="E92" s="20">
        <f t="shared" si="8"/>
        <v>5.15</v>
      </c>
      <c r="F92" s="19">
        <f t="shared" si="9"/>
        <v>9.09</v>
      </c>
      <c r="G92" s="21">
        <f t="shared" si="10"/>
        <v>27</v>
      </c>
      <c r="H92" s="35">
        <f t="shared" si="11"/>
        <v>11.8</v>
      </c>
      <c r="I92" s="37" t="s">
        <v>469</v>
      </c>
      <c r="M92" s="29" t="s">
        <v>101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1:60" x14ac:dyDescent="0.15">
      <c r="A93" s="36">
        <v>43066</v>
      </c>
      <c r="B93" s="22">
        <v>6245</v>
      </c>
      <c r="C93" s="19">
        <f t="shared" si="6"/>
        <v>3.6</v>
      </c>
      <c r="D93" s="19">
        <f t="shared" si="7"/>
        <v>2.85</v>
      </c>
      <c r="E93" s="20">
        <f t="shared" si="8"/>
        <v>4.95</v>
      </c>
      <c r="F93" s="19">
        <f t="shared" si="9"/>
        <v>8.7200000000000006</v>
      </c>
      <c r="G93" s="21">
        <f t="shared" si="10"/>
        <v>937</v>
      </c>
      <c r="H93" s="35">
        <f t="shared" si="11"/>
        <v>8.6</v>
      </c>
      <c r="I93" s="37" t="s">
        <v>469</v>
      </c>
      <c r="M93" s="29" t="s">
        <v>102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1:60" x14ac:dyDescent="0.15">
      <c r="A94" s="36">
        <v>43066</v>
      </c>
      <c r="B94" s="22">
        <v>6247</v>
      </c>
      <c r="C94" s="19">
        <f t="shared" si="6"/>
        <v>3.61</v>
      </c>
      <c r="D94" s="19">
        <f t="shared" si="7"/>
        <v>2.82</v>
      </c>
      <c r="E94" s="20">
        <f t="shared" si="8"/>
        <v>5.17</v>
      </c>
      <c r="F94" s="19">
        <f t="shared" si="9"/>
        <v>9</v>
      </c>
      <c r="G94" s="21">
        <f t="shared" si="10"/>
        <v>28</v>
      </c>
      <c r="H94" s="35">
        <f t="shared" si="11"/>
        <v>7.6</v>
      </c>
      <c r="I94" s="37" t="s">
        <v>469</v>
      </c>
      <c r="M94" s="29" t="s">
        <v>103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1:60" x14ac:dyDescent="0.15">
      <c r="A95" s="36">
        <v>43066</v>
      </c>
      <c r="B95" s="22">
        <v>6254</v>
      </c>
      <c r="C95" s="19">
        <f t="shared" si="6"/>
        <v>3.43</v>
      </c>
      <c r="D95" s="19">
        <f t="shared" si="7"/>
        <v>2.95</v>
      </c>
      <c r="E95" s="20">
        <f t="shared" si="8"/>
        <v>4.79</v>
      </c>
      <c r="F95" s="19">
        <f t="shared" si="9"/>
        <v>8.69</v>
      </c>
      <c r="G95" s="21">
        <f t="shared" si="10"/>
        <v>278</v>
      </c>
      <c r="H95" s="35">
        <f t="shared" si="11"/>
        <v>7.5</v>
      </c>
      <c r="I95" s="37" t="s">
        <v>469</v>
      </c>
      <c r="M95" s="29" t="s">
        <v>104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1:60" x14ac:dyDescent="0.15">
      <c r="A96" s="36">
        <v>43066</v>
      </c>
      <c r="B96" s="18">
        <v>4221</v>
      </c>
      <c r="C96" s="19">
        <f t="shared" si="6"/>
        <v>4</v>
      </c>
      <c r="D96" s="19">
        <f t="shared" si="7"/>
        <v>2.94</v>
      </c>
      <c r="E96" s="20">
        <f t="shared" si="8"/>
        <v>4.82</v>
      </c>
      <c r="F96" s="19">
        <f t="shared" si="9"/>
        <v>8.76</v>
      </c>
      <c r="G96" s="21">
        <f t="shared" si="10"/>
        <v>807</v>
      </c>
      <c r="H96" s="35">
        <f t="shared" si="11"/>
        <v>10.4</v>
      </c>
      <c r="I96" s="37" t="s">
        <v>470</v>
      </c>
      <c r="M96" s="29" t="s">
        <v>105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1:60" x14ac:dyDescent="0.15">
      <c r="A97" s="36">
        <v>43066</v>
      </c>
      <c r="B97" s="18">
        <v>4403</v>
      </c>
      <c r="C97" s="19">
        <f t="shared" si="6"/>
        <v>3.71</v>
      </c>
      <c r="D97" s="19">
        <f t="shared" si="7"/>
        <v>2.84</v>
      </c>
      <c r="E97" s="20">
        <f t="shared" si="8"/>
        <v>4.95</v>
      </c>
      <c r="F97" s="19">
        <f t="shared" si="9"/>
        <v>8.74</v>
      </c>
      <c r="G97" s="21">
        <f t="shared" si="10"/>
        <v>36</v>
      </c>
      <c r="H97" s="35">
        <f t="shared" si="11"/>
        <v>11.8</v>
      </c>
      <c r="I97" s="37" t="s">
        <v>470</v>
      </c>
      <c r="M97" s="29" t="s">
        <v>106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1:60" x14ac:dyDescent="0.15">
      <c r="A98" s="36">
        <v>43066</v>
      </c>
      <c r="B98" s="18">
        <v>4668</v>
      </c>
      <c r="C98" s="19">
        <f t="shared" si="6"/>
        <v>4.29</v>
      </c>
      <c r="D98" s="19">
        <f t="shared" si="7"/>
        <v>2.65</v>
      </c>
      <c r="E98" s="20">
        <f t="shared" si="8"/>
        <v>4.71</v>
      </c>
      <c r="F98" s="19">
        <f t="shared" si="9"/>
        <v>8.19</v>
      </c>
      <c r="G98" s="21">
        <f t="shared" si="10"/>
        <v>46</v>
      </c>
      <c r="H98" s="35">
        <f t="shared" si="11"/>
        <v>15.7</v>
      </c>
      <c r="I98" s="37" t="s">
        <v>470</v>
      </c>
      <c r="M98" s="29" t="s">
        <v>107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1:60" x14ac:dyDescent="0.15">
      <c r="A99" s="36">
        <v>43066</v>
      </c>
      <c r="B99" s="18">
        <v>4889</v>
      </c>
      <c r="C99" s="19">
        <f t="shared" si="6"/>
        <v>4.09</v>
      </c>
      <c r="D99" s="19">
        <f t="shared" si="7"/>
        <v>2.85</v>
      </c>
      <c r="E99" s="20">
        <f t="shared" si="8"/>
        <v>5.13</v>
      </c>
      <c r="F99" s="19">
        <f t="shared" si="9"/>
        <v>8.82</v>
      </c>
      <c r="G99" s="21">
        <f t="shared" si="10"/>
        <v>197</v>
      </c>
      <c r="H99" s="35">
        <f t="shared" si="11"/>
        <v>12.1</v>
      </c>
      <c r="I99" s="37" t="s">
        <v>470</v>
      </c>
      <c r="M99" s="29" t="s">
        <v>108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1:60" x14ac:dyDescent="0.15">
      <c r="A100" s="36">
        <v>43066</v>
      </c>
      <c r="B100" s="18">
        <v>5002</v>
      </c>
      <c r="C100" s="19">
        <f t="shared" si="6"/>
        <v>3.91</v>
      </c>
      <c r="D100" s="19">
        <f t="shared" si="7"/>
        <v>3</v>
      </c>
      <c r="E100" s="20">
        <f t="shared" si="8"/>
        <v>4.99</v>
      </c>
      <c r="F100" s="19">
        <f t="shared" si="9"/>
        <v>9.02</v>
      </c>
      <c r="G100" s="21">
        <f t="shared" si="10"/>
        <v>880</v>
      </c>
      <c r="H100" s="35">
        <f t="shared" si="11"/>
        <v>11.5</v>
      </c>
      <c r="I100" s="37" t="s">
        <v>470</v>
      </c>
      <c r="M100" s="29" t="s">
        <v>109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1:60" x14ac:dyDescent="0.15">
      <c r="A101" s="36">
        <v>43066</v>
      </c>
      <c r="B101" s="18">
        <v>5007</v>
      </c>
      <c r="C101" s="19">
        <f t="shared" si="6"/>
        <v>4.91</v>
      </c>
      <c r="D101" s="19">
        <f t="shared" si="7"/>
        <v>3.2</v>
      </c>
      <c r="E101" s="20">
        <f t="shared" si="8"/>
        <v>5.0199999999999996</v>
      </c>
      <c r="F101" s="19">
        <f t="shared" si="9"/>
        <v>9.11</v>
      </c>
      <c r="G101" s="21">
        <f t="shared" si="10"/>
        <v>11</v>
      </c>
      <c r="H101" s="35">
        <f t="shared" si="11"/>
        <v>10.1</v>
      </c>
      <c r="I101" s="37" t="s">
        <v>470</v>
      </c>
      <c r="M101" s="29" t="s">
        <v>110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1:60" x14ac:dyDescent="0.15">
      <c r="A102" s="36">
        <v>43066</v>
      </c>
      <c r="B102" s="18">
        <v>5020</v>
      </c>
      <c r="C102" s="19">
        <f t="shared" si="6"/>
        <v>3.99</v>
      </c>
      <c r="D102" s="19">
        <f t="shared" si="7"/>
        <v>3.25</v>
      </c>
      <c r="E102" s="20">
        <f t="shared" si="8"/>
        <v>4.96</v>
      </c>
      <c r="F102" s="19">
        <f t="shared" si="9"/>
        <v>9.11</v>
      </c>
      <c r="G102" s="21">
        <f t="shared" si="10"/>
        <v>580</v>
      </c>
      <c r="H102" s="35">
        <f t="shared" si="11"/>
        <v>9.6</v>
      </c>
      <c r="I102" s="37" t="s">
        <v>470</v>
      </c>
      <c r="M102" s="29" t="s">
        <v>111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1:60" x14ac:dyDescent="0.15">
      <c r="A103" s="36">
        <v>43066</v>
      </c>
      <c r="B103" s="18">
        <v>5034</v>
      </c>
      <c r="C103" s="19">
        <f t="shared" si="6"/>
        <v>3.05</v>
      </c>
      <c r="D103" s="19">
        <f t="shared" si="7"/>
        <v>2.79</v>
      </c>
      <c r="E103" s="20">
        <f t="shared" si="8"/>
        <v>4.4400000000000004</v>
      </c>
      <c r="F103" s="19">
        <f t="shared" si="9"/>
        <v>8.19</v>
      </c>
      <c r="G103" s="21">
        <f t="shared" si="10"/>
        <v>109</v>
      </c>
      <c r="H103" s="35">
        <f t="shared" si="11"/>
        <v>11.7</v>
      </c>
      <c r="I103" s="37" t="s">
        <v>470</v>
      </c>
      <c r="M103" s="29" t="s">
        <v>112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1:60" x14ac:dyDescent="0.15">
      <c r="A104" s="36">
        <v>43066</v>
      </c>
      <c r="B104" s="18">
        <v>5046</v>
      </c>
      <c r="C104" s="19">
        <f t="shared" si="6"/>
        <v>4.26</v>
      </c>
      <c r="D104" s="19">
        <f t="shared" si="7"/>
        <v>3.14</v>
      </c>
      <c r="E104" s="20">
        <f t="shared" si="8"/>
        <v>4.95</v>
      </c>
      <c r="F104" s="19">
        <f t="shared" si="9"/>
        <v>9.0500000000000007</v>
      </c>
      <c r="G104" s="21">
        <f t="shared" si="10"/>
        <v>193</v>
      </c>
      <c r="H104" s="35">
        <f t="shared" si="11"/>
        <v>14</v>
      </c>
      <c r="I104" s="37" t="s">
        <v>470</v>
      </c>
      <c r="M104" s="29" t="s">
        <v>113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1:60" x14ac:dyDescent="0.15">
      <c r="A105" s="36">
        <v>43066</v>
      </c>
      <c r="B105" s="18">
        <v>5053</v>
      </c>
      <c r="C105" s="19">
        <f t="shared" si="6"/>
        <v>3.95</v>
      </c>
      <c r="D105" s="19">
        <f t="shared" si="7"/>
        <v>2.83</v>
      </c>
      <c r="E105" s="20">
        <f t="shared" si="8"/>
        <v>4.57</v>
      </c>
      <c r="F105" s="19">
        <f t="shared" si="9"/>
        <v>8.3000000000000007</v>
      </c>
      <c r="G105" s="21">
        <f t="shared" si="10"/>
        <v>193</v>
      </c>
      <c r="H105" s="35">
        <f t="shared" si="11"/>
        <v>10.9</v>
      </c>
      <c r="I105" s="37" t="s">
        <v>470</v>
      </c>
      <c r="M105" s="29" t="s">
        <v>114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1:60" x14ac:dyDescent="0.15">
      <c r="A106" s="36">
        <v>43066</v>
      </c>
      <c r="B106" s="18">
        <v>5212</v>
      </c>
      <c r="C106" s="19">
        <f t="shared" si="6"/>
        <v>4.17</v>
      </c>
      <c r="D106" s="19">
        <f t="shared" si="7"/>
        <v>2.4300000000000002</v>
      </c>
      <c r="E106" s="20">
        <f t="shared" si="8"/>
        <v>4.97</v>
      </c>
      <c r="F106" s="19">
        <f t="shared" si="9"/>
        <v>8.31</v>
      </c>
      <c r="G106" s="21">
        <f t="shared" si="10"/>
        <v>1858</v>
      </c>
      <c r="H106" s="35">
        <f t="shared" si="11"/>
        <v>11.3</v>
      </c>
      <c r="I106" s="37" t="s">
        <v>470</v>
      </c>
      <c r="M106" s="29" t="s">
        <v>115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1:60" x14ac:dyDescent="0.15">
      <c r="A107" s="36">
        <v>43066</v>
      </c>
      <c r="B107" s="18">
        <v>5249</v>
      </c>
      <c r="C107" s="19">
        <f t="shared" si="6"/>
        <v>3.91</v>
      </c>
      <c r="D107" s="19">
        <f t="shared" si="7"/>
        <v>2.8</v>
      </c>
      <c r="E107" s="20">
        <f t="shared" si="8"/>
        <v>4.75</v>
      </c>
      <c r="F107" s="19">
        <f t="shared" si="9"/>
        <v>8.4600000000000009</v>
      </c>
      <c r="G107" s="21">
        <f t="shared" si="10"/>
        <v>2978</v>
      </c>
      <c r="H107" s="35">
        <f t="shared" si="11"/>
        <v>15.1</v>
      </c>
      <c r="I107" s="37" t="s">
        <v>470</v>
      </c>
      <c r="M107" s="29" t="s">
        <v>116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1:60" x14ac:dyDescent="0.15">
      <c r="A108" s="36">
        <v>43066</v>
      </c>
      <c r="B108" s="18">
        <v>5282</v>
      </c>
      <c r="C108" s="19">
        <f t="shared" si="6"/>
        <v>4.66</v>
      </c>
      <c r="D108" s="19">
        <f t="shared" si="7"/>
        <v>3.23</v>
      </c>
      <c r="E108" s="20">
        <f t="shared" si="8"/>
        <v>4.9400000000000004</v>
      </c>
      <c r="F108" s="19">
        <f t="shared" si="9"/>
        <v>9.1</v>
      </c>
      <c r="G108" s="21">
        <f t="shared" si="10"/>
        <v>599</v>
      </c>
      <c r="H108" s="35">
        <f t="shared" si="11"/>
        <v>13.2</v>
      </c>
      <c r="I108" s="37" t="s">
        <v>470</v>
      </c>
      <c r="M108" s="29" t="s">
        <v>117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1:60" x14ac:dyDescent="0.15">
      <c r="A109" s="36">
        <v>43066</v>
      </c>
      <c r="B109" s="18">
        <v>5297</v>
      </c>
      <c r="C109" s="19">
        <f t="shared" si="6"/>
        <v>3.74</v>
      </c>
      <c r="D109" s="19">
        <f t="shared" si="7"/>
        <v>3.13</v>
      </c>
      <c r="E109" s="20">
        <f t="shared" si="8"/>
        <v>5.03</v>
      </c>
      <c r="F109" s="19">
        <f t="shared" si="9"/>
        <v>9.15</v>
      </c>
      <c r="G109" s="21">
        <f t="shared" si="10"/>
        <v>87</v>
      </c>
      <c r="H109" s="35">
        <f t="shared" si="11"/>
        <v>11.7</v>
      </c>
      <c r="I109" s="37" t="s">
        <v>470</v>
      </c>
      <c r="M109" s="29" t="s">
        <v>118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1:60" x14ac:dyDescent="0.15">
      <c r="A110" s="36">
        <v>43066</v>
      </c>
      <c r="B110" s="18">
        <v>5298</v>
      </c>
      <c r="C110" s="19">
        <f t="shared" si="6"/>
        <v>4.08</v>
      </c>
      <c r="D110" s="19">
        <f t="shared" si="7"/>
        <v>2.7</v>
      </c>
      <c r="E110" s="20">
        <f t="shared" si="8"/>
        <v>4.62</v>
      </c>
      <c r="F110" s="19">
        <f t="shared" si="9"/>
        <v>8.18</v>
      </c>
      <c r="G110" s="21">
        <f t="shared" si="10"/>
        <v>116</v>
      </c>
      <c r="H110" s="35">
        <f t="shared" si="11"/>
        <v>11.9</v>
      </c>
      <c r="I110" s="37" t="s">
        <v>470</v>
      </c>
      <c r="M110" s="29" t="s">
        <v>119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1:60" x14ac:dyDescent="0.15">
      <c r="A111" s="36">
        <v>43066</v>
      </c>
      <c r="B111" s="22">
        <v>5405</v>
      </c>
      <c r="C111" s="19">
        <f t="shared" si="6"/>
        <v>4.1500000000000004</v>
      </c>
      <c r="D111" s="19">
        <f t="shared" si="7"/>
        <v>3.25</v>
      </c>
      <c r="E111" s="20">
        <f t="shared" si="8"/>
        <v>4.75</v>
      </c>
      <c r="F111" s="19">
        <f t="shared" si="9"/>
        <v>9.0299999999999994</v>
      </c>
      <c r="G111" s="21">
        <f t="shared" si="10"/>
        <v>2511</v>
      </c>
      <c r="H111" s="35">
        <f t="shared" si="11"/>
        <v>12.8</v>
      </c>
      <c r="I111" s="37" t="s">
        <v>470</v>
      </c>
      <c r="M111" s="29" t="s">
        <v>120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1:60" x14ac:dyDescent="0.15">
      <c r="A112" s="36">
        <v>43066</v>
      </c>
      <c r="B112" s="22">
        <v>5409</v>
      </c>
      <c r="C112" s="19">
        <f t="shared" si="6"/>
        <v>3.78</v>
      </c>
      <c r="D112" s="19">
        <f t="shared" si="7"/>
        <v>3.15</v>
      </c>
      <c r="E112" s="20">
        <f t="shared" si="8"/>
        <v>4.9400000000000004</v>
      </c>
      <c r="F112" s="19">
        <f t="shared" si="9"/>
        <v>9</v>
      </c>
      <c r="G112" s="21">
        <f t="shared" si="10"/>
        <v>476</v>
      </c>
      <c r="H112" s="35">
        <f t="shared" si="11"/>
        <v>10.1</v>
      </c>
      <c r="I112" s="37" t="s">
        <v>470</v>
      </c>
      <c r="M112" s="29" t="s">
        <v>121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1:60" x14ac:dyDescent="0.15">
      <c r="A113" s="36">
        <v>43066</v>
      </c>
      <c r="B113" s="22">
        <v>5417</v>
      </c>
      <c r="C113" s="19">
        <f t="shared" si="6"/>
        <v>4.43</v>
      </c>
      <c r="D113" s="19">
        <f t="shared" si="7"/>
        <v>3.05</v>
      </c>
      <c r="E113" s="20">
        <f t="shared" si="8"/>
        <v>5.01</v>
      </c>
      <c r="F113" s="19">
        <f t="shared" si="9"/>
        <v>8.9700000000000006</v>
      </c>
      <c r="G113" s="21">
        <f t="shared" si="10"/>
        <v>46</v>
      </c>
      <c r="H113" s="35">
        <f t="shared" si="11"/>
        <v>11</v>
      </c>
      <c r="I113" s="37" t="s">
        <v>470</v>
      </c>
      <c r="M113" s="29" t="s">
        <v>122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1:60" x14ac:dyDescent="0.15">
      <c r="A114" s="36">
        <v>43066</v>
      </c>
      <c r="B114" s="22">
        <v>5439</v>
      </c>
      <c r="C114" s="19">
        <f t="shared" si="6"/>
        <v>3.28</v>
      </c>
      <c r="D114" s="19">
        <f t="shared" si="7"/>
        <v>2.99</v>
      </c>
      <c r="E114" s="20">
        <f t="shared" si="8"/>
        <v>5.0199999999999996</v>
      </c>
      <c r="F114" s="19">
        <f t="shared" si="9"/>
        <v>8.99</v>
      </c>
      <c r="G114" s="21">
        <f t="shared" si="10"/>
        <v>192</v>
      </c>
      <c r="H114" s="35">
        <f t="shared" si="11"/>
        <v>10.4</v>
      </c>
      <c r="I114" s="37" t="s">
        <v>470</v>
      </c>
      <c r="M114" s="29" t="s">
        <v>123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1:60" x14ac:dyDescent="0.15">
      <c r="A115" s="36">
        <v>43066</v>
      </c>
      <c r="B115" s="22">
        <v>5455</v>
      </c>
      <c r="C115" s="19">
        <f t="shared" si="6"/>
        <v>5</v>
      </c>
      <c r="D115" s="19">
        <f t="shared" si="7"/>
        <v>3.11</v>
      </c>
      <c r="E115" s="20">
        <f t="shared" si="8"/>
        <v>5.09</v>
      </c>
      <c r="F115" s="19">
        <f t="shared" si="9"/>
        <v>9.07</v>
      </c>
      <c r="G115" s="21">
        <f t="shared" si="10"/>
        <v>15</v>
      </c>
      <c r="H115" s="35">
        <f t="shared" si="11"/>
        <v>15.9</v>
      </c>
      <c r="I115" s="37" t="s">
        <v>470</v>
      </c>
      <c r="M115" s="29" t="s">
        <v>124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1:60" x14ac:dyDescent="0.15">
      <c r="A116" s="36">
        <v>43066</v>
      </c>
      <c r="B116" s="22">
        <v>5464</v>
      </c>
      <c r="C116" s="19">
        <f t="shared" si="6"/>
        <v>5.53</v>
      </c>
      <c r="D116" s="19">
        <f t="shared" si="7"/>
        <v>2.82</v>
      </c>
      <c r="E116" s="20">
        <f t="shared" si="8"/>
        <v>4.8099999999999996</v>
      </c>
      <c r="F116" s="19">
        <f t="shared" si="9"/>
        <v>8.5299999999999994</v>
      </c>
      <c r="G116" s="21">
        <f t="shared" si="10"/>
        <v>54</v>
      </c>
      <c r="H116" s="35">
        <f t="shared" si="11"/>
        <v>14</v>
      </c>
      <c r="I116" s="37" t="s">
        <v>470</v>
      </c>
      <c r="M116" s="29" t="s">
        <v>125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1:60" x14ac:dyDescent="0.15">
      <c r="A117" s="36">
        <v>43066</v>
      </c>
      <c r="B117" s="22">
        <v>5472</v>
      </c>
      <c r="C117" s="19">
        <f t="shared" si="6"/>
        <v>5.25</v>
      </c>
      <c r="D117" s="19">
        <f t="shared" si="7"/>
        <v>3</v>
      </c>
      <c r="E117" s="20">
        <f t="shared" si="8"/>
        <v>5.07</v>
      </c>
      <c r="F117" s="19">
        <f t="shared" si="9"/>
        <v>8.89</v>
      </c>
      <c r="G117" s="21">
        <f t="shared" si="10"/>
        <v>39</v>
      </c>
      <c r="H117" s="35">
        <f t="shared" si="11"/>
        <v>14.5</v>
      </c>
      <c r="I117" s="37" t="s">
        <v>470</v>
      </c>
      <c r="M117" s="29" t="s">
        <v>126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1:60" x14ac:dyDescent="0.15">
      <c r="A118" s="36">
        <v>43066</v>
      </c>
      <c r="B118" s="22">
        <v>5473</v>
      </c>
      <c r="C118" s="19">
        <f t="shared" si="6"/>
        <v>3.88</v>
      </c>
      <c r="D118" s="19">
        <f t="shared" si="7"/>
        <v>3</v>
      </c>
      <c r="E118" s="20">
        <f t="shared" si="8"/>
        <v>4.83</v>
      </c>
      <c r="F118" s="19">
        <f t="shared" si="9"/>
        <v>8.6999999999999993</v>
      </c>
      <c r="G118" s="21">
        <f t="shared" si="10"/>
        <v>239</v>
      </c>
      <c r="H118" s="35">
        <f t="shared" si="11"/>
        <v>15.4</v>
      </c>
      <c r="I118" s="37" t="s">
        <v>470</v>
      </c>
      <c r="M118" s="29" t="s">
        <v>127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1:60" x14ac:dyDescent="0.15">
      <c r="A119" s="36">
        <v>43066</v>
      </c>
      <c r="B119" s="22">
        <v>5651</v>
      </c>
      <c r="C119" s="19">
        <f t="shared" si="6"/>
        <v>4.7</v>
      </c>
      <c r="D119" s="19">
        <f t="shared" si="7"/>
        <v>3.55</v>
      </c>
      <c r="E119" s="20">
        <f t="shared" si="8"/>
        <v>4.84</v>
      </c>
      <c r="F119" s="19">
        <f t="shared" si="9"/>
        <v>9.3800000000000008</v>
      </c>
      <c r="G119" s="21">
        <f t="shared" si="10"/>
        <v>1755</v>
      </c>
      <c r="H119" s="35">
        <f t="shared" si="11"/>
        <v>12.1</v>
      </c>
      <c r="I119" s="37" t="s">
        <v>470</v>
      </c>
      <c r="M119" s="29" t="s">
        <v>128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1:60" x14ac:dyDescent="0.15">
      <c r="A120" s="36">
        <v>43066</v>
      </c>
      <c r="B120" s="22">
        <v>5658</v>
      </c>
      <c r="C120" s="19">
        <f t="shared" si="6"/>
        <v>3.91</v>
      </c>
      <c r="D120" s="19">
        <f t="shared" si="7"/>
        <v>2.89</v>
      </c>
      <c r="E120" s="20">
        <f t="shared" si="8"/>
        <v>4.84</v>
      </c>
      <c r="F120" s="19">
        <f t="shared" si="9"/>
        <v>8.66</v>
      </c>
      <c r="G120" s="21">
        <f t="shared" si="10"/>
        <v>123</v>
      </c>
      <c r="H120" s="35">
        <f t="shared" si="11"/>
        <v>10.7</v>
      </c>
      <c r="I120" s="37" t="s">
        <v>470</v>
      </c>
      <c r="M120" s="29" t="s">
        <v>129</v>
      </c>
    </row>
    <row r="121" spans="1:60" x14ac:dyDescent="0.15">
      <c r="A121" s="36">
        <v>43066</v>
      </c>
      <c r="B121" s="22">
        <v>5663</v>
      </c>
      <c r="C121" s="19">
        <f t="shared" si="6"/>
        <v>4.01</v>
      </c>
      <c r="D121" s="19">
        <f t="shared" si="7"/>
        <v>2.79</v>
      </c>
      <c r="E121" s="20">
        <f t="shared" si="8"/>
        <v>5.08</v>
      </c>
      <c r="F121" s="19">
        <f t="shared" si="9"/>
        <v>8.68</v>
      </c>
      <c r="G121" s="21">
        <f t="shared" si="10"/>
        <v>1302</v>
      </c>
      <c r="H121" s="35">
        <f t="shared" si="11"/>
        <v>14.8</v>
      </c>
      <c r="I121" s="37" t="s">
        <v>470</v>
      </c>
      <c r="M121" s="29" t="s">
        <v>130</v>
      </c>
    </row>
    <row r="122" spans="1:60" x14ac:dyDescent="0.15">
      <c r="A122" s="36">
        <v>43066</v>
      </c>
      <c r="B122" s="22">
        <v>5676</v>
      </c>
      <c r="C122" s="19">
        <f t="shared" si="6"/>
        <v>5.17</v>
      </c>
      <c r="D122" s="19">
        <f t="shared" si="7"/>
        <v>3.17</v>
      </c>
      <c r="E122" s="20">
        <f t="shared" si="8"/>
        <v>5.09</v>
      </c>
      <c r="F122" s="19">
        <f t="shared" si="9"/>
        <v>9.16</v>
      </c>
      <c r="G122" s="21">
        <f t="shared" si="10"/>
        <v>16</v>
      </c>
      <c r="H122" s="35">
        <f t="shared" si="11"/>
        <v>16.600000000000001</v>
      </c>
      <c r="I122" s="37" t="s">
        <v>470</v>
      </c>
      <c r="M122" s="29" t="s">
        <v>131</v>
      </c>
    </row>
    <row r="123" spans="1:60" x14ac:dyDescent="0.15">
      <c r="A123" s="36">
        <v>43066</v>
      </c>
      <c r="B123" s="22">
        <v>5677</v>
      </c>
      <c r="C123" s="19">
        <f t="shared" si="6"/>
        <v>4.49</v>
      </c>
      <c r="D123" s="19">
        <f t="shared" si="7"/>
        <v>3.17</v>
      </c>
      <c r="E123" s="20">
        <f t="shared" si="8"/>
        <v>4.83</v>
      </c>
      <c r="F123" s="19">
        <f t="shared" si="9"/>
        <v>8.9600000000000009</v>
      </c>
      <c r="G123" s="21">
        <f t="shared" si="10"/>
        <v>137</v>
      </c>
      <c r="H123" s="35">
        <f t="shared" si="11"/>
        <v>11.9</v>
      </c>
      <c r="I123" s="37" t="s">
        <v>470</v>
      </c>
      <c r="M123" s="29" t="s">
        <v>132</v>
      </c>
    </row>
    <row r="124" spans="1:60" x14ac:dyDescent="0.15">
      <c r="A124" s="36">
        <v>43066</v>
      </c>
      <c r="B124" s="22">
        <v>5694</v>
      </c>
      <c r="C124" s="19">
        <f t="shared" si="6"/>
        <v>4.42</v>
      </c>
      <c r="D124" s="19">
        <f t="shared" si="7"/>
        <v>2.95</v>
      </c>
      <c r="E124" s="20">
        <f t="shared" si="8"/>
        <v>4.88</v>
      </c>
      <c r="F124" s="19">
        <f t="shared" si="9"/>
        <v>8.74</v>
      </c>
      <c r="G124" s="21">
        <f t="shared" si="10"/>
        <v>5</v>
      </c>
      <c r="H124" s="35">
        <f t="shared" si="11"/>
        <v>14.9</v>
      </c>
      <c r="I124" s="37" t="s">
        <v>470</v>
      </c>
      <c r="M124" s="29" t="s">
        <v>133</v>
      </c>
    </row>
    <row r="125" spans="1:60" x14ac:dyDescent="0.15">
      <c r="A125" s="36">
        <v>43066</v>
      </c>
      <c r="B125" s="22">
        <v>5696</v>
      </c>
      <c r="C125" s="19">
        <f t="shared" si="6"/>
        <v>3.79</v>
      </c>
      <c r="D125" s="19">
        <f t="shared" si="7"/>
        <v>3.05</v>
      </c>
      <c r="E125" s="20">
        <f t="shared" si="8"/>
        <v>4.9800000000000004</v>
      </c>
      <c r="F125" s="19">
        <f t="shared" si="9"/>
        <v>8.9600000000000009</v>
      </c>
      <c r="G125" s="21">
        <f t="shared" si="10"/>
        <v>214</v>
      </c>
      <c r="H125" s="35">
        <f t="shared" si="11"/>
        <v>15.6</v>
      </c>
      <c r="I125" s="37" t="s">
        <v>470</v>
      </c>
      <c r="M125" s="29" t="s">
        <v>134</v>
      </c>
    </row>
    <row r="126" spans="1:60" x14ac:dyDescent="0.15">
      <c r="A126" s="36">
        <v>43066</v>
      </c>
      <c r="B126" s="22">
        <v>5697</v>
      </c>
      <c r="C126" s="19">
        <f t="shared" si="6"/>
        <v>4.8499999999999996</v>
      </c>
      <c r="D126" s="19">
        <f t="shared" si="7"/>
        <v>3.32</v>
      </c>
      <c r="E126" s="20">
        <f t="shared" si="8"/>
        <v>4.99</v>
      </c>
      <c r="F126" s="19">
        <f t="shared" si="9"/>
        <v>9.2100000000000009</v>
      </c>
      <c r="G126" s="21">
        <f t="shared" si="10"/>
        <v>486</v>
      </c>
      <c r="H126" s="35">
        <f t="shared" si="11"/>
        <v>15.8</v>
      </c>
      <c r="I126" s="37" t="s">
        <v>470</v>
      </c>
      <c r="M126" s="29" t="s">
        <v>135</v>
      </c>
    </row>
    <row r="127" spans="1:60" x14ac:dyDescent="0.15">
      <c r="A127" s="36">
        <v>43066</v>
      </c>
      <c r="B127" s="22">
        <v>5808</v>
      </c>
      <c r="C127" s="19">
        <f t="shared" si="6"/>
        <v>4.7699999999999996</v>
      </c>
      <c r="D127" s="19">
        <f t="shared" si="7"/>
        <v>3.23</v>
      </c>
      <c r="E127" s="20">
        <f t="shared" si="8"/>
        <v>4.95</v>
      </c>
      <c r="F127" s="19">
        <f t="shared" si="9"/>
        <v>9.1199999999999992</v>
      </c>
      <c r="G127" s="21">
        <f t="shared" si="10"/>
        <v>16</v>
      </c>
      <c r="H127" s="35">
        <f t="shared" si="11"/>
        <v>14.3</v>
      </c>
      <c r="I127" s="37" t="s">
        <v>470</v>
      </c>
      <c r="M127" s="29" t="s">
        <v>136</v>
      </c>
    </row>
    <row r="128" spans="1:60" x14ac:dyDescent="0.15">
      <c r="A128" s="36">
        <v>43066</v>
      </c>
      <c r="B128" s="22">
        <v>5823</v>
      </c>
      <c r="C128" s="19">
        <f t="shared" si="6"/>
        <v>3.8</v>
      </c>
      <c r="D128" s="19">
        <f t="shared" si="7"/>
        <v>3.15</v>
      </c>
      <c r="E128" s="20">
        <f t="shared" si="8"/>
        <v>4.4400000000000004</v>
      </c>
      <c r="F128" s="19">
        <f t="shared" si="9"/>
        <v>8.56</v>
      </c>
      <c r="G128" s="21">
        <f t="shared" si="10"/>
        <v>497</v>
      </c>
      <c r="H128" s="35">
        <f t="shared" si="11"/>
        <v>12.6</v>
      </c>
      <c r="I128" s="37" t="s">
        <v>470</v>
      </c>
      <c r="M128" s="29" t="s">
        <v>137</v>
      </c>
    </row>
    <row r="129" spans="1:13" x14ac:dyDescent="0.15">
      <c r="A129" s="36">
        <v>43066</v>
      </c>
      <c r="B129" s="22">
        <v>5828</v>
      </c>
      <c r="C129" s="19">
        <f t="shared" si="6"/>
        <v>4.1399999999999997</v>
      </c>
      <c r="D129" s="19">
        <f t="shared" si="7"/>
        <v>2.96</v>
      </c>
      <c r="E129" s="20">
        <f t="shared" si="8"/>
        <v>4.96</v>
      </c>
      <c r="F129" s="19">
        <f t="shared" si="9"/>
        <v>8.89</v>
      </c>
      <c r="G129" s="21">
        <f t="shared" si="10"/>
        <v>71</v>
      </c>
      <c r="H129" s="35">
        <f t="shared" si="11"/>
        <v>9</v>
      </c>
      <c r="I129" s="37" t="s">
        <v>470</v>
      </c>
      <c r="M129" s="29" t="s">
        <v>138</v>
      </c>
    </row>
    <row r="130" spans="1:13" x14ac:dyDescent="0.15">
      <c r="A130" s="36">
        <v>43066</v>
      </c>
      <c r="B130" s="22">
        <v>5834</v>
      </c>
      <c r="C130" s="19">
        <f t="shared" si="6"/>
        <v>3.36</v>
      </c>
      <c r="D130" s="19">
        <f t="shared" si="7"/>
        <v>2.94</v>
      </c>
      <c r="E130" s="20">
        <f t="shared" si="8"/>
        <v>5.01</v>
      </c>
      <c r="F130" s="19">
        <f t="shared" si="9"/>
        <v>8.82</v>
      </c>
      <c r="G130" s="21">
        <f t="shared" si="10"/>
        <v>37</v>
      </c>
      <c r="H130" s="35">
        <f t="shared" si="11"/>
        <v>13</v>
      </c>
      <c r="I130" s="37" t="s">
        <v>470</v>
      </c>
      <c r="M130" s="29" t="s">
        <v>139</v>
      </c>
    </row>
    <row r="131" spans="1:13" x14ac:dyDescent="0.15">
      <c r="A131" s="36">
        <v>43066</v>
      </c>
      <c r="B131" s="22">
        <v>5838</v>
      </c>
      <c r="C131" s="19">
        <f t="shared" si="6"/>
        <v>4.1100000000000003</v>
      </c>
      <c r="D131" s="19">
        <f t="shared" si="7"/>
        <v>3.11</v>
      </c>
      <c r="E131" s="20">
        <f t="shared" si="8"/>
        <v>5.0199999999999996</v>
      </c>
      <c r="F131" s="19">
        <f t="shared" si="9"/>
        <v>9.0299999999999994</v>
      </c>
      <c r="G131" s="21">
        <f t="shared" si="10"/>
        <v>367</v>
      </c>
      <c r="H131" s="35">
        <f t="shared" si="11"/>
        <v>11</v>
      </c>
      <c r="I131" s="37" t="s">
        <v>470</v>
      </c>
      <c r="M131" s="29" t="s">
        <v>140</v>
      </c>
    </row>
    <row r="132" spans="1:13" x14ac:dyDescent="0.15">
      <c r="A132" s="36">
        <v>43066</v>
      </c>
      <c r="B132" s="22">
        <v>5840</v>
      </c>
      <c r="C132" s="19">
        <f t="shared" si="6"/>
        <v>3.32</v>
      </c>
      <c r="D132" s="19">
        <f t="shared" si="7"/>
        <v>2.79</v>
      </c>
      <c r="E132" s="20">
        <f t="shared" si="8"/>
        <v>5.05</v>
      </c>
      <c r="F132" s="19">
        <f t="shared" si="9"/>
        <v>8.77</v>
      </c>
      <c r="G132" s="21">
        <f t="shared" si="10"/>
        <v>35</v>
      </c>
      <c r="H132" s="35">
        <f t="shared" si="11"/>
        <v>14.6</v>
      </c>
      <c r="I132" s="37" t="s">
        <v>470</v>
      </c>
      <c r="M132" s="29" t="s">
        <v>141</v>
      </c>
    </row>
    <row r="133" spans="1:13" x14ac:dyDescent="0.15">
      <c r="A133" s="36">
        <v>43066</v>
      </c>
      <c r="B133" s="22">
        <v>5844</v>
      </c>
      <c r="C133" s="19">
        <f t="shared" si="6"/>
        <v>4.57</v>
      </c>
      <c r="D133" s="19">
        <f t="shared" si="7"/>
        <v>3.16</v>
      </c>
      <c r="E133" s="20">
        <f t="shared" si="8"/>
        <v>4.9000000000000004</v>
      </c>
      <c r="F133" s="19">
        <f t="shared" si="9"/>
        <v>8.92</v>
      </c>
      <c r="G133" s="21">
        <f t="shared" si="10"/>
        <v>19</v>
      </c>
      <c r="H133" s="35">
        <f t="shared" si="11"/>
        <v>16.100000000000001</v>
      </c>
      <c r="I133" s="37" t="s">
        <v>470</v>
      </c>
      <c r="M133" s="29" t="s">
        <v>142</v>
      </c>
    </row>
    <row r="134" spans="1:13" x14ac:dyDescent="0.15">
      <c r="A134" s="36">
        <v>43066</v>
      </c>
      <c r="B134" s="22">
        <v>5849</v>
      </c>
      <c r="C134" s="19">
        <f t="shared" si="6"/>
        <v>3.55</v>
      </c>
      <c r="D134" s="19">
        <f t="shared" si="7"/>
        <v>2.9</v>
      </c>
      <c r="E134" s="20">
        <f t="shared" si="8"/>
        <v>5.03</v>
      </c>
      <c r="F134" s="19">
        <f t="shared" si="9"/>
        <v>8.8699999999999992</v>
      </c>
      <c r="G134" s="21">
        <f t="shared" si="10"/>
        <v>9</v>
      </c>
      <c r="H134" s="35">
        <f t="shared" si="11"/>
        <v>13.5</v>
      </c>
      <c r="I134" s="37" t="s">
        <v>470</v>
      </c>
      <c r="M134" s="29" t="s">
        <v>143</v>
      </c>
    </row>
    <row r="135" spans="1:13" x14ac:dyDescent="0.15">
      <c r="A135" s="36">
        <v>43066</v>
      </c>
      <c r="B135" s="22">
        <v>5858</v>
      </c>
      <c r="C135" s="19">
        <f t="shared" si="6"/>
        <v>4.8899999999999997</v>
      </c>
      <c r="D135" s="19">
        <f t="shared" si="7"/>
        <v>3.12</v>
      </c>
      <c r="E135" s="20">
        <f t="shared" si="8"/>
        <v>4.96</v>
      </c>
      <c r="F135" s="19">
        <f t="shared" si="9"/>
        <v>8.9499999999999993</v>
      </c>
      <c r="G135" s="21">
        <f t="shared" si="10"/>
        <v>38</v>
      </c>
      <c r="H135" s="35">
        <f t="shared" si="11"/>
        <v>14.8</v>
      </c>
      <c r="I135" s="37" t="s">
        <v>470</v>
      </c>
      <c r="M135" s="29" t="s">
        <v>144</v>
      </c>
    </row>
    <row r="136" spans="1:13" x14ac:dyDescent="0.15">
      <c r="A136" s="36">
        <v>43066</v>
      </c>
      <c r="B136" s="22">
        <v>5862</v>
      </c>
      <c r="C136" s="19">
        <f t="shared" si="6"/>
        <v>3.56</v>
      </c>
      <c r="D136" s="19">
        <f t="shared" si="7"/>
        <v>2.86</v>
      </c>
      <c r="E136" s="20">
        <f t="shared" si="8"/>
        <v>5.0599999999999996</v>
      </c>
      <c r="F136" s="19">
        <f t="shared" si="9"/>
        <v>8.8000000000000007</v>
      </c>
      <c r="G136" s="21">
        <f t="shared" si="10"/>
        <v>96</v>
      </c>
      <c r="H136" s="35">
        <f t="shared" si="11"/>
        <v>12.8</v>
      </c>
      <c r="I136" s="37" t="s">
        <v>470</v>
      </c>
      <c r="M136" s="29" t="s">
        <v>145</v>
      </c>
    </row>
    <row r="137" spans="1:13" x14ac:dyDescent="0.15">
      <c r="A137" s="36">
        <v>43066</v>
      </c>
      <c r="B137" s="22">
        <v>6058</v>
      </c>
      <c r="C137" s="19">
        <f t="shared" si="6"/>
        <v>3.47</v>
      </c>
      <c r="D137" s="19">
        <f t="shared" si="7"/>
        <v>2.61</v>
      </c>
      <c r="E137" s="20">
        <f t="shared" si="8"/>
        <v>5.01</v>
      </c>
      <c r="F137" s="19">
        <f t="shared" si="9"/>
        <v>8.41</v>
      </c>
      <c r="G137" s="21">
        <f t="shared" si="10"/>
        <v>57</v>
      </c>
      <c r="H137" s="35">
        <f t="shared" si="11"/>
        <v>22.1</v>
      </c>
      <c r="I137" s="37" t="s">
        <v>470</v>
      </c>
      <c r="M137" s="29" t="s">
        <v>146</v>
      </c>
    </row>
    <row r="138" spans="1:13" x14ac:dyDescent="0.15">
      <c r="A138" s="36">
        <v>43066</v>
      </c>
      <c r="B138" s="22">
        <v>6076</v>
      </c>
      <c r="C138" s="19">
        <f t="shared" si="6"/>
        <v>2.8</v>
      </c>
      <c r="D138" s="19">
        <f t="shared" si="7"/>
        <v>2.72</v>
      </c>
      <c r="E138" s="20">
        <f t="shared" si="8"/>
        <v>4.92</v>
      </c>
      <c r="F138" s="19">
        <f t="shared" si="9"/>
        <v>8.64</v>
      </c>
      <c r="G138" s="21">
        <f t="shared" si="10"/>
        <v>78</v>
      </c>
      <c r="H138" s="35">
        <f t="shared" si="11"/>
        <v>11.1</v>
      </c>
      <c r="I138" s="37" t="s">
        <v>470</v>
      </c>
      <c r="M138" s="29" t="s">
        <v>147</v>
      </c>
    </row>
    <row r="139" spans="1:13" x14ac:dyDescent="0.15">
      <c r="A139" s="36">
        <v>43066</v>
      </c>
      <c r="B139" s="22">
        <v>6090</v>
      </c>
      <c r="C139" s="19">
        <f t="shared" si="6"/>
        <v>4.21</v>
      </c>
      <c r="D139" s="19">
        <f t="shared" si="7"/>
        <v>3.01</v>
      </c>
      <c r="E139" s="20">
        <f t="shared" si="8"/>
        <v>5.18</v>
      </c>
      <c r="F139" s="19">
        <f t="shared" si="9"/>
        <v>9.06</v>
      </c>
      <c r="G139" s="21">
        <f t="shared" si="10"/>
        <v>29</v>
      </c>
      <c r="H139" s="35">
        <f t="shared" si="11"/>
        <v>12.4</v>
      </c>
      <c r="I139" s="37" t="s">
        <v>470</v>
      </c>
      <c r="M139" s="29" t="s">
        <v>148</v>
      </c>
    </row>
    <row r="140" spans="1:13" x14ac:dyDescent="0.15">
      <c r="A140" s="36">
        <v>43066</v>
      </c>
      <c r="B140" s="22">
        <v>6091</v>
      </c>
      <c r="C140" s="19">
        <f t="shared" si="6"/>
        <v>3.39</v>
      </c>
      <c r="D140" s="19">
        <f t="shared" si="7"/>
        <v>2.82</v>
      </c>
      <c r="E140" s="20">
        <f t="shared" si="8"/>
        <v>5.1100000000000003</v>
      </c>
      <c r="F140" s="19">
        <f t="shared" si="9"/>
        <v>8.89</v>
      </c>
      <c r="G140" s="21">
        <f t="shared" si="10"/>
        <v>40</v>
      </c>
      <c r="H140" s="35">
        <f t="shared" si="11"/>
        <v>11.6</v>
      </c>
      <c r="I140" s="37" t="s">
        <v>470</v>
      </c>
      <c r="M140" s="29" t="s">
        <v>149</v>
      </c>
    </row>
    <row r="141" spans="1:13" x14ac:dyDescent="0.15">
      <c r="A141" s="36">
        <v>43066</v>
      </c>
      <c r="B141" s="22">
        <v>6098</v>
      </c>
      <c r="C141" s="19">
        <f t="shared" si="6"/>
        <v>4.5199999999999996</v>
      </c>
      <c r="D141" s="19">
        <f t="shared" si="7"/>
        <v>3.39</v>
      </c>
      <c r="E141" s="20">
        <f t="shared" si="8"/>
        <v>4.97</v>
      </c>
      <c r="F141" s="19">
        <f t="shared" si="9"/>
        <v>9.31</v>
      </c>
      <c r="G141" s="21">
        <f t="shared" si="10"/>
        <v>21</v>
      </c>
      <c r="H141" s="35">
        <f t="shared" si="11"/>
        <v>13.2</v>
      </c>
      <c r="I141" s="37" t="s">
        <v>470</v>
      </c>
      <c r="M141" s="29" t="s">
        <v>150</v>
      </c>
    </row>
    <row r="142" spans="1:13" x14ac:dyDescent="0.15">
      <c r="A142" s="36">
        <v>43066</v>
      </c>
      <c r="B142" s="22">
        <v>6201</v>
      </c>
      <c r="C142" s="19">
        <f t="shared" si="6"/>
        <v>3.57</v>
      </c>
      <c r="D142" s="19">
        <f t="shared" si="7"/>
        <v>2.69</v>
      </c>
      <c r="E142" s="20">
        <f t="shared" si="8"/>
        <v>4.71</v>
      </c>
      <c r="F142" s="19">
        <f t="shared" si="9"/>
        <v>8.33</v>
      </c>
      <c r="G142" s="21">
        <f t="shared" si="10"/>
        <v>67</v>
      </c>
      <c r="H142" s="35">
        <f t="shared" si="11"/>
        <v>9.6999999999999993</v>
      </c>
      <c r="I142" s="37" t="s">
        <v>470</v>
      </c>
      <c r="M142" s="29" t="s">
        <v>151</v>
      </c>
    </row>
    <row r="143" spans="1:13" x14ac:dyDescent="0.15">
      <c r="A143" s="36">
        <v>43066</v>
      </c>
      <c r="B143" s="22">
        <v>6205</v>
      </c>
      <c r="C143" s="19">
        <f t="shared" si="6"/>
        <v>4.13</v>
      </c>
      <c r="D143" s="19">
        <f t="shared" si="7"/>
        <v>3.01</v>
      </c>
      <c r="E143" s="20">
        <f t="shared" si="8"/>
        <v>5.15</v>
      </c>
      <c r="F143" s="19">
        <f t="shared" si="9"/>
        <v>9.06</v>
      </c>
      <c r="G143" s="21">
        <f t="shared" si="10"/>
        <v>279</v>
      </c>
      <c r="H143" s="35">
        <f t="shared" si="11"/>
        <v>9.9</v>
      </c>
      <c r="I143" s="37" t="s">
        <v>470</v>
      </c>
      <c r="M143" s="29" t="s">
        <v>152</v>
      </c>
    </row>
    <row r="144" spans="1:13" x14ac:dyDescent="0.15">
      <c r="A144" s="36">
        <v>43066</v>
      </c>
      <c r="B144" s="22">
        <v>6206</v>
      </c>
      <c r="C144" s="19">
        <f t="shared" si="6"/>
        <v>4.87</v>
      </c>
      <c r="D144" s="19">
        <f t="shared" si="7"/>
        <v>3.25</v>
      </c>
      <c r="E144" s="20">
        <f t="shared" si="8"/>
        <v>5.29</v>
      </c>
      <c r="F144" s="19">
        <f t="shared" si="9"/>
        <v>9.4</v>
      </c>
      <c r="G144" s="21">
        <f t="shared" si="10"/>
        <v>28</v>
      </c>
      <c r="H144" s="35">
        <f t="shared" si="11"/>
        <v>12.9</v>
      </c>
      <c r="I144" s="37" t="s">
        <v>470</v>
      </c>
      <c r="M144" s="29" t="s">
        <v>153</v>
      </c>
    </row>
    <row r="145" spans="1:13" x14ac:dyDescent="0.15">
      <c r="A145" s="36">
        <v>43066</v>
      </c>
      <c r="B145" s="22">
        <v>6210</v>
      </c>
      <c r="C145" s="19">
        <f t="shared" si="6"/>
        <v>3.61</v>
      </c>
      <c r="D145" s="19">
        <f t="shared" si="7"/>
        <v>2.78</v>
      </c>
      <c r="E145" s="20">
        <f t="shared" si="8"/>
        <v>5.0999999999999996</v>
      </c>
      <c r="F145" s="19">
        <f t="shared" si="9"/>
        <v>8.7899999999999991</v>
      </c>
      <c r="G145" s="21">
        <f t="shared" si="10"/>
        <v>13</v>
      </c>
      <c r="H145" s="35">
        <f t="shared" si="11"/>
        <v>11.7</v>
      </c>
      <c r="I145" s="37" t="s">
        <v>470</v>
      </c>
      <c r="M145" s="29" t="s">
        <v>154</v>
      </c>
    </row>
    <row r="146" spans="1:13" x14ac:dyDescent="0.15">
      <c r="A146" s="36">
        <v>43066</v>
      </c>
      <c r="B146" s="22">
        <v>6211</v>
      </c>
      <c r="C146" s="19">
        <f t="shared" si="6"/>
        <v>5.0599999999999996</v>
      </c>
      <c r="D146" s="19">
        <f t="shared" si="7"/>
        <v>2.84</v>
      </c>
      <c r="E146" s="20">
        <f t="shared" si="8"/>
        <v>4.95</v>
      </c>
      <c r="F146" s="19">
        <f t="shared" si="9"/>
        <v>8.84</v>
      </c>
      <c r="G146" s="21">
        <f t="shared" si="10"/>
        <v>83</v>
      </c>
      <c r="H146" s="35">
        <f t="shared" si="11"/>
        <v>14.7</v>
      </c>
      <c r="I146" s="37" t="s">
        <v>470</v>
      </c>
      <c r="M146" s="29" t="s">
        <v>155</v>
      </c>
    </row>
    <row r="147" spans="1:13" x14ac:dyDescent="0.15">
      <c r="A147" s="36">
        <v>43066</v>
      </c>
      <c r="B147" s="22">
        <v>6213</v>
      </c>
      <c r="C147" s="19">
        <f t="shared" si="6"/>
        <v>3.56</v>
      </c>
      <c r="D147" s="19">
        <f t="shared" si="7"/>
        <v>2.66</v>
      </c>
      <c r="E147" s="20">
        <f t="shared" si="8"/>
        <v>4.84</v>
      </c>
      <c r="F147" s="19">
        <f t="shared" si="9"/>
        <v>8.36</v>
      </c>
      <c r="G147" s="21">
        <f t="shared" si="10"/>
        <v>57</v>
      </c>
      <c r="H147" s="35">
        <f t="shared" si="11"/>
        <v>14.4</v>
      </c>
      <c r="I147" s="37" t="s">
        <v>470</v>
      </c>
      <c r="M147" s="29" t="s">
        <v>156</v>
      </c>
    </row>
    <row r="148" spans="1:13" x14ac:dyDescent="0.15">
      <c r="A148" s="36">
        <v>43066</v>
      </c>
      <c r="B148" s="22">
        <v>6214</v>
      </c>
      <c r="C148" s="19">
        <f t="shared" si="6"/>
        <v>4.1500000000000004</v>
      </c>
      <c r="D148" s="19">
        <f t="shared" si="7"/>
        <v>3.32</v>
      </c>
      <c r="E148" s="20">
        <f t="shared" si="8"/>
        <v>4.97</v>
      </c>
      <c r="F148" s="19">
        <f t="shared" si="9"/>
        <v>9.24</v>
      </c>
      <c r="G148" s="21">
        <f t="shared" si="10"/>
        <v>27</v>
      </c>
      <c r="H148" s="35">
        <f t="shared" si="11"/>
        <v>15.9</v>
      </c>
      <c r="I148" s="37" t="s">
        <v>470</v>
      </c>
      <c r="M148" s="29" t="s">
        <v>157</v>
      </c>
    </row>
    <row r="149" spans="1:13" x14ac:dyDescent="0.15">
      <c r="A149" s="36">
        <v>43066</v>
      </c>
      <c r="B149" s="22">
        <v>6215</v>
      </c>
      <c r="C149" s="19">
        <f t="shared" ref="C149:C212" si="12">IF(M149&gt;"",VALUE(MID(M149,15,4))/100,"")</f>
        <v>4.0599999999999996</v>
      </c>
      <c r="D149" s="19">
        <f t="shared" ref="D149:D212" si="13">IF(M149&gt;"",VALUE(MID(M149,19,4))/100,"")</f>
        <v>3.18</v>
      </c>
      <c r="E149" s="20">
        <f t="shared" ref="E149:E212" si="14">IF(M149&gt;"",VALUE(MID(M149,28,4))/100,"")</f>
        <v>5.0199999999999996</v>
      </c>
      <c r="F149" s="19">
        <f t="shared" ref="F149:F212" si="15">IF(M149&gt;"",VALUE(MID(M149,32,4))/100,"")</f>
        <v>9.09</v>
      </c>
      <c r="G149" s="21">
        <f t="shared" ref="G149:G212" si="16">IF(+M149&gt;"",VALUE(MID(M149,24,4)),"")</f>
        <v>366</v>
      </c>
      <c r="H149" s="35">
        <f t="shared" ref="H149:H212" si="17">IF(M149&gt;"",VALUE(MID(M149,44,3))/10,"")</f>
        <v>12.8</v>
      </c>
      <c r="I149" s="37" t="s">
        <v>470</v>
      </c>
      <c r="M149" s="29" t="s">
        <v>158</v>
      </c>
    </row>
    <row r="150" spans="1:13" x14ac:dyDescent="0.15">
      <c r="A150" s="36">
        <v>43066</v>
      </c>
      <c r="B150" s="22">
        <v>6218</v>
      </c>
      <c r="C150" s="19">
        <f t="shared" si="12"/>
        <v>3.9</v>
      </c>
      <c r="D150" s="19">
        <f t="shared" si="13"/>
        <v>3.17</v>
      </c>
      <c r="E150" s="20">
        <f t="shared" si="14"/>
        <v>5.08</v>
      </c>
      <c r="F150" s="19">
        <f t="shared" si="15"/>
        <v>9.19</v>
      </c>
      <c r="G150" s="21">
        <f t="shared" si="16"/>
        <v>71</v>
      </c>
      <c r="H150" s="35">
        <f t="shared" si="17"/>
        <v>12.7</v>
      </c>
      <c r="I150" s="37" t="s">
        <v>470</v>
      </c>
      <c r="M150" s="29" t="s">
        <v>159</v>
      </c>
    </row>
    <row r="151" spans="1:13" x14ac:dyDescent="0.15">
      <c r="A151" s="36">
        <v>43066</v>
      </c>
      <c r="B151" s="22">
        <v>6219</v>
      </c>
      <c r="C151" s="19">
        <f t="shared" si="12"/>
        <v>4.83</v>
      </c>
      <c r="D151" s="19">
        <f t="shared" si="13"/>
        <v>3.31</v>
      </c>
      <c r="E151" s="20">
        <f t="shared" si="14"/>
        <v>5.2</v>
      </c>
      <c r="F151" s="19">
        <f t="shared" si="15"/>
        <v>9.42</v>
      </c>
      <c r="G151" s="21">
        <f t="shared" si="16"/>
        <v>204</v>
      </c>
      <c r="H151" s="35">
        <f t="shared" si="17"/>
        <v>13</v>
      </c>
      <c r="I151" s="37" t="s">
        <v>470</v>
      </c>
      <c r="M151" s="29" t="s">
        <v>160</v>
      </c>
    </row>
    <row r="152" spans="1:13" x14ac:dyDescent="0.15">
      <c r="A152" s="36">
        <v>43066</v>
      </c>
      <c r="B152" s="22">
        <v>6221</v>
      </c>
      <c r="C152" s="19">
        <f t="shared" si="12"/>
        <v>3.66</v>
      </c>
      <c r="D152" s="19">
        <f t="shared" si="13"/>
        <v>2.84</v>
      </c>
      <c r="E152" s="20">
        <f t="shared" si="14"/>
        <v>5.19</v>
      </c>
      <c r="F152" s="19">
        <f t="shared" si="15"/>
        <v>8.9</v>
      </c>
      <c r="G152" s="21">
        <f t="shared" si="16"/>
        <v>84</v>
      </c>
      <c r="H152" s="35">
        <f t="shared" si="17"/>
        <v>11.5</v>
      </c>
      <c r="I152" s="37" t="s">
        <v>470</v>
      </c>
      <c r="M152" s="29" t="s">
        <v>161</v>
      </c>
    </row>
    <row r="153" spans="1:13" x14ac:dyDescent="0.15">
      <c r="A153" s="36">
        <v>43066</v>
      </c>
      <c r="B153" s="22">
        <v>6222</v>
      </c>
      <c r="C153" s="19">
        <f t="shared" si="12"/>
        <v>4.4800000000000004</v>
      </c>
      <c r="D153" s="19">
        <f t="shared" si="13"/>
        <v>2.99</v>
      </c>
      <c r="E153" s="20">
        <f t="shared" si="14"/>
        <v>4.93</v>
      </c>
      <c r="F153" s="19">
        <f t="shared" si="15"/>
        <v>8.85</v>
      </c>
      <c r="G153" s="21">
        <f t="shared" si="16"/>
        <v>73</v>
      </c>
      <c r="H153" s="35">
        <f t="shared" si="17"/>
        <v>11.4</v>
      </c>
      <c r="I153" s="37" t="s">
        <v>470</v>
      </c>
      <c r="M153" s="29" t="s">
        <v>162</v>
      </c>
    </row>
    <row r="154" spans="1:13" x14ac:dyDescent="0.15">
      <c r="A154" s="36">
        <v>43066</v>
      </c>
      <c r="B154" s="22">
        <v>6226</v>
      </c>
      <c r="C154" s="19">
        <f t="shared" si="12"/>
        <v>3.95</v>
      </c>
      <c r="D154" s="19">
        <f t="shared" si="13"/>
        <v>3.03</v>
      </c>
      <c r="E154" s="20">
        <f t="shared" si="14"/>
        <v>5.19</v>
      </c>
      <c r="F154" s="19">
        <f t="shared" si="15"/>
        <v>9.2100000000000009</v>
      </c>
      <c r="G154" s="21">
        <f t="shared" si="16"/>
        <v>23</v>
      </c>
      <c r="H154" s="35">
        <f t="shared" si="17"/>
        <v>11.2</v>
      </c>
      <c r="I154" s="37" t="s">
        <v>470</v>
      </c>
      <c r="M154" s="29" t="s">
        <v>163</v>
      </c>
    </row>
    <row r="155" spans="1:13" x14ac:dyDescent="0.15">
      <c r="A155" s="36">
        <v>43066</v>
      </c>
      <c r="B155" s="22">
        <v>6229</v>
      </c>
      <c r="C155" s="19">
        <f t="shared" si="12"/>
        <v>1.77</v>
      </c>
      <c r="D155" s="19">
        <f t="shared" si="13"/>
        <v>3.09</v>
      </c>
      <c r="E155" s="20">
        <f t="shared" si="14"/>
        <v>5.07</v>
      </c>
      <c r="F155" s="19">
        <f t="shared" si="15"/>
        <v>9.0399999999999991</v>
      </c>
      <c r="G155" s="21">
        <f t="shared" si="16"/>
        <v>88</v>
      </c>
      <c r="H155" s="35">
        <f t="shared" si="17"/>
        <v>10.6</v>
      </c>
      <c r="I155" s="37" t="s">
        <v>470</v>
      </c>
      <c r="M155" s="29" t="s">
        <v>164</v>
      </c>
    </row>
    <row r="156" spans="1:13" x14ac:dyDescent="0.15">
      <c r="A156" s="36">
        <v>43066</v>
      </c>
      <c r="B156" s="22">
        <v>6230</v>
      </c>
      <c r="C156" s="19">
        <f t="shared" si="12"/>
        <v>4.6399999999999997</v>
      </c>
      <c r="D156" s="19">
        <f t="shared" si="13"/>
        <v>3.26</v>
      </c>
      <c r="E156" s="20">
        <f t="shared" si="14"/>
        <v>5.03</v>
      </c>
      <c r="F156" s="19">
        <f t="shared" si="15"/>
        <v>9.32</v>
      </c>
      <c r="G156" s="21">
        <f t="shared" si="16"/>
        <v>118</v>
      </c>
      <c r="H156" s="35">
        <f t="shared" si="17"/>
        <v>14.8</v>
      </c>
      <c r="I156" s="37" t="s">
        <v>470</v>
      </c>
      <c r="M156" s="29" t="s">
        <v>165</v>
      </c>
    </row>
    <row r="157" spans="1:13" x14ac:dyDescent="0.15">
      <c r="A157" s="36">
        <v>43066</v>
      </c>
      <c r="B157" s="22">
        <v>6231</v>
      </c>
      <c r="C157" s="19">
        <f t="shared" si="12"/>
        <v>5.15</v>
      </c>
      <c r="D157" s="19">
        <f t="shared" si="13"/>
        <v>3.13</v>
      </c>
      <c r="E157" s="20">
        <f t="shared" si="14"/>
        <v>5.0999999999999996</v>
      </c>
      <c r="F157" s="19">
        <f t="shared" si="15"/>
        <v>9.1199999999999992</v>
      </c>
      <c r="G157" s="21">
        <f t="shared" si="16"/>
        <v>24</v>
      </c>
      <c r="H157" s="35">
        <f t="shared" si="17"/>
        <v>16.899999999999999</v>
      </c>
      <c r="I157" s="37" t="s">
        <v>470</v>
      </c>
      <c r="M157" s="29" t="s">
        <v>166</v>
      </c>
    </row>
    <row r="158" spans="1:13" x14ac:dyDescent="0.15">
      <c r="A158" s="36">
        <v>43066</v>
      </c>
      <c r="B158" s="22">
        <v>6232</v>
      </c>
      <c r="C158" s="19">
        <f t="shared" si="12"/>
        <v>3.77</v>
      </c>
      <c r="D158" s="19">
        <f t="shared" si="13"/>
        <v>3.05</v>
      </c>
      <c r="E158" s="20">
        <f t="shared" si="14"/>
        <v>5.0999999999999996</v>
      </c>
      <c r="F158" s="19">
        <f t="shared" si="15"/>
        <v>9.09</v>
      </c>
      <c r="G158" s="21">
        <f t="shared" si="16"/>
        <v>14</v>
      </c>
      <c r="H158" s="35">
        <f t="shared" si="17"/>
        <v>13.5</v>
      </c>
      <c r="I158" s="37" t="s">
        <v>470</v>
      </c>
      <c r="M158" s="29" t="s">
        <v>167</v>
      </c>
    </row>
    <row r="159" spans="1:13" x14ac:dyDescent="0.15">
      <c r="A159" s="36">
        <v>43066</v>
      </c>
      <c r="B159" s="22">
        <v>6233</v>
      </c>
      <c r="C159" s="19">
        <f t="shared" si="12"/>
        <v>0</v>
      </c>
      <c r="D159" s="19">
        <f t="shared" si="13"/>
        <v>0</v>
      </c>
      <c r="E159" s="20">
        <f t="shared" si="14"/>
        <v>0</v>
      </c>
      <c r="F159" s="19">
        <f t="shared" si="15"/>
        <v>0</v>
      </c>
      <c r="G159" s="21">
        <f t="shared" si="16"/>
        <v>0</v>
      </c>
      <c r="H159" s="35">
        <f t="shared" si="17"/>
        <v>0</v>
      </c>
      <c r="I159" s="37" t="s">
        <v>470</v>
      </c>
      <c r="M159" s="29" t="s">
        <v>168</v>
      </c>
    </row>
    <row r="160" spans="1:13" x14ac:dyDescent="0.15">
      <c r="A160" s="36">
        <v>43066</v>
      </c>
      <c r="B160" s="22">
        <v>6234</v>
      </c>
      <c r="C160" s="19">
        <f t="shared" si="12"/>
        <v>4.22</v>
      </c>
      <c r="D160" s="19">
        <f t="shared" si="13"/>
        <v>2.96</v>
      </c>
      <c r="E160" s="20">
        <f t="shared" si="14"/>
        <v>5.2</v>
      </c>
      <c r="F160" s="19">
        <f t="shared" si="15"/>
        <v>8.98</v>
      </c>
      <c r="G160" s="21">
        <f t="shared" si="16"/>
        <v>36</v>
      </c>
      <c r="H160" s="35">
        <f t="shared" si="17"/>
        <v>13.8</v>
      </c>
      <c r="I160" s="37" t="s">
        <v>470</v>
      </c>
      <c r="M160" s="29" t="s">
        <v>169</v>
      </c>
    </row>
    <row r="161" spans="1:13" x14ac:dyDescent="0.15">
      <c r="A161" s="36">
        <v>43066</v>
      </c>
      <c r="B161" s="22">
        <v>6235</v>
      </c>
      <c r="C161" s="19">
        <f t="shared" si="12"/>
        <v>4.22</v>
      </c>
      <c r="D161" s="19">
        <f t="shared" si="13"/>
        <v>3.18</v>
      </c>
      <c r="E161" s="20">
        <f t="shared" si="14"/>
        <v>5</v>
      </c>
      <c r="F161" s="19">
        <f t="shared" si="15"/>
        <v>9.06</v>
      </c>
      <c r="G161" s="21">
        <f t="shared" si="16"/>
        <v>16</v>
      </c>
      <c r="H161" s="35">
        <f t="shared" si="17"/>
        <v>12.3</v>
      </c>
      <c r="I161" s="37" t="s">
        <v>470</v>
      </c>
      <c r="M161" s="29" t="s">
        <v>170</v>
      </c>
    </row>
    <row r="162" spans="1:13" x14ac:dyDescent="0.15">
      <c r="A162" s="36">
        <v>43066</v>
      </c>
      <c r="B162" s="22">
        <v>6236</v>
      </c>
      <c r="C162" s="19">
        <f t="shared" si="12"/>
        <v>5.07</v>
      </c>
      <c r="D162" s="19">
        <f t="shared" si="13"/>
        <v>3.63</v>
      </c>
      <c r="E162" s="20">
        <f t="shared" si="14"/>
        <v>4.97</v>
      </c>
      <c r="F162" s="19">
        <f t="shared" si="15"/>
        <v>9.52</v>
      </c>
      <c r="G162" s="21">
        <f t="shared" si="16"/>
        <v>1351</v>
      </c>
      <c r="H162" s="35">
        <f t="shared" si="17"/>
        <v>12.9</v>
      </c>
      <c r="I162" s="37" t="s">
        <v>470</v>
      </c>
      <c r="M162" s="29" t="s">
        <v>171</v>
      </c>
    </row>
    <row r="163" spans="1:13" x14ac:dyDescent="0.15">
      <c r="A163" s="36">
        <v>43066</v>
      </c>
      <c r="B163" s="22">
        <v>6238</v>
      </c>
      <c r="C163" s="19">
        <f t="shared" si="12"/>
        <v>5.64</v>
      </c>
      <c r="D163" s="19">
        <f t="shared" si="13"/>
        <v>3</v>
      </c>
      <c r="E163" s="20">
        <f t="shared" si="14"/>
        <v>5.24</v>
      </c>
      <c r="F163" s="19">
        <f t="shared" si="15"/>
        <v>9.1</v>
      </c>
      <c r="G163" s="21">
        <f t="shared" si="16"/>
        <v>22</v>
      </c>
      <c r="H163" s="35">
        <f t="shared" si="17"/>
        <v>16.5</v>
      </c>
      <c r="I163" s="37" t="s">
        <v>470</v>
      </c>
      <c r="M163" s="29" t="s">
        <v>172</v>
      </c>
    </row>
    <row r="164" spans="1:13" x14ac:dyDescent="0.15">
      <c r="A164" s="36">
        <v>43066</v>
      </c>
      <c r="B164" s="22">
        <v>6239</v>
      </c>
      <c r="C164" s="19">
        <f t="shared" si="12"/>
        <v>0</v>
      </c>
      <c r="D164" s="19">
        <f t="shared" si="13"/>
        <v>0</v>
      </c>
      <c r="E164" s="20">
        <f t="shared" si="14"/>
        <v>0</v>
      </c>
      <c r="F164" s="19">
        <f t="shared" si="15"/>
        <v>0</v>
      </c>
      <c r="G164" s="21">
        <f t="shared" si="16"/>
        <v>0</v>
      </c>
      <c r="H164" s="35">
        <f t="shared" si="17"/>
        <v>0</v>
      </c>
      <c r="I164" s="37" t="s">
        <v>470</v>
      </c>
      <c r="M164" s="29" t="s">
        <v>173</v>
      </c>
    </row>
    <row r="165" spans="1:13" x14ac:dyDescent="0.15">
      <c r="A165" s="36">
        <v>43066</v>
      </c>
      <c r="B165" s="22">
        <v>6240</v>
      </c>
      <c r="C165" s="19">
        <f t="shared" si="12"/>
        <v>4.46</v>
      </c>
      <c r="D165" s="19">
        <f t="shared" si="13"/>
        <v>3.01</v>
      </c>
      <c r="E165" s="20">
        <f t="shared" si="14"/>
        <v>4.9000000000000004</v>
      </c>
      <c r="F165" s="19">
        <f t="shared" si="15"/>
        <v>8.83</v>
      </c>
      <c r="G165" s="21">
        <f t="shared" si="16"/>
        <v>212</v>
      </c>
      <c r="H165" s="35">
        <f t="shared" si="17"/>
        <v>11.9</v>
      </c>
      <c r="I165" s="37" t="s">
        <v>470</v>
      </c>
      <c r="M165" s="29" t="s">
        <v>174</v>
      </c>
    </row>
    <row r="166" spans="1:13" x14ac:dyDescent="0.15">
      <c r="A166" s="36">
        <v>43066</v>
      </c>
      <c r="B166" s="22">
        <v>6241</v>
      </c>
      <c r="C166" s="19">
        <f t="shared" si="12"/>
        <v>3.8</v>
      </c>
      <c r="D166" s="19">
        <f t="shared" si="13"/>
        <v>2.76</v>
      </c>
      <c r="E166" s="20">
        <f t="shared" si="14"/>
        <v>5.01</v>
      </c>
      <c r="F166" s="19">
        <f t="shared" si="15"/>
        <v>8.67</v>
      </c>
      <c r="G166" s="21">
        <f t="shared" si="16"/>
        <v>274</v>
      </c>
      <c r="H166" s="35">
        <f t="shared" si="17"/>
        <v>15.6</v>
      </c>
      <c r="I166" s="37" t="s">
        <v>470</v>
      </c>
      <c r="M166" s="29" t="s">
        <v>175</v>
      </c>
    </row>
    <row r="167" spans="1:13" x14ac:dyDescent="0.15">
      <c r="A167" s="36">
        <v>43066</v>
      </c>
      <c r="B167" s="22">
        <v>6242</v>
      </c>
      <c r="C167" s="19">
        <f t="shared" si="12"/>
        <v>2.67</v>
      </c>
      <c r="D167" s="19">
        <f t="shared" si="13"/>
        <v>2.67</v>
      </c>
      <c r="E167" s="20">
        <f t="shared" si="14"/>
        <v>4.91</v>
      </c>
      <c r="F167" s="19">
        <f t="shared" si="15"/>
        <v>8.5299999999999994</v>
      </c>
      <c r="G167" s="21">
        <f t="shared" si="16"/>
        <v>65</v>
      </c>
      <c r="H167" s="35">
        <f t="shared" si="17"/>
        <v>10.8</v>
      </c>
      <c r="I167" s="37" t="s">
        <v>470</v>
      </c>
      <c r="M167" s="29" t="s">
        <v>176</v>
      </c>
    </row>
    <row r="168" spans="1:13" x14ac:dyDescent="0.15">
      <c r="A168" s="36">
        <v>43066</v>
      </c>
      <c r="B168" s="22">
        <v>6243</v>
      </c>
      <c r="C168" s="19">
        <f t="shared" si="12"/>
        <v>5.05</v>
      </c>
      <c r="D168" s="19">
        <f t="shared" si="13"/>
        <v>3.16</v>
      </c>
      <c r="E168" s="20">
        <f t="shared" si="14"/>
        <v>5.09</v>
      </c>
      <c r="F168" s="19">
        <f t="shared" si="15"/>
        <v>9.15</v>
      </c>
      <c r="G168" s="21">
        <f t="shared" si="16"/>
        <v>90</v>
      </c>
      <c r="H168" s="35">
        <f t="shared" si="17"/>
        <v>12.9</v>
      </c>
      <c r="I168" s="37" t="s">
        <v>470</v>
      </c>
      <c r="M168" s="29" t="s">
        <v>177</v>
      </c>
    </row>
    <row r="169" spans="1:13" x14ac:dyDescent="0.15">
      <c r="A169" s="36">
        <v>43066</v>
      </c>
      <c r="B169" s="22">
        <v>6245</v>
      </c>
      <c r="C169" s="19">
        <f t="shared" si="12"/>
        <v>3.76</v>
      </c>
      <c r="D169" s="19">
        <f t="shared" si="13"/>
        <v>2.92</v>
      </c>
      <c r="E169" s="20">
        <f t="shared" si="14"/>
        <v>5.05</v>
      </c>
      <c r="F169" s="19">
        <f t="shared" si="15"/>
        <v>8.86</v>
      </c>
      <c r="G169" s="21">
        <f t="shared" si="16"/>
        <v>934</v>
      </c>
      <c r="H169" s="35">
        <f t="shared" si="17"/>
        <v>10.4</v>
      </c>
      <c r="I169" s="37" t="s">
        <v>470</v>
      </c>
      <c r="M169" s="29" t="s">
        <v>178</v>
      </c>
    </row>
    <row r="170" spans="1:13" x14ac:dyDescent="0.15">
      <c r="A170" s="36">
        <v>43066</v>
      </c>
      <c r="B170" s="22">
        <v>6247</v>
      </c>
      <c r="C170" s="19">
        <f t="shared" si="12"/>
        <v>3.37</v>
      </c>
      <c r="D170" s="19">
        <f t="shared" si="13"/>
        <v>2.81</v>
      </c>
      <c r="E170" s="20">
        <f t="shared" si="14"/>
        <v>5.33</v>
      </c>
      <c r="F170" s="19">
        <f t="shared" si="15"/>
        <v>9.07</v>
      </c>
      <c r="G170" s="21">
        <f t="shared" si="16"/>
        <v>38</v>
      </c>
      <c r="H170" s="35">
        <f t="shared" si="17"/>
        <v>9.6</v>
      </c>
      <c r="I170" s="37" t="s">
        <v>470</v>
      </c>
      <c r="M170" s="29" t="s">
        <v>179</v>
      </c>
    </row>
    <row r="171" spans="1:13" x14ac:dyDescent="0.15">
      <c r="A171" s="36">
        <v>43066</v>
      </c>
      <c r="B171" s="22">
        <v>6254</v>
      </c>
      <c r="C171" s="19">
        <f t="shared" si="12"/>
        <v>3.6</v>
      </c>
      <c r="D171" s="19">
        <f t="shared" si="13"/>
        <v>3.09</v>
      </c>
      <c r="E171" s="20">
        <f t="shared" si="14"/>
        <v>4.92</v>
      </c>
      <c r="F171" s="19">
        <f t="shared" si="15"/>
        <v>8.9</v>
      </c>
      <c r="G171" s="21">
        <f t="shared" si="16"/>
        <v>335</v>
      </c>
      <c r="H171" s="35">
        <f t="shared" si="17"/>
        <v>11.7</v>
      </c>
      <c r="I171" s="37" t="s">
        <v>470</v>
      </c>
      <c r="M171" s="29" t="s">
        <v>180</v>
      </c>
    </row>
    <row r="172" spans="1:13" x14ac:dyDescent="0.15">
      <c r="A172" s="36">
        <v>43066</v>
      </c>
      <c r="B172" s="22">
        <v>4221</v>
      </c>
      <c r="C172" s="19">
        <f t="shared" si="12"/>
        <v>4</v>
      </c>
      <c r="D172" s="19">
        <f t="shared" si="13"/>
        <v>3.03</v>
      </c>
      <c r="E172" s="20">
        <f t="shared" si="14"/>
        <v>4.5599999999999996</v>
      </c>
      <c r="F172" s="19">
        <f t="shared" si="15"/>
        <v>8.64</v>
      </c>
      <c r="G172" s="21">
        <f t="shared" si="16"/>
        <v>640</v>
      </c>
      <c r="H172" s="35">
        <f t="shared" si="17"/>
        <v>8.4</v>
      </c>
      <c r="I172" s="37" t="s">
        <v>471</v>
      </c>
      <c r="M172" s="29" t="s">
        <v>181</v>
      </c>
    </row>
    <row r="173" spans="1:13" x14ac:dyDescent="0.15">
      <c r="A173" s="36">
        <v>43066</v>
      </c>
      <c r="B173" s="22">
        <v>4403</v>
      </c>
      <c r="C173" s="19">
        <f t="shared" si="12"/>
        <v>3.95</v>
      </c>
      <c r="D173" s="19">
        <f t="shared" si="13"/>
        <v>2.86</v>
      </c>
      <c r="E173" s="20">
        <f t="shared" si="14"/>
        <v>4.91</v>
      </c>
      <c r="F173" s="19">
        <f t="shared" si="15"/>
        <v>8.7100000000000009</v>
      </c>
      <c r="G173" s="21">
        <f t="shared" si="16"/>
        <v>30</v>
      </c>
      <c r="H173" s="35">
        <f t="shared" si="17"/>
        <v>14.3</v>
      </c>
      <c r="I173" s="37" t="s">
        <v>471</v>
      </c>
      <c r="M173" s="29" t="s">
        <v>182</v>
      </c>
    </row>
    <row r="174" spans="1:13" x14ac:dyDescent="0.15">
      <c r="A174" s="36">
        <v>43066</v>
      </c>
      <c r="B174" s="22">
        <v>4668</v>
      </c>
      <c r="C174" s="19">
        <f t="shared" si="12"/>
        <v>3.4</v>
      </c>
      <c r="D174" s="19">
        <f t="shared" si="13"/>
        <v>2.65</v>
      </c>
      <c r="E174" s="20">
        <f t="shared" si="14"/>
        <v>4.76</v>
      </c>
      <c r="F174" s="19">
        <f t="shared" si="15"/>
        <v>8.32</v>
      </c>
      <c r="G174" s="21">
        <f t="shared" si="16"/>
        <v>33</v>
      </c>
      <c r="H174" s="35">
        <f t="shared" si="17"/>
        <v>15.9</v>
      </c>
      <c r="I174" s="37" t="s">
        <v>471</v>
      </c>
      <c r="M174" s="29" t="s">
        <v>183</v>
      </c>
    </row>
    <row r="175" spans="1:13" x14ac:dyDescent="0.15">
      <c r="A175" s="36">
        <v>43066</v>
      </c>
      <c r="B175" s="22">
        <v>4889</v>
      </c>
      <c r="C175" s="19">
        <f t="shared" si="12"/>
        <v>3.81</v>
      </c>
      <c r="D175" s="19">
        <f t="shared" si="13"/>
        <v>2.9</v>
      </c>
      <c r="E175" s="20">
        <f t="shared" si="14"/>
        <v>5.15</v>
      </c>
      <c r="F175" s="19">
        <f t="shared" si="15"/>
        <v>8.92</v>
      </c>
      <c r="G175" s="21">
        <f t="shared" si="16"/>
        <v>171</v>
      </c>
      <c r="H175" s="35">
        <f t="shared" si="17"/>
        <v>12.3</v>
      </c>
      <c r="I175" s="37" t="s">
        <v>471</v>
      </c>
      <c r="M175" s="29" t="s">
        <v>184</v>
      </c>
    </row>
    <row r="176" spans="1:13" x14ac:dyDescent="0.15">
      <c r="A176" s="36">
        <v>43066</v>
      </c>
      <c r="B176" s="22">
        <v>5002</v>
      </c>
      <c r="C176" s="19">
        <f t="shared" si="12"/>
        <v>1.84</v>
      </c>
      <c r="D176" s="19">
        <f t="shared" si="13"/>
        <v>3.08</v>
      </c>
      <c r="E176" s="20">
        <f t="shared" si="14"/>
        <v>4.9400000000000004</v>
      </c>
      <c r="F176" s="19">
        <f t="shared" si="15"/>
        <v>9.0500000000000007</v>
      </c>
      <c r="G176" s="21">
        <f t="shared" si="16"/>
        <v>751</v>
      </c>
      <c r="H176" s="35">
        <f t="shared" si="17"/>
        <v>11.4</v>
      </c>
      <c r="I176" s="37" t="s">
        <v>471</v>
      </c>
      <c r="M176" s="29" t="s">
        <v>185</v>
      </c>
    </row>
    <row r="177" spans="1:13" x14ac:dyDescent="0.15">
      <c r="A177" s="36">
        <v>43066</v>
      </c>
      <c r="B177" s="22">
        <v>5007</v>
      </c>
      <c r="C177" s="19">
        <f t="shared" si="12"/>
        <v>3.66</v>
      </c>
      <c r="D177" s="19">
        <f t="shared" si="13"/>
        <v>3.44</v>
      </c>
      <c r="E177" s="20">
        <f t="shared" si="14"/>
        <v>5</v>
      </c>
      <c r="F177" s="19">
        <f t="shared" si="15"/>
        <v>9.2100000000000009</v>
      </c>
      <c r="G177" s="21">
        <f t="shared" si="16"/>
        <v>63</v>
      </c>
      <c r="H177" s="35">
        <f t="shared" si="17"/>
        <v>16</v>
      </c>
      <c r="I177" s="37" t="s">
        <v>471</v>
      </c>
      <c r="M177" s="29" t="s">
        <v>186</v>
      </c>
    </row>
    <row r="178" spans="1:13" x14ac:dyDescent="0.15">
      <c r="A178" s="36">
        <v>43066</v>
      </c>
      <c r="B178" s="22">
        <v>5020</v>
      </c>
      <c r="C178" s="19">
        <f t="shared" si="12"/>
        <v>2.4700000000000002</v>
      </c>
      <c r="D178" s="19">
        <f t="shared" si="13"/>
        <v>3.25</v>
      </c>
      <c r="E178" s="20">
        <f t="shared" si="14"/>
        <v>4.96</v>
      </c>
      <c r="F178" s="19">
        <f t="shared" si="15"/>
        <v>9.1199999999999992</v>
      </c>
      <c r="G178" s="21">
        <f t="shared" si="16"/>
        <v>525</v>
      </c>
      <c r="H178" s="35">
        <f t="shared" si="17"/>
        <v>8.3000000000000007</v>
      </c>
      <c r="I178" s="37" t="s">
        <v>471</v>
      </c>
      <c r="M178" s="29" t="s">
        <v>187</v>
      </c>
    </row>
    <row r="179" spans="1:13" x14ac:dyDescent="0.15">
      <c r="A179" s="36">
        <v>43066</v>
      </c>
      <c r="B179" s="22">
        <v>5034</v>
      </c>
      <c r="C179" s="19">
        <f t="shared" si="12"/>
        <v>4.0999999999999996</v>
      </c>
      <c r="D179" s="19">
        <f t="shared" si="13"/>
        <v>2.9</v>
      </c>
      <c r="E179" s="20">
        <f t="shared" si="14"/>
        <v>4.9400000000000004</v>
      </c>
      <c r="F179" s="19">
        <f t="shared" si="15"/>
        <v>8.7899999999999991</v>
      </c>
      <c r="G179" s="21">
        <f t="shared" si="16"/>
        <v>23</v>
      </c>
      <c r="H179" s="35">
        <f t="shared" si="17"/>
        <v>11.2</v>
      </c>
      <c r="I179" s="37" t="s">
        <v>471</v>
      </c>
      <c r="M179" s="29" t="s">
        <v>188</v>
      </c>
    </row>
    <row r="180" spans="1:13" x14ac:dyDescent="0.15">
      <c r="A180" s="36">
        <v>43066</v>
      </c>
      <c r="B180" s="22">
        <v>5046</v>
      </c>
      <c r="C180" s="19">
        <f t="shared" si="12"/>
        <v>3.98</v>
      </c>
      <c r="D180" s="19">
        <f t="shared" si="13"/>
        <v>3.1</v>
      </c>
      <c r="E180" s="20">
        <f t="shared" si="14"/>
        <v>4.8</v>
      </c>
      <c r="F180" s="19">
        <f t="shared" si="15"/>
        <v>8.8800000000000008</v>
      </c>
      <c r="G180" s="21">
        <f t="shared" si="16"/>
        <v>185</v>
      </c>
      <c r="H180" s="35">
        <f t="shared" si="17"/>
        <v>11.5</v>
      </c>
      <c r="I180" s="37" t="s">
        <v>471</v>
      </c>
      <c r="M180" s="29" t="s">
        <v>189</v>
      </c>
    </row>
    <row r="181" spans="1:13" x14ac:dyDescent="0.15">
      <c r="A181" s="36">
        <v>43066</v>
      </c>
      <c r="B181" s="22">
        <v>5053</v>
      </c>
      <c r="C181" s="19">
        <f t="shared" si="12"/>
        <v>3.78</v>
      </c>
      <c r="D181" s="19">
        <f t="shared" si="13"/>
        <v>3.01</v>
      </c>
      <c r="E181" s="20">
        <f t="shared" si="14"/>
        <v>5.13</v>
      </c>
      <c r="F181" s="19">
        <f t="shared" si="15"/>
        <v>8.98</v>
      </c>
      <c r="G181" s="21">
        <f t="shared" si="16"/>
        <v>417</v>
      </c>
      <c r="H181" s="35">
        <f t="shared" si="17"/>
        <v>9.6999999999999993</v>
      </c>
      <c r="I181" s="37" t="s">
        <v>471</v>
      </c>
      <c r="M181" s="29" t="s">
        <v>190</v>
      </c>
    </row>
    <row r="182" spans="1:13" x14ac:dyDescent="0.15">
      <c r="A182" s="36">
        <v>43066</v>
      </c>
      <c r="B182" s="22">
        <v>5212</v>
      </c>
      <c r="C182" s="19">
        <f t="shared" si="12"/>
        <v>3.11</v>
      </c>
      <c r="D182" s="19">
        <f t="shared" si="13"/>
        <v>2.63</v>
      </c>
      <c r="E182" s="20">
        <f t="shared" si="14"/>
        <v>4.13</v>
      </c>
      <c r="F182" s="19">
        <f t="shared" si="15"/>
        <v>7.75</v>
      </c>
      <c r="G182" s="21">
        <f t="shared" si="16"/>
        <v>1997</v>
      </c>
      <c r="H182" s="35">
        <f t="shared" si="17"/>
        <v>8.8000000000000007</v>
      </c>
      <c r="I182" s="37" t="s">
        <v>471</v>
      </c>
      <c r="M182" s="29" t="s">
        <v>191</v>
      </c>
    </row>
    <row r="183" spans="1:13" x14ac:dyDescent="0.15">
      <c r="A183" s="36">
        <v>43066</v>
      </c>
      <c r="B183" s="22">
        <v>5249</v>
      </c>
      <c r="C183" s="19">
        <f t="shared" si="12"/>
        <v>3.96</v>
      </c>
      <c r="D183" s="19">
        <f t="shared" si="13"/>
        <v>2.92</v>
      </c>
      <c r="E183" s="20">
        <f t="shared" si="14"/>
        <v>4.92</v>
      </c>
      <c r="F183" s="19">
        <f t="shared" si="15"/>
        <v>8.7799999999999994</v>
      </c>
      <c r="G183" s="21">
        <f t="shared" si="16"/>
        <v>96</v>
      </c>
      <c r="H183" s="35">
        <f t="shared" si="17"/>
        <v>9.8000000000000007</v>
      </c>
      <c r="I183" s="37" t="s">
        <v>471</v>
      </c>
      <c r="M183" s="29" t="s">
        <v>192</v>
      </c>
    </row>
    <row r="184" spans="1:13" x14ac:dyDescent="0.15">
      <c r="A184" s="36">
        <v>43066</v>
      </c>
      <c r="B184" s="22">
        <v>5282</v>
      </c>
      <c r="C184" s="19">
        <f t="shared" si="12"/>
        <v>4.3099999999999996</v>
      </c>
      <c r="D184" s="19">
        <f t="shared" si="13"/>
        <v>3.26</v>
      </c>
      <c r="E184" s="20">
        <f t="shared" si="14"/>
        <v>5.0999999999999996</v>
      </c>
      <c r="F184" s="19">
        <f t="shared" si="15"/>
        <v>9.4</v>
      </c>
      <c r="G184" s="21">
        <f t="shared" si="16"/>
        <v>32</v>
      </c>
      <c r="H184" s="35">
        <f t="shared" si="17"/>
        <v>9.3000000000000007</v>
      </c>
      <c r="I184" s="37" t="s">
        <v>471</v>
      </c>
      <c r="M184" s="29" t="s">
        <v>193</v>
      </c>
    </row>
    <row r="185" spans="1:13" x14ac:dyDescent="0.15">
      <c r="A185" s="36">
        <v>43066</v>
      </c>
      <c r="B185" s="22">
        <v>5297</v>
      </c>
      <c r="C185" s="19">
        <f t="shared" si="12"/>
        <v>3.52</v>
      </c>
      <c r="D185" s="19">
        <f t="shared" si="13"/>
        <v>3.26</v>
      </c>
      <c r="E185" s="20">
        <f t="shared" si="14"/>
        <v>4.96</v>
      </c>
      <c r="F185" s="19">
        <f t="shared" si="15"/>
        <v>9.2899999999999991</v>
      </c>
      <c r="G185" s="21">
        <f t="shared" si="16"/>
        <v>99</v>
      </c>
      <c r="H185" s="35">
        <f t="shared" si="17"/>
        <v>9.8000000000000007</v>
      </c>
      <c r="I185" s="37" t="s">
        <v>471</v>
      </c>
      <c r="M185" s="29" t="s">
        <v>194</v>
      </c>
    </row>
    <row r="186" spans="1:13" x14ac:dyDescent="0.15">
      <c r="A186" s="36">
        <v>43066</v>
      </c>
      <c r="B186" s="22">
        <v>5298</v>
      </c>
      <c r="C186" s="19">
        <f t="shared" si="12"/>
        <v>3.22</v>
      </c>
      <c r="D186" s="19">
        <f t="shared" si="13"/>
        <v>2.75</v>
      </c>
      <c r="E186" s="20">
        <f t="shared" si="14"/>
        <v>4.6100000000000003</v>
      </c>
      <c r="F186" s="19">
        <f t="shared" si="15"/>
        <v>8.2200000000000006</v>
      </c>
      <c r="G186" s="21">
        <f t="shared" si="16"/>
        <v>89</v>
      </c>
      <c r="H186" s="35">
        <f t="shared" si="17"/>
        <v>13.5</v>
      </c>
      <c r="I186" s="37" t="s">
        <v>471</v>
      </c>
      <c r="M186" s="29" t="s">
        <v>195</v>
      </c>
    </row>
    <row r="187" spans="1:13" x14ac:dyDescent="0.15">
      <c r="A187" s="36">
        <v>43066</v>
      </c>
      <c r="B187" s="22">
        <v>5405</v>
      </c>
      <c r="C187" s="19">
        <f t="shared" si="12"/>
        <v>4.03</v>
      </c>
      <c r="D187" s="19">
        <f t="shared" si="13"/>
        <v>3.1</v>
      </c>
      <c r="E187" s="20">
        <f t="shared" si="14"/>
        <v>4.57</v>
      </c>
      <c r="F187" s="19">
        <f t="shared" si="15"/>
        <v>8.6999999999999993</v>
      </c>
      <c r="G187" s="21">
        <f t="shared" si="16"/>
        <v>1401</v>
      </c>
      <c r="H187" s="35">
        <f t="shared" si="17"/>
        <v>8</v>
      </c>
      <c r="I187" s="37" t="s">
        <v>471</v>
      </c>
      <c r="M187" s="29" t="s">
        <v>196</v>
      </c>
    </row>
    <row r="188" spans="1:13" x14ac:dyDescent="0.15">
      <c r="A188" s="36">
        <v>43066</v>
      </c>
      <c r="B188" s="22">
        <v>5409</v>
      </c>
      <c r="C188" s="19">
        <f t="shared" si="12"/>
        <v>3.93</v>
      </c>
      <c r="D188" s="19">
        <f t="shared" si="13"/>
        <v>3</v>
      </c>
      <c r="E188" s="20">
        <f t="shared" si="14"/>
        <v>4.5999999999999996</v>
      </c>
      <c r="F188" s="19">
        <f t="shared" si="15"/>
        <v>8.5</v>
      </c>
      <c r="G188" s="21">
        <f t="shared" si="16"/>
        <v>522</v>
      </c>
      <c r="H188" s="35">
        <f t="shared" si="17"/>
        <v>9.1</v>
      </c>
      <c r="I188" s="37" t="s">
        <v>471</v>
      </c>
      <c r="M188" s="29" t="s">
        <v>197</v>
      </c>
    </row>
    <row r="189" spans="1:13" x14ac:dyDescent="0.15">
      <c r="A189" s="36">
        <v>43066</v>
      </c>
      <c r="B189" s="22">
        <v>5417</v>
      </c>
      <c r="C189" s="19">
        <f t="shared" si="12"/>
        <v>3.09</v>
      </c>
      <c r="D189" s="19">
        <f t="shared" si="13"/>
        <v>2.9</v>
      </c>
      <c r="E189" s="20">
        <f t="shared" si="14"/>
        <v>4.68</v>
      </c>
      <c r="F189" s="19">
        <f t="shared" si="15"/>
        <v>8.56</v>
      </c>
      <c r="G189" s="21">
        <f t="shared" si="16"/>
        <v>56</v>
      </c>
      <c r="H189" s="35">
        <f t="shared" si="17"/>
        <v>10.7</v>
      </c>
      <c r="I189" s="37" t="s">
        <v>471</v>
      </c>
      <c r="M189" s="29" t="s">
        <v>198</v>
      </c>
    </row>
    <row r="190" spans="1:13" x14ac:dyDescent="0.15">
      <c r="A190" s="36">
        <v>43066</v>
      </c>
      <c r="B190" s="22">
        <v>5439</v>
      </c>
      <c r="C190" s="19">
        <f t="shared" si="12"/>
        <v>4.04</v>
      </c>
      <c r="D190" s="19">
        <f t="shared" si="13"/>
        <v>2.7</v>
      </c>
      <c r="E190" s="20">
        <f t="shared" si="14"/>
        <v>5.0199999999999996</v>
      </c>
      <c r="F190" s="19">
        <f t="shared" si="15"/>
        <v>8.6999999999999993</v>
      </c>
      <c r="G190" s="21">
        <f t="shared" si="16"/>
        <v>335</v>
      </c>
      <c r="H190" s="35">
        <f t="shared" si="17"/>
        <v>13.7</v>
      </c>
      <c r="I190" s="37" t="s">
        <v>471</v>
      </c>
      <c r="M190" s="29" t="s">
        <v>199</v>
      </c>
    </row>
    <row r="191" spans="1:13" x14ac:dyDescent="0.15">
      <c r="A191" s="36">
        <v>43066</v>
      </c>
      <c r="B191" s="22">
        <v>5455</v>
      </c>
      <c r="C191" s="19">
        <f t="shared" si="12"/>
        <v>4.71</v>
      </c>
      <c r="D191" s="19">
        <f t="shared" si="13"/>
        <v>3.2</v>
      </c>
      <c r="E191" s="20">
        <f t="shared" si="14"/>
        <v>4.9400000000000004</v>
      </c>
      <c r="F191" s="19">
        <f t="shared" si="15"/>
        <v>9.07</v>
      </c>
      <c r="G191" s="21">
        <f t="shared" si="16"/>
        <v>248</v>
      </c>
      <c r="H191" s="35">
        <f t="shared" si="17"/>
        <v>13.3</v>
      </c>
      <c r="I191" s="37" t="s">
        <v>471</v>
      </c>
      <c r="M191" s="29" t="s">
        <v>200</v>
      </c>
    </row>
    <row r="192" spans="1:13" x14ac:dyDescent="0.15">
      <c r="A192" s="36">
        <v>43066</v>
      </c>
      <c r="B192" s="22">
        <v>5464</v>
      </c>
      <c r="C192" s="19">
        <f t="shared" si="12"/>
        <v>4.87</v>
      </c>
      <c r="D192" s="19">
        <f t="shared" si="13"/>
        <v>3.2</v>
      </c>
      <c r="E192" s="20">
        <f t="shared" si="14"/>
        <v>5.0999999999999996</v>
      </c>
      <c r="F192" s="19">
        <f t="shared" si="15"/>
        <v>9.18</v>
      </c>
      <c r="G192" s="21">
        <f t="shared" si="16"/>
        <v>35</v>
      </c>
      <c r="H192" s="35">
        <f t="shared" si="17"/>
        <v>11.6</v>
      </c>
      <c r="I192" s="37" t="s">
        <v>471</v>
      </c>
      <c r="M192" s="29" t="s">
        <v>201</v>
      </c>
    </row>
    <row r="193" spans="1:13" x14ac:dyDescent="0.15">
      <c r="A193" s="36">
        <v>43066</v>
      </c>
      <c r="B193" s="22">
        <v>5472</v>
      </c>
      <c r="C193" s="19">
        <f t="shared" si="12"/>
        <v>4.4400000000000004</v>
      </c>
      <c r="D193" s="19">
        <f t="shared" si="13"/>
        <v>3.07</v>
      </c>
      <c r="E193" s="20">
        <f t="shared" si="14"/>
        <v>5.01</v>
      </c>
      <c r="F193" s="19">
        <f t="shared" si="15"/>
        <v>8.9700000000000006</v>
      </c>
      <c r="G193" s="21">
        <f t="shared" si="16"/>
        <v>15</v>
      </c>
      <c r="H193" s="35">
        <f t="shared" si="17"/>
        <v>11</v>
      </c>
      <c r="I193" s="37" t="s">
        <v>471</v>
      </c>
      <c r="M193" s="29" t="s">
        <v>202</v>
      </c>
    </row>
    <row r="194" spans="1:13" x14ac:dyDescent="0.15">
      <c r="A194" s="36">
        <v>43066</v>
      </c>
      <c r="B194" s="22">
        <v>5473</v>
      </c>
      <c r="C194" s="19">
        <f t="shared" si="12"/>
        <v>3.51</v>
      </c>
      <c r="D194" s="19">
        <f t="shared" si="13"/>
        <v>2.96</v>
      </c>
      <c r="E194" s="20">
        <f t="shared" si="14"/>
        <v>4.79</v>
      </c>
      <c r="F194" s="19">
        <f t="shared" si="15"/>
        <v>8.61</v>
      </c>
      <c r="G194" s="21">
        <f t="shared" si="16"/>
        <v>307</v>
      </c>
      <c r="H194" s="35">
        <f t="shared" si="17"/>
        <v>13.6</v>
      </c>
      <c r="I194" s="37" t="s">
        <v>471</v>
      </c>
      <c r="M194" s="29" t="s">
        <v>203</v>
      </c>
    </row>
    <row r="195" spans="1:13" x14ac:dyDescent="0.15">
      <c r="A195" s="36">
        <v>43066</v>
      </c>
      <c r="B195" s="22">
        <v>5651</v>
      </c>
      <c r="C195" s="19">
        <f t="shared" si="12"/>
        <v>4.29</v>
      </c>
      <c r="D195" s="19">
        <f t="shared" si="13"/>
        <v>3.03</v>
      </c>
      <c r="E195" s="20">
        <f t="shared" si="14"/>
        <v>4.96</v>
      </c>
      <c r="F195" s="19">
        <f t="shared" si="15"/>
        <v>8.9</v>
      </c>
      <c r="G195" s="21">
        <f t="shared" si="16"/>
        <v>129</v>
      </c>
      <c r="H195" s="35">
        <f t="shared" si="17"/>
        <v>13</v>
      </c>
      <c r="I195" s="37" t="s">
        <v>471</v>
      </c>
      <c r="M195" s="29" t="s">
        <v>204</v>
      </c>
    </row>
    <row r="196" spans="1:13" x14ac:dyDescent="0.15">
      <c r="A196" s="36">
        <v>43066</v>
      </c>
      <c r="B196" s="22">
        <v>5658</v>
      </c>
      <c r="C196" s="19">
        <f t="shared" si="12"/>
        <v>3.47</v>
      </c>
      <c r="D196" s="19">
        <f t="shared" si="13"/>
        <v>2.9</v>
      </c>
      <c r="E196" s="20">
        <f t="shared" si="14"/>
        <v>4.7699999999999996</v>
      </c>
      <c r="F196" s="19">
        <f t="shared" si="15"/>
        <v>8.65</v>
      </c>
      <c r="G196" s="21">
        <f t="shared" si="16"/>
        <v>127</v>
      </c>
      <c r="H196" s="35">
        <f t="shared" si="17"/>
        <v>9.4</v>
      </c>
      <c r="I196" s="37" t="s">
        <v>471</v>
      </c>
      <c r="M196" s="29" t="s">
        <v>205</v>
      </c>
    </row>
    <row r="197" spans="1:13" x14ac:dyDescent="0.15">
      <c r="A197" s="36">
        <v>43066</v>
      </c>
      <c r="B197" s="22">
        <v>5663</v>
      </c>
      <c r="C197" s="19">
        <f t="shared" si="12"/>
        <v>4.38</v>
      </c>
      <c r="D197" s="19">
        <f t="shared" si="13"/>
        <v>2.87</v>
      </c>
      <c r="E197" s="20">
        <f t="shared" si="14"/>
        <v>4.9400000000000004</v>
      </c>
      <c r="F197" s="19">
        <f t="shared" si="15"/>
        <v>8.67</v>
      </c>
      <c r="G197" s="21">
        <f t="shared" si="16"/>
        <v>1281</v>
      </c>
      <c r="H197" s="35">
        <f t="shared" si="17"/>
        <v>11.2</v>
      </c>
      <c r="I197" s="37" t="s">
        <v>471</v>
      </c>
      <c r="M197" s="29" t="s">
        <v>206</v>
      </c>
    </row>
    <row r="198" spans="1:13" x14ac:dyDescent="0.15">
      <c r="A198" s="36">
        <v>43066</v>
      </c>
      <c r="B198" s="22">
        <v>5676</v>
      </c>
      <c r="C198" s="19">
        <f t="shared" si="12"/>
        <v>4.0599999999999996</v>
      </c>
      <c r="D198" s="19">
        <f t="shared" si="13"/>
        <v>3.27</v>
      </c>
      <c r="E198" s="20">
        <f t="shared" si="14"/>
        <v>4.97</v>
      </c>
      <c r="F198" s="19">
        <f t="shared" si="15"/>
        <v>9.16</v>
      </c>
      <c r="G198" s="21">
        <f t="shared" si="16"/>
        <v>44</v>
      </c>
      <c r="H198" s="35">
        <f t="shared" si="17"/>
        <v>11.5</v>
      </c>
      <c r="I198" s="37" t="s">
        <v>471</v>
      </c>
      <c r="M198" s="29" t="s">
        <v>207</v>
      </c>
    </row>
    <row r="199" spans="1:13" x14ac:dyDescent="0.15">
      <c r="A199" s="36">
        <v>43066</v>
      </c>
      <c r="B199" s="22">
        <v>5677</v>
      </c>
      <c r="C199" s="19">
        <f t="shared" si="12"/>
        <v>4.18</v>
      </c>
      <c r="D199" s="19">
        <f t="shared" si="13"/>
        <v>3.16</v>
      </c>
      <c r="E199" s="20">
        <f t="shared" si="14"/>
        <v>4.7300000000000004</v>
      </c>
      <c r="F199" s="19">
        <f t="shared" si="15"/>
        <v>8.89</v>
      </c>
      <c r="G199" s="21">
        <f t="shared" si="16"/>
        <v>147</v>
      </c>
      <c r="H199" s="35">
        <f t="shared" si="17"/>
        <v>10</v>
      </c>
      <c r="I199" s="37" t="s">
        <v>471</v>
      </c>
      <c r="M199" s="29" t="s">
        <v>208</v>
      </c>
    </row>
    <row r="200" spans="1:13" x14ac:dyDescent="0.15">
      <c r="A200" s="36">
        <v>43066</v>
      </c>
      <c r="B200" s="22">
        <v>5694</v>
      </c>
      <c r="C200" s="19">
        <f t="shared" si="12"/>
        <v>3.27</v>
      </c>
      <c r="D200" s="19">
        <f t="shared" si="13"/>
        <v>2.81</v>
      </c>
      <c r="E200" s="20">
        <f t="shared" si="14"/>
        <v>5.03</v>
      </c>
      <c r="F200" s="19">
        <f t="shared" si="15"/>
        <v>8.7899999999999991</v>
      </c>
      <c r="G200" s="21">
        <f t="shared" si="16"/>
        <v>38</v>
      </c>
      <c r="H200" s="35">
        <f t="shared" si="17"/>
        <v>10.4</v>
      </c>
      <c r="I200" s="37" t="s">
        <v>471</v>
      </c>
      <c r="M200" s="29" t="s">
        <v>209</v>
      </c>
    </row>
    <row r="201" spans="1:13" x14ac:dyDescent="0.15">
      <c r="A201" s="36">
        <v>43066</v>
      </c>
      <c r="B201" s="22">
        <v>5696</v>
      </c>
      <c r="C201" s="19">
        <f t="shared" si="12"/>
        <v>3.33</v>
      </c>
      <c r="D201" s="19">
        <f t="shared" si="13"/>
        <v>2.83</v>
      </c>
      <c r="E201" s="20">
        <f t="shared" si="14"/>
        <v>4.99</v>
      </c>
      <c r="F201" s="19">
        <f t="shared" si="15"/>
        <v>8.7100000000000009</v>
      </c>
      <c r="G201" s="21">
        <f t="shared" si="16"/>
        <v>12</v>
      </c>
      <c r="H201" s="35">
        <f t="shared" si="17"/>
        <v>11.4</v>
      </c>
      <c r="I201" s="37" t="s">
        <v>471</v>
      </c>
      <c r="M201" s="29" t="s">
        <v>210</v>
      </c>
    </row>
    <row r="202" spans="1:13" x14ac:dyDescent="0.15">
      <c r="A202" s="36">
        <v>43066</v>
      </c>
      <c r="B202" s="22">
        <v>5697</v>
      </c>
      <c r="C202" s="19">
        <f t="shared" si="12"/>
        <v>4.3499999999999996</v>
      </c>
      <c r="D202" s="19">
        <f t="shared" si="13"/>
        <v>2.91</v>
      </c>
      <c r="E202" s="20">
        <f t="shared" si="14"/>
        <v>4.9400000000000004</v>
      </c>
      <c r="F202" s="19">
        <f t="shared" si="15"/>
        <v>8.73</v>
      </c>
      <c r="G202" s="21">
        <f t="shared" si="16"/>
        <v>9</v>
      </c>
      <c r="H202" s="35">
        <f t="shared" si="17"/>
        <v>13.2</v>
      </c>
      <c r="I202" s="37" t="s">
        <v>471</v>
      </c>
      <c r="M202" s="29" t="s">
        <v>211</v>
      </c>
    </row>
    <row r="203" spans="1:13" x14ac:dyDescent="0.15">
      <c r="A203" s="36">
        <v>43066</v>
      </c>
      <c r="B203" s="22">
        <v>5808</v>
      </c>
      <c r="C203" s="19">
        <f t="shared" si="12"/>
        <v>6.47</v>
      </c>
      <c r="D203" s="19">
        <f t="shared" si="13"/>
        <v>2.94</v>
      </c>
      <c r="E203" s="20">
        <f t="shared" si="14"/>
        <v>4.79</v>
      </c>
      <c r="F203" s="19">
        <f t="shared" si="15"/>
        <v>8.7100000000000009</v>
      </c>
      <c r="G203" s="21">
        <f t="shared" si="16"/>
        <v>783</v>
      </c>
      <c r="H203" s="35">
        <f t="shared" si="17"/>
        <v>13</v>
      </c>
      <c r="I203" s="37" t="s">
        <v>471</v>
      </c>
      <c r="M203" s="29" t="s">
        <v>212</v>
      </c>
    </row>
    <row r="204" spans="1:13" x14ac:dyDescent="0.15">
      <c r="A204" s="36">
        <v>43066</v>
      </c>
      <c r="B204" s="22">
        <v>5823</v>
      </c>
      <c r="C204" s="19">
        <f t="shared" si="12"/>
        <v>4.78</v>
      </c>
      <c r="D204" s="19">
        <f t="shared" si="13"/>
        <v>3.38</v>
      </c>
      <c r="E204" s="20">
        <f t="shared" si="14"/>
        <v>4.22</v>
      </c>
      <c r="F204" s="19">
        <f t="shared" si="15"/>
        <v>8.64</v>
      </c>
      <c r="G204" s="21">
        <f t="shared" si="16"/>
        <v>1636</v>
      </c>
      <c r="H204" s="35">
        <f t="shared" si="17"/>
        <v>12</v>
      </c>
      <c r="I204" s="37" t="s">
        <v>471</v>
      </c>
      <c r="M204" s="29" t="s">
        <v>213</v>
      </c>
    </row>
    <row r="205" spans="1:13" x14ac:dyDescent="0.15">
      <c r="A205" s="36">
        <v>43066</v>
      </c>
      <c r="B205" s="22">
        <v>5828</v>
      </c>
      <c r="C205" s="19">
        <f t="shared" si="12"/>
        <v>4.08</v>
      </c>
      <c r="D205" s="19">
        <f t="shared" si="13"/>
        <v>3.22</v>
      </c>
      <c r="E205" s="20">
        <f t="shared" si="14"/>
        <v>4.97</v>
      </c>
      <c r="F205" s="19">
        <f t="shared" si="15"/>
        <v>9.11</v>
      </c>
      <c r="G205" s="21">
        <f t="shared" si="16"/>
        <v>382</v>
      </c>
      <c r="H205" s="35">
        <f t="shared" si="17"/>
        <v>12.3</v>
      </c>
      <c r="I205" s="37" t="s">
        <v>471</v>
      </c>
      <c r="M205" s="29" t="s">
        <v>214</v>
      </c>
    </row>
    <row r="206" spans="1:13" x14ac:dyDescent="0.15">
      <c r="A206" s="36">
        <v>43066</v>
      </c>
      <c r="B206" s="22">
        <v>5834</v>
      </c>
      <c r="C206" s="19">
        <f t="shared" si="12"/>
        <v>3.82</v>
      </c>
      <c r="D206" s="19">
        <f t="shared" si="13"/>
        <v>3.03</v>
      </c>
      <c r="E206" s="20">
        <f t="shared" si="14"/>
        <v>5.08</v>
      </c>
      <c r="F206" s="19">
        <f t="shared" si="15"/>
        <v>8.99</v>
      </c>
      <c r="G206" s="21">
        <f t="shared" si="16"/>
        <v>27</v>
      </c>
      <c r="H206" s="35">
        <f t="shared" si="17"/>
        <v>16.100000000000001</v>
      </c>
      <c r="I206" s="37" t="s">
        <v>471</v>
      </c>
      <c r="M206" s="29" t="s">
        <v>215</v>
      </c>
    </row>
    <row r="207" spans="1:13" x14ac:dyDescent="0.15">
      <c r="A207" s="36">
        <v>43066</v>
      </c>
      <c r="B207" s="22">
        <v>5838</v>
      </c>
      <c r="C207" s="19">
        <f t="shared" si="12"/>
        <v>4.2</v>
      </c>
      <c r="D207" s="19">
        <f t="shared" si="13"/>
        <v>3.1</v>
      </c>
      <c r="E207" s="20">
        <f t="shared" si="14"/>
        <v>4.9000000000000004</v>
      </c>
      <c r="F207" s="19">
        <f t="shared" si="15"/>
        <v>8.9700000000000006</v>
      </c>
      <c r="G207" s="21">
        <f t="shared" si="16"/>
        <v>23</v>
      </c>
      <c r="H207" s="35">
        <f t="shared" si="17"/>
        <v>9.6</v>
      </c>
      <c r="I207" s="37" t="s">
        <v>471</v>
      </c>
      <c r="M207" s="29" t="s">
        <v>216</v>
      </c>
    </row>
    <row r="208" spans="1:13" x14ac:dyDescent="0.15">
      <c r="A208" s="36">
        <v>43066</v>
      </c>
      <c r="B208" s="22">
        <v>5840</v>
      </c>
      <c r="C208" s="19">
        <f t="shared" si="12"/>
        <v>3.28</v>
      </c>
      <c r="D208" s="19">
        <f t="shared" si="13"/>
        <v>2.91</v>
      </c>
      <c r="E208" s="20">
        <f t="shared" si="14"/>
        <v>4.97</v>
      </c>
      <c r="F208" s="19">
        <f t="shared" si="15"/>
        <v>8.82</v>
      </c>
      <c r="G208" s="21">
        <f t="shared" si="16"/>
        <v>16</v>
      </c>
      <c r="H208" s="35">
        <f t="shared" si="17"/>
        <v>11.7</v>
      </c>
      <c r="I208" s="37" t="s">
        <v>471</v>
      </c>
      <c r="M208" s="29" t="s">
        <v>217</v>
      </c>
    </row>
    <row r="209" spans="1:13" x14ac:dyDescent="0.15">
      <c r="A209" s="36">
        <v>43066</v>
      </c>
      <c r="B209" s="22">
        <v>5844</v>
      </c>
      <c r="C209" s="19">
        <f t="shared" si="12"/>
        <v>4.5</v>
      </c>
      <c r="D209" s="19">
        <f t="shared" si="13"/>
        <v>3.15</v>
      </c>
      <c r="E209" s="20">
        <f t="shared" si="14"/>
        <v>4.9000000000000004</v>
      </c>
      <c r="F209" s="19">
        <f t="shared" si="15"/>
        <v>8.8800000000000008</v>
      </c>
      <c r="G209" s="21">
        <f t="shared" si="16"/>
        <v>50</v>
      </c>
      <c r="H209" s="35">
        <f t="shared" si="17"/>
        <v>14</v>
      </c>
      <c r="I209" s="37" t="s">
        <v>471</v>
      </c>
      <c r="M209" s="29" t="s">
        <v>218</v>
      </c>
    </row>
    <row r="210" spans="1:13" x14ac:dyDescent="0.15">
      <c r="A210" s="36">
        <v>43066</v>
      </c>
      <c r="B210" s="22">
        <v>5849</v>
      </c>
      <c r="C210" s="19">
        <f t="shared" si="12"/>
        <v>5.26</v>
      </c>
      <c r="D210" s="19">
        <f t="shared" si="13"/>
        <v>3.07</v>
      </c>
      <c r="E210" s="20">
        <f t="shared" si="14"/>
        <v>4.87</v>
      </c>
      <c r="F210" s="19">
        <f t="shared" si="15"/>
        <v>8.86</v>
      </c>
      <c r="G210" s="21">
        <f t="shared" si="16"/>
        <v>354</v>
      </c>
      <c r="H210" s="35">
        <f t="shared" si="17"/>
        <v>12.5</v>
      </c>
      <c r="I210" s="37" t="s">
        <v>471</v>
      </c>
      <c r="M210" s="29" t="s">
        <v>219</v>
      </c>
    </row>
    <row r="211" spans="1:13" x14ac:dyDescent="0.15">
      <c r="A211" s="36">
        <v>43066</v>
      </c>
      <c r="B211" s="22">
        <v>5858</v>
      </c>
      <c r="C211" s="19">
        <f t="shared" si="12"/>
        <v>6.59</v>
      </c>
      <c r="D211" s="19">
        <f t="shared" si="13"/>
        <v>3.1</v>
      </c>
      <c r="E211" s="20">
        <f t="shared" si="14"/>
        <v>5.0599999999999996</v>
      </c>
      <c r="F211" s="19">
        <f t="shared" si="15"/>
        <v>9</v>
      </c>
      <c r="G211" s="21">
        <f t="shared" si="16"/>
        <v>51</v>
      </c>
      <c r="H211" s="35">
        <f t="shared" si="17"/>
        <v>12.6</v>
      </c>
      <c r="I211" s="37" t="s">
        <v>471</v>
      </c>
      <c r="M211" s="29" t="s">
        <v>220</v>
      </c>
    </row>
    <row r="212" spans="1:13" x14ac:dyDescent="0.15">
      <c r="A212" s="36">
        <v>43066</v>
      </c>
      <c r="B212" s="22">
        <v>5862</v>
      </c>
      <c r="C212" s="19">
        <f t="shared" si="12"/>
        <v>2.41</v>
      </c>
      <c r="D212" s="19">
        <f t="shared" si="13"/>
        <v>2.94</v>
      </c>
      <c r="E212" s="20">
        <f t="shared" si="14"/>
        <v>4.93</v>
      </c>
      <c r="F212" s="19">
        <f t="shared" si="15"/>
        <v>8.9</v>
      </c>
      <c r="G212" s="21">
        <f t="shared" si="16"/>
        <v>152</v>
      </c>
      <c r="H212" s="35">
        <f t="shared" si="17"/>
        <v>10.9</v>
      </c>
      <c r="I212" s="37" t="s">
        <v>471</v>
      </c>
      <c r="M212" s="29" t="s">
        <v>221</v>
      </c>
    </row>
    <row r="213" spans="1:13" x14ac:dyDescent="0.15">
      <c r="A213" s="36">
        <v>43066</v>
      </c>
      <c r="B213" s="22">
        <v>6058</v>
      </c>
      <c r="C213" s="19">
        <f t="shared" ref="C213:C276" si="18">IF(M213&gt;"",VALUE(MID(M213,15,4))/100,"")</f>
        <v>3.25</v>
      </c>
      <c r="D213" s="19">
        <f t="shared" ref="D213:D276" si="19">IF(M213&gt;"",VALUE(MID(M213,19,4))/100,"")</f>
        <v>2.62</v>
      </c>
      <c r="E213" s="20">
        <f t="shared" ref="E213:E276" si="20">IF(M213&gt;"",VALUE(MID(M213,28,4))/100,"")</f>
        <v>4.96</v>
      </c>
      <c r="F213" s="19">
        <f t="shared" ref="F213:F276" si="21">IF(M213&gt;"",VALUE(MID(M213,32,4))/100,"")</f>
        <v>8.43</v>
      </c>
      <c r="G213" s="21">
        <f t="shared" ref="G213:G276" si="22">IF(+M213&gt;"",VALUE(MID(M213,24,4)),"")</f>
        <v>63</v>
      </c>
      <c r="H213" s="35">
        <f t="shared" ref="H213:H276" si="23">IF(M213&gt;"",VALUE(MID(M213,44,3))/10,"")</f>
        <v>18.8</v>
      </c>
      <c r="I213" s="37" t="s">
        <v>471</v>
      </c>
      <c r="M213" s="29" t="s">
        <v>222</v>
      </c>
    </row>
    <row r="214" spans="1:13" x14ac:dyDescent="0.15">
      <c r="A214" s="36">
        <v>43066</v>
      </c>
      <c r="B214" s="22">
        <v>6076</v>
      </c>
      <c r="C214" s="19">
        <f t="shared" si="18"/>
        <v>3.64</v>
      </c>
      <c r="D214" s="19">
        <f t="shared" si="19"/>
        <v>2.69</v>
      </c>
      <c r="E214" s="20">
        <f t="shared" si="20"/>
        <v>5</v>
      </c>
      <c r="F214" s="19">
        <f t="shared" si="21"/>
        <v>8.67</v>
      </c>
      <c r="G214" s="21">
        <f t="shared" si="22"/>
        <v>168</v>
      </c>
      <c r="H214" s="35">
        <f t="shared" si="23"/>
        <v>15.1</v>
      </c>
      <c r="I214" s="37" t="s">
        <v>471</v>
      </c>
      <c r="M214" s="29" t="s">
        <v>223</v>
      </c>
    </row>
    <row r="215" spans="1:13" x14ac:dyDescent="0.15">
      <c r="A215" s="36">
        <v>43066</v>
      </c>
      <c r="B215" s="22">
        <v>6090</v>
      </c>
      <c r="C215" s="19">
        <f t="shared" si="18"/>
        <v>4.01</v>
      </c>
      <c r="D215" s="19">
        <f t="shared" si="19"/>
        <v>3.07</v>
      </c>
      <c r="E215" s="20">
        <f t="shared" si="20"/>
        <v>5.12</v>
      </c>
      <c r="F215" s="19">
        <f t="shared" si="21"/>
        <v>9.0399999999999991</v>
      </c>
      <c r="G215" s="21">
        <f t="shared" si="22"/>
        <v>39</v>
      </c>
      <c r="H215" s="35">
        <f t="shared" si="23"/>
        <v>11.4</v>
      </c>
      <c r="I215" s="37" t="s">
        <v>471</v>
      </c>
      <c r="M215" s="29" t="s">
        <v>224</v>
      </c>
    </row>
    <row r="216" spans="1:13" x14ac:dyDescent="0.15">
      <c r="A216" s="36">
        <v>43066</v>
      </c>
      <c r="B216" s="22">
        <v>6091</v>
      </c>
      <c r="C216" s="19">
        <f t="shared" si="18"/>
        <v>8.09</v>
      </c>
      <c r="D216" s="19">
        <f t="shared" si="19"/>
        <v>2.64</v>
      </c>
      <c r="E216" s="20">
        <f t="shared" si="20"/>
        <v>4.63</v>
      </c>
      <c r="F216" s="19">
        <f t="shared" si="21"/>
        <v>8.41</v>
      </c>
      <c r="G216" s="21">
        <f t="shared" si="22"/>
        <v>27</v>
      </c>
      <c r="H216" s="35">
        <f t="shared" si="23"/>
        <v>14</v>
      </c>
      <c r="I216" s="37" t="s">
        <v>471</v>
      </c>
      <c r="M216" s="29" t="s">
        <v>225</v>
      </c>
    </row>
    <row r="217" spans="1:13" x14ac:dyDescent="0.15">
      <c r="A217" s="36">
        <v>43066</v>
      </c>
      <c r="B217" s="22">
        <v>6098</v>
      </c>
      <c r="C217" s="19">
        <f t="shared" si="18"/>
        <v>4.18</v>
      </c>
      <c r="D217" s="19">
        <f t="shared" si="19"/>
        <v>3.32</v>
      </c>
      <c r="E217" s="20">
        <f t="shared" si="20"/>
        <v>4.8499999999999996</v>
      </c>
      <c r="F217" s="19">
        <f t="shared" si="21"/>
        <v>9.08</v>
      </c>
      <c r="G217" s="21">
        <f t="shared" si="22"/>
        <v>42</v>
      </c>
      <c r="H217" s="35">
        <f t="shared" si="23"/>
        <v>14.1</v>
      </c>
      <c r="I217" s="37" t="s">
        <v>471</v>
      </c>
      <c r="M217" s="29" t="s">
        <v>226</v>
      </c>
    </row>
    <row r="218" spans="1:13" x14ac:dyDescent="0.15">
      <c r="A218" s="36">
        <v>43066</v>
      </c>
      <c r="B218" s="22">
        <v>6201</v>
      </c>
      <c r="C218" s="19">
        <f t="shared" si="18"/>
        <v>3.18</v>
      </c>
      <c r="D218" s="19">
        <f t="shared" si="19"/>
        <v>2.66</v>
      </c>
      <c r="E218" s="20">
        <f t="shared" si="20"/>
        <v>4.7</v>
      </c>
      <c r="F218" s="19">
        <f t="shared" si="21"/>
        <v>8.24</v>
      </c>
      <c r="G218" s="21">
        <f t="shared" si="22"/>
        <v>102</v>
      </c>
      <c r="H218" s="35">
        <f t="shared" si="23"/>
        <v>12.3</v>
      </c>
      <c r="I218" s="37" t="s">
        <v>471</v>
      </c>
      <c r="M218" s="29" t="s">
        <v>227</v>
      </c>
    </row>
    <row r="219" spans="1:13" x14ac:dyDescent="0.15">
      <c r="A219" s="36">
        <v>43066</v>
      </c>
      <c r="B219" s="22">
        <v>6205</v>
      </c>
      <c r="C219" s="19">
        <f t="shared" si="18"/>
        <v>2.11</v>
      </c>
      <c r="D219" s="19">
        <f t="shared" si="19"/>
        <v>3</v>
      </c>
      <c r="E219" s="20">
        <f t="shared" si="20"/>
        <v>5.01</v>
      </c>
      <c r="F219" s="19">
        <f t="shared" si="21"/>
        <v>8.82</v>
      </c>
      <c r="G219" s="21">
        <f t="shared" si="22"/>
        <v>32</v>
      </c>
      <c r="H219" s="35">
        <f t="shared" si="23"/>
        <v>14.6</v>
      </c>
      <c r="I219" s="37" t="s">
        <v>471</v>
      </c>
      <c r="M219" s="29" t="s">
        <v>228</v>
      </c>
    </row>
    <row r="220" spans="1:13" x14ac:dyDescent="0.15">
      <c r="A220" s="36">
        <v>43066</v>
      </c>
      <c r="B220" s="22">
        <v>6206</v>
      </c>
      <c r="C220" s="19">
        <f t="shared" si="18"/>
        <v>4.7</v>
      </c>
      <c r="D220" s="19">
        <f t="shared" si="19"/>
        <v>3.61</v>
      </c>
      <c r="E220" s="20">
        <f t="shared" si="20"/>
        <v>4.78</v>
      </c>
      <c r="F220" s="19">
        <f t="shared" si="21"/>
        <v>9.42</v>
      </c>
      <c r="G220" s="21">
        <f t="shared" si="22"/>
        <v>1287</v>
      </c>
      <c r="H220" s="35">
        <f t="shared" si="23"/>
        <v>9.8000000000000007</v>
      </c>
      <c r="I220" s="37" t="s">
        <v>471</v>
      </c>
      <c r="M220" s="29" t="s">
        <v>229</v>
      </c>
    </row>
    <row r="221" spans="1:13" x14ac:dyDescent="0.15">
      <c r="A221" s="36">
        <v>43066</v>
      </c>
      <c r="B221" s="22">
        <v>6207</v>
      </c>
      <c r="C221" s="19">
        <f t="shared" si="18"/>
        <v>3.18</v>
      </c>
      <c r="D221" s="19">
        <f t="shared" si="19"/>
        <v>2.84</v>
      </c>
      <c r="E221" s="20">
        <f t="shared" si="20"/>
        <v>4.9800000000000004</v>
      </c>
      <c r="F221" s="19">
        <f t="shared" si="21"/>
        <v>8.73</v>
      </c>
      <c r="G221" s="21">
        <f t="shared" si="22"/>
        <v>27</v>
      </c>
      <c r="H221" s="35">
        <f t="shared" si="23"/>
        <v>11.1</v>
      </c>
      <c r="I221" s="37" t="s">
        <v>471</v>
      </c>
      <c r="M221" s="29" t="s">
        <v>230</v>
      </c>
    </row>
    <row r="222" spans="1:13" x14ac:dyDescent="0.15">
      <c r="A222" s="36">
        <v>43066</v>
      </c>
      <c r="B222" s="22">
        <v>6210</v>
      </c>
      <c r="C222" s="19">
        <f t="shared" si="18"/>
        <v>6.95</v>
      </c>
      <c r="D222" s="19">
        <f t="shared" si="19"/>
        <v>3.15</v>
      </c>
      <c r="E222" s="20">
        <f t="shared" si="20"/>
        <v>4.82</v>
      </c>
      <c r="F222" s="19">
        <f t="shared" si="21"/>
        <v>8.9499999999999993</v>
      </c>
      <c r="G222" s="21">
        <f t="shared" si="22"/>
        <v>57</v>
      </c>
      <c r="H222" s="35">
        <f t="shared" si="23"/>
        <v>12.6</v>
      </c>
      <c r="I222" s="37" t="s">
        <v>471</v>
      </c>
      <c r="M222" s="29" t="s">
        <v>231</v>
      </c>
    </row>
    <row r="223" spans="1:13" x14ac:dyDescent="0.15">
      <c r="A223" s="36">
        <v>43066</v>
      </c>
      <c r="B223" s="22">
        <v>6213</v>
      </c>
      <c r="C223" s="19">
        <f t="shared" si="18"/>
        <v>7.09</v>
      </c>
      <c r="D223" s="19">
        <f t="shared" si="19"/>
        <v>2.52</v>
      </c>
      <c r="E223" s="20">
        <f t="shared" si="20"/>
        <v>4.62</v>
      </c>
      <c r="F223" s="19">
        <f t="shared" si="21"/>
        <v>8.09</v>
      </c>
      <c r="G223" s="21">
        <f t="shared" si="22"/>
        <v>152</v>
      </c>
      <c r="H223" s="35">
        <f t="shared" si="23"/>
        <v>14.7</v>
      </c>
      <c r="I223" s="37" t="s">
        <v>471</v>
      </c>
      <c r="M223" s="29" t="s">
        <v>232</v>
      </c>
    </row>
    <row r="224" spans="1:13" x14ac:dyDescent="0.15">
      <c r="A224" s="36">
        <v>43066</v>
      </c>
      <c r="B224" s="22">
        <v>6214</v>
      </c>
      <c r="C224" s="19">
        <f t="shared" si="18"/>
        <v>4.7699999999999996</v>
      </c>
      <c r="D224" s="19">
        <f t="shared" si="19"/>
        <v>3.37</v>
      </c>
      <c r="E224" s="20">
        <f t="shared" si="20"/>
        <v>4.76</v>
      </c>
      <c r="F224" s="19">
        <f t="shared" si="21"/>
        <v>9.17</v>
      </c>
      <c r="G224" s="21">
        <f t="shared" si="22"/>
        <v>46</v>
      </c>
      <c r="H224" s="35">
        <f t="shared" si="23"/>
        <v>12.2</v>
      </c>
      <c r="I224" s="37" t="s">
        <v>471</v>
      </c>
      <c r="M224" s="29" t="s">
        <v>233</v>
      </c>
    </row>
    <row r="225" spans="1:13" x14ac:dyDescent="0.15">
      <c r="A225" s="36">
        <v>43066</v>
      </c>
      <c r="B225" s="22">
        <v>6215</v>
      </c>
      <c r="C225" s="19">
        <f t="shared" si="18"/>
        <v>2.36</v>
      </c>
      <c r="D225" s="19">
        <f t="shared" si="19"/>
        <v>3.26</v>
      </c>
      <c r="E225" s="20">
        <f t="shared" si="20"/>
        <v>5.12</v>
      </c>
      <c r="F225" s="19">
        <f t="shared" si="21"/>
        <v>9.3000000000000007</v>
      </c>
      <c r="G225" s="21">
        <f t="shared" si="22"/>
        <v>196</v>
      </c>
      <c r="H225" s="35">
        <f t="shared" si="23"/>
        <v>9.1</v>
      </c>
      <c r="I225" s="37" t="s">
        <v>471</v>
      </c>
      <c r="M225" s="29" t="s">
        <v>234</v>
      </c>
    </row>
    <row r="226" spans="1:13" x14ac:dyDescent="0.15">
      <c r="A226" s="36">
        <v>43066</v>
      </c>
      <c r="B226" s="22">
        <v>6218</v>
      </c>
      <c r="C226" s="19">
        <f t="shared" si="18"/>
        <v>5.0599999999999996</v>
      </c>
      <c r="D226" s="19">
        <f t="shared" si="19"/>
        <v>2.87</v>
      </c>
      <c r="E226" s="20">
        <f t="shared" si="20"/>
        <v>4.83</v>
      </c>
      <c r="F226" s="19">
        <f t="shared" si="21"/>
        <v>8.8000000000000007</v>
      </c>
      <c r="G226" s="21">
        <f t="shared" si="22"/>
        <v>16</v>
      </c>
      <c r="H226" s="35">
        <f t="shared" si="23"/>
        <v>13.2</v>
      </c>
      <c r="I226" s="37" t="s">
        <v>471</v>
      </c>
      <c r="M226" s="29" t="s">
        <v>235</v>
      </c>
    </row>
    <row r="227" spans="1:13" x14ac:dyDescent="0.15">
      <c r="A227" s="36">
        <v>43066</v>
      </c>
      <c r="B227" s="22">
        <v>6219</v>
      </c>
      <c r="C227" s="19">
        <f t="shared" si="18"/>
        <v>5.07</v>
      </c>
      <c r="D227" s="19">
        <f t="shared" si="19"/>
        <v>2.97</v>
      </c>
      <c r="E227" s="20">
        <f t="shared" si="20"/>
        <v>4.8899999999999997</v>
      </c>
      <c r="F227" s="19">
        <f t="shared" si="21"/>
        <v>8.7799999999999994</v>
      </c>
      <c r="G227" s="21">
        <f t="shared" si="22"/>
        <v>586</v>
      </c>
      <c r="H227" s="35">
        <f t="shared" si="23"/>
        <v>12.1</v>
      </c>
      <c r="I227" s="37" t="s">
        <v>471</v>
      </c>
      <c r="M227" s="29" t="s">
        <v>236</v>
      </c>
    </row>
    <row r="228" spans="1:13" x14ac:dyDescent="0.15">
      <c r="A228" s="36">
        <v>43066</v>
      </c>
      <c r="B228" s="22">
        <v>6221</v>
      </c>
      <c r="C228" s="19">
        <f t="shared" si="18"/>
        <v>4.6100000000000003</v>
      </c>
      <c r="D228" s="19">
        <f t="shared" si="19"/>
        <v>3.12</v>
      </c>
      <c r="E228" s="20">
        <f t="shared" si="20"/>
        <v>4.99</v>
      </c>
      <c r="F228" s="19">
        <f t="shared" si="21"/>
        <v>8.98</v>
      </c>
      <c r="G228" s="21">
        <f t="shared" si="22"/>
        <v>453</v>
      </c>
      <c r="H228" s="35">
        <f t="shared" si="23"/>
        <v>14.7</v>
      </c>
      <c r="I228" s="37" t="s">
        <v>471</v>
      </c>
      <c r="M228" s="29" t="s">
        <v>237</v>
      </c>
    </row>
    <row r="229" spans="1:13" x14ac:dyDescent="0.15">
      <c r="A229" s="36">
        <v>43066</v>
      </c>
      <c r="B229" s="22">
        <v>6222</v>
      </c>
      <c r="C229" s="19">
        <f t="shared" si="18"/>
        <v>4.42</v>
      </c>
      <c r="D229" s="19">
        <f t="shared" si="19"/>
        <v>3.06</v>
      </c>
      <c r="E229" s="20">
        <f t="shared" si="20"/>
        <v>4.93</v>
      </c>
      <c r="F229" s="19">
        <f t="shared" si="21"/>
        <v>8.94</v>
      </c>
      <c r="G229" s="21">
        <f t="shared" si="22"/>
        <v>36</v>
      </c>
      <c r="H229" s="35">
        <f t="shared" si="23"/>
        <v>12.5</v>
      </c>
      <c r="I229" s="37" t="s">
        <v>471</v>
      </c>
      <c r="M229" s="29" t="s">
        <v>238</v>
      </c>
    </row>
    <row r="230" spans="1:13" x14ac:dyDescent="0.15">
      <c r="A230" s="36">
        <v>43066</v>
      </c>
      <c r="B230" s="22">
        <v>6226</v>
      </c>
      <c r="C230" s="19">
        <f t="shared" si="18"/>
        <v>5.83</v>
      </c>
      <c r="D230" s="19">
        <f t="shared" si="19"/>
        <v>2.9</v>
      </c>
      <c r="E230" s="20">
        <f t="shared" si="20"/>
        <v>5.03</v>
      </c>
      <c r="F230" s="19">
        <f t="shared" si="21"/>
        <v>8.91</v>
      </c>
      <c r="G230" s="21">
        <f t="shared" si="22"/>
        <v>42</v>
      </c>
      <c r="H230" s="35">
        <f t="shared" si="23"/>
        <v>10.4</v>
      </c>
      <c r="I230" s="37" t="s">
        <v>471</v>
      </c>
      <c r="M230" s="29" t="s">
        <v>239</v>
      </c>
    </row>
    <row r="231" spans="1:13" x14ac:dyDescent="0.15">
      <c r="A231" s="36">
        <v>43066</v>
      </c>
      <c r="B231" s="22">
        <v>6229</v>
      </c>
      <c r="C231" s="19">
        <f t="shared" si="18"/>
        <v>4.5599999999999996</v>
      </c>
      <c r="D231" s="19">
        <f t="shared" si="19"/>
        <v>3.41</v>
      </c>
      <c r="E231" s="20">
        <f t="shared" si="20"/>
        <v>4.87</v>
      </c>
      <c r="F231" s="19">
        <f t="shared" si="21"/>
        <v>9.2799999999999994</v>
      </c>
      <c r="G231" s="21">
        <f t="shared" si="22"/>
        <v>39</v>
      </c>
      <c r="H231" s="35">
        <f t="shared" si="23"/>
        <v>16.399999999999999</v>
      </c>
      <c r="I231" s="37" t="s">
        <v>471</v>
      </c>
      <c r="M231" s="29" t="s">
        <v>240</v>
      </c>
    </row>
    <row r="232" spans="1:13" x14ac:dyDescent="0.15">
      <c r="A232" s="36">
        <v>43067</v>
      </c>
      <c r="B232" s="18">
        <v>4221</v>
      </c>
      <c r="C232" s="19">
        <f t="shared" si="18"/>
        <v>3.19</v>
      </c>
      <c r="D232" s="19">
        <f t="shared" si="19"/>
        <v>2.9</v>
      </c>
      <c r="E232" s="20">
        <f t="shared" si="20"/>
        <v>4.62</v>
      </c>
      <c r="F232" s="19">
        <f t="shared" si="21"/>
        <v>8.51</v>
      </c>
      <c r="G232" s="21">
        <f t="shared" si="22"/>
        <v>287</v>
      </c>
      <c r="H232" s="35">
        <f t="shared" si="23"/>
        <v>5.7</v>
      </c>
      <c r="I232" s="37" t="s">
        <v>469</v>
      </c>
      <c r="M232" s="29" t="s">
        <v>241</v>
      </c>
    </row>
    <row r="233" spans="1:13" x14ac:dyDescent="0.15">
      <c r="A233" s="36">
        <v>43067</v>
      </c>
      <c r="B233" s="18">
        <v>4403</v>
      </c>
      <c r="C233" s="19">
        <f t="shared" si="18"/>
        <v>2.92</v>
      </c>
      <c r="D233" s="19">
        <f t="shared" si="19"/>
        <v>2.75</v>
      </c>
      <c r="E233" s="20">
        <f t="shared" si="20"/>
        <v>4.8600000000000003</v>
      </c>
      <c r="F233" s="19">
        <f t="shared" si="21"/>
        <v>8.5500000000000007</v>
      </c>
      <c r="G233" s="21">
        <f t="shared" si="22"/>
        <v>18</v>
      </c>
      <c r="H233" s="35">
        <f t="shared" si="23"/>
        <v>9.9</v>
      </c>
      <c r="I233" s="37" t="s">
        <v>469</v>
      </c>
      <c r="M233" s="29" t="s">
        <v>242</v>
      </c>
    </row>
    <row r="234" spans="1:13" x14ac:dyDescent="0.15">
      <c r="A234" s="36">
        <v>43067</v>
      </c>
      <c r="B234" s="18">
        <v>4668</v>
      </c>
      <c r="C234" s="19">
        <f t="shared" si="18"/>
        <v>2.96</v>
      </c>
      <c r="D234" s="19">
        <f t="shared" si="19"/>
        <v>2.5499999999999998</v>
      </c>
      <c r="E234" s="20">
        <f t="shared" si="20"/>
        <v>4.6399999999999997</v>
      </c>
      <c r="F234" s="19">
        <f t="shared" si="21"/>
        <v>8.09</v>
      </c>
      <c r="G234" s="21">
        <f t="shared" si="22"/>
        <v>326</v>
      </c>
      <c r="H234" s="35">
        <f t="shared" si="23"/>
        <v>10.199999999999999</v>
      </c>
      <c r="I234" s="37" t="s">
        <v>469</v>
      </c>
      <c r="M234" s="29" t="s">
        <v>243</v>
      </c>
    </row>
    <row r="235" spans="1:13" x14ac:dyDescent="0.15">
      <c r="A235" s="36">
        <v>43067</v>
      </c>
      <c r="B235" s="18">
        <v>4889</v>
      </c>
      <c r="C235" s="19">
        <f t="shared" si="18"/>
        <v>2.98</v>
      </c>
      <c r="D235" s="19">
        <f t="shared" si="19"/>
        <v>2.9</v>
      </c>
      <c r="E235" s="20">
        <f t="shared" si="20"/>
        <v>5.19</v>
      </c>
      <c r="F235" s="19">
        <f t="shared" si="21"/>
        <v>8.9700000000000006</v>
      </c>
      <c r="G235" s="21">
        <f t="shared" si="22"/>
        <v>103</v>
      </c>
      <c r="H235" s="35">
        <f t="shared" si="23"/>
        <v>9.3000000000000007</v>
      </c>
      <c r="I235" s="37" t="s">
        <v>469</v>
      </c>
      <c r="M235" s="29" t="s">
        <v>244</v>
      </c>
    </row>
    <row r="236" spans="1:13" x14ac:dyDescent="0.15">
      <c r="A236" s="36">
        <v>43067</v>
      </c>
      <c r="B236" s="18">
        <v>5002</v>
      </c>
      <c r="C236" s="19">
        <f t="shared" si="18"/>
        <v>3.77</v>
      </c>
      <c r="D236" s="19">
        <f t="shared" si="19"/>
        <v>2.96</v>
      </c>
      <c r="E236" s="20">
        <f t="shared" si="20"/>
        <v>4.88</v>
      </c>
      <c r="F236" s="19">
        <f t="shared" si="21"/>
        <v>8.86</v>
      </c>
      <c r="G236" s="21">
        <f t="shared" si="22"/>
        <v>750</v>
      </c>
      <c r="H236" s="35">
        <f t="shared" si="23"/>
        <v>10.5</v>
      </c>
      <c r="I236" s="37" t="s">
        <v>469</v>
      </c>
      <c r="M236" s="29" t="s">
        <v>245</v>
      </c>
    </row>
    <row r="237" spans="1:13" x14ac:dyDescent="0.15">
      <c r="A237" s="36">
        <v>43067</v>
      </c>
      <c r="B237" s="18">
        <v>5007</v>
      </c>
      <c r="C237" s="19">
        <f t="shared" si="18"/>
        <v>3.67</v>
      </c>
      <c r="D237" s="19">
        <f t="shared" si="19"/>
        <v>3.24</v>
      </c>
      <c r="E237" s="20">
        <f t="shared" si="20"/>
        <v>5</v>
      </c>
      <c r="F237" s="19">
        <f t="shared" si="21"/>
        <v>9.18</v>
      </c>
      <c r="G237" s="21">
        <f t="shared" si="22"/>
        <v>16</v>
      </c>
      <c r="H237" s="35">
        <f t="shared" si="23"/>
        <v>12.8</v>
      </c>
      <c r="I237" s="37" t="s">
        <v>469</v>
      </c>
      <c r="M237" s="29" t="s">
        <v>246</v>
      </c>
    </row>
    <row r="238" spans="1:13" x14ac:dyDescent="0.15">
      <c r="A238" s="36">
        <v>43067</v>
      </c>
      <c r="B238" s="18">
        <v>5020</v>
      </c>
      <c r="C238" s="19">
        <f t="shared" si="18"/>
        <v>4.18</v>
      </c>
      <c r="D238" s="19">
        <f t="shared" si="19"/>
        <v>3.07</v>
      </c>
      <c r="E238" s="20">
        <f t="shared" si="20"/>
        <v>4.79</v>
      </c>
      <c r="F238" s="19">
        <f t="shared" si="21"/>
        <v>8.8000000000000007</v>
      </c>
      <c r="G238" s="21">
        <f t="shared" si="22"/>
        <v>665</v>
      </c>
      <c r="H238" s="35">
        <f t="shared" si="23"/>
        <v>5.8</v>
      </c>
      <c r="I238" s="37" t="s">
        <v>469</v>
      </c>
      <c r="M238" s="29" t="s">
        <v>247</v>
      </c>
    </row>
    <row r="239" spans="1:13" x14ac:dyDescent="0.15">
      <c r="A239" s="36">
        <v>43067</v>
      </c>
      <c r="B239" s="18">
        <v>5034</v>
      </c>
      <c r="C239" s="19">
        <f t="shared" si="18"/>
        <v>2.1800000000000002</v>
      </c>
      <c r="D239" s="19">
        <f t="shared" si="19"/>
        <v>2.85</v>
      </c>
      <c r="E239" s="20">
        <f t="shared" si="20"/>
        <v>4.47</v>
      </c>
      <c r="F239" s="19">
        <f t="shared" si="21"/>
        <v>8.4</v>
      </c>
      <c r="G239" s="21">
        <f t="shared" si="22"/>
        <v>146</v>
      </c>
      <c r="H239" s="35">
        <f t="shared" si="23"/>
        <v>8.5</v>
      </c>
      <c r="I239" s="37" t="s">
        <v>469</v>
      </c>
      <c r="M239" s="29" t="s">
        <v>248</v>
      </c>
    </row>
    <row r="240" spans="1:13" x14ac:dyDescent="0.15">
      <c r="A240" s="36">
        <v>43067</v>
      </c>
      <c r="B240" s="18">
        <v>5046</v>
      </c>
      <c r="C240" s="19">
        <f t="shared" si="18"/>
        <v>3.03</v>
      </c>
      <c r="D240" s="19">
        <f t="shared" si="19"/>
        <v>2.92</v>
      </c>
      <c r="E240" s="20">
        <f t="shared" si="20"/>
        <v>4.84</v>
      </c>
      <c r="F240" s="19">
        <f t="shared" si="21"/>
        <v>8.67</v>
      </c>
      <c r="G240" s="21">
        <f t="shared" si="22"/>
        <v>573</v>
      </c>
      <c r="H240" s="35">
        <f t="shared" si="23"/>
        <v>9</v>
      </c>
      <c r="I240" s="37" t="s">
        <v>469</v>
      </c>
      <c r="M240" s="29" t="s">
        <v>249</v>
      </c>
    </row>
    <row r="241" spans="1:13" x14ac:dyDescent="0.15">
      <c r="A241" s="36">
        <v>43067</v>
      </c>
      <c r="B241" s="18">
        <v>5053</v>
      </c>
      <c r="C241" s="19">
        <f t="shared" si="18"/>
        <v>3.66</v>
      </c>
      <c r="D241" s="19">
        <f t="shared" si="19"/>
        <v>2.58</v>
      </c>
      <c r="E241" s="20">
        <f t="shared" si="20"/>
        <v>4.46</v>
      </c>
      <c r="F241" s="19">
        <f t="shared" si="21"/>
        <v>8.08</v>
      </c>
      <c r="G241" s="21">
        <f t="shared" si="22"/>
        <v>202</v>
      </c>
      <c r="H241" s="35">
        <f t="shared" si="23"/>
        <v>8.5</v>
      </c>
      <c r="I241" s="37" t="s">
        <v>469</v>
      </c>
      <c r="M241" s="29" t="s">
        <v>250</v>
      </c>
    </row>
    <row r="242" spans="1:13" x14ac:dyDescent="0.15">
      <c r="A242" s="36">
        <v>43067</v>
      </c>
      <c r="B242" s="18">
        <v>5212</v>
      </c>
      <c r="C242" s="19">
        <f t="shared" si="18"/>
        <v>3.78</v>
      </c>
      <c r="D242" s="19">
        <f t="shared" si="19"/>
        <v>2.61</v>
      </c>
      <c r="E242" s="20">
        <f t="shared" si="20"/>
        <v>4.5999999999999996</v>
      </c>
      <c r="F242" s="19">
        <f t="shared" si="21"/>
        <v>8.18</v>
      </c>
      <c r="G242" s="21">
        <f t="shared" si="22"/>
        <v>2372</v>
      </c>
      <c r="H242" s="35">
        <f t="shared" si="23"/>
        <v>11.4</v>
      </c>
      <c r="I242" s="37" t="s">
        <v>469</v>
      </c>
      <c r="M242" s="29" t="s">
        <v>251</v>
      </c>
    </row>
    <row r="243" spans="1:13" x14ac:dyDescent="0.15">
      <c r="A243" s="36">
        <v>43067</v>
      </c>
      <c r="B243" s="18">
        <v>5249</v>
      </c>
      <c r="C243" s="19">
        <f t="shared" si="18"/>
        <v>3.38</v>
      </c>
      <c r="D243" s="19">
        <f t="shared" si="19"/>
        <v>2.84</v>
      </c>
      <c r="E243" s="20">
        <f t="shared" si="20"/>
        <v>4.75</v>
      </c>
      <c r="F243" s="19">
        <f t="shared" si="21"/>
        <v>8.5</v>
      </c>
      <c r="G243" s="21">
        <f t="shared" si="22"/>
        <v>3381</v>
      </c>
      <c r="H243" s="35">
        <f t="shared" si="23"/>
        <v>6.5</v>
      </c>
      <c r="I243" s="37" t="s">
        <v>469</v>
      </c>
      <c r="M243" s="29" t="s">
        <v>252</v>
      </c>
    </row>
    <row r="244" spans="1:13" x14ac:dyDescent="0.15">
      <c r="A244" s="36">
        <v>43067</v>
      </c>
      <c r="B244" s="18">
        <v>5282</v>
      </c>
      <c r="C244" s="19">
        <f t="shared" si="18"/>
        <v>3.45</v>
      </c>
      <c r="D244" s="19">
        <f t="shared" si="19"/>
        <v>3.17</v>
      </c>
      <c r="E244" s="20">
        <f t="shared" si="20"/>
        <v>5.03</v>
      </c>
      <c r="F244" s="19">
        <f t="shared" si="21"/>
        <v>9.1</v>
      </c>
      <c r="G244" s="21">
        <f t="shared" si="22"/>
        <v>258</v>
      </c>
      <c r="H244" s="35">
        <f t="shared" si="23"/>
        <v>11.2</v>
      </c>
      <c r="I244" s="37" t="s">
        <v>469</v>
      </c>
      <c r="M244" s="29" t="s">
        <v>253</v>
      </c>
    </row>
    <row r="245" spans="1:13" x14ac:dyDescent="0.15">
      <c r="A245" s="36">
        <v>43067</v>
      </c>
      <c r="B245" s="18">
        <v>5297</v>
      </c>
      <c r="C245" s="19">
        <f t="shared" si="18"/>
        <v>4.0999999999999996</v>
      </c>
      <c r="D245" s="19">
        <f t="shared" si="19"/>
        <v>3.03</v>
      </c>
      <c r="E245" s="20">
        <f t="shared" si="20"/>
        <v>4.92</v>
      </c>
      <c r="F245" s="19">
        <f t="shared" si="21"/>
        <v>8.9600000000000009</v>
      </c>
      <c r="G245" s="21">
        <f t="shared" si="22"/>
        <v>195</v>
      </c>
      <c r="H245" s="35">
        <f t="shared" si="23"/>
        <v>9</v>
      </c>
      <c r="I245" s="37" t="s">
        <v>469</v>
      </c>
      <c r="M245" s="29" t="s">
        <v>254</v>
      </c>
    </row>
    <row r="246" spans="1:13" x14ac:dyDescent="0.15">
      <c r="A246" s="36">
        <v>43067</v>
      </c>
      <c r="B246" s="18">
        <v>5298</v>
      </c>
      <c r="C246" s="19">
        <f t="shared" si="18"/>
        <v>2.64</v>
      </c>
      <c r="D246" s="19">
        <f t="shared" si="19"/>
        <v>2.7</v>
      </c>
      <c r="E246" s="20">
        <f t="shared" si="20"/>
        <v>4.6100000000000003</v>
      </c>
      <c r="F246" s="19">
        <f t="shared" si="21"/>
        <v>8.19</v>
      </c>
      <c r="G246" s="21">
        <f t="shared" si="22"/>
        <v>68</v>
      </c>
      <c r="H246" s="35">
        <f t="shared" si="23"/>
        <v>9.3000000000000007</v>
      </c>
      <c r="I246" s="37" t="s">
        <v>469</v>
      </c>
      <c r="M246" s="29" t="s">
        <v>255</v>
      </c>
    </row>
    <row r="247" spans="1:13" x14ac:dyDescent="0.15">
      <c r="A247" s="36">
        <v>43067</v>
      </c>
      <c r="B247" s="22">
        <v>5405</v>
      </c>
      <c r="C247" s="19">
        <f t="shared" si="18"/>
        <v>3.68</v>
      </c>
      <c r="D247" s="19">
        <f t="shared" si="19"/>
        <v>3.16</v>
      </c>
      <c r="E247" s="20">
        <f t="shared" si="20"/>
        <v>4.7</v>
      </c>
      <c r="F247" s="19">
        <f t="shared" si="21"/>
        <v>8.9</v>
      </c>
      <c r="G247" s="21">
        <f t="shared" si="22"/>
        <v>1978</v>
      </c>
      <c r="H247" s="35">
        <f t="shared" si="23"/>
        <v>9.5</v>
      </c>
      <c r="I247" s="37" t="s">
        <v>469</v>
      </c>
      <c r="M247" s="29" t="s">
        <v>256</v>
      </c>
    </row>
    <row r="248" spans="1:13" x14ac:dyDescent="0.15">
      <c r="A248" s="36">
        <v>43067</v>
      </c>
      <c r="B248" s="22">
        <v>5409</v>
      </c>
      <c r="C248" s="19">
        <f t="shared" si="18"/>
        <v>3.52</v>
      </c>
      <c r="D248" s="19">
        <f t="shared" si="19"/>
        <v>3.12</v>
      </c>
      <c r="E248" s="20">
        <f t="shared" si="20"/>
        <v>4.9800000000000004</v>
      </c>
      <c r="F248" s="19">
        <f t="shared" si="21"/>
        <v>9</v>
      </c>
      <c r="G248" s="21">
        <f t="shared" si="22"/>
        <v>369</v>
      </c>
      <c r="H248" s="35">
        <f t="shared" si="23"/>
        <v>6.5</v>
      </c>
      <c r="I248" s="37" t="s">
        <v>469</v>
      </c>
      <c r="M248" s="29" t="s">
        <v>257</v>
      </c>
    </row>
    <row r="249" spans="1:13" x14ac:dyDescent="0.15">
      <c r="A249" s="36">
        <v>43067</v>
      </c>
      <c r="B249" s="22">
        <v>5417</v>
      </c>
      <c r="C249" s="19">
        <f t="shared" si="18"/>
        <v>4.0599999999999996</v>
      </c>
      <c r="D249" s="19">
        <f t="shared" si="19"/>
        <v>2.96</v>
      </c>
      <c r="E249" s="20">
        <f t="shared" si="20"/>
        <v>4.88</v>
      </c>
      <c r="F249" s="19">
        <f t="shared" si="21"/>
        <v>8.8000000000000007</v>
      </c>
      <c r="G249" s="21">
        <f t="shared" si="22"/>
        <v>56</v>
      </c>
      <c r="H249" s="35">
        <f t="shared" si="23"/>
        <v>8.6999999999999993</v>
      </c>
      <c r="I249" s="37" t="s">
        <v>469</v>
      </c>
      <c r="M249" s="29" t="s">
        <v>258</v>
      </c>
    </row>
    <row r="250" spans="1:13" x14ac:dyDescent="0.15">
      <c r="A250" s="36">
        <v>43067</v>
      </c>
      <c r="B250" s="22">
        <v>5439</v>
      </c>
      <c r="C250" s="19">
        <f t="shared" si="18"/>
        <v>3.89</v>
      </c>
      <c r="D250" s="19">
        <f t="shared" si="19"/>
        <v>2.77</v>
      </c>
      <c r="E250" s="20">
        <f t="shared" si="20"/>
        <v>5.13</v>
      </c>
      <c r="F250" s="19">
        <f t="shared" si="21"/>
        <v>8.89</v>
      </c>
      <c r="G250" s="21">
        <f t="shared" si="22"/>
        <v>395</v>
      </c>
      <c r="H250" s="35">
        <f t="shared" si="23"/>
        <v>12.2</v>
      </c>
      <c r="I250" s="37" t="s">
        <v>469</v>
      </c>
      <c r="M250" s="29" t="s">
        <v>259</v>
      </c>
    </row>
    <row r="251" spans="1:13" x14ac:dyDescent="0.15">
      <c r="A251" s="36">
        <v>43067</v>
      </c>
      <c r="B251" s="22">
        <v>5455</v>
      </c>
      <c r="C251" s="19">
        <f t="shared" si="18"/>
        <v>3.77</v>
      </c>
      <c r="D251" s="19">
        <f t="shared" si="19"/>
        <v>3.14</v>
      </c>
      <c r="E251" s="20">
        <f t="shared" si="20"/>
        <v>4.96</v>
      </c>
      <c r="F251" s="19">
        <f t="shared" si="21"/>
        <v>9.0399999999999991</v>
      </c>
      <c r="G251" s="21">
        <f t="shared" si="22"/>
        <v>46</v>
      </c>
      <c r="H251" s="35">
        <f t="shared" si="23"/>
        <v>10.3</v>
      </c>
      <c r="I251" s="37" t="s">
        <v>469</v>
      </c>
      <c r="M251" s="29" t="s">
        <v>260</v>
      </c>
    </row>
    <row r="252" spans="1:13" x14ac:dyDescent="0.15">
      <c r="A252" s="36">
        <v>43067</v>
      </c>
      <c r="B252" s="22">
        <v>5464</v>
      </c>
      <c r="C252" s="19">
        <f t="shared" si="18"/>
        <v>3.28</v>
      </c>
      <c r="D252" s="19">
        <f t="shared" si="19"/>
        <v>2.77</v>
      </c>
      <c r="E252" s="20">
        <f t="shared" si="20"/>
        <v>4.72</v>
      </c>
      <c r="F252" s="19">
        <f t="shared" si="21"/>
        <v>8.43</v>
      </c>
      <c r="G252" s="21">
        <f t="shared" si="22"/>
        <v>37</v>
      </c>
      <c r="H252" s="35">
        <f t="shared" si="23"/>
        <v>9.4</v>
      </c>
      <c r="I252" s="37" t="s">
        <v>469</v>
      </c>
      <c r="M252" s="29" t="s">
        <v>261</v>
      </c>
    </row>
    <row r="253" spans="1:13" x14ac:dyDescent="0.15">
      <c r="A253" s="36">
        <v>43067</v>
      </c>
      <c r="B253" s="22">
        <v>5472</v>
      </c>
      <c r="C253" s="19">
        <f t="shared" si="18"/>
        <v>3.83</v>
      </c>
      <c r="D253" s="19">
        <f t="shared" si="19"/>
        <v>2.91</v>
      </c>
      <c r="E253" s="20">
        <f t="shared" si="20"/>
        <v>4.97</v>
      </c>
      <c r="F253" s="19">
        <f t="shared" si="21"/>
        <v>8.7100000000000009</v>
      </c>
      <c r="G253" s="21">
        <f t="shared" si="22"/>
        <v>29</v>
      </c>
      <c r="H253" s="35">
        <f t="shared" si="23"/>
        <v>10.7</v>
      </c>
      <c r="I253" s="37" t="s">
        <v>469</v>
      </c>
      <c r="M253" s="29" t="s">
        <v>262</v>
      </c>
    </row>
    <row r="254" spans="1:13" x14ac:dyDescent="0.15">
      <c r="A254" s="36">
        <v>43067</v>
      </c>
      <c r="B254" s="22">
        <v>5473</v>
      </c>
      <c r="C254" s="19">
        <f t="shared" si="18"/>
        <v>2.86</v>
      </c>
      <c r="D254" s="19">
        <f t="shared" si="19"/>
        <v>2.93</v>
      </c>
      <c r="E254" s="20">
        <f t="shared" si="20"/>
        <v>4.78</v>
      </c>
      <c r="F254" s="19">
        <f t="shared" si="21"/>
        <v>8.59</v>
      </c>
      <c r="G254" s="21">
        <f t="shared" si="22"/>
        <v>271</v>
      </c>
      <c r="H254" s="35">
        <f t="shared" si="23"/>
        <v>12.2</v>
      </c>
      <c r="I254" s="37" t="s">
        <v>469</v>
      </c>
      <c r="M254" s="29" t="s">
        <v>263</v>
      </c>
    </row>
    <row r="255" spans="1:13" x14ac:dyDescent="0.15">
      <c r="A255" s="36">
        <v>43067</v>
      </c>
      <c r="B255" s="22">
        <v>5651</v>
      </c>
      <c r="C255" s="19">
        <f t="shared" si="18"/>
        <v>4.3600000000000003</v>
      </c>
      <c r="D255" s="19">
        <f t="shared" si="19"/>
        <v>3.48</v>
      </c>
      <c r="E255" s="20">
        <f t="shared" si="20"/>
        <v>4.8499999999999996</v>
      </c>
      <c r="F255" s="19">
        <f t="shared" si="21"/>
        <v>9.33</v>
      </c>
      <c r="G255" s="21">
        <f t="shared" si="22"/>
        <v>808</v>
      </c>
      <c r="H255" s="35">
        <f t="shared" si="23"/>
        <v>8.6</v>
      </c>
      <c r="I255" s="37" t="s">
        <v>469</v>
      </c>
      <c r="M255" s="29" t="s">
        <v>264</v>
      </c>
    </row>
    <row r="256" spans="1:13" x14ac:dyDescent="0.15">
      <c r="A256" s="36">
        <v>43067</v>
      </c>
      <c r="B256" s="22">
        <v>5658</v>
      </c>
      <c r="C256" s="19">
        <f t="shared" si="18"/>
        <v>2.4500000000000002</v>
      </c>
      <c r="D256" s="19">
        <f t="shared" si="19"/>
        <v>2.87</v>
      </c>
      <c r="E256" s="20">
        <f t="shared" si="20"/>
        <v>4.84</v>
      </c>
      <c r="F256" s="19">
        <f t="shared" si="21"/>
        <v>8.69</v>
      </c>
      <c r="G256" s="21">
        <f t="shared" si="22"/>
        <v>116</v>
      </c>
      <c r="H256" s="35">
        <f t="shared" si="23"/>
        <v>9.4</v>
      </c>
      <c r="I256" s="37" t="s">
        <v>469</v>
      </c>
      <c r="M256" s="29" t="s">
        <v>265</v>
      </c>
    </row>
    <row r="257" spans="1:13" x14ac:dyDescent="0.15">
      <c r="A257" s="36">
        <v>43067</v>
      </c>
      <c r="B257" s="22">
        <v>5663</v>
      </c>
      <c r="C257" s="19">
        <f t="shared" si="18"/>
        <v>3.11</v>
      </c>
      <c r="D257" s="19">
        <f t="shared" si="19"/>
        <v>2.8</v>
      </c>
      <c r="E257" s="20">
        <f t="shared" si="20"/>
        <v>4.99</v>
      </c>
      <c r="F257" s="19">
        <f t="shared" si="21"/>
        <v>8.59</v>
      </c>
      <c r="G257" s="21">
        <f t="shared" si="22"/>
        <v>756</v>
      </c>
      <c r="H257" s="35">
        <f t="shared" si="23"/>
        <v>9.6999999999999993</v>
      </c>
      <c r="I257" s="37" t="s">
        <v>469</v>
      </c>
      <c r="M257" s="29" t="s">
        <v>266</v>
      </c>
    </row>
    <row r="258" spans="1:13" x14ac:dyDescent="0.15">
      <c r="A258" s="36">
        <v>43067</v>
      </c>
      <c r="B258" s="22">
        <v>5676</v>
      </c>
      <c r="C258" s="19">
        <f t="shared" si="18"/>
        <v>4.09</v>
      </c>
      <c r="D258" s="19">
        <f t="shared" si="19"/>
        <v>3.07</v>
      </c>
      <c r="E258" s="20">
        <f t="shared" si="20"/>
        <v>4.99</v>
      </c>
      <c r="F258" s="19">
        <f t="shared" si="21"/>
        <v>8.9499999999999993</v>
      </c>
      <c r="G258" s="21">
        <f t="shared" si="22"/>
        <v>18</v>
      </c>
      <c r="H258" s="35">
        <f t="shared" si="23"/>
        <v>10.199999999999999</v>
      </c>
      <c r="I258" s="37" t="s">
        <v>469</v>
      </c>
      <c r="M258" s="29" t="s">
        <v>267</v>
      </c>
    </row>
    <row r="259" spans="1:13" x14ac:dyDescent="0.15">
      <c r="A259" s="36">
        <v>43067</v>
      </c>
      <c r="B259" s="22">
        <v>5677</v>
      </c>
      <c r="C259" s="19">
        <f t="shared" si="18"/>
        <v>3.04</v>
      </c>
      <c r="D259" s="19">
        <f t="shared" si="19"/>
        <v>3.15</v>
      </c>
      <c r="E259" s="20">
        <f t="shared" si="20"/>
        <v>4.8</v>
      </c>
      <c r="F259" s="19">
        <f t="shared" si="21"/>
        <v>8.91</v>
      </c>
      <c r="G259" s="21">
        <f t="shared" si="22"/>
        <v>130</v>
      </c>
      <c r="H259" s="35">
        <f t="shared" si="23"/>
        <v>8.6</v>
      </c>
      <c r="I259" s="37" t="s">
        <v>469</v>
      </c>
      <c r="M259" s="29" t="s">
        <v>268</v>
      </c>
    </row>
    <row r="260" spans="1:13" x14ac:dyDescent="0.15">
      <c r="A260" s="36">
        <v>43067</v>
      </c>
      <c r="B260" s="22">
        <v>5694</v>
      </c>
      <c r="C260" s="19">
        <f t="shared" si="18"/>
        <v>3.72</v>
      </c>
      <c r="D260" s="19">
        <f t="shared" si="19"/>
        <v>2.89</v>
      </c>
      <c r="E260" s="20">
        <f t="shared" si="20"/>
        <v>4.8899999999999997</v>
      </c>
      <c r="F260" s="19">
        <f t="shared" si="21"/>
        <v>8.67</v>
      </c>
      <c r="G260" s="21">
        <f t="shared" si="22"/>
        <v>15</v>
      </c>
      <c r="H260" s="35">
        <f t="shared" si="23"/>
        <v>10.9</v>
      </c>
      <c r="I260" s="37" t="s">
        <v>469</v>
      </c>
      <c r="M260" s="29" t="s">
        <v>269</v>
      </c>
    </row>
    <row r="261" spans="1:13" x14ac:dyDescent="0.15">
      <c r="A261" s="36">
        <v>43067</v>
      </c>
      <c r="B261" s="22">
        <v>5696</v>
      </c>
      <c r="C261" s="19">
        <f t="shared" si="18"/>
        <v>3.08</v>
      </c>
      <c r="D261" s="19">
        <f t="shared" si="19"/>
        <v>2.88</v>
      </c>
      <c r="E261" s="20">
        <f t="shared" si="20"/>
        <v>4.88</v>
      </c>
      <c r="F261" s="19">
        <f t="shared" si="21"/>
        <v>8.68</v>
      </c>
      <c r="G261" s="21">
        <f t="shared" si="22"/>
        <v>129</v>
      </c>
      <c r="H261" s="35">
        <f t="shared" si="23"/>
        <v>10.1</v>
      </c>
      <c r="I261" s="37" t="s">
        <v>469</v>
      </c>
      <c r="M261" s="29" t="s">
        <v>270</v>
      </c>
    </row>
    <row r="262" spans="1:13" x14ac:dyDescent="0.15">
      <c r="A262" s="36">
        <v>43067</v>
      </c>
      <c r="B262" s="22">
        <v>5697</v>
      </c>
      <c r="C262" s="19">
        <f t="shared" si="18"/>
        <v>4.0199999999999996</v>
      </c>
      <c r="D262" s="19">
        <f t="shared" si="19"/>
        <v>3.08</v>
      </c>
      <c r="E262" s="20">
        <f t="shared" si="20"/>
        <v>5.04</v>
      </c>
      <c r="F262" s="19">
        <f t="shared" si="21"/>
        <v>9</v>
      </c>
      <c r="G262" s="21">
        <f t="shared" si="22"/>
        <v>416</v>
      </c>
      <c r="H262" s="35">
        <f t="shared" si="23"/>
        <v>13.2</v>
      </c>
      <c r="I262" s="37" t="s">
        <v>469</v>
      </c>
      <c r="M262" s="29" t="s">
        <v>271</v>
      </c>
    </row>
    <row r="263" spans="1:13" x14ac:dyDescent="0.15">
      <c r="A263" s="36">
        <v>43067</v>
      </c>
      <c r="B263" s="22">
        <v>5808</v>
      </c>
      <c r="C263" s="19">
        <f t="shared" si="18"/>
        <v>3.41</v>
      </c>
      <c r="D263" s="19">
        <f t="shared" si="19"/>
        <v>3.12</v>
      </c>
      <c r="E263" s="20">
        <f t="shared" si="20"/>
        <v>4.97</v>
      </c>
      <c r="F263" s="19">
        <f t="shared" si="21"/>
        <v>8.9700000000000006</v>
      </c>
      <c r="G263" s="21">
        <f t="shared" si="22"/>
        <v>13</v>
      </c>
      <c r="H263" s="35">
        <f t="shared" si="23"/>
        <v>12.2</v>
      </c>
      <c r="I263" s="37" t="s">
        <v>469</v>
      </c>
      <c r="M263" s="29" t="s">
        <v>272</v>
      </c>
    </row>
    <row r="264" spans="1:13" x14ac:dyDescent="0.15">
      <c r="A264" s="36">
        <v>43067</v>
      </c>
      <c r="B264" s="22">
        <v>5823</v>
      </c>
      <c r="C264" s="19">
        <f t="shared" si="18"/>
        <v>5.45</v>
      </c>
      <c r="D264" s="19">
        <f t="shared" si="19"/>
        <v>3.19</v>
      </c>
      <c r="E264" s="20">
        <f t="shared" si="20"/>
        <v>4.28</v>
      </c>
      <c r="F264" s="19">
        <f t="shared" si="21"/>
        <v>8.48</v>
      </c>
      <c r="G264" s="21">
        <f t="shared" si="22"/>
        <v>1273</v>
      </c>
      <c r="H264" s="35">
        <f t="shared" si="23"/>
        <v>12.2</v>
      </c>
      <c r="I264" s="37" t="s">
        <v>469</v>
      </c>
      <c r="M264" s="29" t="s">
        <v>273</v>
      </c>
    </row>
    <row r="265" spans="1:13" x14ac:dyDescent="0.15">
      <c r="A265" s="36">
        <v>43067</v>
      </c>
      <c r="B265" s="22">
        <v>5828</v>
      </c>
      <c r="C265" s="19">
        <f t="shared" si="18"/>
        <v>2.4700000000000002</v>
      </c>
      <c r="D265" s="19">
        <f t="shared" si="19"/>
        <v>2.91</v>
      </c>
      <c r="E265" s="20">
        <f t="shared" si="20"/>
        <v>4.99</v>
      </c>
      <c r="F265" s="19">
        <f t="shared" si="21"/>
        <v>8.84</v>
      </c>
      <c r="G265" s="21">
        <f t="shared" si="22"/>
        <v>72</v>
      </c>
      <c r="H265" s="35">
        <f t="shared" si="23"/>
        <v>8.4</v>
      </c>
      <c r="I265" s="37" t="s">
        <v>469</v>
      </c>
      <c r="M265" s="29" t="s">
        <v>274</v>
      </c>
    </row>
    <row r="266" spans="1:13" x14ac:dyDescent="0.15">
      <c r="A266" s="36">
        <v>43067</v>
      </c>
      <c r="B266" s="22">
        <v>5834</v>
      </c>
      <c r="C266" s="19">
        <f t="shared" si="18"/>
        <v>2.81</v>
      </c>
      <c r="D266" s="19">
        <f t="shared" si="19"/>
        <v>2.91</v>
      </c>
      <c r="E266" s="20">
        <f t="shared" si="20"/>
        <v>4.9800000000000004</v>
      </c>
      <c r="F266" s="19">
        <f t="shared" si="21"/>
        <v>8.7200000000000006</v>
      </c>
      <c r="G266" s="21">
        <f t="shared" si="22"/>
        <v>20</v>
      </c>
      <c r="H266" s="35">
        <f t="shared" si="23"/>
        <v>11.3</v>
      </c>
      <c r="I266" s="37" t="s">
        <v>469</v>
      </c>
      <c r="M266" s="29" t="s">
        <v>275</v>
      </c>
    </row>
    <row r="267" spans="1:13" x14ac:dyDescent="0.15">
      <c r="A267" s="36">
        <v>43067</v>
      </c>
      <c r="B267" s="22">
        <v>5838</v>
      </c>
      <c r="C267" s="19">
        <f t="shared" si="18"/>
        <v>3.48</v>
      </c>
      <c r="D267" s="19">
        <f t="shared" si="19"/>
        <v>3.11</v>
      </c>
      <c r="E267" s="20">
        <f t="shared" si="20"/>
        <v>5.01</v>
      </c>
      <c r="F267" s="19">
        <f t="shared" si="21"/>
        <v>9</v>
      </c>
      <c r="G267" s="21">
        <f t="shared" si="22"/>
        <v>250</v>
      </c>
      <c r="H267" s="35">
        <f t="shared" si="23"/>
        <v>10.4</v>
      </c>
      <c r="I267" s="37" t="s">
        <v>469</v>
      </c>
      <c r="M267" s="29" t="s">
        <v>276</v>
      </c>
    </row>
    <row r="268" spans="1:13" x14ac:dyDescent="0.15">
      <c r="A268" s="36">
        <v>43067</v>
      </c>
      <c r="B268" s="22">
        <v>5840</v>
      </c>
      <c r="C268" s="19">
        <f t="shared" si="18"/>
        <v>2.99</v>
      </c>
      <c r="D268" s="19">
        <f t="shared" si="19"/>
        <v>2.68</v>
      </c>
      <c r="E268" s="20">
        <f t="shared" si="20"/>
        <v>4.96</v>
      </c>
      <c r="F268" s="19">
        <f t="shared" si="21"/>
        <v>8.5500000000000007</v>
      </c>
      <c r="G268" s="21">
        <f t="shared" si="22"/>
        <v>12</v>
      </c>
      <c r="H268" s="35">
        <f t="shared" si="23"/>
        <v>8</v>
      </c>
      <c r="I268" s="37" t="s">
        <v>469</v>
      </c>
      <c r="M268" s="29" t="s">
        <v>277</v>
      </c>
    </row>
    <row r="269" spans="1:13" x14ac:dyDescent="0.15">
      <c r="A269" s="36">
        <v>43067</v>
      </c>
      <c r="B269" s="22">
        <v>5844</v>
      </c>
      <c r="C269" s="19">
        <f t="shared" si="18"/>
        <v>3.71</v>
      </c>
      <c r="D269" s="19">
        <f t="shared" si="19"/>
        <v>3.03</v>
      </c>
      <c r="E269" s="20">
        <f t="shared" si="20"/>
        <v>4.8899999999999997</v>
      </c>
      <c r="F269" s="19">
        <f t="shared" si="21"/>
        <v>8.7799999999999994</v>
      </c>
      <c r="G269" s="21">
        <f t="shared" si="22"/>
        <v>19</v>
      </c>
      <c r="H269" s="35">
        <f t="shared" si="23"/>
        <v>11.3</v>
      </c>
      <c r="I269" s="37" t="s">
        <v>469</v>
      </c>
      <c r="M269" s="29" t="s">
        <v>278</v>
      </c>
    </row>
    <row r="270" spans="1:13" x14ac:dyDescent="0.15">
      <c r="A270" s="36">
        <v>43067</v>
      </c>
      <c r="B270" s="22">
        <v>5849</v>
      </c>
      <c r="C270" s="19">
        <f t="shared" si="18"/>
        <v>3.18</v>
      </c>
      <c r="D270" s="19">
        <f t="shared" si="19"/>
        <v>2.81</v>
      </c>
      <c r="E270" s="20">
        <f t="shared" si="20"/>
        <v>4.97</v>
      </c>
      <c r="F270" s="19">
        <f t="shared" si="21"/>
        <v>8.6999999999999993</v>
      </c>
      <c r="G270" s="21">
        <f t="shared" si="22"/>
        <v>11</v>
      </c>
      <c r="H270" s="35">
        <f t="shared" si="23"/>
        <v>9.8000000000000007</v>
      </c>
      <c r="I270" s="37" t="s">
        <v>469</v>
      </c>
      <c r="M270" s="29" t="s">
        <v>279</v>
      </c>
    </row>
    <row r="271" spans="1:13" x14ac:dyDescent="0.15">
      <c r="A271" s="36">
        <v>43067</v>
      </c>
      <c r="B271" s="22">
        <v>5858</v>
      </c>
      <c r="C271" s="19">
        <f t="shared" si="18"/>
        <v>5.43</v>
      </c>
      <c r="D271" s="19">
        <f t="shared" si="19"/>
        <v>3.38</v>
      </c>
      <c r="E271" s="20">
        <f t="shared" si="20"/>
        <v>4.67</v>
      </c>
      <c r="F271" s="19">
        <f t="shared" si="21"/>
        <v>9.11</v>
      </c>
      <c r="G271" s="21">
        <f t="shared" si="22"/>
        <v>43</v>
      </c>
      <c r="H271" s="35">
        <f t="shared" si="23"/>
        <v>18.899999999999999</v>
      </c>
      <c r="I271" s="37" t="s">
        <v>469</v>
      </c>
      <c r="M271" s="29" t="s">
        <v>280</v>
      </c>
    </row>
    <row r="272" spans="1:13" x14ac:dyDescent="0.15">
      <c r="A272" s="36">
        <v>43067</v>
      </c>
      <c r="B272" s="22">
        <v>5862</v>
      </c>
      <c r="C272" s="19">
        <f t="shared" si="18"/>
        <v>3.29</v>
      </c>
      <c r="D272" s="19">
        <f t="shared" si="19"/>
        <v>2.81</v>
      </c>
      <c r="E272" s="20">
        <f t="shared" si="20"/>
        <v>5.05</v>
      </c>
      <c r="F272" s="19">
        <f t="shared" si="21"/>
        <v>8.73</v>
      </c>
      <c r="G272" s="21">
        <f t="shared" si="22"/>
        <v>11</v>
      </c>
      <c r="H272" s="35">
        <f t="shared" si="23"/>
        <v>10.199999999999999</v>
      </c>
      <c r="I272" s="37" t="s">
        <v>469</v>
      </c>
      <c r="M272" s="29" t="s">
        <v>281</v>
      </c>
    </row>
    <row r="273" spans="1:13" x14ac:dyDescent="0.15">
      <c r="A273" s="36">
        <v>43067</v>
      </c>
      <c r="B273" s="22">
        <v>6058</v>
      </c>
      <c r="C273" s="19">
        <f t="shared" si="18"/>
        <v>2.79</v>
      </c>
      <c r="D273" s="19">
        <f t="shared" si="19"/>
        <v>2.5499999999999998</v>
      </c>
      <c r="E273" s="20">
        <f t="shared" si="20"/>
        <v>4.8899999999999997</v>
      </c>
      <c r="F273" s="19">
        <f t="shared" si="21"/>
        <v>8.25</v>
      </c>
      <c r="G273" s="21">
        <f t="shared" si="22"/>
        <v>55</v>
      </c>
      <c r="H273" s="35">
        <f t="shared" si="23"/>
        <v>17.399999999999999</v>
      </c>
      <c r="I273" s="37" t="s">
        <v>469</v>
      </c>
      <c r="M273" s="29" t="s">
        <v>282</v>
      </c>
    </row>
    <row r="274" spans="1:13" x14ac:dyDescent="0.15">
      <c r="A274" s="36">
        <v>43067</v>
      </c>
      <c r="B274" s="22">
        <v>6076</v>
      </c>
      <c r="C274" s="19">
        <f t="shared" si="18"/>
        <v>2.92</v>
      </c>
      <c r="D274" s="19">
        <f t="shared" si="19"/>
        <v>2.69</v>
      </c>
      <c r="E274" s="20">
        <f t="shared" si="20"/>
        <v>5.0199999999999996</v>
      </c>
      <c r="F274" s="19">
        <f t="shared" si="21"/>
        <v>8.7200000000000006</v>
      </c>
      <c r="G274" s="21">
        <f t="shared" si="22"/>
        <v>110</v>
      </c>
      <c r="H274" s="35">
        <f t="shared" si="23"/>
        <v>14.1</v>
      </c>
      <c r="I274" s="37" t="s">
        <v>469</v>
      </c>
      <c r="M274" s="29" t="s">
        <v>283</v>
      </c>
    </row>
    <row r="275" spans="1:13" x14ac:dyDescent="0.15">
      <c r="A275" s="36">
        <v>43067</v>
      </c>
      <c r="B275" s="22">
        <v>6090</v>
      </c>
      <c r="C275" s="19">
        <f t="shared" si="18"/>
        <v>3.47</v>
      </c>
      <c r="D275" s="19">
        <f t="shared" si="19"/>
        <v>3.06</v>
      </c>
      <c r="E275" s="20">
        <f t="shared" si="20"/>
        <v>5.14</v>
      </c>
      <c r="F275" s="19">
        <f t="shared" si="21"/>
        <v>9.0500000000000007</v>
      </c>
      <c r="G275" s="21">
        <f t="shared" si="22"/>
        <v>26</v>
      </c>
      <c r="H275" s="35">
        <f t="shared" si="23"/>
        <v>11.2</v>
      </c>
      <c r="I275" s="37" t="s">
        <v>469</v>
      </c>
      <c r="M275" s="29" t="s">
        <v>284</v>
      </c>
    </row>
    <row r="276" spans="1:13" x14ac:dyDescent="0.15">
      <c r="A276" s="36">
        <v>43067</v>
      </c>
      <c r="B276" s="22">
        <v>6091</v>
      </c>
      <c r="C276" s="19">
        <f t="shared" si="18"/>
        <v>2.92</v>
      </c>
      <c r="D276" s="19">
        <f t="shared" si="19"/>
        <v>2.75</v>
      </c>
      <c r="E276" s="20">
        <f t="shared" si="20"/>
        <v>5.07</v>
      </c>
      <c r="F276" s="19">
        <f t="shared" si="21"/>
        <v>8.75</v>
      </c>
      <c r="G276" s="21">
        <f t="shared" si="22"/>
        <v>37</v>
      </c>
      <c r="H276" s="35">
        <f t="shared" si="23"/>
        <v>8.6</v>
      </c>
      <c r="I276" s="37" t="s">
        <v>469</v>
      </c>
      <c r="M276" s="29" t="s">
        <v>285</v>
      </c>
    </row>
    <row r="277" spans="1:13" x14ac:dyDescent="0.15">
      <c r="A277" s="36">
        <v>43067</v>
      </c>
      <c r="B277" s="22">
        <v>6098</v>
      </c>
      <c r="C277" s="19">
        <f t="shared" ref="C277:C340" si="24">IF(M277&gt;"",VALUE(MID(M277,15,4))/100,"")</f>
        <v>4.16</v>
      </c>
      <c r="D277" s="19">
        <f t="shared" ref="D277:D340" si="25">IF(M277&gt;"",VALUE(MID(M277,19,4))/100,"")</f>
        <v>3.25</v>
      </c>
      <c r="E277" s="20">
        <f t="shared" ref="E277:E340" si="26">IF(M277&gt;"",VALUE(MID(M277,28,4))/100,"")</f>
        <v>4.92</v>
      </c>
      <c r="F277" s="19">
        <f t="shared" ref="F277:F340" si="27">IF(M277&gt;"",VALUE(MID(M277,32,4))/100,"")</f>
        <v>9.07</v>
      </c>
      <c r="G277" s="21">
        <f t="shared" ref="G277:G340" si="28">IF(+M277&gt;"",VALUE(MID(M277,24,4)),"")</f>
        <v>28</v>
      </c>
      <c r="H277" s="35">
        <f t="shared" ref="H277:H340" si="29">IF(M277&gt;"",VALUE(MID(M277,44,3))/10,"")</f>
        <v>12.1</v>
      </c>
      <c r="I277" s="37" t="s">
        <v>469</v>
      </c>
      <c r="M277" s="29" t="s">
        <v>286</v>
      </c>
    </row>
    <row r="278" spans="1:13" x14ac:dyDescent="0.15">
      <c r="A278" s="36">
        <v>43067</v>
      </c>
      <c r="B278" s="22">
        <v>6201</v>
      </c>
      <c r="C278" s="19">
        <f t="shared" si="24"/>
        <v>3</v>
      </c>
      <c r="D278" s="19">
        <f t="shared" si="25"/>
        <v>2.65</v>
      </c>
      <c r="E278" s="20">
        <f t="shared" si="26"/>
        <v>4.6900000000000004</v>
      </c>
      <c r="F278" s="19">
        <f t="shared" si="27"/>
        <v>8.27</v>
      </c>
      <c r="G278" s="21">
        <f t="shared" si="28"/>
        <v>72</v>
      </c>
      <c r="H278" s="35">
        <f t="shared" si="29"/>
        <v>10.6</v>
      </c>
      <c r="I278" s="37" t="s">
        <v>469</v>
      </c>
      <c r="M278" s="29" t="s">
        <v>287</v>
      </c>
    </row>
    <row r="279" spans="1:13" x14ac:dyDescent="0.15">
      <c r="A279" s="36">
        <v>43067</v>
      </c>
      <c r="B279" s="22">
        <v>6205</v>
      </c>
      <c r="C279" s="19">
        <f t="shared" si="24"/>
        <v>3.24</v>
      </c>
      <c r="D279" s="19">
        <f t="shared" si="25"/>
        <v>3</v>
      </c>
      <c r="E279" s="20">
        <f t="shared" si="26"/>
        <v>5.16</v>
      </c>
      <c r="F279" s="19">
        <f t="shared" si="27"/>
        <v>8.99</v>
      </c>
      <c r="G279" s="21">
        <f t="shared" si="28"/>
        <v>148</v>
      </c>
      <c r="H279" s="35">
        <f t="shared" si="29"/>
        <v>8.4</v>
      </c>
      <c r="I279" s="37" t="s">
        <v>469</v>
      </c>
      <c r="M279" s="29" t="s">
        <v>288</v>
      </c>
    </row>
    <row r="280" spans="1:13" x14ac:dyDescent="0.15">
      <c r="A280" s="36">
        <v>43067</v>
      </c>
      <c r="B280" s="22">
        <v>6206</v>
      </c>
      <c r="C280" s="19">
        <f t="shared" si="24"/>
        <v>4.3099999999999996</v>
      </c>
      <c r="D280" s="19">
        <f t="shared" si="25"/>
        <v>3.19</v>
      </c>
      <c r="E280" s="20">
        <f t="shared" si="26"/>
        <v>5.21</v>
      </c>
      <c r="F280" s="19">
        <f t="shared" si="27"/>
        <v>9.24</v>
      </c>
      <c r="G280" s="21">
        <f t="shared" si="28"/>
        <v>15</v>
      </c>
      <c r="H280" s="35">
        <f t="shared" si="29"/>
        <v>10.5</v>
      </c>
      <c r="I280" s="37" t="s">
        <v>469</v>
      </c>
      <c r="M280" s="29" t="s">
        <v>289</v>
      </c>
    </row>
    <row r="281" spans="1:13" x14ac:dyDescent="0.15">
      <c r="A281" s="36">
        <v>43067</v>
      </c>
      <c r="B281" s="22">
        <v>6210</v>
      </c>
      <c r="C281" s="19">
        <f t="shared" si="24"/>
        <v>3.45</v>
      </c>
      <c r="D281" s="19">
        <f t="shared" si="25"/>
        <v>2.73</v>
      </c>
      <c r="E281" s="20">
        <f t="shared" si="26"/>
        <v>5</v>
      </c>
      <c r="F281" s="19">
        <f t="shared" si="27"/>
        <v>8.59</v>
      </c>
      <c r="G281" s="21">
        <f t="shared" si="28"/>
        <v>15</v>
      </c>
      <c r="H281" s="35">
        <f t="shared" si="29"/>
        <v>7.8</v>
      </c>
      <c r="I281" s="37" t="s">
        <v>469</v>
      </c>
      <c r="M281" s="29" t="s">
        <v>290</v>
      </c>
    </row>
    <row r="282" spans="1:13" x14ac:dyDescent="0.15">
      <c r="A282" s="36">
        <v>43067</v>
      </c>
      <c r="B282" s="22">
        <v>6211</v>
      </c>
      <c r="C282" s="19">
        <f t="shared" si="24"/>
        <v>4.5199999999999996</v>
      </c>
      <c r="D282" s="19">
        <f t="shared" si="25"/>
        <v>2.85</v>
      </c>
      <c r="E282" s="20">
        <f t="shared" si="26"/>
        <v>4.95</v>
      </c>
      <c r="F282" s="19">
        <f t="shared" si="27"/>
        <v>8.8800000000000008</v>
      </c>
      <c r="G282" s="21">
        <f t="shared" si="28"/>
        <v>15</v>
      </c>
      <c r="H282" s="35">
        <f t="shared" si="29"/>
        <v>12.3</v>
      </c>
      <c r="I282" s="37" t="s">
        <v>469</v>
      </c>
      <c r="M282" s="29" t="s">
        <v>291</v>
      </c>
    </row>
    <row r="283" spans="1:13" x14ac:dyDescent="0.15">
      <c r="A283" s="36">
        <v>43067</v>
      </c>
      <c r="B283" s="22">
        <v>6213</v>
      </c>
      <c r="C283" s="19">
        <f t="shared" si="24"/>
        <v>3.05</v>
      </c>
      <c r="D283" s="19">
        <f t="shared" si="25"/>
        <v>2.5299999999999998</v>
      </c>
      <c r="E283" s="20">
        <f t="shared" si="26"/>
        <v>4.7</v>
      </c>
      <c r="F283" s="19">
        <f t="shared" si="27"/>
        <v>8.1199999999999992</v>
      </c>
      <c r="G283" s="21">
        <f t="shared" si="28"/>
        <v>50</v>
      </c>
      <c r="H283" s="35">
        <f t="shared" si="29"/>
        <v>11.1</v>
      </c>
      <c r="I283" s="37" t="s">
        <v>469</v>
      </c>
      <c r="M283" s="29" t="s">
        <v>292</v>
      </c>
    </row>
    <row r="284" spans="1:13" x14ac:dyDescent="0.15">
      <c r="A284" s="36">
        <v>43067</v>
      </c>
      <c r="B284" s="22">
        <v>6214</v>
      </c>
      <c r="C284" s="19">
        <f t="shared" si="24"/>
        <v>3.55</v>
      </c>
      <c r="D284" s="19">
        <f t="shared" si="25"/>
        <v>3.14</v>
      </c>
      <c r="E284" s="20">
        <f t="shared" si="26"/>
        <v>4.8899999999999997</v>
      </c>
      <c r="F284" s="19">
        <f t="shared" si="27"/>
        <v>8.91</v>
      </c>
      <c r="G284" s="21">
        <f t="shared" si="28"/>
        <v>25</v>
      </c>
      <c r="H284" s="35">
        <f t="shared" si="29"/>
        <v>11.1</v>
      </c>
      <c r="I284" s="37" t="s">
        <v>469</v>
      </c>
      <c r="M284" s="29" t="s">
        <v>293</v>
      </c>
    </row>
    <row r="285" spans="1:13" x14ac:dyDescent="0.15">
      <c r="A285" s="36">
        <v>43067</v>
      </c>
      <c r="B285" s="22">
        <v>6215</v>
      </c>
      <c r="C285" s="19">
        <f t="shared" si="24"/>
        <v>3.58</v>
      </c>
      <c r="D285" s="19">
        <f t="shared" si="25"/>
        <v>3.22</v>
      </c>
      <c r="E285" s="20">
        <f t="shared" si="26"/>
        <v>5.1100000000000003</v>
      </c>
      <c r="F285" s="19">
        <f t="shared" si="27"/>
        <v>9.19</v>
      </c>
      <c r="G285" s="21">
        <f t="shared" si="28"/>
        <v>343</v>
      </c>
      <c r="H285" s="35">
        <f t="shared" si="29"/>
        <v>10.7</v>
      </c>
      <c r="I285" s="37" t="s">
        <v>469</v>
      </c>
      <c r="M285" s="29" t="s">
        <v>294</v>
      </c>
    </row>
    <row r="286" spans="1:13" x14ac:dyDescent="0.15">
      <c r="A286" s="36">
        <v>43067</v>
      </c>
      <c r="B286" s="22">
        <v>6218</v>
      </c>
      <c r="C286" s="19">
        <f t="shared" si="24"/>
        <v>3.55</v>
      </c>
      <c r="D286" s="19">
        <f t="shared" si="25"/>
        <v>3.1</v>
      </c>
      <c r="E286" s="20">
        <f t="shared" si="26"/>
        <v>5.0199999999999996</v>
      </c>
      <c r="F286" s="19">
        <f t="shared" si="27"/>
        <v>9.02</v>
      </c>
      <c r="G286" s="21">
        <f t="shared" si="28"/>
        <v>66</v>
      </c>
      <c r="H286" s="35">
        <f t="shared" si="29"/>
        <v>10.199999999999999</v>
      </c>
      <c r="I286" s="37" t="s">
        <v>469</v>
      </c>
      <c r="M286" s="29" t="s">
        <v>295</v>
      </c>
    </row>
    <row r="287" spans="1:13" x14ac:dyDescent="0.15">
      <c r="A287" s="36">
        <v>43067</v>
      </c>
      <c r="B287" s="22">
        <v>6219</v>
      </c>
      <c r="C287" s="19">
        <f t="shared" si="24"/>
        <v>3.94</v>
      </c>
      <c r="D287" s="19">
        <f t="shared" si="25"/>
        <v>3.23</v>
      </c>
      <c r="E287" s="20">
        <f t="shared" si="26"/>
        <v>5.16</v>
      </c>
      <c r="F287" s="19">
        <f t="shared" si="27"/>
        <v>9.2899999999999991</v>
      </c>
      <c r="G287" s="21">
        <f t="shared" si="28"/>
        <v>17</v>
      </c>
      <c r="H287" s="35">
        <f t="shared" si="29"/>
        <v>11.4</v>
      </c>
      <c r="I287" s="37" t="s">
        <v>469</v>
      </c>
      <c r="M287" s="29" t="s">
        <v>296</v>
      </c>
    </row>
    <row r="288" spans="1:13" x14ac:dyDescent="0.15">
      <c r="A288" s="36">
        <v>43067</v>
      </c>
      <c r="B288" s="22">
        <v>6221</v>
      </c>
      <c r="C288" s="19">
        <f t="shared" si="24"/>
        <v>3.08</v>
      </c>
      <c r="D288" s="19">
        <f t="shared" si="25"/>
        <v>2.76</v>
      </c>
      <c r="E288" s="20">
        <f t="shared" si="26"/>
        <v>5.12</v>
      </c>
      <c r="F288" s="19">
        <f t="shared" si="27"/>
        <v>8.6999999999999993</v>
      </c>
      <c r="G288" s="21">
        <f t="shared" si="28"/>
        <v>46</v>
      </c>
      <c r="H288" s="35">
        <f t="shared" si="29"/>
        <v>10.7</v>
      </c>
      <c r="I288" s="37" t="s">
        <v>469</v>
      </c>
      <c r="M288" s="29" t="s">
        <v>297</v>
      </c>
    </row>
    <row r="289" spans="1:13" x14ac:dyDescent="0.15">
      <c r="A289" s="36">
        <v>43067</v>
      </c>
      <c r="B289" s="22">
        <v>6222</v>
      </c>
      <c r="C289" s="19">
        <f t="shared" si="24"/>
        <v>4.4400000000000004</v>
      </c>
      <c r="D289" s="19">
        <f t="shared" si="25"/>
        <v>3.11</v>
      </c>
      <c r="E289" s="20">
        <f t="shared" si="26"/>
        <v>5.0199999999999996</v>
      </c>
      <c r="F289" s="19">
        <f t="shared" si="27"/>
        <v>9.1300000000000008</v>
      </c>
      <c r="G289" s="21">
        <f t="shared" si="28"/>
        <v>27</v>
      </c>
      <c r="H289" s="35">
        <f t="shared" si="29"/>
        <v>11.3</v>
      </c>
      <c r="I289" s="37" t="s">
        <v>469</v>
      </c>
      <c r="M289" s="29" t="s">
        <v>298</v>
      </c>
    </row>
    <row r="290" spans="1:13" x14ac:dyDescent="0.15">
      <c r="A290" s="36">
        <v>43067</v>
      </c>
      <c r="B290" s="22">
        <v>6226</v>
      </c>
      <c r="C290" s="19">
        <f t="shared" si="24"/>
        <v>3.88</v>
      </c>
      <c r="D290" s="19">
        <f t="shared" si="25"/>
        <v>3.01</v>
      </c>
      <c r="E290" s="20">
        <f t="shared" si="26"/>
        <v>5.12</v>
      </c>
      <c r="F290" s="19">
        <f t="shared" si="27"/>
        <v>9.09</v>
      </c>
      <c r="G290" s="21">
        <f t="shared" si="28"/>
        <v>15</v>
      </c>
      <c r="H290" s="35">
        <f t="shared" si="29"/>
        <v>9</v>
      </c>
      <c r="I290" s="37" t="s">
        <v>469</v>
      </c>
      <c r="M290" s="29" t="s">
        <v>299</v>
      </c>
    </row>
    <row r="291" spans="1:13" x14ac:dyDescent="0.15">
      <c r="A291" s="36">
        <v>43067</v>
      </c>
      <c r="B291" s="22">
        <v>6229</v>
      </c>
      <c r="C291" s="19">
        <f t="shared" si="24"/>
        <v>4.82</v>
      </c>
      <c r="D291" s="19">
        <f t="shared" si="25"/>
        <v>3.09</v>
      </c>
      <c r="E291" s="20">
        <f t="shared" si="26"/>
        <v>4.92</v>
      </c>
      <c r="F291" s="19">
        <f t="shared" si="27"/>
        <v>8.9</v>
      </c>
      <c r="G291" s="21">
        <f t="shared" si="28"/>
        <v>65</v>
      </c>
      <c r="H291" s="35">
        <f t="shared" si="29"/>
        <v>17.5</v>
      </c>
      <c r="I291" s="37" t="s">
        <v>469</v>
      </c>
      <c r="M291" s="29" t="s">
        <v>300</v>
      </c>
    </row>
    <row r="292" spans="1:13" x14ac:dyDescent="0.15">
      <c r="A292" s="36">
        <v>43067</v>
      </c>
      <c r="B292" s="22">
        <v>6230</v>
      </c>
      <c r="C292" s="19">
        <f t="shared" si="24"/>
        <v>3.65</v>
      </c>
      <c r="D292" s="19">
        <f t="shared" si="25"/>
        <v>3.04</v>
      </c>
      <c r="E292" s="20">
        <f t="shared" si="26"/>
        <v>4.8899999999999997</v>
      </c>
      <c r="F292" s="19">
        <f t="shared" si="27"/>
        <v>8.8800000000000008</v>
      </c>
      <c r="G292" s="21">
        <f t="shared" si="28"/>
        <v>78</v>
      </c>
      <c r="H292" s="35">
        <f t="shared" si="29"/>
        <v>9.1999999999999993</v>
      </c>
      <c r="I292" s="37" t="s">
        <v>469</v>
      </c>
      <c r="M292" s="29" t="s">
        <v>301</v>
      </c>
    </row>
    <row r="293" spans="1:13" x14ac:dyDescent="0.15">
      <c r="A293" s="36">
        <v>43067</v>
      </c>
      <c r="B293" s="22">
        <v>6231</v>
      </c>
      <c r="C293" s="19">
        <f t="shared" si="24"/>
        <v>4.24</v>
      </c>
      <c r="D293" s="19">
        <f t="shared" si="25"/>
        <v>3.06</v>
      </c>
      <c r="E293" s="20">
        <f t="shared" si="26"/>
        <v>5.07</v>
      </c>
      <c r="F293" s="19">
        <f t="shared" si="27"/>
        <v>8.98</v>
      </c>
      <c r="G293" s="21">
        <f t="shared" si="28"/>
        <v>11</v>
      </c>
      <c r="H293" s="35">
        <f t="shared" si="29"/>
        <v>10.1</v>
      </c>
      <c r="I293" s="37" t="s">
        <v>469</v>
      </c>
      <c r="M293" s="29" t="s">
        <v>302</v>
      </c>
    </row>
    <row r="294" spans="1:13" x14ac:dyDescent="0.15">
      <c r="A294" s="36">
        <v>43067</v>
      </c>
      <c r="B294" s="22">
        <v>6232</v>
      </c>
      <c r="C294" s="19">
        <f t="shared" si="24"/>
        <v>3.19</v>
      </c>
      <c r="D294" s="19">
        <f t="shared" si="25"/>
        <v>3.09</v>
      </c>
      <c r="E294" s="20">
        <f t="shared" si="26"/>
        <v>5.08</v>
      </c>
      <c r="F294" s="19">
        <f t="shared" si="27"/>
        <v>9.1</v>
      </c>
      <c r="G294" s="21">
        <f t="shared" si="28"/>
        <v>17</v>
      </c>
      <c r="H294" s="35">
        <f t="shared" si="29"/>
        <v>9.3000000000000007</v>
      </c>
      <c r="I294" s="37" t="s">
        <v>469</v>
      </c>
      <c r="M294" s="29" t="s">
        <v>303</v>
      </c>
    </row>
    <row r="295" spans="1:13" x14ac:dyDescent="0.15">
      <c r="A295" s="36">
        <v>43067</v>
      </c>
      <c r="B295" s="22">
        <v>6233</v>
      </c>
      <c r="C295" s="19">
        <f t="shared" si="24"/>
        <v>5.33</v>
      </c>
      <c r="D295" s="19">
        <f t="shared" si="25"/>
        <v>2.91</v>
      </c>
      <c r="E295" s="20">
        <f t="shared" si="26"/>
        <v>4.18</v>
      </c>
      <c r="F295" s="19">
        <f t="shared" si="27"/>
        <v>8.08</v>
      </c>
      <c r="G295" s="21">
        <f t="shared" si="28"/>
        <v>5584</v>
      </c>
      <c r="H295" s="35">
        <f t="shared" si="29"/>
        <v>3.2</v>
      </c>
      <c r="I295" s="37" t="s">
        <v>469</v>
      </c>
      <c r="M295" s="29" t="s">
        <v>304</v>
      </c>
    </row>
    <row r="296" spans="1:13" x14ac:dyDescent="0.15">
      <c r="A296" s="36">
        <v>43067</v>
      </c>
      <c r="B296" s="22">
        <v>6234</v>
      </c>
      <c r="C296" s="19">
        <f t="shared" si="24"/>
        <v>3.73</v>
      </c>
      <c r="D296" s="19">
        <f t="shared" si="25"/>
        <v>2.84</v>
      </c>
      <c r="E296" s="20">
        <f t="shared" si="26"/>
        <v>5.05</v>
      </c>
      <c r="F296" s="19">
        <f t="shared" si="27"/>
        <v>8.75</v>
      </c>
      <c r="G296" s="21">
        <f t="shared" si="28"/>
        <v>71</v>
      </c>
      <c r="H296" s="35">
        <f t="shared" si="29"/>
        <v>11.7</v>
      </c>
      <c r="I296" s="37" t="s">
        <v>469</v>
      </c>
      <c r="M296" s="29" t="s">
        <v>305</v>
      </c>
    </row>
    <row r="297" spans="1:13" x14ac:dyDescent="0.15">
      <c r="A297" s="36">
        <v>43067</v>
      </c>
      <c r="B297" s="22">
        <v>6235</v>
      </c>
      <c r="C297" s="19">
        <f t="shared" si="24"/>
        <v>4.1500000000000004</v>
      </c>
      <c r="D297" s="19">
        <f t="shared" si="25"/>
        <v>3.16</v>
      </c>
      <c r="E297" s="20">
        <f t="shared" si="26"/>
        <v>4.96</v>
      </c>
      <c r="F297" s="19">
        <f t="shared" si="27"/>
        <v>9.02</v>
      </c>
      <c r="G297" s="21">
        <f t="shared" si="28"/>
        <v>17</v>
      </c>
      <c r="H297" s="35">
        <f t="shared" si="29"/>
        <v>10.9</v>
      </c>
      <c r="I297" s="37" t="s">
        <v>469</v>
      </c>
      <c r="M297" s="29" t="s">
        <v>306</v>
      </c>
    </row>
    <row r="298" spans="1:13" x14ac:dyDescent="0.15">
      <c r="A298" s="36">
        <v>43067</v>
      </c>
      <c r="B298" s="22">
        <v>6236</v>
      </c>
      <c r="C298" s="19">
        <f t="shared" si="24"/>
        <v>5.16</v>
      </c>
      <c r="D298" s="19">
        <f t="shared" si="25"/>
        <v>3.52</v>
      </c>
      <c r="E298" s="20">
        <f t="shared" si="26"/>
        <v>4.93</v>
      </c>
      <c r="F298" s="19">
        <f t="shared" si="27"/>
        <v>9.34</v>
      </c>
      <c r="G298" s="21">
        <f t="shared" si="28"/>
        <v>797</v>
      </c>
      <c r="H298" s="35">
        <f t="shared" si="29"/>
        <v>10.8</v>
      </c>
      <c r="I298" s="37" t="s">
        <v>469</v>
      </c>
      <c r="M298" s="29" t="s">
        <v>307</v>
      </c>
    </row>
    <row r="299" spans="1:13" x14ac:dyDescent="0.15">
      <c r="A299" s="36">
        <v>43067</v>
      </c>
      <c r="B299" s="22">
        <v>6238</v>
      </c>
      <c r="C299" s="19">
        <f t="shared" si="24"/>
        <v>5.49</v>
      </c>
      <c r="D299" s="19">
        <f t="shared" si="25"/>
        <v>3.08</v>
      </c>
      <c r="E299" s="20">
        <f t="shared" si="26"/>
        <v>5.16</v>
      </c>
      <c r="F299" s="19">
        <f t="shared" si="27"/>
        <v>9.1</v>
      </c>
      <c r="G299" s="21">
        <f t="shared" si="28"/>
        <v>24</v>
      </c>
      <c r="H299" s="35">
        <f t="shared" si="29"/>
        <v>17</v>
      </c>
      <c r="I299" s="37" t="s">
        <v>469</v>
      </c>
      <c r="M299" s="29" t="s">
        <v>308</v>
      </c>
    </row>
    <row r="300" spans="1:13" x14ac:dyDescent="0.15">
      <c r="A300" s="36">
        <v>43067</v>
      </c>
      <c r="B300" s="22">
        <v>6239</v>
      </c>
      <c r="C300" s="19">
        <f t="shared" si="24"/>
        <v>3.31</v>
      </c>
      <c r="D300" s="19">
        <f t="shared" si="25"/>
        <v>2.78</v>
      </c>
      <c r="E300" s="20">
        <f t="shared" si="26"/>
        <v>5.12</v>
      </c>
      <c r="F300" s="19">
        <f t="shared" si="27"/>
        <v>8.76</v>
      </c>
      <c r="G300" s="21">
        <f t="shared" si="28"/>
        <v>47</v>
      </c>
      <c r="H300" s="35">
        <f t="shared" si="29"/>
        <v>12.1</v>
      </c>
      <c r="I300" s="37" t="s">
        <v>469</v>
      </c>
      <c r="M300" s="29" t="s">
        <v>309</v>
      </c>
    </row>
    <row r="301" spans="1:13" x14ac:dyDescent="0.15">
      <c r="A301" s="36">
        <v>43067</v>
      </c>
      <c r="B301" s="22">
        <v>6240</v>
      </c>
      <c r="C301" s="19">
        <f t="shared" si="24"/>
        <v>2.52</v>
      </c>
      <c r="D301" s="19">
        <f t="shared" si="25"/>
        <v>2.97</v>
      </c>
      <c r="E301" s="20">
        <f t="shared" si="26"/>
        <v>4.97</v>
      </c>
      <c r="F301" s="19">
        <f t="shared" si="27"/>
        <v>8.86</v>
      </c>
      <c r="G301" s="21">
        <f t="shared" si="28"/>
        <v>228</v>
      </c>
      <c r="H301" s="35">
        <f t="shared" si="29"/>
        <v>9</v>
      </c>
      <c r="I301" s="37" t="s">
        <v>469</v>
      </c>
      <c r="M301" s="29" t="s">
        <v>310</v>
      </c>
    </row>
    <row r="302" spans="1:13" x14ac:dyDescent="0.15">
      <c r="A302" s="36">
        <v>43067</v>
      </c>
      <c r="B302" s="22">
        <v>6241</v>
      </c>
      <c r="C302" s="19">
        <f t="shared" si="24"/>
        <v>3.09</v>
      </c>
      <c r="D302" s="19">
        <f t="shared" si="25"/>
        <v>2.58</v>
      </c>
      <c r="E302" s="20">
        <f t="shared" si="26"/>
        <v>4.84</v>
      </c>
      <c r="F302" s="19">
        <f t="shared" si="27"/>
        <v>8.23</v>
      </c>
      <c r="G302" s="21">
        <f t="shared" si="28"/>
        <v>146</v>
      </c>
      <c r="H302" s="35">
        <f t="shared" si="29"/>
        <v>10.7</v>
      </c>
      <c r="I302" s="37" t="s">
        <v>469</v>
      </c>
      <c r="M302" s="29" t="s">
        <v>311</v>
      </c>
    </row>
    <row r="303" spans="1:13" x14ac:dyDescent="0.15">
      <c r="A303" s="36">
        <v>43067</v>
      </c>
      <c r="B303" s="22">
        <v>6242</v>
      </c>
      <c r="C303" s="19">
        <f t="shared" si="24"/>
        <v>2.2200000000000002</v>
      </c>
      <c r="D303" s="19">
        <f t="shared" si="25"/>
        <v>2.61</v>
      </c>
      <c r="E303" s="20">
        <f t="shared" si="26"/>
        <v>4.92</v>
      </c>
      <c r="F303" s="19">
        <f t="shared" si="27"/>
        <v>8.4600000000000009</v>
      </c>
      <c r="G303" s="21">
        <f t="shared" si="28"/>
        <v>49</v>
      </c>
      <c r="H303" s="35">
        <f t="shared" si="29"/>
        <v>9.9</v>
      </c>
      <c r="I303" s="37" t="s">
        <v>469</v>
      </c>
      <c r="M303" s="29" t="s">
        <v>312</v>
      </c>
    </row>
    <row r="304" spans="1:13" x14ac:dyDescent="0.15">
      <c r="A304" s="36">
        <v>43067</v>
      </c>
      <c r="B304" s="22">
        <v>6243</v>
      </c>
      <c r="C304" s="19">
        <f t="shared" si="24"/>
        <v>4.3899999999999997</v>
      </c>
      <c r="D304" s="19">
        <f t="shared" si="25"/>
        <v>3.21</v>
      </c>
      <c r="E304" s="20">
        <f t="shared" si="26"/>
        <v>5.15</v>
      </c>
      <c r="F304" s="19">
        <f t="shared" si="27"/>
        <v>9.25</v>
      </c>
      <c r="G304" s="21">
        <f t="shared" si="28"/>
        <v>55</v>
      </c>
      <c r="H304" s="35">
        <f t="shared" si="29"/>
        <v>10.5</v>
      </c>
      <c r="I304" s="37" t="s">
        <v>469</v>
      </c>
      <c r="M304" s="29" t="s">
        <v>313</v>
      </c>
    </row>
    <row r="305" spans="1:13" x14ac:dyDescent="0.15">
      <c r="A305" s="36">
        <v>43067</v>
      </c>
      <c r="B305" s="22">
        <v>6245</v>
      </c>
      <c r="C305" s="19">
        <f t="shared" si="24"/>
        <v>3.55</v>
      </c>
      <c r="D305" s="19">
        <f t="shared" si="25"/>
        <v>2.89</v>
      </c>
      <c r="E305" s="20">
        <f t="shared" si="26"/>
        <v>5.03</v>
      </c>
      <c r="F305" s="19">
        <f t="shared" si="27"/>
        <v>8.7799999999999994</v>
      </c>
      <c r="G305" s="21">
        <f t="shared" si="28"/>
        <v>297</v>
      </c>
      <c r="H305" s="35">
        <f t="shared" si="29"/>
        <v>10.8</v>
      </c>
      <c r="I305" s="37" t="s">
        <v>469</v>
      </c>
      <c r="M305" s="29" t="s">
        <v>314</v>
      </c>
    </row>
    <row r="306" spans="1:13" x14ac:dyDescent="0.15">
      <c r="A306" s="36">
        <v>43067</v>
      </c>
      <c r="B306" s="22">
        <v>6247</v>
      </c>
      <c r="C306" s="19">
        <f t="shared" si="24"/>
        <v>3.03</v>
      </c>
      <c r="D306" s="19">
        <f t="shared" si="25"/>
        <v>2.71</v>
      </c>
      <c r="E306" s="20">
        <f t="shared" si="26"/>
        <v>5.21</v>
      </c>
      <c r="F306" s="19">
        <f t="shared" si="27"/>
        <v>8.85</v>
      </c>
      <c r="G306" s="21">
        <f t="shared" si="28"/>
        <v>26</v>
      </c>
      <c r="H306" s="35">
        <f t="shared" si="29"/>
        <v>9.6999999999999993</v>
      </c>
      <c r="I306" s="37" t="s">
        <v>469</v>
      </c>
      <c r="M306" s="29" t="s">
        <v>315</v>
      </c>
    </row>
    <row r="307" spans="1:13" x14ac:dyDescent="0.15">
      <c r="A307" s="36">
        <v>43067</v>
      </c>
      <c r="B307" s="22">
        <v>6254</v>
      </c>
      <c r="C307" s="19">
        <f t="shared" si="24"/>
        <v>3.38</v>
      </c>
      <c r="D307" s="19">
        <f t="shared" si="25"/>
        <v>3</v>
      </c>
      <c r="E307" s="20">
        <f t="shared" si="26"/>
        <v>4.88</v>
      </c>
      <c r="F307" s="19">
        <f t="shared" si="27"/>
        <v>8.7899999999999991</v>
      </c>
      <c r="G307" s="21">
        <f t="shared" si="28"/>
        <v>407</v>
      </c>
      <c r="H307" s="35">
        <f t="shared" si="29"/>
        <v>8.3000000000000007</v>
      </c>
      <c r="I307" s="37" t="s">
        <v>469</v>
      </c>
      <c r="M307" s="29" t="s">
        <v>316</v>
      </c>
    </row>
    <row r="308" spans="1:13" x14ac:dyDescent="0.15">
      <c r="A308" s="36">
        <v>43067</v>
      </c>
      <c r="B308" s="18">
        <v>4221</v>
      </c>
      <c r="C308" s="19">
        <f t="shared" si="24"/>
        <v>4.17</v>
      </c>
      <c r="D308" s="19">
        <f t="shared" si="25"/>
        <v>2.92</v>
      </c>
      <c r="E308" s="20">
        <f t="shared" si="26"/>
        <v>4.87</v>
      </c>
      <c r="F308" s="19">
        <f t="shared" si="27"/>
        <v>8.74</v>
      </c>
      <c r="G308" s="21">
        <f t="shared" si="28"/>
        <v>392</v>
      </c>
      <c r="H308" s="35">
        <f t="shared" si="29"/>
        <v>10.6</v>
      </c>
      <c r="I308" s="37" t="s">
        <v>470</v>
      </c>
      <c r="M308" s="29" t="s">
        <v>317</v>
      </c>
    </row>
    <row r="309" spans="1:13" x14ac:dyDescent="0.15">
      <c r="A309" s="36">
        <v>43067</v>
      </c>
      <c r="B309" s="18">
        <v>4403</v>
      </c>
      <c r="C309" s="19">
        <f t="shared" si="24"/>
        <v>5.53</v>
      </c>
      <c r="D309" s="19">
        <f t="shared" si="25"/>
        <v>2.75</v>
      </c>
      <c r="E309" s="20">
        <f t="shared" si="26"/>
        <v>4.97</v>
      </c>
      <c r="F309" s="19">
        <f t="shared" si="27"/>
        <v>8.66</v>
      </c>
      <c r="G309" s="21">
        <f t="shared" si="28"/>
        <v>57</v>
      </c>
      <c r="H309" s="35">
        <f t="shared" si="29"/>
        <v>15.2</v>
      </c>
      <c r="I309" s="37" t="s">
        <v>470</v>
      </c>
      <c r="M309" s="29" t="s">
        <v>318</v>
      </c>
    </row>
    <row r="310" spans="1:13" x14ac:dyDescent="0.15">
      <c r="A310" s="36">
        <v>43067</v>
      </c>
      <c r="B310" s="18">
        <v>4668</v>
      </c>
      <c r="C310" s="19">
        <f t="shared" si="24"/>
        <v>4.43</v>
      </c>
      <c r="D310" s="19">
        <f t="shared" si="25"/>
        <v>2.41</v>
      </c>
      <c r="E310" s="20">
        <f t="shared" si="26"/>
        <v>4.8099999999999996</v>
      </c>
      <c r="F310" s="19">
        <f t="shared" si="27"/>
        <v>8.0399999999999991</v>
      </c>
      <c r="G310" s="21">
        <f t="shared" si="28"/>
        <v>30</v>
      </c>
      <c r="H310" s="35">
        <f t="shared" si="29"/>
        <v>16.7</v>
      </c>
      <c r="I310" s="37" t="s">
        <v>470</v>
      </c>
      <c r="M310" s="29" t="s">
        <v>319</v>
      </c>
    </row>
    <row r="311" spans="1:13" x14ac:dyDescent="0.15">
      <c r="A311" s="36">
        <v>43067</v>
      </c>
      <c r="B311" s="18">
        <v>4889</v>
      </c>
      <c r="C311" s="19">
        <f t="shared" si="24"/>
        <v>4.53</v>
      </c>
      <c r="D311" s="19">
        <f t="shared" si="25"/>
        <v>2.93</v>
      </c>
      <c r="E311" s="20">
        <f t="shared" si="26"/>
        <v>5.12</v>
      </c>
      <c r="F311" s="19">
        <f t="shared" si="27"/>
        <v>8.93</v>
      </c>
      <c r="G311" s="21">
        <f t="shared" si="28"/>
        <v>127</v>
      </c>
      <c r="H311" s="35">
        <f t="shared" si="29"/>
        <v>14.3</v>
      </c>
      <c r="I311" s="37" t="s">
        <v>470</v>
      </c>
      <c r="M311" s="29" t="s">
        <v>320</v>
      </c>
    </row>
    <row r="312" spans="1:13" x14ac:dyDescent="0.15">
      <c r="A312" s="36">
        <v>43067</v>
      </c>
      <c r="B312" s="18">
        <v>5002</v>
      </c>
      <c r="C312" s="19">
        <f t="shared" si="24"/>
        <v>3.09</v>
      </c>
      <c r="D312" s="19">
        <f t="shared" si="25"/>
        <v>2.87</v>
      </c>
      <c r="E312" s="20">
        <f t="shared" si="26"/>
        <v>4.84</v>
      </c>
      <c r="F312" s="19">
        <f t="shared" si="27"/>
        <v>8.73</v>
      </c>
      <c r="G312" s="21">
        <f t="shared" si="28"/>
        <v>7091</v>
      </c>
      <c r="H312" s="35">
        <f t="shared" si="29"/>
        <v>13.6</v>
      </c>
      <c r="I312" s="37" t="s">
        <v>470</v>
      </c>
      <c r="M312" s="29" t="s">
        <v>321</v>
      </c>
    </row>
    <row r="313" spans="1:13" x14ac:dyDescent="0.15">
      <c r="A313" s="36">
        <v>43067</v>
      </c>
      <c r="B313" s="18">
        <v>5007</v>
      </c>
      <c r="C313" s="19">
        <f t="shared" si="24"/>
        <v>4.0199999999999996</v>
      </c>
      <c r="D313" s="19">
        <f t="shared" si="25"/>
        <v>3.33</v>
      </c>
      <c r="E313" s="20">
        <f t="shared" si="26"/>
        <v>4.7300000000000004</v>
      </c>
      <c r="F313" s="19">
        <f t="shared" si="27"/>
        <v>9.01</v>
      </c>
      <c r="G313" s="21">
        <f t="shared" si="28"/>
        <v>261</v>
      </c>
      <c r="H313" s="35">
        <f t="shared" si="29"/>
        <v>13.3</v>
      </c>
      <c r="I313" s="37" t="s">
        <v>470</v>
      </c>
      <c r="M313" s="29" t="s">
        <v>322</v>
      </c>
    </row>
    <row r="314" spans="1:13" x14ac:dyDescent="0.15">
      <c r="A314" s="36">
        <v>43067</v>
      </c>
      <c r="B314" s="18">
        <v>5020</v>
      </c>
      <c r="C314" s="19">
        <f t="shared" si="24"/>
        <v>4.51</v>
      </c>
      <c r="D314" s="19">
        <f t="shared" si="25"/>
        <v>3.13</v>
      </c>
      <c r="E314" s="20">
        <f t="shared" si="26"/>
        <v>4.8600000000000003</v>
      </c>
      <c r="F314" s="19">
        <f t="shared" si="27"/>
        <v>8.89</v>
      </c>
      <c r="G314" s="21">
        <f t="shared" si="28"/>
        <v>881</v>
      </c>
      <c r="H314" s="35">
        <f t="shared" si="29"/>
        <v>10.6</v>
      </c>
      <c r="I314" s="37" t="s">
        <v>470</v>
      </c>
      <c r="M314" s="29" t="s">
        <v>323</v>
      </c>
    </row>
    <row r="315" spans="1:13" x14ac:dyDescent="0.15">
      <c r="A315" s="36">
        <v>43067</v>
      </c>
      <c r="B315" s="18">
        <v>5034</v>
      </c>
      <c r="C315" s="19">
        <f t="shared" si="24"/>
        <v>3.14</v>
      </c>
      <c r="D315" s="19">
        <f t="shared" si="25"/>
        <v>2.77</v>
      </c>
      <c r="E315" s="20">
        <f t="shared" si="26"/>
        <v>4.43</v>
      </c>
      <c r="F315" s="19">
        <f t="shared" si="27"/>
        <v>8.24</v>
      </c>
      <c r="G315" s="21">
        <f t="shared" si="28"/>
        <v>162</v>
      </c>
      <c r="H315" s="35">
        <f t="shared" si="29"/>
        <v>10.199999999999999</v>
      </c>
      <c r="I315" s="37" t="s">
        <v>470</v>
      </c>
      <c r="M315" s="29" t="s">
        <v>324</v>
      </c>
    </row>
    <row r="316" spans="1:13" x14ac:dyDescent="0.15">
      <c r="A316" s="36">
        <v>43067</v>
      </c>
      <c r="B316" s="18">
        <v>5046</v>
      </c>
      <c r="C316" s="19">
        <f t="shared" si="24"/>
        <v>4.51</v>
      </c>
      <c r="D316" s="19">
        <f t="shared" si="25"/>
        <v>3.06</v>
      </c>
      <c r="E316" s="20">
        <f t="shared" si="26"/>
        <v>4.88</v>
      </c>
      <c r="F316" s="19">
        <f t="shared" si="27"/>
        <v>8.8800000000000008</v>
      </c>
      <c r="G316" s="21">
        <f t="shared" si="28"/>
        <v>1324</v>
      </c>
      <c r="H316" s="35">
        <f t="shared" si="29"/>
        <v>15.6</v>
      </c>
      <c r="I316" s="37" t="s">
        <v>470</v>
      </c>
      <c r="M316" s="29" t="s">
        <v>325</v>
      </c>
    </row>
    <row r="317" spans="1:13" x14ac:dyDescent="0.15">
      <c r="A317" s="36">
        <v>43067</v>
      </c>
      <c r="B317" s="18">
        <v>5053</v>
      </c>
      <c r="C317" s="19">
        <f t="shared" si="24"/>
        <v>2.98</v>
      </c>
      <c r="D317" s="19">
        <f t="shared" si="25"/>
        <v>2.62</v>
      </c>
      <c r="E317" s="20">
        <f t="shared" si="26"/>
        <v>4.62</v>
      </c>
      <c r="F317" s="19">
        <f t="shared" si="27"/>
        <v>8.25</v>
      </c>
      <c r="G317" s="21">
        <f t="shared" si="28"/>
        <v>238</v>
      </c>
      <c r="H317" s="35">
        <f t="shared" si="29"/>
        <v>12.4</v>
      </c>
      <c r="I317" s="37" t="s">
        <v>470</v>
      </c>
      <c r="M317" s="29" t="s">
        <v>326</v>
      </c>
    </row>
    <row r="318" spans="1:13" x14ac:dyDescent="0.15">
      <c r="A318" s="36">
        <v>43067</v>
      </c>
      <c r="B318" s="18">
        <v>5212</v>
      </c>
      <c r="C318" s="19">
        <f t="shared" si="24"/>
        <v>3.5</v>
      </c>
      <c r="D318" s="19">
        <f t="shared" si="25"/>
        <v>2.93</v>
      </c>
      <c r="E318" s="20">
        <f t="shared" si="26"/>
        <v>4.6100000000000003</v>
      </c>
      <c r="F318" s="19">
        <f t="shared" si="27"/>
        <v>8.48</v>
      </c>
      <c r="G318" s="21">
        <f t="shared" si="28"/>
        <v>2106</v>
      </c>
      <c r="H318" s="35">
        <f t="shared" si="29"/>
        <v>9.3000000000000007</v>
      </c>
      <c r="I318" s="37" t="s">
        <v>470</v>
      </c>
      <c r="M318" s="29" t="s">
        <v>327</v>
      </c>
    </row>
    <row r="319" spans="1:13" x14ac:dyDescent="0.15">
      <c r="A319" s="36">
        <v>43067</v>
      </c>
      <c r="B319" s="18">
        <v>5249</v>
      </c>
      <c r="C319" s="19">
        <f t="shared" si="24"/>
        <v>4.1100000000000003</v>
      </c>
      <c r="D319" s="19">
        <f t="shared" si="25"/>
        <v>2.89</v>
      </c>
      <c r="E319" s="20">
        <f t="shared" si="26"/>
        <v>4.8</v>
      </c>
      <c r="F319" s="19">
        <f t="shared" si="27"/>
        <v>8.68</v>
      </c>
      <c r="G319" s="21">
        <f t="shared" si="28"/>
        <v>2800</v>
      </c>
      <c r="H319" s="35">
        <f t="shared" si="29"/>
        <v>12.8</v>
      </c>
      <c r="I319" s="37" t="s">
        <v>470</v>
      </c>
      <c r="M319" s="29" t="s">
        <v>328</v>
      </c>
    </row>
    <row r="320" spans="1:13" x14ac:dyDescent="0.15">
      <c r="A320" s="36">
        <v>43067</v>
      </c>
      <c r="B320" s="18">
        <v>5282</v>
      </c>
      <c r="C320" s="19">
        <f t="shared" si="24"/>
        <v>4.3099999999999996</v>
      </c>
      <c r="D320" s="19">
        <f t="shared" si="25"/>
        <v>3.24</v>
      </c>
      <c r="E320" s="20">
        <f t="shared" si="26"/>
        <v>5.09</v>
      </c>
      <c r="F320" s="19">
        <f t="shared" si="27"/>
        <v>9.23</v>
      </c>
      <c r="G320" s="21">
        <f t="shared" si="28"/>
        <v>260</v>
      </c>
      <c r="H320" s="35">
        <f t="shared" si="29"/>
        <v>13.5</v>
      </c>
      <c r="I320" s="37" t="s">
        <v>470</v>
      </c>
      <c r="M320" s="29" t="s">
        <v>329</v>
      </c>
    </row>
    <row r="321" spans="1:13" x14ac:dyDescent="0.15">
      <c r="A321" s="36">
        <v>43067</v>
      </c>
      <c r="B321" s="18">
        <v>5297</v>
      </c>
      <c r="C321" s="19">
        <f t="shared" si="24"/>
        <v>4.24</v>
      </c>
      <c r="D321" s="19">
        <f t="shared" si="25"/>
        <v>3.03</v>
      </c>
      <c r="E321" s="20">
        <f t="shared" si="26"/>
        <v>5.05</v>
      </c>
      <c r="F321" s="19">
        <f t="shared" si="27"/>
        <v>9.06</v>
      </c>
      <c r="G321" s="21">
        <f t="shared" si="28"/>
        <v>323</v>
      </c>
      <c r="H321" s="35">
        <f t="shared" si="29"/>
        <v>14.9</v>
      </c>
      <c r="I321" s="37" t="s">
        <v>470</v>
      </c>
      <c r="M321" s="29" t="s">
        <v>330</v>
      </c>
    </row>
    <row r="322" spans="1:13" x14ac:dyDescent="0.15">
      <c r="A322" s="36">
        <v>43067</v>
      </c>
      <c r="B322" s="18">
        <v>5298</v>
      </c>
      <c r="C322" s="19">
        <f t="shared" si="24"/>
        <v>3.56</v>
      </c>
      <c r="D322" s="19">
        <f t="shared" si="25"/>
        <v>2.68</v>
      </c>
      <c r="E322" s="20">
        <f t="shared" si="26"/>
        <v>4.5599999999999996</v>
      </c>
      <c r="F322" s="19">
        <f t="shared" si="27"/>
        <v>8.07</v>
      </c>
      <c r="G322" s="21">
        <f t="shared" si="28"/>
        <v>95</v>
      </c>
      <c r="H322" s="35">
        <f t="shared" si="29"/>
        <v>12.7</v>
      </c>
      <c r="I322" s="37" t="s">
        <v>470</v>
      </c>
      <c r="M322" s="29" t="s">
        <v>331</v>
      </c>
    </row>
    <row r="323" spans="1:13" x14ac:dyDescent="0.15">
      <c r="A323" s="36">
        <v>43067</v>
      </c>
      <c r="B323" s="22">
        <v>5405</v>
      </c>
      <c r="C323" s="19">
        <f t="shared" si="24"/>
        <v>3.68</v>
      </c>
      <c r="D323" s="19">
        <f t="shared" si="25"/>
        <v>3.13</v>
      </c>
      <c r="E323" s="20">
        <f t="shared" si="26"/>
        <v>4.78</v>
      </c>
      <c r="F323" s="19">
        <f t="shared" si="27"/>
        <v>8.89</v>
      </c>
      <c r="G323" s="21">
        <f t="shared" si="28"/>
        <v>3767</v>
      </c>
      <c r="H323" s="35">
        <f t="shared" si="29"/>
        <v>13.9</v>
      </c>
      <c r="I323" s="37" t="s">
        <v>470</v>
      </c>
      <c r="M323" s="29" t="s">
        <v>332</v>
      </c>
    </row>
    <row r="324" spans="1:13" x14ac:dyDescent="0.15">
      <c r="A324" s="36">
        <v>43067</v>
      </c>
      <c r="B324" s="22">
        <v>5409</v>
      </c>
      <c r="C324" s="19">
        <f t="shared" si="24"/>
        <v>3.94</v>
      </c>
      <c r="D324" s="19">
        <f t="shared" si="25"/>
        <v>3.18</v>
      </c>
      <c r="E324" s="20">
        <f t="shared" si="26"/>
        <v>5.07</v>
      </c>
      <c r="F324" s="19">
        <f t="shared" si="27"/>
        <v>9.1199999999999992</v>
      </c>
      <c r="G324" s="21">
        <f t="shared" si="28"/>
        <v>375</v>
      </c>
      <c r="H324" s="35">
        <f t="shared" si="29"/>
        <v>11.1</v>
      </c>
      <c r="I324" s="37" t="s">
        <v>470</v>
      </c>
      <c r="M324" s="29" t="s">
        <v>333</v>
      </c>
    </row>
    <row r="325" spans="1:13" x14ac:dyDescent="0.15">
      <c r="A325" s="36">
        <v>43067</v>
      </c>
      <c r="B325" s="22">
        <v>5417</v>
      </c>
      <c r="C325" s="19">
        <f t="shared" si="24"/>
        <v>4.5</v>
      </c>
      <c r="D325" s="19">
        <f t="shared" si="25"/>
        <v>3.04</v>
      </c>
      <c r="E325" s="20">
        <f t="shared" si="26"/>
        <v>4.93</v>
      </c>
      <c r="F325" s="19">
        <f t="shared" si="27"/>
        <v>8.94</v>
      </c>
      <c r="G325" s="21">
        <f t="shared" si="28"/>
        <v>44</v>
      </c>
      <c r="H325" s="35">
        <f t="shared" si="29"/>
        <v>13.1</v>
      </c>
      <c r="I325" s="37" t="s">
        <v>470</v>
      </c>
      <c r="M325" s="29" t="s">
        <v>334</v>
      </c>
    </row>
    <row r="326" spans="1:13" x14ac:dyDescent="0.15">
      <c r="A326" s="36">
        <v>43067</v>
      </c>
      <c r="B326" s="22">
        <v>5439</v>
      </c>
      <c r="C326" s="19">
        <f t="shared" si="24"/>
        <v>4.13</v>
      </c>
      <c r="D326" s="19">
        <f t="shared" si="25"/>
        <v>2.58</v>
      </c>
      <c r="E326" s="20">
        <f t="shared" si="26"/>
        <v>5.08</v>
      </c>
      <c r="F326" s="19">
        <f t="shared" si="27"/>
        <v>8.6199999999999992</v>
      </c>
      <c r="G326" s="21">
        <f t="shared" si="28"/>
        <v>916</v>
      </c>
      <c r="H326" s="35">
        <f t="shared" si="29"/>
        <v>11.3</v>
      </c>
      <c r="I326" s="37" t="s">
        <v>470</v>
      </c>
      <c r="M326" s="29" t="s">
        <v>335</v>
      </c>
    </row>
    <row r="327" spans="1:13" x14ac:dyDescent="0.15">
      <c r="A327" s="36">
        <v>43067</v>
      </c>
      <c r="B327" s="22">
        <v>5455</v>
      </c>
      <c r="C327" s="19">
        <f t="shared" si="24"/>
        <v>4.5</v>
      </c>
      <c r="D327" s="19">
        <f t="shared" si="25"/>
        <v>3.13</v>
      </c>
      <c r="E327" s="20">
        <f t="shared" si="26"/>
        <v>4.99</v>
      </c>
      <c r="F327" s="19">
        <f t="shared" si="27"/>
        <v>9.01</v>
      </c>
      <c r="G327" s="21">
        <f t="shared" si="28"/>
        <v>12</v>
      </c>
      <c r="H327" s="35">
        <f t="shared" si="29"/>
        <v>15.4</v>
      </c>
      <c r="I327" s="37" t="s">
        <v>470</v>
      </c>
      <c r="M327" s="29" t="s">
        <v>336</v>
      </c>
    </row>
    <row r="328" spans="1:13" x14ac:dyDescent="0.15">
      <c r="A328" s="36">
        <v>43067</v>
      </c>
      <c r="B328" s="22">
        <v>5464</v>
      </c>
      <c r="C328" s="19">
        <f t="shared" si="24"/>
        <v>3.75</v>
      </c>
      <c r="D328" s="19">
        <f t="shared" si="25"/>
        <v>2.83</v>
      </c>
      <c r="E328" s="20">
        <f t="shared" si="26"/>
        <v>4.8499999999999996</v>
      </c>
      <c r="F328" s="19">
        <f t="shared" si="27"/>
        <v>8.58</v>
      </c>
      <c r="G328" s="21">
        <f t="shared" si="28"/>
        <v>44</v>
      </c>
      <c r="H328" s="35">
        <f t="shared" si="29"/>
        <v>13.6</v>
      </c>
      <c r="I328" s="37" t="s">
        <v>470</v>
      </c>
      <c r="M328" s="29" t="s">
        <v>337</v>
      </c>
    </row>
    <row r="329" spans="1:13" x14ac:dyDescent="0.15">
      <c r="A329" s="36">
        <v>43067</v>
      </c>
      <c r="B329" s="22">
        <v>5472</v>
      </c>
      <c r="C329" s="19">
        <f t="shared" si="24"/>
        <v>3.82</v>
      </c>
      <c r="D329" s="19">
        <f t="shared" si="25"/>
        <v>3.04</v>
      </c>
      <c r="E329" s="20">
        <f t="shared" si="26"/>
        <v>5.07</v>
      </c>
      <c r="F329" s="19">
        <f t="shared" si="27"/>
        <v>8.93</v>
      </c>
      <c r="G329" s="21">
        <f t="shared" si="28"/>
        <v>32</v>
      </c>
      <c r="H329" s="35">
        <f t="shared" si="29"/>
        <v>15</v>
      </c>
      <c r="I329" s="37" t="s">
        <v>470</v>
      </c>
      <c r="M329" s="29" t="s">
        <v>338</v>
      </c>
    </row>
    <row r="330" spans="1:13" x14ac:dyDescent="0.15">
      <c r="A330" s="36">
        <v>43067</v>
      </c>
      <c r="B330" s="22">
        <v>5473</v>
      </c>
      <c r="C330" s="19">
        <f t="shared" si="24"/>
        <v>4.1399999999999997</v>
      </c>
      <c r="D330" s="19">
        <f t="shared" si="25"/>
        <v>3.01</v>
      </c>
      <c r="E330" s="20">
        <f t="shared" si="26"/>
        <v>4.8600000000000003</v>
      </c>
      <c r="F330" s="19">
        <f t="shared" si="27"/>
        <v>8.6999999999999993</v>
      </c>
      <c r="G330" s="21">
        <f t="shared" si="28"/>
        <v>398</v>
      </c>
      <c r="H330" s="35">
        <f t="shared" si="29"/>
        <v>16.600000000000001</v>
      </c>
      <c r="I330" s="37" t="s">
        <v>470</v>
      </c>
      <c r="M330" s="29" t="s">
        <v>339</v>
      </c>
    </row>
    <row r="331" spans="1:13" x14ac:dyDescent="0.15">
      <c r="A331" s="36">
        <v>43067</v>
      </c>
      <c r="B331" s="22">
        <v>5651</v>
      </c>
      <c r="C331" s="19">
        <f t="shared" si="24"/>
        <v>4.9800000000000004</v>
      </c>
      <c r="D331" s="19">
        <f t="shared" si="25"/>
        <v>3.52</v>
      </c>
      <c r="E331" s="20">
        <f t="shared" si="26"/>
        <v>4.93</v>
      </c>
      <c r="F331" s="19">
        <f t="shared" si="27"/>
        <v>9.41</v>
      </c>
      <c r="G331" s="21">
        <f t="shared" si="28"/>
        <v>791</v>
      </c>
      <c r="H331" s="35">
        <f t="shared" si="29"/>
        <v>14</v>
      </c>
      <c r="I331" s="37" t="s">
        <v>470</v>
      </c>
      <c r="M331" s="29" t="s">
        <v>340</v>
      </c>
    </row>
    <row r="332" spans="1:13" x14ac:dyDescent="0.15">
      <c r="A332" s="36">
        <v>43067</v>
      </c>
      <c r="B332" s="22">
        <v>5658</v>
      </c>
      <c r="C332" s="19">
        <f t="shared" si="24"/>
        <v>3.59</v>
      </c>
      <c r="D332" s="19">
        <f t="shared" si="25"/>
        <v>2.86</v>
      </c>
      <c r="E332" s="20">
        <f t="shared" si="26"/>
        <v>4.8</v>
      </c>
      <c r="F332" s="19">
        <f t="shared" si="27"/>
        <v>8.6</v>
      </c>
      <c r="G332" s="21">
        <f t="shared" si="28"/>
        <v>152</v>
      </c>
      <c r="H332" s="35">
        <f t="shared" si="29"/>
        <v>16</v>
      </c>
      <c r="I332" s="37" t="s">
        <v>470</v>
      </c>
      <c r="M332" s="29" t="s">
        <v>341</v>
      </c>
    </row>
    <row r="333" spans="1:13" x14ac:dyDescent="0.15">
      <c r="A333" s="36">
        <v>43067</v>
      </c>
      <c r="B333" s="22">
        <v>5663</v>
      </c>
      <c r="C333" s="19">
        <f t="shared" si="24"/>
        <v>4.8</v>
      </c>
      <c r="D333" s="19">
        <f t="shared" si="25"/>
        <v>2.86</v>
      </c>
      <c r="E333" s="20">
        <f t="shared" si="26"/>
        <v>5.0599999999999996</v>
      </c>
      <c r="F333" s="19">
        <f t="shared" si="27"/>
        <v>8.74</v>
      </c>
      <c r="G333" s="21">
        <f t="shared" si="28"/>
        <v>843</v>
      </c>
      <c r="H333" s="35">
        <f t="shared" si="29"/>
        <v>15.6</v>
      </c>
      <c r="I333" s="37" t="s">
        <v>470</v>
      </c>
      <c r="M333" s="29" t="s">
        <v>342</v>
      </c>
    </row>
    <row r="334" spans="1:13" x14ac:dyDescent="0.15">
      <c r="A334" s="36">
        <v>43067</v>
      </c>
      <c r="B334" s="22">
        <v>5676</v>
      </c>
      <c r="C334" s="19">
        <f t="shared" si="24"/>
        <v>4.0999999999999996</v>
      </c>
      <c r="D334" s="19">
        <f t="shared" si="25"/>
        <v>3.18</v>
      </c>
      <c r="E334" s="20">
        <f t="shared" si="26"/>
        <v>5.09</v>
      </c>
      <c r="F334" s="19">
        <f t="shared" si="27"/>
        <v>9.15</v>
      </c>
      <c r="G334" s="21">
        <f t="shared" si="28"/>
        <v>19</v>
      </c>
      <c r="H334" s="35">
        <f t="shared" si="29"/>
        <v>16.5</v>
      </c>
      <c r="I334" s="37" t="s">
        <v>470</v>
      </c>
      <c r="M334" s="29" t="s">
        <v>343</v>
      </c>
    </row>
    <row r="335" spans="1:13" x14ac:dyDescent="0.15">
      <c r="A335" s="36">
        <v>43067</v>
      </c>
      <c r="B335" s="22">
        <v>5677</v>
      </c>
      <c r="C335" s="19">
        <f t="shared" si="24"/>
        <v>3.89</v>
      </c>
      <c r="D335" s="19">
        <f t="shared" si="25"/>
        <v>3.15</v>
      </c>
      <c r="E335" s="20">
        <f t="shared" si="26"/>
        <v>4.8</v>
      </c>
      <c r="F335" s="19">
        <f t="shared" si="27"/>
        <v>8.8800000000000008</v>
      </c>
      <c r="G335" s="21">
        <f t="shared" si="28"/>
        <v>147</v>
      </c>
      <c r="H335" s="35">
        <f t="shared" si="29"/>
        <v>14.9</v>
      </c>
      <c r="I335" s="37" t="s">
        <v>470</v>
      </c>
      <c r="M335" s="29" t="s">
        <v>344</v>
      </c>
    </row>
    <row r="336" spans="1:13" x14ac:dyDescent="0.15">
      <c r="A336" s="36">
        <v>43067</v>
      </c>
      <c r="B336" s="22">
        <v>5694</v>
      </c>
      <c r="C336" s="19">
        <f t="shared" si="24"/>
        <v>3.84</v>
      </c>
      <c r="D336" s="19">
        <f t="shared" si="25"/>
        <v>2.77</v>
      </c>
      <c r="E336" s="20">
        <f t="shared" si="26"/>
        <v>4.91</v>
      </c>
      <c r="F336" s="19">
        <f t="shared" si="27"/>
        <v>8.51</v>
      </c>
      <c r="G336" s="21">
        <f t="shared" si="28"/>
        <v>29</v>
      </c>
      <c r="H336" s="35">
        <f t="shared" si="29"/>
        <v>13.9</v>
      </c>
      <c r="I336" s="37" t="s">
        <v>470</v>
      </c>
      <c r="M336" s="29" t="s">
        <v>345</v>
      </c>
    </row>
    <row r="337" spans="1:13" x14ac:dyDescent="0.15">
      <c r="A337" s="36">
        <v>43067</v>
      </c>
      <c r="B337" s="22">
        <v>5696</v>
      </c>
      <c r="C337" s="19">
        <f t="shared" si="24"/>
        <v>3.89</v>
      </c>
      <c r="D337" s="19">
        <f t="shared" si="25"/>
        <v>2.92</v>
      </c>
      <c r="E337" s="20">
        <f t="shared" si="26"/>
        <v>5</v>
      </c>
      <c r="F337" s="19">
        <f t="shared" si="27"/>
        <v>8.81</v>
      </c>
      <c r="G337" s="21">
        <f t="shared" si="28"/>
        <v>147</v>
      </c>
      <c r="H337" s="35">
        <f t="shared" si="29"/>
        <v>16.399999999999999</v>
      </c>
      <c r="I337" s="37" t="s">
        <v>470</v>
      </c>
      <c r="M337" s="29" t="s">
        <v>346</v>
      </c>
    </row>
    <row r="338" spans="1:13" x14ac:dyDescent="0.15">
      <c r="A338" s="36">
        <v>43067</v>
      </c>
      <c r="B338" s="22">
        <v>5697</v>
      </c>
      <c r="C338" s="19">
        <f t="shared" si="24"/>
        <v>4.55</v>
      </c>
      <c r="D338" s="19">
        <f t="shared" si="25"/>
        <v>3.07</v>
      </c>
      <c r="E338" s="20">
        <f t="shared" si="26"/>
        <v>5.13</v>
      </c>
      <c r="F338" s="19">
        <f t="shared" si="27"/>
        <v>9.06</v>
      </c>
      <c r="G338" s="21">
        <f t="shared" si="28"/>
        <v>387</v>
      </c>
      <c r="H338" s="35">
        <f t="shared" si="29"/>
        <v>16.2</v>
      </c>
      <c r="I338" s="37" t="s">
        <v>470</v>
      </c>
      <c r="M338" s="29" t="s">
        <v>347</v>
      </c>
    </row>
    <row r="339" spans="1:13" x14ac:dyDescent="0.15">
      <c r="A339" s="36">
        <v>43067</v>
      </c>
      <c r="B339" s="22">
        <v>5808</v>
      </c>
      <c r="C339" s="19">
        <f t="shared" si="24"/>
        <v>4.68</v>
      </c>
      <c r="D339" s="19">
        <f t="shared" si="25"/>
        <v>3.21</v>
      </c>
      <c r="E339" s="20">
        <f t="shared" si="26"/>
        <v>5</v>
      </c>
      <c r="F339" s="19">
        <f t="shared" si="27"/>
        <v>9.1199999999999992</v>
      </c>
      <c r="G339" s="21">
        <f t="shared" si="28"/>
        <v>111</v>
      </c>
      <c r="H339" s="35">
        <f t="shared" si="29"/>
        <v>17.5</v>
      </c>
      <c r="I339" s="37" t="s">
        <v>470</v>
      </c>
      <c r="M339" s="29" t="s">
        <v>348</v>
      </c>
    </row>
    <row r="340" spans="1:13" x14ac:dyDescent="0.15">
      <c r="A340" s="36">
        <v>43067</v>
      </c>
      <c r="B340" s="22">
        <v>5823</v>
      </c>
      <c r="C340" s="19">
        <f t="shared" si="24"/>
        <v>5.33</v>
      </c>
      <c r="D340" s="19">
        <f t="shared" si="25"/>
        <v>3.26</v>
      </c>
      <c r="E340" s="20">
        <f t="shared" si="26"/>
        <v>4.41</v>
      </c>
      <c r="F340" s="19">
        <f t="shared" si="27"/>
        <v>8.65</v>
      </c>
      <c r="G340" s="21">
        <f t="shared" si="28"/>
        <v>2604</v>
      </c>
      <c r="H340" s="35">
        <f t="shared" si="29"/>
        <v>14.7</v>
      </c>
      <c r="I340" s="37" t="s">
        <v>470</v>
      </c>
      <c r="M340" s="29" t="s">
        <v>349</v>
      </c>
    </row>
    <row r="341" spans="1:13" x14ac:dyDescent="0.15">
      <c r="A341" s="36">
        <v>43067</v>
      </c>
      <c r="B341" s="22">
        <v>5828</v>
      </c>
      <c r="C341" s="19">
        <f t="shared" ref="C341:C404" si="30">IF(M341&gt;"",VALUE(MID(M341,15,4))/100,"")</f>
        <v>4.5</v>
      </c>
      <c r="D341" s="19">
        <f t="shared" ref="D341:D404" si="31">IF(M341&gt;"",VALUE(MID(M341,19,4))/100,"")</f>
        <v>2.94</v>
      </c>
      <c r="E341" s="20">
        <f t="shared" ref="E341:E404" si="32">IF(M341&gt;"",VALUE(MID(M341,28,4))/100,"")</f>
        <v>4.9800000000000004</v>
      </c>
      <c r="F341" s="19">
        <f t="shared" ref="F341:F404" si="33">IF(M341&gt;"",VALUE(MID(M341,32,4))/100,"")</f>
        <v>8.85</v>
      </c>
      <c r="G341" s="21">
        <f t="shared" ref="G341:G404" si="34">IF(+M341&gt;"",VALUE(MID(M341,24,4)),"")</f>
        <v>82</v>
      </c>
      <c r="H341" s="35">
        <f t="shared" ref="H341:H404" si="35">IF(M341&gt;"",VALUE(MID(M341,44,3))/10,"")</f>
        <v>12.4</v>
      </c>
      <c r="I341" s="37" t="s">
        <v>470</v>
      </c>
      <c r="M341" s="29" t="s">
        <v>350</v>
      </c>
    </row>
    <row r="342" spans="1:13" x14ac:dyDescent="0.15">
      <c r="A342" s="36">
        <v>43067</v>
      </c>
      <c r="B342" s="22">
        <v>5834</v>
      </c>
      <c r="C342" s="19">
        <f t="shared" si="30"/>
        <v>3.41</v>
      </c>
      <c r="D342" s="19">
        <f t="shared" si="31"/>
        <v>2.98</v>
      </c>
      <c r="E342" s="20">
        <f t="shared" si="32"/>
        <v>5.0599999999999996</v>
      </c>
      <c r="F342" s="19">
        <f t="shared" si="33"/>
        <v>8.89</v>
      </c>
      <c r="G342" s="21">
        <f t="shared" si="34"/>
        <v>45</v>
      </c>
      <c r="H342" s="35">
        <f t="shared" si="35"/>
        <v>14.6</v>
      </c>
      <c r="I342" s="37" t="s">
        <v>470</v>
      </c>
      <c r="M342" s="29" t="s">
        <v>351</v>
      </c>
    </row>
    <row r="343" spans="1:13" x14ac:dyDescent="0.15">
      <c r="A343" s="36">
        <v>43067</v>
      </c>
      <c r="B343" s="22">
        <v>5838</v>
      </c>
      <c r="C343" s="19">
        <f t="shared" si="30"/>
        <v>4.01</v>
      </c>
      <c r="D343" s="19">
        <f t="shared" si="31"/>
        <v>3.1</v>
      </c>
      <c r="E343" s="20">
        <f t="shared" si="32"/>
        <v>5.03</v>
      </c>
      <c r="F343" s="19">
        <f t="shared" si="33"/>
        <v>9.02</v>
      </c>
      <c r="G343" s="21">
        <f t="shared" si="34"/>
        <v>297</v>
      </c>
      <c r="H343" s="35">
        <f t="shared" si="35"/>
        <v>11.3</v>
      </c>
      <c r="I343" s="37" t="s">
        <v>470</v>
      </c>
      <c r="M343" s="29" t="s">
        <v>352</v>
      </c>
    </row>
    <row r="344" spans="1:13" x14ac:dyDescent="0.15">
      <c r="A344" s="36">
        <v>43067</v>
      </c>
      <c r="B344" s="22">
        <v>5840</v>
      </c>
      <c r="C344" s="19">
        <f t="shared" si="30"/>
        <v>3.34</v>
      </c>
      <c r="D344" s="19">
        <f t="shared" si="31"/>
        <v>2.77</v>
      </c>
      <c r="E344" s="20">
        <f t="shared" si="32"/>
        <v>5.05</v>
      </c>
      <c r="F344" s="19">
        <f t="shared" si="33"/>
        <v>8.7100000000000009</v>
      </c>
      <c r="G344" s="21">
        <f t="shared" si="34"/>
        <v>12</v>
      </c>
      <c r="H344" s="35">
        <f t="shared" si="35"/>
        <v>16.3</v>
      </c>
      <c r="I344" s="37" t="s">
        <v>470</v>
      </c>
      <c r="M344" s="29" t="s">
        <v>353</v>
      </c>
    </row>
    <row r="345" spans="1:13" x14ac:dyDescent="0.15">
      <c r="A345" s="36">
        <v>43067</v>
      </c>
      <c r="B345" s="22">
        <v>5844</v>
      </c>
      <c r="C345" s="19">
        <f t="shared" si="30"/>
        <v>5.03</v>
      </c>
      <c r="D345" s="19">
        <f t="shared" si="31"/>
        <v>3.13</v>
      </c>
      <c r="E345" s="20">
        <f t="shared" si="32"/>
        <v>4.93</v>
      </c>
      <c r="F345" s="19">
        <f t="shared" si="33"/>
        <v>8.91</v>
      </c>
      <c r="G345" s="21">
        <f t="shared" si="34"/>
        <v>28</v>
      </c>
      <c r="H345" s="35">
        <f t="shared" si="35"/>
        <v>17.5</v>
      </c>
      <c r="I345" s="37" t="s">
        <v>470</v>
      </c>
      <c r="M345" s="29" t="s">
        <v>354</v>
      </c>
    </row>
    <row r="346" spans="1:13" x14ac:dyDescent="0.15">
      <c r="A346" s="36">
        <v>43067</v>
      </c>
      <c r="B346" s="22">
        <v>5849</v>
      </c>
      <c r="C346" s="19">
        <f t="shared" si="30"/>
        <v>3.43</v>
      </c>
      <c r="D346" s="19">
        <f t="shared" si="31"/>
        <v>2.86</v>
      </c>
      <c r="E346" s="20">
        <f t="shared" si="32"/>
        <v>5.08</v>
      </c>
      <c r="F346" s="19">
        <f t="shared" si="33"/>
        <v>8.8699999999999992</v>
      </c>
      <c r="G346" s="21">
        <f t="shared" si="34"/>
        <v>24</v>
      </c>
      <c r="H346" s="35">
        <f t="shared" si="35"/>
        <v>14.6</v>
      </c>
      <c r="I346" s="37" t="s">
        <v>470</v>
      </c>
      <c r="M346" s="29" t="s">
        <v>355</v>
      </c>
    </row>
    <row r="347" spans="1:13" x14ac:dyDescent="0.15">
      <c r="A347" s="36">
        <v>43067</v>
      </c>
      <c r="B347" s="22">
        <v>5858</v>
      </c>
      <c r="C347" s="19">
        <f t="shared" si="30"/>
        <v>4.51</v>
      </c>
      <c r="D347" s="19">
        <f t="shared" si="31"/>
        <v>3.06</v>
      </c>
      <c r="E347" s="20">
        <f t="shared" si="32"/>
        <v>4.9800000000000004</v>
      </c>
      <c r="F347" s="19">
        <f t="shared" si="33"/>
        <v>8.9700000000000006</v>
      </c>
      <c r="G347" s="21">
        <f t="shared" si="34"/>
        <v>58</v>
      </c>
      <c r="H347" s="35">
        <f t="shared" si="35"/>
        <v>20.2</v>
      </c>
      <c r="I347" s="37" t="s">
        <v>470</v>
      </c>
      <c r="M347" s="29" t="s">
        <v>356</v>
      </c>
    </row>
    <row r="348" spans="1:13" x14ac:dyDescent="0.15">
      <c r="A348" s="36">
        <v>43067</v>
      </c>
      <c r="B348" s="22">
        <v>5862</v>
      </c>
      <c r="C348" s="19">
        <f t="shared" si="30"/>
        <v>3.25</v>
      </c>
      <c r="D348" s="19">
        <f t="shared" si="31"/>
        <v>2.86</v>
      </c>
      <c r="E348" s="20">
        <f t="shared" si="32"/>
        <v>5.13</v>
      </c>
      <c r="F348" s="19">
        <f t="shared" si="33"/>
        <v>8.8699999999999992</v>
      </c>
      <c r="G348" s="21">
        <f t="shared" si="34"/>
        <v>15</v>
      </c>
      <c r="H348" s="35">
        <f t="shared" si="35"/>
        <v>14</v>
      </c>
      <c r="I348" s="37" t="s">
        <v>470</v>
      </c>
      <c r="M348" s="29" t="s">
        <v>357</v>
      </c>
    </row>
    <row r="349" spans="1:13" x14ac:dyDescent="0.15">
      <c r="A349" s="36">
        <v>43067</v>
      </c>
      <c r="B349" s="22">
        <v>6058</v>
      </c>
      <c r="C349" s="19">
        <f t="shared" si="30"/>
        <v>3.29</v>
      </c>
      <c r="D349" s="19">
        <f t="shared" si="31"/>
        <v>2.6</v>
      </c>
      <c r="E349" s="20">
        <f t="shared" si="32"/>
        <v>4.96</v>
      </c>
      <c r="F349" s="19">
        <f t="shared" si="33"/>
        <v>8.34</v>
      </c>
      <c r="G349" s="21">
        <f t="shared" si="34"/>
        <v>68</v>
      </c>
      <c r="H349" s="35">
        <f t="shared" si="35"/>
        <v>21.4</v>
      </c>
      <c r="I349" s="37" t="s">
        <v>470</v>
      </c>
      <c r="M349" s="29" t="s">
        <v>358</v>
      </c>
    </row>
    <row r="350" spans="1:13" x14ac:dyDescent="0.15">
      <c r="A350" s="36">
        <v>43067</v>
      </c>
      <c r="B350" s="22">
        <v>6076</v>
      </c>
      <c r="C350" s="19">
        <f t="shared" si="30"/>
        <v>3.52</v>
      </c>
      <c r="D350" s="19">
        <f t="shared" si="31"/>
        <v>2.62</v>
      </c>
      <c r="E350" s="20">
        <f t="shared" si="32"/>
        <v>5.0199999999999996</v>
      </c>
      <c r="F350" s="19">
        <f t="shared" si="33"/>
        <v>8.67</v>
      </c>
      <c r="G350" s="21">
        <f t="shared" si="34"/>
        <v>150</v>
      </c>
      <c r="H350" s="35">
        <f t="shared" si="35"/>
        <v>13.6</v>
      </c>
      <c r="I350" s="37" t="s">
        <v>470</v>
      </c>
      <c r="M350" s="29" t="s">
        <v>359</v>
      </c>
    </row>
    <row r="351" spans="1:13" x14ac:dyDescent="0.15">
      <c r="A351" s="36">
        <v>43067</v>
      </c>
      <c r="B351" s="22">
        <v>6090</v>
      </c>
      <c r="C351" s="19">
        <f t="shared" si="30"/>
        <v>3.6</v>
      </c>
      <c r="D351" s="19">
        <f t="shared" si="31"/>
        <v>3.03</v>
      </c>
      <c r="E351" s="20">
        <f t="shared" si="32"/>
        <v>5.22</v>
      </c>
      <c r="F351" s="19">
        <f t="shared" si="33"/>
        <v>9.08</v>
      </c>
      <c r="G351" s="21">
        <f t="shared" si="34"/>
        <v>38</v>
      </c>
      <c r="H351" s="35">
        <f t="shared" si="35"/>
        <v>13</v>
      </c>
      <c r="I351" s="37" t="s">
        <v>470</v>
      </c>
      <c r="M351" s="29" t="s">
        <v>360</v>
      </c>
    </row>
    <row r="352" spans="1:13" x14ac:dyDescent="0.15">
      <c r="A352" s="36">
        <v>43067</v>
      </c>
      <c r="B352" s="22">
        <v>6091</v>
      </c>
      <c r="C352" s="19">
        <f t="shared" si="30"/>
        <v>3.74</v>
      </c>
      <c r="D352" s="19">
        <f t="shared" si="31"/>
        <v>2.83</v>
      </c>
      <c r="E352" s="20">
        <f t="shared" si="32"/>
        <v>5.15</v>
      </c>
      <c r="F352" s="19">
        <f t="shared" si="33"/>
        <v>8.9700000000000006</v>
      </c>
      <c r="G352" s="21">
        <f t="shared" si="34"/>
        <v>44</v>
      </c>
      <c r="H352" s="35">
        <f t="shared" si="35"/>
        <v>14.2</v>
      </c>
      <c r="I352" s="37" t="s">
        <v>470</v>
      </c>
      <c r="M352" s="29" t="s">
        <v>361</v>
      </c>
    </row>
    <row r="353" spans="1:13" x14ac:dyDescent="0.15">
      <c r="A353" s="36">
        <v>43067</v>
      </c>
      <c r="B353" s="22">
        <v>6098</v>
      </c>
      <c r="C353" s="19">
        <f t="shared" si="30"/>
        <v>4.4800000000000004</v>
      </c>
      <c r="D353" s="19">
        <f t="shared" si="31"/>
        <v>3.21</v>
      </c>
      <c r="E353" s="20">
        <f t="shared" si="32"/>
        <v>4.8499999999999996</v>
      </c>
      <c r="F353" s="19">
        <f t="shared" si="33"/>
        <v>9.01</v>
      </c>
      <c r="G353" s="21">
        <f t="shared" si="34"/>
        <v>20</v>
      </c>
      <c r="H353" s="35">
        <f t="shared" si="35"/>
        <v>15.2</v>
      </c>
      <c r="I353" s="37" t="s">
        <v>470</v>
      </c>
      <c r="M353" s="29" t="s">
        <v>362</v>
      </c>
    </row>
    <row r="354" spans="1:13" x14ac:dyDescent="0.15">
      <c r="A354" s="36">
        <v>43067</v>
      </c>
      <c r="B354" s="22">
        <v>6201</v>
      </c>
      <c r="C354" s="19">
        <f t="shared" si="30"/>
        <v>3.28</v>
      </c>
      <c r="D354" s="19">
        <f t="shared" si="31"/>
        <v>2.7</v>
      </c>
      <c r="E354" s="20">
        <f t="shared" si="32"/>
        <v>4.74</v>
      </c>
      <c r="F354" s="19">
        <f t="shared" si="33"/>
        <v>8.39</v>
      </c>
      <c r="G354" s="21">
        <f t="shared" si="34"/>
        <v>95</v>
      </c>
      <c r="H354" s="35">
        <f t="shared" si="35"/>
        <v>12.9</v>
      </c>
      <c r="I354" s="37" t="s">
        <v>470</v>
      </c>
      <c r="M354" s="29" t="s">
        <v>363</v>
      </c>
    </row>
    <row r="355" spans="1:13" x14ac:dyDescent="0.15">
      <c r="A355" s="36">
        <v>43067</v>
      </c>
      <c r="B355" s="22">
        <v>6205</v>
      </c>
      <c r="C355" s="19">
        <f t="shared" si="30"/>
        <v>3.82</v>
      </c>
      <c r="D355" s="19">
        <f t="shared" si="31"/>
        <v>3.04</v>
      </c>
      <c r="E355" s="20">
        <f t="shared" si="32"/>
        <v>5.24</v>
      </c>
      <c r="F355" s="19">
        <f t="shared" si="33"/>
        <v>9.11</v>
      </c>
      <c r="G355" s="21">
        <f t="shared" si="34"/>
        <v>149</v>
      </c>
      <c r="H355" s="35">
        <f t="shared" si="35"/>
        <v>11.3</v>
      </c>
      <c r="I355" s="37" t="s">
        <v>470</v>
      </c>
      <c r="M355" s="29" t="s">
        <v>364</v>
      </c>
    </row>
    <row r="356" spans="1:13" x14ac:dyDescent="0.15">
      <c r="A356" s="36">
        <v>43067</v>
      </c>
      <c r="B356" s="22">
        <v>6206</v>
      </c>
      <c r="C356" s="19">
        <f t="shared" si="30"/>
        <v>4.5</v>
      </c>
      <c r="D356" s="19">
        <f t="shared" si="31"/>
        <v>3.23</v>
      </c>
      <c r="E356" s="20">
        <f t="shared" si="32"/>
        <v>5.28</v>
      </c>
      <c r="F356" s="19">
        <f t="shared" si="33"/>
        <v>9.33</v>
      </c>
      <c r="G356" s="21">
        <f t="shared" si="34"/>
        <v>26</v>
      </c>
      <c r="H356" s="35">
        <f t="shared" si="35"/>
        <v>13.4</v>
      </c>
      <c r="I356" s="37" t="s">
        <v>470</v>
      </c>
      <c r="M356" s="29" t="s">
        <v>365</v>
      </c>
    </row>
    <row r="357" spans="1:13" x14ac:dyDescent="0.15">
      <c r="A357" s="36">
        <v>43067</v>
      </c>
      <c r="B357" s="22">
        <v>6210</v>
      </c>
      <c r="C357" s="19">
        <f t="shared" si="30"/>
        <v>3.41</v>
      </c>
      <c r="D357" s="19">
        <f t="shared" si="31"/>
        <v>2.81</v>
      </c>
      <c r="E357" s="20">
        <f t="shared" si="32"/>
        <v>5.05</v>
      </c>
      <c r="F357" s="19">
        <f t="shared" si="33"/>
        <v>8.7200000000000006</v>
      </c>
      <c r="G357" s="21">
        <f t="shared" si="34"/>
        <v>35</v>
      </c>
      <c r="H357" s="35">
        <f t="shared" si="35"/>
        <v>12.3</v>
      </c>
      <c r="I357" s="37" t="s">
        <v>470</v>
      </c>
      <c r="M357" s="29" t="s">
        <v>366</v>
      </c>
    </row>
    <row r="358" spans="1:13" x14ac:dyDescent="0.15">
      <c r="A358" s="36">
        <v>43067</v>
      </c>
      <c r="B358" s="22">
        <v>6211</v>
      </c>
      <c r="C358" s="19">
        <f t="shared" si="30"/>
        <v>6.19</v>
      </c>
      <c r="D358" s="19">
        <f t="shared" si="31"/>
        <v>2.79</v>
      </c>
      <c r="E358" s="20">
        <f t="shared" si="32"/>
        <v>4.8499999999999996</v>
      </c>
      <c r="F358" s="19">
        <f t="shared" si="33"/>
        <v>8.75</v>
      </c>
      <c r="G358" s="21">
        <f t="shared" si="34"/>
        <v>24</v>
      </c>
      <c r="H358" s="35">
        <f t="shared" si="35"/>
        <v>15.9</v>
      </c>
      <c r="I358" s="37" t="s">
        <v>470</v>
      </c>
      <c r="M358" s="29" t="s">
        <v>367</v>
      </c>
    </row>
    <row r="359" spans="1:13" x14ac:dyDescent="0.15">
      <c r="A359" s="36">
        <v>43067</v>
      </c>
      <c r="B359" s="22">
        <v>6213</v>
      </c>
      <c r="C359" s="19">
        <f t="shared" si="30"/>
        <v>3.31</v>
      </c>
      <c r="D359" s="19">
        <f t="shared" si="31"/>
        <v>2.66</v>
      </c>
      <c r="E359" s="20">
        <f t="shared" si="32"/>
        <v>4.8499999999999996</v>
      </c>
      <c r="F359" s="19">
        <f t="shared" si="33"/>
        <v>8.39</v>
      </c>
      <c r="G359" s="21">
        <f t="shared" si="34"/>
        <v>41</v>
      </c>
      <c r="H359" s="35">
        <f t="shared" si="35"/>
        <v>17.100000000000001</v>
      </c>
      <c r="I359" s="37" t="s">
        <v>470</v>
      </c>
      <c r="M359" s="29" t="s">
        <v>368</v>
      </c>
    </row>
    <row r="360" spans="1:13" x14ac:dyDescent="0.15">
      <c r="A360" s="36">
        <v>43067</v>
      </c>
      <c r="B360" s="22">
        <v>6214</v>
      </c>
      <c r="C360" s="19">
        <f t="shared" si="30"/>
        <v>4.59</v>
      </c>
      <c r="D360" s="19">
        <f t="shared" si="31"/>
        <v>3.26</v>
      </c>
      <c r="E360" s="20">
        <f t="shared" si="32"/>
        <v>4.99</v>
      </c>
      <c r="F360" s="19">
        <f t="shared" si="33"/>
        <v>9.2100000000000009</v>
      </c>
      <c r="G360" s="21">
        <f t="shared" si="34"/>
        <v>38</v>
      </c>
      <c r="H360" s="35">
        <f t="shared" si="35"/>
        <v>19</v>
      </c>
      <c r="I360" s="37" t="s">
        <v>470</v>
      </c>
      <c r="M360" s="29" t="s">
        <v>369</v>
      </c>
    </row>
    <row r="361" spans="1:13" x14ac:dyDescent="0.15">
      <c r="A361" s="36">
        <v>43067</v>
      </c>
      <c r="B361" s="22">
        <v>6215</v>
      </c>
      <c r="C361" s="19">
        <f t="shared" si="30"/>
        <v>4.03</v>
      </c>
      <c r="D361" s="19">
        <f t="shared" si="31"/>
        <v>3.22</v>
      </c>
      <c r="E361" s="20">
        <f t="shared" si="32"/>
        <v>5.0599999999999996</v>
      </c>
      <c r="F361" s="19">
        <f t="shared" si="33"/>
        <v>9.15</v>
      </c>
      <c r="G361" s="21">
        <f t="shared" si="34"/>
        <v>346</v>
      </c>
      <c r="H361" s="35">
        <f t="shared" si="35"/>
        <v>11.9</v>
      </c>
      <c r="I361" s="37" t="s">
        <v>470</v>
      </c>
      <c r="M361" s="29" t="s">
        <v>370</v>
      </c>
    </row>
    <row r="362" spans="1:13" x14ac:dyDescent="0.15">
      <c r="A362" s="36">
        <v>43067</v>
      </c>
      <c r="B362" s="22">
        <v>6218</v>
      </c>
      <c r="C362" s="19">
        <f t="shared" si="30"/>
        <v>3.77</v>
      </c>
      <c r="D362" s="19">
        <f t="shared" si="31"/>
        <v>3.19</v>
      </c>
      <c r="E362" s="20">
        <f t="shared" si="32"/>
        <v>5.0999999999999996</v>
      </c>
      <c r="F362" s="19">
        <f t="shared" si="33"/>
        <v>9.18</v>
      </c>
      <c r="G362" s="21">
        <f t="shared" si="34"/>
        <v>64</v>
      </c>
      <c r="H362" s="35">
        <f t="shared" si="35"/>
        <v>12.8</v>
      </c>
      <c r="I362" s="37" t="s">
        <v>470</v>
      </c>
      <c r="M362" s="29" t="s">
        <v>371</v>
      </c>
    </row>
    <row r="363" spans="1:13" x14ac:dyDescent="0.15">
      <c r="A363" s="36">
        <v>43067</v>
      </c>
      <c r="B363" s="22">
        <v>6219</v>
      </c>
      <c r="C363" s="19">
        <f t="shared" si="30"/>
        <v>7.19</v>
      </c>
      <c r="D363" s="19">
        <f t="shared" si="31"/>
        <v>3.08</v>
      </c>
      <c r="E363" s="20">
        <f t="shared" si="32"/>
        <v>4.9400000000000004</v>
      </c>
      <c r="F363" s="19">
        <f t="shared" si="33"/>
        <v>8.94</v>
      </c>
      <c r="G363" s="21">
        <f t="shared" si="34"/>
        <v>38</v>
      </c>
      <c r="H363" s="35">
        <f t="shared" si="35"/>
        <v>15.2</v>
      </c>
      <c r="I363" s="37" t="s">
        <v>470</v>
      </c>
      <c r="M363" s="29" t="s">
        <v>372</v>
      </c>
    </row>
    <row r="364" spans="1:13" x14ac:dyDescent="0.15">
      <c r="A364" s="36">
        <v>43067</v>
      </c>
      <c r="B364" s="22">
        <v>6221</v>
      </c>
      <c r="C364" s="19">
        <f t="shared" si="30"/>
        <v>3.62</v>
      </c>
      <c r="D364" s="19">
        <f t="shared" si="31"/>
        <v>2.83</v>
      </c>
      <c r="E364" s="20">
        <f t="shared" si="32"/>
        <v>5.18</v>
      </c>
      <c r="F364" s="19">
        <f t="shared" si="33"/>
        <v>8.8800000000000008</v>
      </c>
      <c r="G364" s="21">
        <f t="shared" si="34"/>
        <v>75</v>
      </c>
      <c r="H364" s="35">
        <f t="shared" si="35"/>
        <v>13.1</v>
      </c>
      <c r="I364" s="37" t="s">
        <v>470</v>
      </c>
      <c r="M364" s="29" t="s">
        <v>373</v>
      </c>
    </row>
    <row r="365" spans="1:13" x14ac:dyDescent="0.15">
      <c r="A365" s="36">
        <v>43067</v>
      </c>
      <c r="B365" s="22">
        <v>6222</v>
      </c>
      <c r="C365" s="19">
        <f t="shared" si="30"/>
        <v>4.4800000000000004</v>
      </c>
      <c r="D365" s="19">
        <f t="shared" si="31"/>
        <v>3.05</v>
      </c>
      <c r="E365" s="20">
        <f t="shared" si="32"/>
        <v>4.97</v>
      </c>
      <c r="F365" s="19">
        <f t="shared" si="33"/>
        <v>8.9700000000000006</v>
      </c>
      <c r="G365" s="21">
        <f t="shared" si="34"/>
        <v>20</v>
      </c>
      <c r="H365" s="35">
        <f t="shared" si="35"/>
        <v>11.7</v>
      </c>
      <c r="I365" s="37" t="s">
        <v>470</v>
      </c>
      <c r="M365" s="29" t="s">
        <v>374</v>
      </c>
    </row>
    <row r="366" spans="1:13" x14ac:dyDescent="0.15">
      <c r="A366" s="36">
        <v>43067</v>
      </c>
      <c r="B366" s="22">
        <v>6226</v>
      </c>
      <c r="C366" s="19">
        <f t="shared" si="30"/>
        <v>4</v>
      </c>
      <c r="D366" s="19">
        <f t="shared" si="31"/>
        <v>3.03</v>
      </c>
      <c r="E366" s="20">
        <f t="shared" si="32"/>
        <v>5.18</v>
      </c>
      <c r="F366" s="19">
        <f t="shared" si="33"/>
        <v>9.15</v>
      </c>
      <c r="G366" s="21">
        <f t="shared" si="34"/>
        <v>14</v>
      </c>
      <c r="H366" s="35">
        <f t="shared" si="35"/>
        <v>13</v>
      </c>
      <c r="I366" s="37" t="s">
        <v>470</v>
      </c>
      <c r="M366" s="29" t="s">
        <v>375</v>
      </c>
    </row>
    <row r="367" spans="1:13" x14ac:dyDescent="0.15">
      <c r="A367" s="36">
        <v>43067</v>
      </c>
      <c r="B367" s="22">
        <v>6229</v>
      </c>
      <c r="C367" s="19">
        <f t="shared" si="30"/>
        <v>4</v>
      </c>
      <c r="D367" s="19">
        <f t="shared" si="31"/>
        <v>2.94</v>
      </c>
      <c r="E367" s="20">
        <f t="shared" si="32"/>
        <v>5.15</v>
      </c>
      <c r="F367" s="19">
        <f t="shared" si="33"/>
        <v>8.94</v>
      </c>
      <c r="G367" s="21">
        <f t="shared" si="34"/>
        <v>47</v>
      </c>
      <c r="H367" s="35">
        <f t="shared" si="35"/>
        <v>14.8</v>
      </c>
      <c r="I367" s="37" t="s">
        <v>470</v>
      </c>
      <c r="M367" s="29" t="s">
        <v>376</v>
      </c>
    </row>
    <row r="368" spans="1:13" x14ac:dyDescent="0.15">
      <c r="A368" s="36">
        <v>43067</v>
      </c>
      <c r="B368" s="22">
        <v>6230</v>
      </c>
      <c r="C368" s="19">
        <f t="shared" si="30"/>
        <v>4.47</v>
      </c>
      <c r="D368" s="19">
        <f t="shared" si="31"/>
        <v>3.23</v>
      </c>
      <c r="E368" s="20">
        <f t="shared" si="32"/>
        <v>4.9800000000000004</v>
      </c>
      <c r="F368" s="19">
        <f t="shared" si="33"/>
        <v>9.24</v>
      </c>
      <c r="G368" s="21">
        <f t="shared" si="34"/>
        <v>130</v>
      </c>
      <c r="H368" s="35">
        <f t="shared" si="35"/>
        <v>15.1</v>
      </c>
      <c r="I368" s="37" t="s">
        <v>470</v>
      </c>
      <c r="M368" s="29" t="s">
        <v>377</v>
      </c>
    </row>
    <row r="369" spans="1:13" x14ac:dyDescent="0.15">
      <c r="A369" s="36">
        <v>43067</v>
      </c>
      <c r="B369" s="22">
        <v>6231</v>
      </c>
      <c r="C369" s="19">
        <f t="shared" si="30"/>
        <v>4.93</v>
      </c>
      <c r="D369" s="19">
        <f t="shared" si="31"/>
        <v>3.08</v>
      </c>
      <c r="E369" s="20">
        <f t="shared" si="32"/>
        <v>5.15</v>
      </c>
      <c r="F369" s="19">
        <f t="shared" si="33"/>
        <v>9.1300000000000008</v>
      </c>
      <c r="G369" s="21">
        <f t="shared" si="34"/>
        <v>22</v>
      </c>
      <c r="H369" s="35">
        <f t="shared" si="35"/>
        <v>15.6</v>
      </c>
      <c r="I369" s="37" t="s">
        <v>470</v>
      </c>
      <c r="M369" s="29" t="s">
        <v>378</v>
      </c>
    </row>
    <row r="370" spans="1:13" x14ac:dyDescent="0.15">
      <c r="A370" s="36">
        <v>43067</v>
      </c>
      <c r="B370" s="22">
        <v>6232</v>
      </c>
      <c r="C370" s="19">
        <f t="shared" si="30"/>
        <v>4.03</v>
      </c>
      <c r="D370" s="19">
        <f t="shared" si="31"/>
        <v>3.08</v>
      </c>
      <c r="E370" s="20">
        <f t="shared" si="32"/>
        <v>5.0999999999999996</v>
      </c>
      <c r="F370" s="19">
        <f t="shared" si="33"/>
        <v>9.1300000000000008</v>
      </c>
      <c r="G370" s="21">
        <f t="shared" si="34"/>
        <v>65</v>
      </c>
      <c r="H370" s="35">
        <f t="shared" si="35"/>
        <v>13.3</v>
      </c>
      <c r="I370" s="37" t="s">
        <v>470</v>
      </c>
      <c r="M370" s="29" t="s">
        <v>379</v>
      </c>
    </row>
    <row r="371" spans="1:13" x14ac:dyDescent="0.15">
      <c r="A371" s="36">
        <v>43067</v>
      </c>
      <c r="B371" s="22">
        <v>6233</v>
      </c>
      <c r="C371" s="19">
        <f t="shared" si="30"/>
        <v>5.57</v>
      </c>
      <c r="D371" s="19">
        <f t="shared" si="31"/>
        <v>2.97</v>
      </c>
      <c r="E371" s="20">
        <f t="shared" si="32"/>
        <v>4.49</v>
      </c>
      <c r="F371" s="19">
        <f t="shared" si="33"/>
        <v>8.36</v>
      </c>
      <c r="G371" s="21">
        <f t="shared" si="34"/>
        <v>5590</v>
      </c>
      <c r="H371" s="35">
        <f t="shared" si="35"/>
        <v>6.3</v>
      </c>
      <c r="I371" s="37" t="s">
        <v>470</v>
      </c>
      <c r="M371" s="29" t="s">
        <v>380</v>
      </c>
    </row>
    <row r="372" spans="1:13" x14ac:dyDescent="0.15">
      <c r="A372" s="36">
        <v>43067</v>
      </c>
      <c r="B372" s="22">
        <v>6234</v>
      </c>
      <c r="C372" s="19">
        <f t="shared" si="30"/>
        <v>4.22</v>
      </c>
      <c r="D372" s="19">
        <f t="shared" si="31"/>
        <v>2.96</v>
      </c>
      <c r="E372" s="20">
        <f t="shared" si="32"/>
        <v>5.15</v>
      </c>
      <c r="F372" s="19">
        <f t="shared" si="33"/>
        <v>8.9600000000000009</v>
      </c>
      <c r="G372" s="21">
        <f t="shared" si="34"/>
        <v>62</v>
      </c>
      <c r="H372" s="35">
        <f t="shared" si="35"/>
        <v>15.6</v>
      </c>
      <c r="I372" s="37" t="s">
        <v>470</v>
      </c>
      <c r="M372" s="29" t="s">
        <v>381</v>
      </c>
    </row>
    <row r="373" spans="1:13" x14ac:dyDescent="0.15">
      <c r="A373" s="36">
        <v>43067</v>
      </c>
      <c r="B373" s="22">
        <v>6235</v>
      </c>
      <c r="C373" s="19">
        <f t="shared" si="30"/>
        <v>4.13</v>
      </c>
      <c r="D373" s="19">
        <f t="shared" si="31"/>
        <v>3.21</v>
      </c>
      <c r="E373" s="20">
        <f t="shared" si="32"/>
        <v>4.99</v>
      </c>
      <c r="F373" s="19">
        <f t="shared" si="33"/>
        <v>9.1</v>
      </c>
      <c r="G373" s="21">
        <f t="shared" si="34"/>
        <v>21</v>
      </c>
      <c r="H373" s="35">
        <f t="shared" si="35"/>
        <v>13.7</v>
      </c>
      <c r="I373" s="37" t="s">
        <v>470</v>
      </c>
      <c r="M373" s="29" t="s">
        <v>382</v>
      </c>
    </row>
    <row r="374" spans="1:13" x14ac:dyDescent="0.15">
      <c r="A374" s="36">
        <v>43067</v>
      </c>
      <c r="B374" s="22">
        <v>6236</v>
      </c>
      <c r="C374" s="19">
        <f t="shared" si="30"/>
        <v>4.9800000000000004</v>
      </c>
      <c r="D374" s="19">
        <f t="shared" si="31"/>
        <v>3.68</v>
      </c>
      <c r="E374" s="20">
        <f t="shared" si="32"/>
        <v>5.03</v>
      </c>
      <c r="F374" s="19">
        <f t="shared" si="33"/>
        <v>9.61</v>
      </c>
      <c r="G374" s="21">
        <f t="shared" si="34"/>
        <v>716</v>
      </c>
      <c r="H374" s="35">
        <f t="shared" si="35"/>
        <v>13.2</v>
      </c>
      <c r="I374" s="37" t="s">
        <v>470</v>
      </c>
      <c r="M374" s="29" t="s">
        <v>383</v>
      </c>
    </row>
    <row r="375" spans="1:13" x14ac:dyDescent="0.15">
      <c r="A375" s="36">
        <v>43067</v>
      </c>
      <c r="B375" s="22">
        <v>6238</v>
      </c>
      <c r="C375" s="19">
        <f t="shared" si="30"/>
        <v>5.78</v>
      </c>
      <c r="D375" s="19">
        <f t="shared" si="31"/>
        <v>3.12</v>
      </c>
      <c r="E375" s="20">
        <f t="shared" si="32"/>
        <v>5.1100000000000003</v>
      </c>
      <c r="F375" s="19">
        <f t="shared" si="33"/>
        <v>9.14</v>
      </c>
      <c r="G375" s="21">
        <f t="shared" si="34"/>
        <v>22</v>
      </c>
      <c r="H375" s="35">
        <f t="shared" si="35"/>
        <v>18.899999999999999</v>
      </c>
      <c r="I375" s="37" t="s">
        <v>470</v>
      </c>
      <c r="M375" s="29" t="s">
        <v>384</v>
      </c>
    </row>
    <row r="376" spans="1:13" x14ac:dyDescent="0.15">
      <c r="A376" s="36">
        <v>43067</v>
      </c>
      <c r="B376" s="22">
        <v>6239</v>
      </c>
      <c r="C376" s="19">
        <f t="shared" si="30"/>
        <v>4.34</v>
      </c>
      <c r="D376" s="19">
        <f t="shared" si="31"/>
        <v>2.81</v>
      </c>
      <c r="E376" s="20">
        <f t="shared" si="32"/>
        <v>5.03</v>
      </c>
      <c r="F376" s="19">
        <f t="shared" si="33"/>
        <v>8.75</v>
      </c>
      <c r="G376" s="21">
        <f t="shared" si="34"/>
        <v>47</v>
      </c>
      <c r="H376" s="35">
        <f t="shared" si="35"/>
        <v>14.2</v>
      </c>
      <c r="I376" s="37" t="s">
        <v>470</v>
      </c>
      <c r="M376" s="29" t="s">
        <v>385</v>
      </c>
    </row>
    <row r="377" spans="1:13" x14ac:dyDescent="0.15">
      <c r="A377" s="36">
        <v>43067</v>
      </c>
      <c r="B377" s="22">
        <v>6240</v>
      </c>
      <c r="C377" s="19">
        <f t="shared" si="30"/>
        <v>4.91</v>
      </c>
      <c r="D377" s="19">
        <f t="shared" si="31"/>
        <v>2.99</v>
      </c>
      <c r="E377" s="20">
        <f t="shared" si="32"/>
        <v>4.9000000000000004</v>
      </c>
      <c r="F377" s="19">
        <f t="shared" si="33"/>
        <v>8.85</v>
      </c>
      <c r="G377" s="21">
        <f t="shared" si="34"/>
        <v>300</v>
      </c>
      <c r="H377" s="35">
        <f t="shared" si="35"/>
        <v>12.8</v>
      </c>
      <c r="I377" s="37" t="s">
        <v>470</v>
      </c>
      <c r="M377" s="29" t="s">
        <v>386</v>
      </c>
    </row>
    <row r="378" spans="1:13" x14ac:dyDescent="0.15">
      <c r="A378" s="36">
        <v>43067</v>
      </c>
      <c r="B378" s="22">
        <v>6241</v>
      </c>
      <c r="C378" s="19">
        <f t="shared" si="30"/>
        <v>3.83</v>
      </c>
      <c r="D378" s="19">
        <f t="shared" si="31"/>
        <v>2.75</v>
      </c>
      <c r="E378" s="20">
        <f t="shared" si="32"/>
        <v>5.0599999999999996</v>
      </c>
      <c r="F378" s="19">
        <f t="shared" si="33"/>
        <v>8.67</v>
      </c>
      <c r="G378" s="21">
        <f t="shared" si="34"/>
        <v>182</v>
      </c>
      <c r="H378" s="35">
        <f t="shared" si="35"/>
        <v>18.2</v>
      </c>
      <c r="I378" s="37" t="s">
        <v>470</v>
      </c>
      <c r="M378" s="29" t="s">
        <v>387</v>
      </c>
    </row>
    <row r="379" spans="1:13" x14ac:dyDescent="0.15">
      <c r="A379" s="36">
        <v>43067</v>
      </c>
      <c r="B379" s="22">
        <v>6242</v>
      </c>
      <c r="C379" s="19">
        <f t="shared" si="30"/>
        <v>2.69</v>
      </c>
      <c r="D379" s="19">
        <f t="shared" si="31"/>
        <v>2.63</v>
      </c>
      <c r="E379" s="20">
        <f t="shared" si="32"/>
        <v>4.9000000000000004</v>
      </c>
      <c r="F379" s="19">
        <f t="shared" si="33"/>
        <v>8.52</v>
      </c>
      <c r="G379" s="21">
        <f t="shared" si="34"/>
        <v>103</v>
      </c>
      <c r="H379" s="35">
        <f t="shared" si="35"/>
        <v>11.5</v>
      </c>
      <c r="I379" s="37" t="s">
        <v>470</v>
      </c>
      <c r="M379" s="29" t="s">
        <v>388</v>
      </c>
    </row>
    <row r="380" spans="1:13" x14ac:dyDescent="0.15">
      <c r="A380" s="36">
        <v>43067</v>
      </c>
      <c r="B380" s="22">
        <v>6243</v>
      </c>
      <c r="C380" s="19">
        <f t="shared" si="30"/>
        <v>4.66</v>
      </c>
      <c r="D380" s="19">
        <f t="shared" si="31"/>
        <v>3.22</v>
      </c>
      <c r="E380" s="20">
        <f t="shared" si="32"/>
        <v>5.17</v>
      </c>
      <c r="F380" s="19">
        <f t="shared" si="33"/>
        <v>9.2899999999999991</v>
      </c>
      <c r="G380" s="21">
        <f t="shared" si="34"/>
        <v>37</v>
      </c>
      <c r="H380" s="35">
        <f t="shared" si="35"/>
        <v>12.2</v>
      </c>
      <c r="I380" s="37" t="s">
        <v>470</v>
      </c>
      <c r="M380" s="29" t="s">
        <v>389</v>
      </c>
    </row>
    <row r="381" spans="1:13" x14ac:dyDescent="0.15">
      <c r="A381" s="36">
        <v>43067</v>
      </c>
      <c r="B381" s="22">
        <v>6245</v>
      </c>
      <c r="C381" s="19">
        <f t="shared" si="30"/>
        <v>3.78</v>
      </c>
      <c r="D381" s="19">
        <f t="shared" si="31"/>
        <v>2.95</v>
      </c>
      <c r="E381" s="20">
        <f t="shared" si="32"/>
        <v>5.08</v>
      </c>
      <c r="F381" s="19">
        <f t="shared" si="33"/>
        <v>8.92</v>
      </c>
      <c r="G381" s="21">
        <f t="shared" si="34"/>
        <v>320</v>
      </c>
      <c r="H381" s="35">
        <f t="shared" si="35"/>
        <v>14.2</v>
      </c>
      <c r="I381" s="37" t="s">
        <v>470</v>
      </c>
      <c r="M381" s="29" t="s">
        <v>390</v>
      </c>
    </row>
    <row r="382" spans="1:13" x14ac:dyDescent="0.15">
      <c r="A382" s="36">
        <v>43067</v>
      </c>
      <c r="B382" s="22">
        <v>6247</v>
      </c>
      <c r="C382" s="19">
        <f t="shared" si="30"/>
        <v>3.54</v>
      </c>
      <c r="D382" s="19">
        <f t="shared" si="31"/>
        <v>2.66</v>
      </c>
      <c r="E382" s="20">
        <f t="shared" si="32"/>
        <v>5.04</v>
      </c>
      <c r="F382" s="19">
        <f t="shared" si="33"/>
        <v>8.64</v>
      </c>
      <c r="G382" s="21">
        <f t="shared" si="34"/>
        <v>40</v>
      </c>
      <c r="H382" s="35">
        <f t="shared" si="35"/>
        <v>10.6</v>
      </c>
      <c r="I382" s="37" t="s">
        <v>470</v>
      </c>
      <c r="M382" s="29" t="s">
        <v>391</v>
      </c>
    </row>
    <row r="383" spans="1:13" x14ac:dyDescent="0.15">
      <c r="A383" s="36">
        <v>43067</v>
      </c>
      <c r="B383" s="22">
        <v>6254</v>
      </c>
      <c r="C383" s="19">
        <f t="shared" si="30"/>
        <v>3.63</v>
      </c>
      <c r="D383" s="19">
        <f t="shared" si="31"/>
        <v>3.11</v>
      </c>
      <c r="E383" s="20">
        <f t="shared" si="32"/>
        <v>4.9400000000000004</v>
      </c>
      <c r="F383" s="19">
        <f t="shared" si="33"/>
        <v>8.9700000000000006</v>
      </c>
      <c r="G383" s="21">
        <f t="shared" si="34"/>
        <v>587</v>
      </c>
      <c r="H383" s="35">
        <f t="shared" si="35"/>
        <v>11.8</v>
      </c>
      <c r="I383" s="37" t="s">
        <v>470</v>
      </c>
      <c r="M383" s="29" t="s">
        <v>392</v>
      </c>
    </row>
    <row r="384" spans="1:13" x14ac:dyDescent="0.15">
      <c r="A384" s="36">
        <v>43067</v>
      </c>
      <c r="B384" s="18">
        <v>4221</v>
      </c>
      <c r="C384" s="19">
        <f t="shared" si="30"/>
        <v>4.59</v>
      </c>
      <c r="D384" s="19">
        <f t="shared" si="31"/>
        <v>2.95</v>
      </c>
      <c r="E384" s="20">
        <f t="shared" si="32"/>
        <v>4.74</v>
      </c>
      <c r="F384" s="19">
        <f t="shared" si="33"/>
        <v>8.7899999999999991</v>
      </c>
      <c r="G384" s="21">
        <f t="shared" si="34"/>
        <v>453</v>
      </c>
      <c r="H384" s="35">
        <f t="shared" si="35"/>
        <v>8.8000000000000007</v>
      </c>
      <c r="I384" s="37" t="s">
        <v>471</v>
      </c>
      <c r="M384" s="29" t="s">
        <v>393</v>
      </c>
    </row>
    <row r="385" spans="1:13" x14ac:dyDescent="0.15">
      <c r="A385" s="36">
        <v>43067</v>
      </c>
      <c r="B385" s="18">
        <v>4403</v>
      </c>
      <c r="C385" s="19">
        <f t="shared" si="30"/>
        <v>3.2</v>
      </c>
      <c r="D385" s="19">
        <f t="shared" si="31"/>
        <v>2.84</v>
      </c>
      <c r="E385" s="20">
        <f t="shared" si="32"/>
        <v>4.84</v>
      </c>
      <c r="F385" s="19">
        <f t="shared" si="33"/>
        <v>8.66</v>
      </c>
      <c r="G385" s="21">
        <f t="shared" si="34"/>
        <v>26</v>
      </c>
      <c r="H385" s="35">
        <f t="shared" si="35"/>
        <v>13.7</v>
      </c>
      <c r="I385" s="37" t="s">
        <v>471</v>
      </c>
      <c r="M385" s="29" t="s">
        <v>394</v>
      </c>
    </row>
    <row r="386" spans="1:13" x14ac:dyDescent="0.15">
      <c r="A386" s="36">
        <v>43067</v>
      </c>
      <c r="B386" s="18">
        <v>4668</v>
      </c>
      <c r="C386" s="19">
        <f t="shared" si="30"/>
        <v>4.9000000000000004</v>
      </c>
      <c r="D386" s="19">
        <f t="shared" si="31"/>
        <v>2.56</v>
      </c>
      <c r="E386" s="20">
        <f t="shared" si="32"/>
        <v>4.7</v>
      </c>
      <c r="F386" s="19">
        <f t="shared" si="33"/>
        <v>8.18</v>
      </c>
      <c r="G386" s="21">
        <f t="shared" si="34"/>
        <v>767</v>
      </c>
      <c r="H386" s="35">
        <f t="shared" si="35"/>
        <v>10.8</v>
      </c>
      <c r="I386" s="37" t="s">
        <v>471</v>
      </c>
      <c r="M386" s="29" t="s">
        <v>395</v>
      </c>
    </row>
    <row r="387" spans="1:13" x14ac:dyDescent="0.15">
      <c r="A387" s="36">
        <v>43067</v>
      </c>
      <c r="B387" s="18">
        <v>4889</v>
      </c>
      <c r="C387" s="19">
        <f t="shared" si="30"/>
        <v>4</v>
      </c>
      <c r="D387" s="19">
        <f t="shared" si="31"/>
        <v>2.93</v>
      </c>
      <c r="E387" s="20">
        <f t="shared" si="32"/>
        <v>5.0199999999999996</v>
      </c>
      <c r="F387" s="19">
        <f t="shared" si="33"/>
        <v>8.86</v>
      </c>
      <c r="G387" s="21">
        <f t="shared" si="34"/>
        <v>133</v>
      </c>
      <c r="H387" s="35">
        <f t="shared" si="35"/>
        <v>11.2</v>
      </c>
      <c r="I387" s="37" t="s">
        <v>471</v>
      </c>
      <c r="M387" s="29" t="s">
        <v>396</v>
      </c>
    </row>
    <row r="388" spans="1:13" x14ac:dyDescent="0.15">
      <c r="A388" s="36">
        <v>43067</v>
      </c>
      <c r="B388" s="18">
        <v>5002</v>
      </c>
      <c r="C388" s="19">
        <f t="shared" si="30"/>
        <v>4.55</v>
      </c>
      <c r="D388" s="19">
        <f t="shared" si="31"/>
        <v>2.62</v>
      </c>
      <c r="E388" s="20">
        <f t="shared" si="32"/>
        <v>4.9000000000000004</v>
      </c>
      <c r="F388" s="19">
        <f t="shared" si="33"/>
        <v>8.5500000000000007</v>
      </c>
      <c r="G388" s="21">
        <f t="shared" si="34"/>
        <v>5126</v>
      </c>
      <c r="H388" s="35">
        <f t="shared" si="35"/>
        <v>11.3</v>
      </c>
      <c r="I388" s="37" t="s">
        <v>471</v>
      </c>
      <c r="M388" s="29" t="s">
        <v>397</v>
      </c>
    </row>
    <row r="389" spans="1:13" x14ac:dyDescent="0.15">
      <c r="A389" s="36">
        <v>43067</v>
      </c>
      <c r="B389" s="18">
        <v>5007</v>
      </c>
      <c r="C389" s="19">
        <f t="shared" si="30"/>
        <v>3.42</v>
      </c>
      <c r="D389" s="19">
        <f t="shared" si="31"/>
        <v>3.07</v>
      </c>
      <c r="E389" s="20">
        <f t="shared" si="32"/>
        <v>4.8</v>
      </c>
      <c r="F389" s="19">
        <f t="shared" si="33"/>
        <v>8.76</v>
      </c>
      <c r="G389" s="21">
        <f t="shared" si="34"/>
        <v>3790</v>
      </c>
      <c r="H389" s="35">
        <f t="shared" si="35"/>
        <v>10.3</v>
      </c>
      <c r="I389" s="37" t="s">
        <v>471</v>
      </c>
      <c r="M389" s="29" t="s">
        <v>398</v>
      </c>
    </row>
    <row r="390" spans="1:13" x14ac:dyDescent="0.15">
      <c r="A390" s="36">
        <v>43067</v>
      </c>
      <c r="B390" s="18">
        <v>5020</v>
      </c>
      <c r="C390" s="19">
        <f t="shared" si="30"/>
        <v>3.98</v>
      </c>
      <c r="D390" s="19">
        <f t="shared" si="31"/>
        <v>3.06</v>
      </c>
      <c r="E390" s="20">
        <f t="shared" si="32"/>
        <v>4.76</v>
      </c>
      <c r="F390" s="19">
        <f t="shared" si="33"/>
        <v>8.75</v>
      </c>
      <c r="G390" s="21">
        <f t="shared" si="34"/>
        <v>878</v>
      </c>
      <c r="H390" s="35">
        <f t="shared" si="35"/>
        <v>6.4</v>
      </c>
      <c r="I390" s="37" t="s">
        <v>471</v>
      </c>
      <c r="M390" s="29" t="s">
        <v>399</v>
      </c>
    </row>
    <row r="391" spans="1:13" x14ac:dyDescent="0.15">
      <c r="A391" s="36">
        <v>43067</v>
      </c>
      <c r="B391" s="18">
        <v>5034</v>
      </c>
      <c r="C391" s="19">
        <f t="shared" si="30"/>
        <v>5.03</v>
      </c>
      <c r="D391" s="19">
        <f t="shared" si="31"/>
        <v>2.8</v>
      </c>
      <c r="E391" s="20">
        <f t="shared" si="32"/>
        <v>4.49</v>
      </c>
      <c r="F391" s="19">
        <f t="shared" si="33"/>
        <v>8.3000000000000007</v>
      </c>
      <c r="G391" s="21">
        <f t="shared" si="34"/>
        <v>259</v>
      </c>
      <c r="H391" s="35">
        <f t="shared" si="35"/>
        <v>11.1</v>
      </c>
      <c r="I391" s="37" t="s">
        <v>471</v>
      </c>
      <c r="M391" s="29" t="s">
        <v>400</v>
      </c>
    </row>
    <row r="392" spans="1:13" x14ac:dyDescent="0.15">
      <c r="A392" s="36">
        <v>43067</v>
      </c>
      <c r="B392" s="18">
        <v>5046</v>
      </c>
      <c r="C392" s="19">
        <f t="shared" si="30"/>
        <v>4.5999999999999996</v>
      </c>
      <c r="D392" s="19">
        <f t="shared" si="31"/>
        <v>3.05</v>
      </c>
      <c r="E392" s="20">
        <f t="shared" si="32"/>
        <v>4.7699999999999996</v>
      </c>
      <c r="F392" s="19">
        <f t="shared" si="33"/>
        <v>8.82</v>
      </c>
      <c r="G392" s="21">
        <f t="shared" si="34"/>
        <v>1544</v>
      </c>
      <c r="H392" s="35">
        <f t="shared" si="35"/>
        <v>12.3</v>
      </c>
      <c r="I392" s="37" t="s">
        <v>471</v>
      </c>
      <c r="M392" s="29" t="s">
        <v>401</v>
      </c>
    </row>
    <row r="393" spans="1:13" x14ac:dyDescent="0.15">
      <c r="A393" s="36">
        <v>43067</v>
      </c>
      <c r="B393" s="18">
        <v>5053</v>
      </c>
      <c r="C393" s="19">
        <f t="shared" si="30"/>
        <v>3.23</v>
      </c>
      <c r="D393" s="19">
        <f t="shared" si="31"/>
        <v>2.5499999999999998</v>
      </c>
      <c r="E393" s="20">
        <f t="shared" si="32"/>
        <v>4.59</v>
      </c>
      <c r="F393" s="19">
        <f t="shared" si="33"/>
        <v>8.14</v>
      </c>
      <c r="G393" s="21">
        <f t="shared" si="34"/>
        <v>208</v>
      </c>
      <c r="H393" s="35">
        <f t="shared" si="35"/>
        <v>9.1999999999999993</v>
      </c>
      <c r="I393" s="37" t="s">
        <v>471</v>
      </c>
      <c r="M393" s="29" t="s">
        <v>402</v>
      </c>
    </row>
    <row r="394" spans="1:13" x14ac:dyDescent="0.15">
      <c r="A394" s="36">
        <v>43067</v>
      </c>
      <c r="B394" s="18">
        <v>5212</v>
      </c>
      <c r="C394" s="19">
        <f t="shared" si="30"/>
        <v>3.27</v>
      </c>
      <c r="D394" s="19">
        <f t="shared" si="31"/>
        <v>2.74</v>
      </c>
      <c r="E394" s="20">
        <f t="shared" si="32"/>
        <v>4.8499999999999996</v>
      </c>
      <c r="F394" s="19">
        <f t="shared" si="33"/>
        <v>8.5299999999999994</v>
      </c>
      <c r="G394" s="21">
        <f t="shared" si="34"/>
        <v>1497</v>
      </c>
      <c r="H394" s="35">
        <f t="shared" si="35"/>
        <v>5.0999999999999996</v>
      </c>
      <c r="I394" s="37" t="s">
        <v>471</v>
      </c>
      <c r="M394" s="29" t="s">
        <v>403</v>
      </c>
    </row>
    <row r="395" spans="1:13" x14ac:dyDescent="0.15">
      <c r="A395" s="36">
        <v>43067</v>
      </c>
      <c r="B395" s="18">
        <v>5249</v>
      </c>
      <c r="C395" s="19">
        <f t="shared" si="30"/>
        <v>4.34</v>
      </c>
      <c r="D395" s="19">
        <f t="shared" si="31"/>
        <v>2.96</v>
      </c>
      <c r="E395" s="20">
        <f t="shared" si="32"/>
        <v>4.79</v>
      </c>
      <c r="F395" s="19">
        <f t="shared" si="33"/>
        <v>8.7899999999999991</v>
      </c>
      <c r="G395" s="21">
        <f t="shared" si="34"/>
        <v>1838</v>
      </c>
      <c r="H395" s="35">
        <f t="shared" si="35"/>
        <v>9.3000000000000007</v>
      </c>
      <c r="I395" s="37" t="s">
        <v>471</v>
      </c>
      <c r="M395" s="29" t="s">
        <v>404</v>
      </c>
    </row>
    <row r="396" spans="1:13" x14ac:dyDescent="0.15">
      <c r="A396" s="36">
        <v>43067</v>
      </c>
      <c r="B396" s="18">
        <v>5282</v>
      </c>
      <c r="C396" s="19">
        <f t="shared" si="30"/>
        <v>4.2300000000000004</v>
      </c>
      <c r="D396" s="19">
        <f t="shared" si="31"/>
        <v>3.16</v>
      </c>
      <c r="E396" s="20">
        <f t="shared" si="32"/>
        <v>4.8899999999999997</v>
      </c>
      <c r="F396" s="19">
        <f t="shared" si="33"/>
        <v>8.99</v>
      </c>
      <c r="G396" s="21">
        <f t="shared" si="34"/>
        <v>254</v>
      </c>
      <c r="H396" s="35">
        <f t="shared" si="35"/>
        <v>11.8</v>
      </c>
      <c r="I396" s="37" t="s">
        <v>471</v>
      </c>
      <c r="M396" s="29" t="s">
        <v>405</v>
      </c>
    </row>
    <row r="397" spans="1:13" x14ac:dyDescent="0.15">
      <c r="A397" s="36">
        <v>43067</v>
      </c>
      <c r="B397" s="18">
        <v>5297</v>
      </c>
      <c r="C397" s="19">
        <f t="shared" si="30"/>
        <v>4.0999999999999996</v>
      </c>
      <c r="D397" s="19">
        <f t="shared" si="31"/>
        <v>3.02</v>
      </c>
      <c r="E397" s="20">
        <f t="shared" si="32"/>
        <v>5</v>
      </c>
      <c r="F397" s="19">
        <f t="shared" si="33"/>
        <v>9.09</v>
      </c>
      <c r="G397" s="21">
        <f t="shared" si="34"/>
        <v>446</v>
      </c>
      <c r="H397" s="35">
        <f t="shared" si="35"/>
        <v>10.1</v>
      </c>
      <c r="I397" s="37" t="s">
        <v>471</v>
      </c>
      <c r="M397" s="29" t="s">
        <v>406</v>
      </c>
    </row>
    <row r="398" spans="1:13" x14ac:dyDescent="0.15">
      <c r="A398" s="36">
        <v>43067</v>
      </c>
      <c r="B398" s="18">
        <v>5298</v>
      </c>
      <c r="C398" s="19">
        <f t="shared" si="30"/>
        <v>3.56</v>
      </c>
      <c r="D398" s="19">
        <f t="shared" si="31"/>
        <v>2.72</v>
      </c>
      <c r="E398" s="20">
        <f t="shared" si="32"/>
        <v>4.55</v>
      </c>
      <c r="F398" s="19">
        <f t="shared" si="33"/>
        <v>8.15</v>
      </c>
      <c r="G398" s="21">
        <f t="shared" si="34"/>
        <v>108</v>
      </c>
      <c r="H398" s="35">
        <f t="shared" si="35"/>
        <v>12.3</v>
      </c>
      <c r="I398" s="37" t="s">
        <v>471</v>
      </c>
      <c r="M398" s="29" t="s">
        <v>407</v>
      </c>
    </row>
    <row r="399" spans="1:13" x14ac:dyDescent="0.15">
      <c r="A399" s="36">
        <v>43067</v>
      </c>
      <c r="B399" s="22">
        <v>5405</v>
      </c>
      <c r="C399" s="19">
        <f t="shared" si="30"/>
        <v>4.24</v>
      </c>
      <c r="D399" s="19">
        <f t="shared" si="31"/>
        <v>2.99</v>
      </c>
      <c r="E399" s="20">
        <f t="shared" si="32"/>
        <v>4.75</v>
      </c>
      <c r="F399" s="19">
        <f t="shared" si="33"/>
        <v>8.7799999999999994</v>
      </c>
      <c r="G399" s="21">
        <f t="shared" si="34"/>
        <v>7263</v>
      </c>
      <c r="H399" s="35">
        <f t="shared" si="35"/>
        <v>12.3</v>
      </c>
      <c r="I399" s="37" t="s">
        <v>471</v>
      </c>
      <c r="M399" s="29" t="s">
        <v>408</v>
      </c>
    </row>
    <row r="400" spans="1:13" x14ac:dyDescent="0.15">
      <c r="A400" s="36">
        <v>43067</v>
      </c>
      <c r="B400" s="22">
        <v>5409</v>
      </c>
      <c r="C400" s="19">
        <f t="shared" si="30"/>
        <v>3.89</v>
      </c>
      <c r="D400" s="19">
        <f t="shared" si="31"/>
        <v>3.23</v>
      </c>
      <c r="E400" s="20">
        <f t="shared" si="32"/>
        <v>5.07</v>
      </c>
      <c r="F400" s="19">
        <f t="shared" si="33"/>
        <v>9.23</v>
      </c>
      <c r="G400" s="21">
        <f t="shared" si="34"/>
        <v>285</v>
      </c>
      <c r="H400" s="35">
        <f t="shared" si="35"/>
        <v>12.3</v>
      </c>
      <c r="I400" s="37" t="s">
        <v>471</v>
      </c>
      <c r="M400" s="29" t="s">
        <v>409</v>
      </c>
    </row>
    <row r="401" spans="1:13" x14ac:dyDescent="0.15">
      <c r="A401" s="36">
        <v>43067</v>
      </c>
      <c r="B401" s="22">
        <v>5417</v>
      </c>
      <c r="C401" s="19">
        <f t="shared" si="30"/>
        <v>4.42</v>
      </c>
      <c r="D401" s="19">
        <f t="shared" si="31"/>
        <v>3.11</v>
      </c>
      <c r="E401" s="20">
        <f t="shared" si="32"/>
        <v>4.8600000000000003</v>
      </c>
      <c r="F401" s="19">
        <f t="shared" si="33"/>
        <v>8.9499999999999993</v>
      </c>
      <c r="G401" s="21">
        <f t="shared" si="34"/>
        <v>44</v>
      </c>
      <c r="H401" s="35">
        <f t="shared" si="35"/>
        <v>10.6</v>
      </c>
      <c r="I401" s="37" t="s">
        <v>471</v>
      </c>
      <c r="M401" s="29" t="s">
        <v>410</v>
      </c>
    </row>
    <row r="402" spans="1:13" x14ac:dyDescent="0.15">
      <c r="A402" s="36">
        <v>43067</v>
      </c>
      <c r="B402" s="22">
        <v>5439</v>
      </c>
      <c r="C402" s="19">
        <f t="shared" si="30"/>
        <v>4.0599999999999996</v>
      </c>
      <c r="D402" s="19">
        <f t="shared" si="31"/>
        <v>2.6</v>
      </c>
      <c r="E402" s="20">
        <f t="shared" si="32"/>
        <v>5.1100000000000003</v>
      </c>
      <c r="F402" s="19">
        <f t="shared" si="33"/>
        <v>8.65</v>
      </c>
      <c r="G402" s="21">
        <f t="shared" si="34"/>
        <v>1027</v>
      </c>
      <c r="H402" s="35">
        <f t="shared" si="35"/>
        <v>8.5</v>
      </c>
      <c r="I402" s="37" t="s">
        <v>471</v>
      </c>
      <c r="M402" s="29" t="s">
        <v>411</v>
      </c>
    </row>
    <row r="403" spans="1:13" x14ac:dyDescent="0.15">
      <c r="A403" s="36">
        <v>43067</v>
      </c>
      <c r="B403" s="22">
        <v>5455</v>
      </c>
      <c r="C403" s="19">
        <f t="shared" si="30"/>
        <v>4.46</v>
      </c>
      <c r="D403" s="19">
        <f t="shared" si="31"/>
        <v>3.04</v>
      </c>
      <c r="E403" s="20">
        <f t="shared" si="32"/>
        <v>5.05</v>
      </c>
      <c r="F403" s="19">
        <f t="shared" si="33"/>
        <v>8.9600000000000009</v>
      </c>
      <c r="G403" s="21">
        <f t="shared" si="34"/>
        <v>15</v>
      </c>
      <c r="H403" s="35">
        <f t="shared" si="35"/>
        <v>11.8</v>
      </c>
      <c r="I403" s="37" t="s">
        <v>471</v>
      </c>
      <c r="M403" s="29" t="s">
        <v>412</v>
      </c>
    </row>
    <row r="404" spans="1:13" x14ac:dyDescent="0.15">
      <c r="A404" s="36">
        <v>43067</v>
      </c>
      <c r="B404" s="22">
        <v>5464</v>
      </c>
      <c r="C404" s="19">
        <f t="shared" si="30"/>
        <v>3.84</v>
      </c>
      <c r="D404" s="19">
        <f t="shared" si="31"/>
        <v>2.87</v>
      </c>
      <c r="E404" s="20">
        <f t="shared" si="32"/>
        <v>4.7300000000000004</v>
      </c>
      <c r="F404" s="19">
        <f t="shared" si="33"/>
        <v>8.51</v>
      </c>
      <c r="G404" s="21">
        <f t="shared" si="34"/>
        <v>85</v>
      </c>
      <c r="H404" s="35">
        <f t="shared" si="35"/>
        <v>11.6</v>
      </c>
      <c r="I404" s="37" t="s">
        <v>471</v>
      </c>
      <c r="M404" s="29" t="s">
        <v>413</v>
      </c>
    </row>
    <row r="405" spans="1:13" x14ac:dyDescent="0.15">
      <c r="A405" s="36">
        <v>43067</v>
      </c>
      <c r="B405" s="22">
        <v>5472</v>
      </c>
      <c r="C405" s="19">
        <f t="shared" ref="C405:C459" si="36">IF(M405&gt;"",VALUE(MID(M405,15,4))/100,"")</f>
        <v>4.3499999999999996</v>
      </c>
      <c r="D405" s="19">
        <f t="shared" ref="D405:D459" si="37">IF(M405&gt;"",VALUE(MID(M405,19,4))/100,"")</f>
        <v>3.01</v>
      </c>
      <c r="E405" s="20">
        <f t="shared" ref="E405:E459" si="38">IF(M405&gt;"",VALUE(MID(M405,28,4))/100,"")</f>
        <v>5</v>
      </c>
      <c r="F405" s="19">
        <f t="shared" ref="F405:F459" si="39">IF(M405&gt;"",VALUE(MID(M405,32,4))/100,"")</f>
        <v>8.82</v>
      </c>
      <c r="G405" s="21">
        <f t="shared" ref="G405:G459" si="40">IF(+M405&gt;"",VALUE(MID(M405,24,4)),"")</f>
        <v>22</v>
      </c>
      <c r="H405" s="35">
        <f t="shared" ref="H405:H459" si="41">IF(M405&gt;"",VALUE(MID(M405,44,3))/10,"")</f>
        <v>14</v>
      </c>
      <c r="I405" s="37" t="s">
        <v>471</v>
      </c>
      <c r="M405" s="29" t="s">
        <v>414</v>
      </c>
    </row>
    <row r="406" spans="1:13" x14ac:dyDescent="0.15">
      <c r="A406" s="36">
        <v>43067</v>
      </c>
      <c r="B406" s="22">
        <v>5473</v>
      </c>
      <c r="C406" s="19">
        <f t="shared" si="36"/>
        <v>3.55</v>
      </c>
      <c r="D406" s="19">
        <f t="shared" si="37"/>
        <v>3</v>
      </c>
      <c r="E406" s="20">
        <f t="shared" si="38"/>
        <v>4.83</v>
      </c>
      <c r="F406" s="19">
        <f t="shared" si="39"/>
        <v>8.69</v>
      </c>
      <c r="G406" s="21">
        <f t="shared" si="40"/>
        <v>421</v>
      </c>
      <c r="H406" s="35">
        <f t="shared" si="41"/>
        <v>14.8</v>
      </c>
      <c r="I406" s="37" t="s">
        <v>471</v>
      </c>
      <c r="M406" s="29" t="s">
        <v>415</v>
      </c>
    </row>
    <row r="407" spans="1:13" x14ac:dyDescent="0.15">
      <c r="A407" s="36">
        <v>43067</v>
      </c>
      <c r="B407" s="22">
        <v>5651</v>
      </c>
      <c r="C407" s="19">
        <f t="shared" si="36"/>
        <v>5.13</v>
      </c>
      <c r="D407" s="19">
        <f t="shared" si="37"/>
        <v>3.6</v>
      </c>
      <c r="E407" s="20">
        <f t="shared" si="38"/>
        <v>4.87</v>
      </c>
      <c r="F407" s="19">
        <f t="shared" si="39"/>
        <v>9.49</v>
      </c>
      <c r="G407" s="21">
        <f t="shared" si="40"/>
        <v>666</v>
      </c>
      <c r="H407" s="35">
        <f t="shared" si="41"/>
        <v>10.6</v>
      </c>
      <c r="I407" s="37" t="s">
        <v>471</v>
      </c>
      <c r="M407" s="29" t="s">
        <v>416</v>
      </c>
    </row>
    <row r="408" spans="1:13" x14ac:dyDescent="0.15">
      <c r="A408" s="36">
        <v>43067</v>
      </c>
      <c r="B408" s="22">
        <v>5658</v>
      </c>
      <c r="C408" s="19">
        <f t="shared" si="36"/>
        <v>3.91</v>
      </c>
      <c r="D408" s="19">
        <f t="shared" si="37"/>
        <v>2.96</v>
      </c>
      <c r="E408" s="20">
        <f t="shared" si="38"/>
        <v>4.88</v>
      </c>
      <c r="F408" s="19">
        <f t="shared" si="39"/>
        <v>8.83</v>
      </c>
      <c r="G408" s="21">
        <f t="shared" si="40"/>
        <v>331</v>
      </c>
      <c r="H408" s="35">
        <f t="shared" si="41"/>
        <v>11.9</v>
      </c>
      <c r="I408" s="37" t="s">
        <v>471</v>
      </c>
      <c r="M408" s="29" t="s">
        <v>417</v>
      </c>
    </row>
    <row r="409" spans="1:13" x14ac:dyDescent="0.15">
      <c r="A409" s="36">
        <v>43067</v>
      </c>
      <c r="B409" s="22">
        <v>5663</v>
      </c>
      <c r="C409" s="19">
        <f t="shared" si="36"/>
        <v>4.78</v>
      </c>
      <c r="D409" s="19">
        <f t="shared" si="37"/>
        <v>3.13</v>
      </c>
      <c r="E409" s="20">
        <f t="shared" si="38"/>
        <v>4.87</v>
      </c>
      <c r="F409" s="19">
        <f t="shared" si="39"/>
        <v>8.99</v>
      </c>
      <c r="G409" s="21">
        <f t="shared" si="40"/>
        <v>887</v>
      </c>
      <c r="H409" s="35">
        <f t="shared" si="41"/>
        <v>11.9</v>
      </c>
      <c r="I409" s="37" t="s">
        <v>471</v>
      </c>
      <c r="M409" s="29" t="s">
        <v>418</v>
      </c>
    </row>
    <row r="410" spans="1:13" x14ac:dyDescent="0.15">
      <c r="A410" s="36">
        <v>43067</v>
      </c>
      <c r="B410" s="22">
        <v>5676</v>
      </c>
      <c r="C410" s="19">
        <f t="shared" si="36"/>
        <v>4.34</v>
      </c>
      <c r="D410" s="19">
        <f t="shared" si="37"/>
        <v>3.2</v>
      </c>
      <c r="E410" s="20">
        <f t="shared" si="38"/>
        <v>4.96</v>
      </c>
      <c r="F410" s="19">
        <f t="shared" si="39"/>
        <v>9.1</v>
      </c>
      <c r="G410" s="21">
        <f t="shared" si="40"/>
        <v>42</v>
      </c>
      <c r="H410" s="35">
        <f t="shared" si="41"/>
        <v>12.4</v>
      </c>
      <c r="I410" s="37" t="s">
        <v>471</v>
      </c>
      <c r="M410" s="29" t="s">
        <v>419</v>
      </c>
    </row>
    <row r="411" spans="1:13" x14ac:dyDescent="0.15">
      <c r="A411" s="36">
        <v>43067</v>
      </c>
      <c r="B411" s="22">
        <v>5677</v>
      </c>
      <c r="C411" s="19">
        <f t="shared" si="36"/>
        <v>4.1100000000000003</v>
      </c>
      <c r="D411" s="19">
        <f t="shared" si="37"/>
        <v>3.15</v>
      </c>
      <c r="E411" s="20">
        <f t="shared" si="38"/>
        <v>4.8099999999999996</v>
      </c>
      <c r="F411" s="19">
        <f t="shared" si="39"/>
        <v>8.92</v>
      </c>
      <c r="G411" s="21">
        <f t="shared" si="40"/>
        <v>145</v>
      </c>
      <c r="H411" s="35">
        <f t="shared" si="41"/>
        <v>10.7</v>
      </c>
      <c r="I411" s="37" t="s">
        <v>471</v>
      </c>
      <c r="M411" s="29" t="s">
        <v>420</v>
      </c>
    </row>
    <row r="412" spans="1:13" x14ac:dyDescent="0.15">
      <c r="A412" s="36">
        <v>43067</v>
      </c>
      <c r="B412" s="22">
        <v>5694</v>
      </c>
      <c r="C412" s="19">
        <f t="shared" si="36"/>
        <v>4.5599999999999996</v>
      </c>
      <c r="D412" s="19">
        <f t="shared" si="37"/>
        <v>2.69</v>
      </c>
      <c r="E412" s="20">
        <f t="shared" si="38"/>
        <v>5.04</v>
      </c>
      <c r="F412" s="19">
        <f t="shared" si="39"/>
        <v>8.59</v>
      </c>
      <c r="G412" s="21">
        <f t="shared" si="40"/>
        <v>37</v>
      </c>
      <c r="H412" s="35">
        <f t="shared" si="41"/>
        <v>14.2</v>
      </c>
      <c r="I412" s="37" t="s">
        <v>471</v>
      </c>
      <c r="M412" s="29" t="s">
        <v>421</v>
      </c>
    </row>
    <row r="413" spans="1:13" x14ac:dyDescent="0.15">
      <c r="A413" s="36">
        <v>43067</v>
      </c>
      <c r="B413" s="22">
        <v>5696</v>
      </c>
      <c r="C413" s="19">
        <f t="shared" si="36"/>
        <v>5.14</v>
      </c>
      <c r="D413" s="19">
        <f t="shared" si="37"/>
        <v>2.9</v>
      </c>
      <c r="E413" s="20">
        <f t="shared" si="38"/>
        <v>4.83</v>
      </c>
      <c r="F413" s="19">
        <f t="shared" si="39"/>
        <v>8.67</v>
      </c>
      <c r="G413" s="21">
        <f t="shared" si="40"/>
        <v>224</v>
      </c>
      <c r="H413" s="35">
        <f t="shared" si="41"/>
        <v>12.5</v>
      </c>
      <c r="I413" s="37" t="s">
        <v>471</v>
      </c>
      <c r="M413" s="29" t="s">
        <v>422</v>
      </c>
    </row>
    <row r="414" spans="1:13" x14ac:dyDescent="0.15">
      <c r="A414" s="36">
        <v>43067</v>
      </c>
      <c r="B414" s="22">
        <v>5697</v>
      </c>
      <c r="C414" s="19">
        <f t="shared" si="36"/>
        <v>4.3099999999999996</v>
      </c>
      <c r="D414" s="19">
        <f t="shared" si="37"/>
        <v>2.96</v>
      </c>
      <c r="E414" s="20">
        <f t="shared" si="38"/>
        <v>5.09</v>
      </c>
      <c r="F414" s="19">
        <f t="shared" si="39"/>
        <v>8.9</v>
      </c>
      <c r="G414" s="21">
        <f t="shared" si="40"/>
        <v>337</v>
      </c>
      <c r="H414" s="35">
        <f t="shared" si="41"/>
        <v>12.6</v>
      </c>
      <c r="I414" s="37" t="s">
        <v>471</v>
      </c>
      <c r="M414" s="29" t="s">
        <v>423</v>
      </c>
    </row>
    <row r="415" spans="1:13" x14ac:dyDescent="0.15">
      <c r="A415" s="36">
        <v>43067</v>
      </c>
      <c r="B415" s="22">
        <v>5808</v>
      </c>
      <c r="C415" s="19">
        <f t="shared" si="36"/>
        <v>5.35</v>
      </c>
      <c r="D415" s="19">
        <f t="shared" si="37"/>
        <v>3.2</v>
      </c>
      <c r="E415" s="20">
        <f t="shared" si="38"/>
        <v>4.87</v>
      </c>
      <c r="F415" s="19">
        <f t="shared" si="39"/>
        <v>8.99</v>
      </c>
      <c r="G415" s="21">
        <f t="shared" si="40"/>
        <v>25</v>
      </c>
      <c r="H415" s="35">
        <f t="shared" si="41"/>
        <v>15.5</v>
      </c>
      <c r="I415" s="37" t="s">
        <v>471</v>
      </c>
      <c r="M415" s="29" t="s">
        <v>424</v>
      </c>
    </row>
    <row r="416" spans="1:13" x14ac:dyDescent="0.15">
      <c r="A416" s="36">
        <v>43067</v>
      </c>
      <c r="B416" s="22">
        <v>5823</v>
      </c>
      <c r="C416" s="19">
        <f t="shared" si="36"/>
        <v>4.09</v>
      </c>
      <c r="D416" s="19">
        <f t="shared" si="37"/>
        <v>3.3</v>
      </c>
      <c r="E416" s="20">
        <f t="shared" si="38"/>
        <v>4.6500000000000004</v>
      </c>
      <c r="F416" s="19">
        <f t="shared" si="39"/>
        <v>8.92</v>
      </c>
      <c r="G416" s="21">
        <f t="shared" si="40"/>
        <v>1288</v>
      </c>
      <c r="H416" s="35">
        <f t="shared" si="41"/>
        <v>14.1</v>
      </c>
      <c r="I416" s="37" t="s">
        <v>471</v>
      </c>
      <c r="M416" s="29" t="s">
        <v>425</v>
      </c>
    </row>
    <row r="417" spans="1:13" x14ac:dyDescent="0.15">
      <c r="A417" s="36">
        <v>43067</v>
      </c>
      <c r="B417" s="22">
        <v>5828</v>
      </c>
      <c r="C417" s="19">
        <f t="shared" si="36"/>
        <v>5.09</v>
      </c>
      <c r="D417" s="19">
        <f t="shared" si="37"/>
        <v>2.92</v>
      </c>
      <c r="E417" s="20">
        <f t="shared" si="38"/>
        <v>4.92</v>
      </c>
      <c r="F417" s="19">
        <f t="shared" si="39"/>
        <v>8.7899999999999991</v>
      </c>
      <c r="G417" s="21">
        <f t="shared" si="40"/>
        <v>159</v>
      </c>
      <c r="H417" s="35">
        <f t="shared" si="41"/>
        <v>10.6</v>
      </c>
      <c r="I417" s="37" t="s">
        <v>471</v>
      </c>
      <c r="M417" s="29" t="s">
        <v>426</v>
      </c>
    </row>
    <row r="418" spans="1:13" x14ac:dyDescent="0.15">
      <c r="A418" s="36">
        <v>43067</v>
      </c>
      <c r="B418" s="22">
        <v>5834</v>
      </c>
      <c r="C418" s="19">
        <f t="shared" si="36"/>
        <v>4.34</v>
      </c>
      <c r="D418" s="19">
        <f t="shared" si="37"/>
        <v>2.91</v>
      </c>
      <c r="E418" s="20">
        <f t="shared" si="38"/>
        <v>5.01</v>
      </c>
      <c r="F418" s="19">
        <f t="shared" si="39"/>
        <v>8.73</v>
      </c>
      <c r="G418" s="21">
        <f t="shared" si="40"/>
        <v>39</v>
      </c>
      <c r="H418" s="35">
        <f t="shared" si="41"/>
        <v>12.7</v>
      </c>
      <c r="I418" s="37" t="s">
        <v>471</v>
      </c>
      <c r="M418" s="29" t="s">
        <v>427</v>
      </c>
    </row>
    <row r="419" spans="1:13" x14ac:dyDescent="0.15">
      <c r="A419" s="36">
        <v>43067</v>
      </c>
      <c r="B419" s="22">
        <v>5838</v>
      </c>
      <c r="C419" s="19">
        <f t="shared" si="36"/>
        <v>3.63</v>
      </c>
      <c r="D419" s="19">
        <f t="shared" si="37"/>
        <v>3.15</v>
      </c>
      <c r="E419" s="20">
        <f t="shared" si="38"/>
        <v>5.0599999999999996</v>
      </c>
      <c r="F419" s="19">
        <f t="shared" si="39"/>
        <v>9.08</v>
      </c>
      <c r="G419" s="21">
        <f t="shared" si="40"/>
        <v>267</v>
      </c>
      <c r="H419" s="35">
        <f t="shared" si="41"/>
        <v>14.1</v>
      </c>
      <c r="I419" s="37" t="s">
        <v>471</v>
      </c>
      <c r="M419" s="29" t="s">
        <v>428</v>
      </c>
    </row>
    <row r="420" spans="1:13" x14ac:dyDescent="0.15">
      <c r="A420" s="36">
        <v>43067</v>
      </c>
      <c r="B420" s="22">
        <v>5840</v>
      </c>
      <c r="C420" s="19">
        <f t="shared" si="36"/>
        <v>3.76</v>
      </c>
      <c r="D420" s="19">
        <f t="shared" si="37"/>
        <v>2.68</v>
      </c>
      <c r="E420" s="20">
        <f t="shared" si="38"/>
        <v>4.9400000000000004</v>
      </c>
      <c r="F420" s="19">
        <f t="shared" si="39"/>
        <v>8.5299999999999994</v>
      </c>
      <c r="G420" s="21">
        <f t="shared" si="40"/>
        <v>18</v>
      </c>
      <c r="H420" s="35">
        <f t="shared" si="41"/>
        <v>13.7</v>
      </c>
      <c r="I420" s="37" t="s">
        <v>471</v>
      </c>
      <c r="M420" s="29" t="s">
        <v>429</v>
      </c>
    </row>
    <row r="421" spans="1:13" x14ac:dyDescent="0.15">
      <c r="A421" s="36">
        <v>43067</v>
      </c>
      <c r="B421" s="22">
        <v>5844</v>
      </c>
      <c r="C421" s="19">
        <f t="shared" si="36"/>
        <v>4.93</v>
      </c>
      <c r="D421" s="19">
        <f t="shared" si="37"/>
        <v>3.13</v>
      </c>
      <c r="E421" s="20">
        <f t="shared" si="38"/>
        <v>4.92</v>
      </c>
      <c r="F421" s="19">
        <f t="shared" si="39"/>
        <v>8.93</v>
      </c>
      <c r="G421" s="21">
        <f t="shared" si="40"/>
        <v>171</v>
      </c>
      <c r="H421" s="35">
        <f t="shared" si="41"/>
        <v>14.2</v>
      </c>
      <c r="I421" s="37" t="s">
        <v>471</v>
      </c>
      <c r="M421" s="29" t="s">
        <v>430</v>
      </c>
    </row>
    <row r="422" spans="1:13" x14ac:dyDescent="0.15">
      <c r="A422" s="36">
        <v>43067</v>
      </c>
      <c r="B422" s="22">
        <v>5849</v>
      </c>
      <c r="C422" s="19">
        <f t="shared" si="36"/>
        <v>3.54</v>
      </c>
      <c r="D422" s="19">
        <f t="shared" si="37"/>
        <v>2.89</v>
      </c>
      <c r="E422" s="20">
        <f t="shared" si="38"/>
        <v>4.97</v>
      </c>
      <c r="F422" s="19">
        <f t="shared" si="39"/>
        <v>8.8000000000000007</v>
      </c>
      <c r="G422" s="21">
        <f t="shared" si="40"/>
        <v>17</v>
      </c>
      <c r="H422" s="35">
        <f t="shared" si="41"/>
        <v>12.3</v>
      </c>
      <c r="I422" s="37" t="s">
        <v>471</v>
      </c>
      <c r="M422" s="29" t="s">
        <v>431</v>
      </c>
    </row>
    <row r="423" spans="1:13" x14ac:dyDescent="0.15">
      <c r="A423" s="36">
        <v>43067</v>
      </c>
      <c r="B423" s="22">
        <v>5858</v>
      </c>
      <c r="C423" s="19">
        <f t="shared" si="36"/>
        <v>5.78</v>
      </c>
      <c r="D423" s="19">
        <f t="shared" si="37"/>
        <v>2.79</v>
      </c>
      <c r="E423" s="20">
        <f t="shared" si="38"/>
        <v>5.04</v>
      </c>
      <c r="F423" s="19">
        <f t="shared" si="39"/>
        <v>8.69</v>
      </c>
      <c r="G423" s="21">
        <f t="shared" si="40"/>
        <v>40</v>
      </c>
      <c r="H423" s="35">
        <f t="shared" si="41"/>
        <v>16.5</v>
      </c>
      <c r="I423" s="37" t="s">
        <v>471</v>
      </c>
      <c r="M423" s="29" t="s">
        <v>432</v>
      </c>
    </row>
    <row r="424" spans="1:13" x14ac:dyDescent="0.15">
      <c r="A424" s="36">
        <v>43067</v>
      </c>
      <c r="B424" s="22">
        <v>5862</v>
      </c>
      <c r="C424" s="19">
        <f t="shared" si="36"/>
        <v>3.63</v>
      </c>
      <c r="D424" s="19">
        <f t="shared" si="37"/>
        <v>2.84</v>
      </c>
      <c r="E424" s="20">
        <f t="shared" si="38"/>
        <v>5.0599999999999996</v>
      </c>
      <c r="F424" s="19">
        <f t="shared" si="39"/>
        <v>8.7899999999999991</v>
      </c>
      <c r="G424" s="21">
        <f t="shared" si="40"/>
        <v>13</v>
      </c>
      <c r="H424" s="35">
        <f t="shared" si="41"/>
        <v>12.5</v>
      </c>
      <c r="I424" s="37" t="s">
        <v>471</v>
      </c>
      <c r="M424" s="29" t="s">
        <v>433</v>
      </c>
    </row>
    <row r="425" spans="1:13" x14ac:dyDescent="0.15">
      <c r="A425" s="36">
        <v>43067</v>
      </c>
      <c r="B425" s="22">
        <v>6058</v>
      </c>
      <c r="C425" s="19">
        <f t="shared" si="36"/>
        <v>3.21</v>
      </c>
      <c r="D425" s="19">
        <f t="shared" si="37"/>
        <v>2.62</v>
      </c>
      <c r="E425" s="20">
        <f t="shared" si="38"/>
        <v>4.9800000000000004</v>
      </c>
      <c r="F425" s="19">
        <f t="shared" si="39"/>
        <v>8.39</v>
      </c>
      <c r="G425" s="21">
        <f t="shared" si="40"/>
        <v>65</v>
      </c>
      <c r="H425" s="35">
        <f t="shared" si="41"/>
        <v>20.3</v>
      </c>
      <c r="I425" s="37" t="s">
        <v>471</v>
      </c>
      <c r="M425" s="29" t="s">
        <v>434</v>
      </c>
    </row>
    <row r="426" spans="1:13" x14ac:dyDescent="0.15">
      <c r="A426" s="36">
        <v>43067</v>
      </c>
      <c r="B426" s="22">
        <v>6076</v>
      </c>
      <c r="C426" s="19">
        <f t="shared" si="36"/>
        <v>3.32</v>
      </c>
      <c r="D426" s="19">
        <f t="shared" si="37"/>
        <v>2.72</v>
      </c>
      <c r="E426" s="20">
        <f t="shared" si="38"/>
        <v>5.0199999999999996</v>
      </c>
      <c r="F426" s="19">
        <f t="shared" si="39"/>
        <v>8.76</v>
      </c>
      <c r="G426" s="21">
        <f t="shared" si="40"/>
        <v>128</v>
      </c>
      <c r="H426" s="35">
        <f t="shared" si="41"/>
        <v>13.9</v>
      </c>
      <c r="I426" s="37" t="s">
        <v>471</v>
      </c>
      <c r="M426" s="29" t="s">
        <v>435</v>
      </c>
    </row>
    <row r="427" spans="1:13" x14ac:dyDescent="0.15">
      <c r="A427" s="36">
        <v>43067</v>
      </c>
      <c r="B427" s="22">
        <v>6090</v>
      </c>
      <c r="C427" s="19">
        <f t="shared" si="36"/>
        <v>4.2</v>
      </c>
      <c r="D427" s="19">
        <f t="shared" si="37"/>
        <v>3.04</v>
      </c>
      <c r="E427" s="20">
        <f t="shared" si="38"/>
        <v>5.09</v>
      </c>
      <c r="F427" s="19">
        <f t="shared" si="39"/>
        <v>8.9700000000000006</v>
      </c>
      <c r="G427" s="21">
        <f t="shared" si="40"/>
        <v>42</v>
      </c>
      <c r="H427" s="35">
        <f t="shared" si="41"/>
        <v>13.4</v>
      </c>
      <c r="I427" s="37" t="s">
        <v>471</v>
      </c>
      <c r="M427" s="29" t="s">
        <v>436</v>
      </c>
    </row>
    <row r="428" spans="1:13" x14ac:dyDescent="0.15">
      <c r="A428" s="36">
        <v>43067</v>
      </c>
      <c r="B428" s="22">
        <v>6091</v>
      </c>
      <c r="C428" s="19">
        <f t="shared" si="36"/>
        <v>3.36</v>
      </c>
      <c r="D428" s="19">
        <f t="shared" si="37"/>
        <v>2.78</v>
      </c>
      <c r="E428" s="20">
        <f t="shared" si="38"/>
        <v>5.05</v>
      </c>
      <c r="F428" s="19">
        <f t="shared" si="39"/>
        <v>8.7899999999999991</v>
      </c>
      <c r="G428" s="21">
        <f t="shared" si="40"/>
        <v>40</v>
      </c>
      <c r="H428" s="35">
        <f t="shared" si="41"/>
        <v>10.5</v>
      </c>
      <c r="I428" s="37" t="s">
        <v>471</v>
      </c>
      <c r="M428" s="29" t="s">
        <v>437</v>
      </c>
    </row>
    <row r="429" spans="1:13" x14ac:dyDescent="0.15">
      <c r="A429" s="36">
        <v>43067</v>
      </c>
      <c r="B429" s="22">
        <v>6098</v>
      </c>
      <c r="C429" s="19">
        <f t="shared" si="36"/>
        <v>4.3899999999999997</v>
      </c>
      <c r="D429" s="19">
        <f t="shared" si="37"/>
        <v>3.25</v>
      </c>
      <c r="E429" s="20">
        <f t="shared" si="38"/>
        <v>4.9400000000000004</v>
      </c>
      <c r="F429" s="19">
        <f t="shared" si="39"/>
        <v>9.1199999999999992</v>
      </c>
      <c r="G429" s="21">
        <f t="shared" si="40"/>
        <v>20</v>
      </c>
      <c r="H429" s="35">
        <f t="shared" si="41"/>
        <v>12.5</v>
      </c>
      <c r="I429" s="37" t="s">
        <v>471</v>
      </c>
      <c r="M429" s="29" t="s">
        <v>438</v>
      </c>
    </row>
    <row r="430" spans="1:13" x14ac:dyDescent="0.15">
      <c r="A430" s="36">
        <v>43067</v>
      </c>
      <c r="B430" s="22">
        <v>6201</v>
      </c>
      <c r="C430" s="19">
        <f t="shared" si="36"/>
        <v>3.77</v>
      </c>
      <c r="D430" s="19">
        <f t="shared" si="37"/>
        <v>2.6</v>
      </c>
      <c r="E430" s="20">
        <f t="shared" si="38"/>
        <v>4.71</v>
      </c>
      <c r="F430" s="19">
        <f t="shared" si="39"/>
        <v>8.19</v>
      </c>
      <c r="G430" s="21">
        <f t="shared" si="40"/>
        <v>88</v>
      </c>
      <c r="H430" s="35">
        <f t="shared" si="41"/>
        <v>10.6</v>
      </c>
      <c r="I430" s="37" t="s">
        <v>471</v>
      </c>
      <c r="M430" s="29" t="s">
        <v>439</v>
      </c>
    </row>
    <row r="431" spans="1:13" x14ac:dyDescent="0.15">
      <c r="A431" s="36">
        <v>43067</v>
      </c>
      <c r="B431" s="22">
        <v>6205</v>
      </c>
      <c r="C431" s="19">
        <f t="shared" si="36"/>
        <v>3.6</v>
      </c>
      <c r="D431" s="19">
        <f t="shared" si="37"/>
        <v>3.06</v>
      </c>
      <c r="E431" s="20">
        <f t="shared" si="38"/>
        <v>5.2</v>
      </c>
      <c r="F431" s="19">
        <f t="shared" si="39"/>
        <v>9.11</v>
      </c>
      <c r="G431" s="21">
        <f t="shared" si="40"/>
        <v>121</v>
      </c>
      <c r="H431" s="35">
        <f t="shared" si="41"/>
        <v>10.1</v>
      </c>
      <c r="I431" s="37" t="s">
        <v>471</v>
      </c>
      <c r="M431" s="29" t="s">
        <v>440</v>
      </c>
    </row>
    <row r="432" spans="1:13" x14ac:dyDescent="0.15">
      <c r="A432" s="36">
        <v>43067</v>
      </c>
      <c r="B432" s="22">
        <v>6206</v>
      </c>
      <c r="C432" s="19">
        <f t="shared" si="36"/>
        <v>4.6900000000000004</v>
      </c>
      <c r="D432" s="19">
        <f t="shared" si="37"/>
        <v>3.18</v>
      </c>
      <c r="E432" s="20">
        <f t="shared" si="38"/>
        <v>5.22</v>
      </c>
      <c r="F432" s="19">
        <f t="shared" si="39"/>
        <v>9.24</v>
      </c>
      <c r="G432" s="21">
        <f t="shared" si="40"/>
        <v>29</v>
      </c>
      <c r="H432" s="35">
        <f t="shared" si="41"/>
        <v>13.3</v>
      </c>
      <c r="I432" s="37" t="s">
        <v>471</v>
      </c>
      <c r="M432" s="29" t="s">
        <v>441</v>
      </c>
    </row>
    <row r="433" spans="1:13" x14ac:dyDescent="0.15">
      <c r="A433" s="36">
        <v>43067</v>
      </c>
      <c r="B433" s="22">
        <v>6210</v>
      </c>
      <c r="C433" s="19">
        <f t="shared" si="36"/>
        <v>3.64</v>
      </c>
      <c r="D433" s="19">
        <f t="shared" si="37"/>
        <v>2.82</v>
      </c>
      <c r="E433" s="20">
        <f t="shared" si="38"/>
        <v>5.01</v>
      </c>
      <c r="F433" s="19">
        <f t="shared" si="39"/>
        <v>8.6999999999999993</v>
      </c>
      <c r="G433" s="21">
        <f t="shared" si="40"/>
        <v>20</v>
      </c>
      <c r="H433" s="35">
        <f t="shared" si="41"/>
        <v>11.2</v>
      </c>
      <c r="I433" s="37" t="s">
        <v>471</v>
      </c>
      <c r="M433" s="29" t="s">
        <v>442</v>
      </c>
    </row>
    <row r="434" spans="1:13" x14ac:dyDescent="0.15">
      <c r="A434" s="36">
        <v>43067</v>
      </c>
      <c r="B434" s="22">
        <v>6211</v>
      </c>
      <c r="C434" s="19">
        <f t="shared" si="36"/>
        <v>5.15</v>
      </c>
      <c r="D434" s="19">
        <f t="shared" si="37"/>
        <v>2.92</v>
      </c>
      <c r="E434" s="20">
        <f t="shared" si="38"/>
        <v>4.88</v>
      </c>
      <c r="F434" s="19">
        <f t="shared" si="39"/>
        <v>8.93</v>
      </c>
      <c r="G434" s="21">
        <f t="shared" si="40"/>
        <v>16</v>
      </c>
      <c r="H434" s="35">
        <f t="shared" si="41"/>
        <v>13.8</v>
      </c>
      <c r="I434" s="37" t="s">
        <v>471</v>
      </c>
      <c r="M434" s="29" t="s">
        <v>443</v>
      </c>
    </row>
    <row r="435" spans="1:13" x14ac:dyDescent="0.15">
      <c r="A435" s="36">
        <v>43067</v>
      </c>
      <c r="B435" s="22">
        <v>6213</v>
      </c>
      <c r="C435" s="19">
        <f t="shared" si="36"/>
        <v>3.66</v>
      </c>
      <c r="D435" s="19">
        <f t="shared" si="37"/>
        <v>2.7</v>
      </c>
      <c r="E435" s="20">
        <f t="shared" si="38"/>
        <v>4.84</v>
      </c>
      <c r="F435" s="19">
        <f t="shared" si="39"/>
        <v>8.51</v>
      </c>
      <c r="G435" s="21">
        <f t="shared" si="40"/>
        <v>51</v>
      </c>
      <c r="H435" s="35">
        <f t="shared" si="41"/>
        <v>14.6</v>
      </c>
      <c r="I435" s="37" t="s">
        <v>471</v>
      </c>
      <c r="M435" s="29" t="s">
        <v>444</v>
      </c>
    </row>
    <row r="436" spans="1:13" x14ac:dyDescent="0.15">
      <c r="A436" s="36">
        <v>43067</v>
      </c>
      <c r="B436" s="22">
        <v>6214</v>
      </c>
      <c r="C436" s="19">
        <f t="shared" si="36"/>
        <v>5.0199999999999996</v>
      </c>
      <c r="D436" s="19">
        <f t="shared" si="37"/>
        <v>3.43</v>
      </c>
      <c r="E436" s="20">
        <f t="shared" si="38"/>
        <v>4.8099999999999996</v>
      </c>
      <c r="F436" s="19">
        <f t="shared" si="39"/>
        <v>9.32</v>
      </c>
      <c r="G436" s="21">
        <f t="shared" si="40"/>
        <v>42</v>
      </c>
      <c r="H436" s="35">
        <f t="shared" si="41"/>
        <v>14.4</v>
      </c>
      <c r="I436" s="37" t="s">
        <v>471</v>
      </c>
      <c r="M436" s="29" t="s">
        <v>445</v>
      </c>
    </row>
    <row r="437" spans="1:13" x14ac:dyDescent="0.15">
      <c r="A437" s="36">
        <v>43067</v>
      </c>
      <c r="B437" s="22">
        <v>6215</v>
      </c>
      <c r="C437" s="19">
        <f t="shared" si="36"/>
        <v>4.07</v>
      </c>
      <c r="D437" s="19">
        <f t="shared" si="37"/>
        <v>3.27</v>
      </c>
      <c r="E437" s="20">
        <f t="shared" si="38"/>
        <v>5.14</v>
      </c>
      <c r="F437" s="19">
        <f t="shared" si="39"/>
        <v>9.2799999999999994</v>
      </c>
      <c r="G437" s="21">
        <f t="shared" si="40"/>
        <v>379</v>
      </c>
      <c r="H437" s="35">
        <f t="shared" si="41"/>
        <v>12.6</v>
      </c>
      <c r="I437" s="37" t="s">
        <v>471</v>
      </c>
      <c r="M437" s="29" t="s">
        <v>446</v>
      </c>
    </row>
    <row r="438" spans="1:13" x14ac:dyDescent="0.15">
      <c r="A438" s="36">
        <v>43067</v>
      </c>
      <c r="B438" s="22">
        <v>6218</v>
      </c>
      <c r="C438" s="19">
        <f t="shared" si="36"/>
        <v>3.83</v>
      </c>
      <c r="D438" s="19">
        <f t="shared" si="37"/>
        <v>3.15</v>
      </c>
      <c r="E438" s="20">
        <f t="shared" si="38"/>
        <v>5.05</v>
      </c>
      <c r="F438" s="19">
        <f t="shared" si="39"/>
        <v>9.11</v>
      </c>
      <c r="G438" s="21">
        <f t="shared" si="40"/>
        <v>76</v>
      </c>
      <c r="H438" s="35">
        <f t="shared" si="41"/>
        <v>13.5</v>
      </c>
      <c r="I438" s="37" t="s">
        <v>471</v>
      </c>
      <c r="M438" s="29" t="s">
        <v>447</v>
      </c>
    </row>
    <row r="439" spans="1:13" x14ac:dyDescent="0.15">
      <c r="A439" s="36">
        <v>43067</v>
      </c>
      <c r="B439" s="22">
        <v>6219</v>
      </c>
      <c r="C439" s="19">
        <f t="shared" si="36"/>
        <v>4.8600000000000003</v>
      </c>
      <c r="D439" s="19">
        <f t="shared" si="37"/>
        <v>3.3</v>
      </c>
      <c r="E439" s="20">
        <f t="shared" si="38"/>
        <v>5.07</v>
      </c>
      <c r="F439" s="19">
        <f t="shared" si="39"/>
        <v>9.2899999999999991</v>
      </c>
      <c r="G439" s="21">
        <f t="shared" si="40"/>
        <v>20</v>
      </c>
      <c r="H439" s="35">
        <f t="shared" si="41"/>
        <v>12.5</v>
      </c>
      <c r="I439" s="37" t="s">
        <v>471</v>
      </c>
      <c r="M439" s="29" t="s">
        <v>448</v>
      </c>
    </row>
    <row r="440" spans="1:13" x14ac:dyDescent="0.15">
      <c r="A440" s="36">
        <v>43067</v>
      </c>
      <c r="B440" s="22">
        <v>6221</v>
      </c>
      <c r="C440" s="19">
        <f t="shared" si="36"/>
        <v>3.47</v>
      </c>
      <c r="D440" s="19">
        <f t="shared" si="37"/>
        <v>2.91</v>
      </c>
      <c r="E440" s="20">
        <f t="shared" si="38"/>
        <v>5.2</v>
      </c>
      <c r="F440" s="19">
        <f t="shared" si="39"/>
        <v>8.98</v>
      </c>
      <c r="G440" s="21">
        <f t="shared" si="40"/>
        <v>67</v>
      </c>
      <c r="H440" s="35">
        <f t="shared" si="41"/>
        <v>14.8</v>
      </c>
      <c r="I440" s="37" t="s">
        <v>471</v>
      </c>
      <c r="M440" s="29" t="s">
        <v>449</v>
      </c>
    </row>
    <row r="441" spans="1:13" x14ac:dyDescent="0.15">
      <c r="A441" s="36">
        <v>43067</v>
      </c>
      <c r="B441" s="22">
        <v>6222</v>
      </c>
      <c r="C441" s="19">
        <f t="shared" si="36"/>
        <v>4.41</v>
      </c>
      <c r="D441" s="19">
        <f t="shared" si="37"/>
        <v>3.03</v>
      </c>
      <c r="E441" s="20">
        <f t="shared" si="38"/>
        <v>4.97</v>
      </c>
      <c r="F441" s="19">
        <f t="shared" si="39"/>
        <v>8.92</v>
      </c>
      <c r="G441" s="21">
        <f t="shared" si="40"/>
        <v>17</v>
      </c>
      <c r="H441" s="35">
        <f t="shared" si="41"/>
        <v>10.199999999999999</v>
      </c>
      <c r="I441" s="37" t="s">
        <v>471</v>
      </c>
      <c r="M441" s="29" t="s">
        <v>450</v>
      </c>
    </row>
    <row r="442" spans="1:13" x14ac:dyDescent="0.15">
      <c r="A442" s="36">
        <v>43067</v>
      </c>
      <c r="B442" s="22">
        <v>6226</v>
      </c>
      <c r="C442" s="19">
        <f t="shared" si="36"/>
        <v>4</v>
      </c>
      <c r="D442" s="19">
        <f t="shared" si="37"/>
        <v>3.06</v>
      </c>
      <c r="E442" s="20">
        <f t="shared" si="38"/>
        <v>5.15</v>
      </c>
      <c r="F442" s="19">
        <f t="shared" si="39"/>
        <v>9.2200000000000006</v>
      </c>
      <c r="G442" s="21">
        <f t="shared" si="40"/>
        <v>15</v>
      </c>
      <c r="H442" s="35">
        <f t="shared" si="41"/>
        <v>10</v>
      </c>
      <c r="I442" s="37" t="s">
        <v>471</v>
      </c>
      <c r="M442" s="29" t="s">
        <v>451</v>
      </c>
    </row>
    <row r="443" spans="1:13" x14ac:dyDescent="0.15">
      <c r="A443" s="36">
        <v>43067</v>
      </c>
      <c r="B443" s="22">
        <v>6229</v>
      </c>
      <c r="C443" s="19">
        <f t="shared" si="36"/>
        <v>3.55</v>
      </c>
      <c r="D443" s="19">
        <f t="shared" si="37"/>
        <v>2.95</v>
      </c>
      <c r="E443" s="20">
        <f t="shared" si="38"/>
        <v>5.09</v>
      </c>
      <c r="F443" s="19">
        <f t="shared" si="39"/>
        <v>8.8699999999999992</v>
      </c>
      <c r="G443" s="21">
        <f t="shared" si="40"/>
        <v>48</v>
      </c>
      <c r="H443" s="35">
        <f t="shared" si="41"/>
        <v>13.6</v>
      </c>
      <c r="I443" s="37" t="s">
        <v>471</v>
      </c>
      <c r="M443" s="29" t="s">
        <v>452</v>
      </c>
    </row>
    <row r="444" spans="1:13" x14ac:dyDescent="0.15">
      <c r="A444" s="36">
        <v>43067</v>
      </c>
      <c r="B444" s="22">
        <v>6230</v>
      </c>
      <c r="C444" s="19">
        <f t="shared" si="36"/>
        <v>4.16</v>
      </c>
      <c r="D444" s="19">
        <f t="shared" si="37"/>
        <v>3.26</v>
      </c>
      <c r="E444" s="20">
        <f t="shared" si="38"/>
        <v>4.9400000000000004</v>
      </c>
      <c r="F444" s="19">
        <f t="shared" si="39"/>
        <v>9.24</v>
      </c>
      <c r="G444" s="21">
        <f t="shared" si="40"/>
        <v>92</v>
      </c>
      <c r="H444" s="35">
        <f t="shared" si="41"/>
        <v>11.6</v>
      </c>
      <c r="I444" s="37" t="s">
        <v>471</v>
      </c>
      <c r="M444" s="29" t="s">
        <v>453</v>
      </c>
    </row>
    <row r="445" spans="1:13" x14ac:dyDescent="0.15">
      <c r="A445" s="36">
        <v>43067</v>
      </c>
      <c r="B445" s="22">
        <v>6231</v>
      </c>
      <c r="C445" s="19">
        <f t="shared" si="36"/>
        <v>4.78</v>
      </c>
      <c r="D445" s="19">
        <f t="shared" si="37"/>
        <v>3.2</v>
      </c>
      <c r="E445" s="20">
        <f t="shared" si="38"/>
        <v>5.0599999999999996</v>
      </c>
      <c r="F445" s="19">
        <f t="shared" si="39"/>
        <v>9.2200000000000006</v>
      </c>
      <c r="G445" s="21">
        <f t="shared" si="40"/>
        <v>13</v>
      </c>
      <c r="H445" s="35">
        <f t="shared" si="41"/>
        <v>11.7</v>
      </c>
      <c r="I445" s="37" t="s">
        <v>471</v>
      </c>
      <c r="M445" s="29" t="s">
        <v>454</v>
      </c>
    </row>
    <row r="446" spans="1:13" x14ac:dyDescent="0.15">
      <c r="A446" s="36">
        <v>43067</v>
      </c>
      <c r="B446" s="22">
        <v>6232</v>
      </c>
      <c r="C446" s="19">
        <f t="shared" si="36"/>
        <v>4.03</v>
      </c>
      <c r="D446" s="19">
        <f t="shared" si="37"/>
        <v>3.09</v>
      </c>
      <c r="E446" s="20">
        <f t="shared" si="38"/>
        <v>5</v>
      </c>
      <c r="F446" s="19">
        <f t="shared" si="39"/>
        <v>9.06</v>
      </c>
      <c r="G446" s="21">
        <f t="shared" si="40"/>
        <v>23</v>
      </c>
      <c r="H446" s="35">
        <f t="shared" si="41"/>
        <v>12.2</v>
      </c>
      <c r="I446" s="37" t="s">
        <v>471</v>
      </c>
      <c r="M446" s="29" t="s">
        <v>455</v>
      </c>
    </row>
    <row r="447" spans="1:13" x14ac:dyDescent="0.15">
      <c r="A447" s="36">
        <v>43067</v>
      </c>
      <c r="B447" s="22">
        <v>6233</v>
      </c>
      <c r="C447" s="19">
        <f t="shared" si="36"/>
        <v>4.2699999999999996</v>
      </c>
      <c r="D447" s="19">
        <f t="shared" si="37"/>
        <v>2.92</v>
      </c>
      <c r="E447" s="20">
        <f t="shared" si="38"/>
        <v>4.76</v>
      </c>
      <c r="F447" s="19">
        <f t="shared" si="39"/>
        <v>8.48</v>
      </c>
      <c r="G447" s="21">
        <f t="shared" si="40"/>
        <v>2497</v>
      </c>
      <c r="H447" s="35">
        <f t="shared" si="41"/>
        <v>6.4</v>
      </c>
      <c r="I447" s="37" t="s">
        <v>471</v>
      </c>
      <c r="M447" s="29" t="s">
        <v>456</v>
      </c>
    </row>
    <row r="448" spans="1:13" x14ac:dyDescent="0.15">
      <c r="A448" s="36">
        <v>43067</v>
      </c>
      <c r="B448" s="22">
        <v>6234</v>
      </c>
      <c r="C448" s="19">
        <f t="shared" si="36"/>
        <v>4.58</v>
      </c>
      <c r="D448" s="19">
        <f t="shared" si="37"/>
        <v>2.88</v>
      </c>
      <c r="E448" s="20">
        <f t="shared" si="38"/>
        <v>4.9400000000000004</v>
      </c>
      <c r="F448" s="19">
        <f t="shared" si="39"/>
        <v>8.7100000000000009</v>
      </c>
      <c r="G448" s="21">
        <f t="shared" si="40"/>
        <v>57</v>
      </c>
      <c r="H448" s="35">
        <f t="shared" si="41"/>
        <v>13.2</v>
      </c>
      <c r="I448" s="37" t="s">
        <v>471</v>
      </c>
      <c r="M448" s="29" t="s">
        <v>457</v>
      </c>
    </row>
    <row r="449" spans="1:13" x14ac:dyDescent="0.15">
      <c r="A449" s="36">
        <v>43067</v>
      </c>
      <c r="B449" s="22">
        <v>6235</v>
      </c>
      <c r="C449" s="19">
        <f t="shared" si="36"/>
        <v>4.3499999999999996</v>
      </c>
      <c r="D449" s="19">
        <f t="shared" si="37"/>
        <v>3.12</v>
      </c>
      <c r="E449" s="20">
        <f t="shared" si="38"/>
        <v>4.8499999999999996</v>
      </c>
      <c r="F449" s="19">
        <f t="shared" si="39"/>
        <v>8.9</v>
      </c>
      <c r="G449" s="21">
        <f t="shared" si="40"/>
        <v>24</v>
      </c>
      <c r="H449" s="35">
        <f t="shared" si="41"/>
        <v>12.6</v>
      </c>
      <c r="I449" s="37" t="s">
        <v>471</v>
      </c>
      <c r="M449" s="29" t="s">
        <v>458</v>
      </c>
    </row>
    <row r="450" spans="1:13" x14ac:dyDescent="0.15">
      <c r="A450" s="36">
        <v>43067</v>
      </c>
      <c r="B450" s="22">
        <v>6236</v>
      </c>
      <c r="C450" s="19">
        <f t="shared" si="36"/>
        <v>5.0999999999999996</v>
      </c>
      <c r="D450" s="19">
        <f t="shared" si="37"/>
        <v>3.7</v>
      </c>
      <c r="E450" s="20">
        <f t="shared" si="38"/>
        <v>4.95</v>
      </c>
      <c r="F450" s="19">
        <f t="shared" si="39"/>
        <v>9.6</v>
      </c>
      <c r="G450" s="21">
        <f t="shared" si="40"/>
        <v>550</v>
      </c>
      <c r="H450" s="35">
        <f t="shared" si="41"/>
        <v>12.3</v>
      </c>
      <c r="I450" s="37" t="s">
        <v>471</v>
      </c>
      <c r="M450" s="29" t="s">
        <v>459</v>
      </c>
    </row>
    <row r="451" spans="1:13" x14ac:dyDescent="0.15">
      <c r="A451" s="36">
        <v>43067</v>
      </c>
      <c r="B451" s="22">
        <v>6238</v>
      </c>
      <c r="C451" s="19">
        <f t="shared" si="36"/>
        <v>5.4</v>
      </c>
      <c r="D451" s="19">
        <f t="shared" si="37"/>
        <v>3.03</v>
      </c>
      <c r="E451" s="20">
        <f t="shared" si="38"/>
        <v>4.92</v>
      </c>
      <c r="F451" s="19">
        <f t="shared" si="39"/>
        <v>8.89</v>
      </c>
      <c r="G451" s="21">
        <f t="shared" si="40"/>
        <v>18</v>
      </c>
      <c r="H451" s="35">
        <f t="shared" si="41"/>
        <v>16.600000000000001</v>
      </c>
      <c r="I451" s="37" t="s">
        <v>471</v>
      </c>
      <c r="M451" s="29" t="s">
        <v>460</v>
      </c>
    </row>
    <row r="452" spans="1:13" x14ac:dyDescent="0.15">
      <c r="A452" s="36">
        <v>43067</v>
      </c>
      <c r="B452" s="22">
        <v>6239</v>
      </c>
      <c r="C452" s="19">
        <f t="shared" si="36"/>
        <v>3.85</v>
      </c>
      <c r="D452" s="19">
        <f t="shared" si="37"/>
        <v>2.79</v>
      </c>
      <c r="E452" s="20">
        <f t="shared" si="38"/>
        <v>5.08</v>
      </c>
      <c r="F452" s="19">
        <f t="shared" si="39"/>
        <v>8.7200000000000006</v>
      </c>
      <c r="G452" s="21">
        <f t="shared" si="40"/>
        <v>34</v>
      </c>
      <c r="H452" s="35">
        <f t="shared" si="41"/>
        <v>11.6</v>
      </c>
      <c r="I452" s="37" t="s">
        <v>471</v>
      </c>
      <c r="M452" s="29" t="s">
        <v>461</v>
      </c>
    </row>
    <row r="453" spans="1:13" x14ac:dyDescent="0.15">
      <c r="A453" s="36">
        <v>43067</v>
      </c>
      <c r="B453" s="22">
        <v>6240</v>
      </c>
      <c r="C453" s="19">
        <f t="shared" si="36"/>
        <v>5.07</v>
      </c>
      <c r="D453" s="19">
        <f t="shared" si="37"/>
        <v>2.98</v>
      </c>
      <c r="E453" s="20">
        <f t="shared" si="38"/>
        <v>4.93</v>
      </c>
      <c r="F453" s="19">
        <f t="shared" si="39"/>
        <v>8.81</v>
      </c>
      <c r="G453" s="21">
        <f t="shared" si="40"/>
        <v>577</v>
      </c>
      <c r="H453" s="35">
        <f t="shared" si="41"/>
        <v>12.8</v>
      </c>
      <c r="I453" s="37" t="s">
        <v>471</v>
      </c>
      <c r="M453" s="29" t="s">
        <v>462</v>
      </c>
    </row>
    <row r="454" spans="1:13" x14ac:dyDescent="0.15">
      <c r="A454" s="36">
        <v>43067</v>
      </c>
      <c r="B454" s="22">
        <v>6241</v>
      </c>
      <c r="C454" s="19">
        <f t="shared" si="36"/>
        <v>4.58</v>
      </c>
      <c r="D454" s="19">
        <f t="shared" si="37"/>
        <v>2.76</v>
      </c>
      <c r="E454" s="20">
        <f t="shared" si="38"/>
        <v>4.91</v>
      </c>
      <c r="F454" s="19">
        <f t="shared" si="39"/>
        <v>8.59</v>
      </c>
      <c r="G454" s="21">
        <f t="shared" si="40"/>
        <v>204</v>
      </c>
      <c r="H454" s="35">
        <f t="shared" si="41"/>
        <v>11.6</v>
      </c>
      <c r="I454" s="37" t="s">
        <v>471</v>
      </c>
      <c r="M454" s="29" t="s">
        <v>463</v>
      </c>
    </row>
    <row r="455" spans="1:13" x14ac:dyDescent="0.15">
      <c r="A455" s="36">
        <v>43067</v>
      </c>
      <c r="B455" s="22">
        <v>6242</v>
      </c>
      <c r="C455" s="19">
        <f t="shared" si="36"/>
        <v>2.4</v>
      </c>
      <c r="D455" s="19">
        <f t="shared" si="37"/>
        <v>2.58</v>
      </c>
      <c r="E455" s="20">
        <f t="shared" si="38"/>
        <v>4.84</v>
      </c>
      <c r="F455" s="19">
        <f t="shared" si="39"/>
        <v>8.36</v>
      </c>
      <c r="G455" s="21">
        <f t="shared" si="40"/>
        <v>168</v>
      </c>
      <c r="H455" s="35">
        <f t="shared" si="41"/>
        <v>9.5</v>
      </c>
      <c r="I455" s="37" t="s">
        <v>471</v>
      </c>
      <c r="M455" s="29" t="s">
        <v>464</v>
      </c>
    </row>
    <row r="456" spans="1:13" x14ac:dyDescent="0.15">
      <c r="A456" s="36">
        <v>43067</v>
      </c>
      <c r="B456" s="22">
        <v>6243</v>
      </c>
      <c r="C456" s="19">
        <f t="shared" si="36"/>
        <v>4.83</v>
      </c>
      <c r="D456" s="19">
        <f t="shared" si="37"/>
        <v>3.19</v>
      </c>
      <c r="E456" s="20">
        <f t="shared" si="38"/>
        <v>5.17</v>
      </c>
      <c r="F456" s="19">
        <f t="shared" si="39"/>
        <v>9.27</v>
      </c>
      <c r="G456" s="21">
        <f t="shared" si="40"/>
        <v>42</v>
      </c>
      <c r="H456" s="35">
        <f t="shared" si="41"/>
        <v>10.9</v>
      </c>
      <c r="I456" s="37" t="s">
        <v>471</v>
      </c>
      <c r="M456" s="29" t="s">
        <v>465</v>
      </c>
    </row>
    <row r="457" spans="1:13" x14ac:dyDescent="0.15">
      <c r="A457" s="36">
        <v>43067</v>
      </c>
      <c r="B457" s="22">
        <v>6245</v>
      </c>
      <c r="C457" s="19">
        <f t="shared" si="36"/>
        <v>3.66</v>
      </c>
      <c r="D457" s="19">
        <f t="shared" si="37"/>
        <v>2.93</v>
      </c>
      <c r="E457" s="20">
        <f t="shared" si="38"/>
        <v>4.96</v>
      </c>
      <c r="F457" s="19">
        <f t="shared" si="39"/>
        <v>8.81</v>
      </c>
      <c r="G457" s="21">
        <f t="shared" si="40"/>
        <v>220</v>
      </c>
      <c r="H457" s="35">
        <f t="shared" si="41"/>
        <v>13</v>
      </c>
      <c r="I457" s="37" t="s">
        <v>471</v>
      </c>
      <c r="M457" s="29" t="s">
        <v>466</v>
      </c>
    </row>
    <row r="458" spans="1:13" x14ac:dyDescent="0.15">
      <c r="A458" s="36">
        <v>43067</v>
      </c>
      <c r="B458" s="22">
        <v>6247</v>
      </c>
      <c r="C458" s="19">
        <f t="shared" si="36"/>
        <v>3.79</v>
      </c>
      <c r="D458" s="19">
        <f t="shared" si="37"/>
        <v>2.7</v>
      </c>
      <c r="E458" s="20">
        <f t="shared" si="38"/>
        <v>5.2</v>
      </c>
      <c r="F458" s="19">
        <f t="shared" si="39"/>
        <v>8.84</v>
      </c>
      <c r="G458" s="21">
        <f t="shared" si="40"/>
        <v>44</v>
      </c>
      <c r="H458" s="35">
        <f t="shared" si="41"/>
        <v>10.7</v>
      </c>
      <c r="I458" s="37" t="s">
        <v>471</v>
      </c>
      <c r="M458" s="29" t="s">
        <v>467</v>
      </c>
    </row>
    <row r="459" spans="1:13" x14ac:dyDescent="0.15">
      <c r="A459" s="36">
        <v>43067</v>
      </c>
      <c r="B459" s="22">
        <v>6254</v>
      </c>
      <c r="C459" s="19">
        <f t="shared" si="36"/>
        <v>3.82</v>
      </c>
      <c r="D459" s="19">
        <f t="shared" si="37"/>
        <v>3.06</v>
      </c>
      <c r="E459" s="20">
        <f t="shared" si="38"/>
        <v>4.83</v>
      </c>
      <c r="F459" s="19">
        <f t="shared" si="39"/>
        <v>8.8699999999999992</v>
      </c>
      <c r="G459" s="21">
        <f t="shared" si="40"/>
        <v>748</v>
      </c>
      <c r="H459" s="35">
        <f t="shared" si="41"/>
        <v>10.9</v>
      </c>
      <c r="I459" s="37" t="s">
        <v>471</v>
      </c>
      <c r="M459" s="29" t="s">
        <v>468</v>
      </c>
    </row>
  </sheetData>
  <hyperlinks>
    <hyperlink ref="B16" r:id="rId1"/>
  </hyperlinks>
  <pageMargins left="0.17" right="0.17" top="1" bottom="1" header="0.5" footer="0.5"/>
  <pageSetup orientation="portrait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Hilbert</dc:creator>
  <cp:lastModifiedBy>Mary Kable</cp:lastModifiedBy>
  <dcterms:created xsi:type="dcterms:W3CDTF">2012-10-26T20:15:09Z</dcterms:created>
  <dcterms:modified xsi:type="dcterms:W3CDTF">2020-01-17T20:11:25Z</dcterms:modified>
</cp:coreProperties>
</file>