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9033\PycharmProjects\ncl_medx\data\global\"/>
    </mc:Choice>
  </mc:AlternateContent>
  <xr:revisionPtr revIDLastSave="0" documentId="13_ncr:1_{4056D06D-5FDD-4A7B-A6DD-C3542D40C85C}" xr6:coauthVersionLast="47" xr6:coauthVersionMax="47" xr10:uidLastSave="{00000000-0000-0000-0000-000000000000}"/>
  <bookViews>
    <workbookView xWindow="28680" yWindow="-120" windowWidth="29040" windowHeight="15840" activeTab="2" xr2:uid="{F4B6CABE-9C83-4007-B455-0D88CC04CD0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" i="3" l="1"/>
  <c r="AL11" i="3"/>
  <c r="AK12" i="3"/>
  <c r="AL12" i="3"/>
  <c r="AK13" i="3"/>
  <c r="AL13" i="3"/>
  <c r="M11" i="3"/>
  <c r="N11" i="3"/>
  <c r="O11" i="3"/>
  <c r="P11" i="3"/>
  <c r="Q11" i="3"/>
  <c r="R11" i="3"/>
  <c r="V11" i="3"/>
  <c r="W11" i="3"/>
  <c r="X11" i="3"/>
  <c r="Y11" i="3"/>
  <c r="Z11" i="3"/>
  <c r="AA11" i="3"/>
  <c r="AB11" i="3"/>
  <c r="AF11" i="3"/>
  <c r="AG11" i="3"/>
  <c r="AH11" i="3"/>
  <c r="AI11" i="3"/>
  <c r="AJ11" i="3"/>
  <c r="M12" i="3"/>
  <c r="N12" i="3"/>
  <c r="O12" i="3"/>
  <c r="P12" i="3"/>
  <c r="Q12" i="3"/>
  <c r="R12" i="3"/>
  <c r="V12" i="3"/>
  <c r="W12" i="3"/>
  <c r="X12" i="3"/>
  <c r="Y12" i="3"/>
  <c r="Z12" i="3"/>
  <c r="AA12" i="3"/>
  <c r="AB12" i="3"/>
  <c r="AF12" i="3"/>
  <c r="AG12" i="3"/>
  <c r="AH12" i="3"/>
  <c r="AI12" i="3"/>
  <c r="AJ12" i="3"/>
  <c r="M13" i="3"/>
  <c r="N13" i="3"/>
  <c r="O13" i="3"/>
  <c r="P13" i="3"/>
  <c r="Q13" i="3"/>
  <c r="R13" i="3"/>
  <c r="V13" i="3"/>
  <c r="W13" i="3"/>
  <c r="X13" i="3"/>
  <c r="Y13" i="3"/>
  <c r="Z13" i="3"/>
  <c r="AA13" i="3"/>
  <c r="AB13" i="3"/>
  <c r="AF13" i="3"/>
  <c r="AG13" i="3"/>
  <c r="AH13" i="3"/>
  <c r="AI13" i="3"/>
  <c r="AJ13" i="3"/>
  <c r="L11" i="3"/>
  <c r="L12" i="3"/>
  <c r="L13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B13" i="3"/>
  <c r="B12" i="3"/>
  <c r="B11" i="3"/>
  <c r="J21" i="2"/>
  <c r="K21" i="2"/>
  <c r="L21" i="2"/>
  <c r="M21" i="2"/>
  <c r="N21" i="2"/>
  <c r="O21" i="2"/>
  <c r="P21" i="2"/>
  <c r="Q21" i="2"/>
  <c r="J22" i="2"/>
  <c r="K22" i="2"/>
  <c r="L22" i="2"/>
  <c r="M22" i="2"/>
  <c r="N22" i="2"/>
  <c r="O22" i="2"/>
  <c r="P22" i="2"/>
  <c r="Q22" i="2"/>
  <c r="J23" i="2"/>
  <c r="K23" i="2"/>
  <c r="L23" i="2"/>
  <c r="M23" i="2"/>
  <c r="N23" i="2"/>
  <c r="O23" i="2"/>
  <c r="P23" i="2"/>
  <c r="Q23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B23" i="2"/>
  <c r="B22" i="2"/>
  <c r="B21" i="2"/>
  <c r="B26" i="1"/>
</calcChain>
</file>

<file path=xl/sharedStrings.xml><?xml version="1.0" encoding="utf-8"?>
<sst xmlns="http://schemas.openxmlformats.org/spreadsheetml/2006/main" count="142" uniqueCount="70">
  <si>
    <t>Name </t>
  </si>
  <si>
    <t>WSS@95r </t>
  </si>
  <si>
    <t>TNR@95r </t>
  </si>
  <si>
    <t>Recall@50% screened </t>
  </si>
  <si>
    <t>Recall@75% screened </t>
  </si>
  <si>
    <t>Last include after X% screened </t>
  </si>
  <si>
    <t>Note </t>
  </si>
  <si>
    <t>AI Technologies  </t>
  </si>
  <si>
    <r>
      <t>Broad topic</t>
    </r>
    <r>
      <rPr>
        <sz val="12"/>
        <rFont val="Aptos"/>
        <family val="2"/>
      </rPr>
      <t> </t>
    </r>
  </si>
  <si>
    <t>MRP  </t>
  </si>
  <si>
    <r>
      <t>Insufficient info</t>
    </r>
    <r>
      <rPr>
        <u/>
        <sz val="12"/>
        <color rgb="FF498205"/>
        <rFont val="Aptos"/>
        <family val="2"/>
      </rPr>
      <t>rmation</t>
    </r>
    <r>
      <rPr>
        <sz val="12"/>
        <rFont val="Aptos"/>
        <family val="2"/>
      </rPr>
      <t> </t>
    </r>
  </si>
  <si>
    <t>GenAI Technologies 1 Trials  </t>
  </si>
  <si>
    <t>GenAI Technologies 2 UKRI   </t>
  </si>
  <si>
    <r>
      <t>Broad topic</t>
    </r>
    <r>
      <rPr>
        <sz val="12"/>
        <color rgb="FF498205"/>
        <rFont val="Aptos"/>
        <family val="2"/>
      </rPr>
      <t> </t>
    </r>
  </si>
  <si>
    <t>GenAI Technologies 3 NIHR   </t>
  </si>
  <si>
    <t>Woman Health  </t>
  </si>
  <si>
    <t>Only 1 positive seed used </t>
  </si>
  <si>
    <t>MRC funding scan  </t>
  </si>
  <si>
    <r>
      <t>Only 1 positive seed used</t>
    </r>
    <r>
      <rPr>
        <strike/>
        <sz val="12"/>
        <color rgb="FF498205"/>
        <rFont val="Aptos"/>
        <family val="2"/>
      </rPr>
      <t>, Broad topic</t>
    </r>
    <r>
      <rPr>
        <sz val="12"/>
        <rFont val="Aptos"/>
        <family val="2"/>
      </rPr>
      <t> </t>
    </r>
  </si>
  <si>
    <t>Rapid Biomed 1 Genetic Engineering  </t>
  </si>
  <si>
    <t>Rapid Biomed 2 TX delivery  </t>
  </si>
  <si>
    <t>Rapid Biomed 3 Tissues Devices  </t>
  </si>
  <si>
    <t>Quantum Technologies  </t>
  </si>
  <si>
    <t>Insufficient info </t>
  </si>
  <si>
    <t>Health Screening </t>
  </si>
  <si>
    <t>OHAT SWIFT BPA </t>
  </si>
  <si>
    <t>OHAT SWIFT Fluoride </t>
  </si>
  <si>
    <r>
      <t>OHAT SWIFT Transgenerational</t>
    </r>
    <r>
      <rPr>
        <sz val="12"/>
        <rFont val="Aptos"/>
        <family val="2"/>
      </rPr>
      <t> </t>
    </r>
  </si>
  <si>
    <r>
      <t>Using AIDOC SDG ensemble model</t>
    </r>
    <r>
      <rPr>
        <sz val="12"/>
        <rFont val="Aptos"/>
        <family val="2"/>
      </rPr>
      <t> </t>
    </r>
  </si>
  <si>
    <r>
      <t>OHAT SWIFT PFOA-PFOS</t>
    </r>
    <r>
      <rPr>
        <sz val="12"/>
        <rFont val="Aptos"/>
        <family val="2"/>
      </rPr>
      <t> </t>
    </r>
  </si>
  <si>
    <r>
      <t>Using AIDOC SDG ensemble model</t>
    </r>
    <r>
      <rPr>
        <sz val="12"/>
        <color rgb="FF498205"/>
        <rFont val="Aptos"/>
        <family val="2"/>
      </rPr>
      <t> </t>
    </r>
  </si>
  <si>
    <t>Average </t>
  </si>
  <si>
    <t>0.97  </t>
  </si>
  <si>
    <t>1  </t>
  </si>
  <si>
    <t>0.96  </t>
  </si>
  <si>
    <t>0.33  </t>
  </si>
  <si>
    <t>0.48  </t>
  </si>
  <si>
    <t>0.003 </t>
  </si>
  <si>
    <t>0.05   </t>
  </si>
  <si>
    <t>0.98  </t>
  </si>
  <si>
    <t>0.73  </t>
  </si>
  <si>
    <t>0.79  </t>
  </si>
  <si>
    <t>0.89  </t>
  </si>
  <si>
    <t>0.95  </t>
  </si>
  <si>
    <t>0.68  </t>
  </si>
  <si>
    <t>0.74  </t>
  </si>
  <si>
    <t>0.80  </t>
  </si>
  <si>
    <t>0.86  </t>
  </si>
  <si>
    <t>0.83  </t>
  </si>
  <si>
    <t>0.35  </t>
  </si>
  <si>
    <t>0.47  </t>
  </si>
  <si>
    <t>0.77  </t>
  </si>
  <si>
    <t>97 </t>
  </si>
  <si>
    <t>39 </t>
  </si>
  <si>
    <t>0.74 </t>
  </si>
  <si>
    <t>0.50 </t>
  </si>
  <si>
    <t>0.63 </t>
  </si>
  <si>
    <t>Recall@50%screened </t>
  </si>
  <si>
    <t>Recall@75%screened </t>
  </si>
  <si>
    <t>Las tinclude after X% screened </t>
  </si>
  <si>
    <t>Average</t>
  </si>
  <si>
    <t>Median</t>
  </si>
  <si>
    <t>SD</t>
  </si>
  <si>
    <t>Buscar 1.5</t>
  </si>
  <si>
    <t>Buscar 2</t>
  </si>
  <si>
    <t>OHAT SWIFT Transgenerational </t>
  </si>
  <si>
    <t>OHAT SWIFT PFOA-PFOS </t>
  </si>
  <si>
    <t>Trialreg</t>
  </si>
  <si>
    <t>Funding</t>
  </si>
  <si>
    <t>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</si>
</sst>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4"/>
      <color theme="1"/>
      <name val="Calibri"/>
      <family val="2"/>
      <scheme val="minor"/>
    </font>
    <font>
      <sz val="12"/>
      <name val="Aptos"/>
      <family val="2"/>
    </font>
    <font>
      <sz val="12"/>
      <color rgb="FF498205"/>
      <name val="Aptos"/>
      <family val="2"/>
    </font>
    <font>
      <strike/>
      <sz val="12"/>
      <color rgb="FF498205"/>
      <name val="Aptos"/>
      <family val="2"/>
    </font>
    <font>
      <u/>
      <sz val="12"/>
      <color rgb="FF498205"/>
      <name val="Aptos"/>
      <family val="2"/>
    </font>
    <font>
      <u/>
      <sz val="14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A5C9EB"/>
        <bgColor indexed="64"/>
      </patternFill>
    </fill>
    <fill>
      <patternFill patternType="solid">
        <fgColor rgb="FF4C94D8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2" fontId="0" fillId="0" borderId="0" xfId="0" applyNumberFormat="1"/>
    <xf numFmtId="0" fontId="5" fillId="0" borderId="0" xfId="1"/>
    <xf numFmtId="2" fontId="0" fillId="5" borderId="0" xfId="0" applyNumberFormat="1" applyFill="1"/>
    <xf numFmtId="0" fontId="4" fillId="0" borderId="10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ecall@50%25screened&#160;" TargetMode="External"/><Relationship Id="rId2" Type="http://schemas.openxmlformats.org/officeDocument/2006/relationships/hyperlink" Target="mailto:Recall@50%25screened&#160;" TargetMode="External"/><Relationship Id="rId1" Type="http://schemas.openxmlformats.org/officeDocument/2006/relationships/hyperlink" Target="mailto:Recall@50%25screened&#160;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Recall@50%25screened&#160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Recall@50%25screened&#16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E8F5-3A82-424F-B497-F5ED9101919B}">
  <dimension ref="A1:G26"/>
  <sheetViews>
    <sheetView topLeftCell="A21" workbookViewId="0">
      <selection activeCell="A24" sqref="A2:A25"/>
    </sheetView>
  </sheetViews>
  <sheetFormatPr defaultRowHeight="18" x14ac:dyDescent="0.35"/>
  <sheetData>
    <row r="1" spans="1:7" ht="63" thickBot="1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ht="47.4" thickBot="1" x14ac:dyDescent="0.4">
      <c r="A2" s="5" t="s">
        <v>7</v>
      </c>
      <c r="B2" s="1">
        <v>0.56000000000000005</v>
      </c>
      <c r="C2" s="1">
        <v>0.66</v>
      </c>
      <c r="D2" s="1">
        <v>0.97</v>
      </c>
      <c r="E2" s="1">
        <v>1</v>
      </c>
      <c r="F2" s="1">
        <v>70</v>
      </c>
      <c r="G2" s="6" t="s">
        <v>8</v>
      </c>
    </row>
    <row r="3" spans="1:7" ht="63" thickBot="1" x14ac:dyDescent="0.4">
      <c r="A3" s="5" t="s">
        <v>9</v>
      </c>
      <c r="B3" s="1">
        <v>7.0000000000000007E-2</v>
      </c>
      <c r="C3" s="1">
        <v>0.15</v>
      </c>
      <c r="D3" s="1">
        <v>0.55000000000000004</v>
      </c>
      <c r="E3" s="1">
        <v>0.78</v>
      </c>
      <c r="F3" s="1">
        <v>95</v>
      </c>
      <c r="G3" s="7" t="s">
        <v>10</v>
      </c>
    </row>
    <row r="4" spans="1:7" ht="63" thickBot="1" x14ac:dyDescent="0.4">
      <c r="A4" s="5" t="s">
        <v>11</v>
      </c>
      <c r="B4" s="1">
        <v>0.34</v>
      </c>
      <c r="C4" s="1">
        <v>0.44</v>
      </c>
      <c r="D4" s="1">
        <v>0.86</v>
      </c>
      <c r="E4" s="1">
        <v>0.99</v>
      </c>
      <c r="F4" s="1">
        <v>80</v>
      </c>
      <c r="G4" s="6" t="s">
        <v>8</v>
      </c>
    </row>
    <row r="5" spans="1:7" ht="28.2" customHeight="1" x14ac:dyDescent="0.35">
      <c r="A5" s="22" t="s">
        <v>12</v>
      </c>
      <c r="B5" s="24">
        <v>0.22</v>
      </c>
      <c r="C5" s="24">
        <v>0.31</v>
      </c>
      <c r="D5" s="24" t="s">
        <v>48</v>
      </c>
      <c r="E5" s="24" t="s">
        <v>34</v>
      </c>
      <c r="F5" s="24" t="s">
        <v>52</v>
      </c>
      <c r="G5" s="26" t="s">
        <v>13</v>
      </c>
    </row>
    <row r="6" spans="1:7" ht="18.600000000000001" thickBot="1" x14ac:dyDescent="0.4">
      <c r="A6" s="23"/>
      <c r="B6" s="25"/>
      <c r="C6" s="25"/>
      <c r="D6" s="25"/>
      <c r="E6" s="25"/>
      <c r="F6" s="25"/>
      <c r="G6" s="27"/>
    </row>
    <row r="7" spans="1:7" ht="28.2" customHeight="1" x14ac:dyDescent="0.35">
      <c r="A7" s="22" t="s">
        <v>14</v>
      </c>
      <c r="B7" s="24">
        <v>0.22</v>
      </c>
      <c r="C7" s="24">
        <v>0.39</v>
      </c>
      <c r="D7" s="24">
        <v>0.76</v>
      </c>
      <c r="E7" s="24">
        <v>0.96</v>
      </c>
      <c r="F7" s="24">
        <v>81</v>
      </c>
      <c r="G7" s="26" t="s">
        <v>13</v>
      </c>
    </row>
    <row r="8" spans="1:7" ht="18.600000000000001" thickBot="1" x14ac:dyDescent="0.4">
      <c r="A8" s="23"/>
      <c r="B8" s="25"/>
      <c r="C8" s="25"/>
      <c r="D8" s="25"/>
      <c r="E8" s="25"/>
      <c r="F8" s="25"/>
      <c r="G8" s="27"/>
    </row>
    <row r="9" spans="1:7" ht="47.4" thickBot="1" x14ac:dyDescent="0.4">
      <c r="A9" s="5" t="s">
        <v>15</v>
      </c>
      <c r="B9" s="1">
        <v>0.56000000000000005</v>
      </c>
      <c r="C9" s="1">
        <v>0.61</v>
      </c>
      <c r="D9" s="1" t="s">
        <v>33</v>
      </c>
      <c r="E9" s="1" t="s">
        <v>33</v>
      </c>
      <c r="F9" s="1" t="s">
        <v>53</v>
      </c>
      <c r="G9" s="7" t="s">
        <v>16</v>
      </c>
    </row>
    <row r="10" spans="1:7" ht="59.4" customHeight="1" x14ac:dyDescent="0.35">
      <c r="A10" s="22" t="s">
        <v>17</v>
      </c>
      <c r="B10" s="24" t="s">
        <v>54</v>
      </c>
      <c r="C10" s="24">
        <v>0.81</v>
      </c>
      <c r="D10" s="24" t="s">
        <v>33</v>
      </c>
      <c r="E10" s="24" t="s">
        <v>33</v>
      </c>
      <c r="F10" s="24">
        <v>21</v>
      </c>
      <c r="G10" s="20" t="s">
        <v>18</v>
      </c>
    </row>
    <row r="11" spans="1:7" ht="18.600000000000001" thickBot="1" x14ac:dyDescent="0.4">
      <c r="A11" s="23"/>
      <c r="B11" s="25"/>
      <c r="C11" s="25"/>
      <c r="D11" s="25"/>
      <c r="E11" s="25"/>
      <c r="F11" s="25"/>
      <c r="G11" s="21"/>
    </row>
    <row r="12" spans="1:7" ht="78.599999999999994" thickBot="1" x14ac:dyDescent="0.4">
      <c r="A12" s="5" t="s">
        <v>19</v>
      </c>
      <c r="B12" s="1" t="s">
        <v>55</v>
      </c>
      <c r="C12" s="1" t="s">
        <v>56</v>
      </c>
      <c r="D12" s="1" t="s">
        <v>32</v>
      </c>
      <c r="E12" s="1" t="s">
        <v>33</v>
      </c>
      <c r="F12" s="1">
        <v>53</v>
      </c>
      <c r="G12" s="7"/>
    </row>
    <row r="13" spans="1:7" ht="43.8" customHeight="1" x14ac:dyDescent="0.35">
      <c r="A13" s="22" t="s">
        <v>20</v>
      </c>
      <c r="B13" s="24" t="s">
        <v>49</v>
      </c>
      <c r="C13" s="24" t="s">
        <v>50</v>
      </c>
      <c r="D13" s="24">
        <v>0.82</v>
      </c>
      <c r="E13" s="24">
        <v>1</v>
      </c>
      <c r="F13" s="24">
        <v>67</v>
      </c>
      <c r="G13" s="20"/>
    </row>
    <row r="14" spans="1:7" ht="18.600000000000001" thickBot="1" x14ac:dyDescent="0.4">
      <c r="A14" s="23"/>
      <c r="B14" s="25"/>
      <c r="C14" s="25"/>
      <c r="D14" s="25"/>
      <c r="E14" s="25"/>
      <c r="F14" s="25"/>
      <c r="G14" s="21"/>
    </row>
    <row r="15" spans="1:7" ht="63" thickBot="1" x14ac:dyDescent="0.4">
      <c r="A15" s="5" t="s">
        <v>21</v>
      </c>
      <c r="B15" s="1" t="s">
        <v>35</v>
      </c>
      <c r="C15" s="1" t="s">
        <v>36</v>
      </c>
      <c r="D15" s="1" t="s">
        <v>51</v>
      </c>
      <c r="E15" s="1" t="s">
        <v>33</v>
      </c>
      <c r="F15" s="1">
        <v>71</v>
      </c>
      <c r="G15" s="7"/>
    </row>
    <row r="16" spans="1:7" ht="28.2" customHeight="1" x14ac:dyDescent="0.35">
      <c r="A16" s="22" t="s">
        <v>22</v>
      </c>
      <c r="B16" s="24" t="s">
        <v>37</v>
      </c>
      <c r="C16" s="24" t="s">
        <v>38</v>
      </c>
      <c r="D16" s="24">
        <v>0.53</v>
      </c>
      <c r="E16" s="24">
        <v>0.76</v>
      </c>
      <c r="F16" s="24">
        <v>99</v>
      </c>
      <c r="G16" s="20" t="s">
        <v>23</v>
      </c>
    </row>
    <row r="17" spans="1:7" ht="18.600000000000001" thickBot="1" x14ac:dyDescent="0.4">
      <c r="A17" s="23"/>
      <c r="B17" s="25"/>
      <c r="C17" s="25"/>
      <c r="D17" s="25"/>
      <c r="E17" s="25"/>
      <c r="F17" s="25"/>
      <c r="G17" s="21"/>
    </row>
    <row r="18" spans="1:7" x14ac:dyDescent="0.35">
      <c r="A18" s="22" t="s">
        <v>24</v>
      </c>
      <c r="B18" s="24">
        <v>0.35</v>
      </c>
      <c r="C18" s="24">
        <v>0.5</v>
      </c>
      <c r="D18" s="24">
        <v>0.88</v>
      </c>
      <c r="E18" s="24" t="s">
        <v>39</v>
      </c>
      <c r="F18" s="24">
        <v>91</v>
      </c>
      <c r="G18" s="26" t="s">
        <v>13</v>
      </c>
    </row>
    <row r="19" spans="1:7" ht="18.600000000000001" thickBot="1" x14ac:dyDescent="0.4">
      <c r="A19" s="23"/>
      <c r="B19" s="25"/>
      <c r="C19" s="25"/>
      <c r="D19" s="25"/>
      <c r="E19" s="25"/>
      <c r="F19" s="25"/>
      <c r="G19" s="27"/>
    </row>
    <row r="20" spans="1:7" ht="47.4" thickBot="1" x14ac:dyDescent="0.4">
      <c r="A20" s="5" t="s">
        <v>25</v>
      </c>
      <c r="B20" s="1" t="s">
        <v>40</v>
      </c>
      <c r="C20" s="1" t="s">
        <v>41</v>
      </c>
      <c r="D20" s="1" t="s">
        <v>33</v>
      </c>
      <c r="E20" s="1" t="s">
        <v>33</v>
      </c>
      <c r="F20" s="1">
        <v>37</v>
      </c>
      <c r="G20" s="7"/>
    </row>
    <row r="21" spans="1:7" ht="47.4" thickBot="1" x14ac:dyDescent="0.4">
      <c r="A21" s="5" t="s">
        <v>26</v>
      </c>
      <c r="B21" s="1" t="s">
        <v>42</v>
      </c>
      <c r="C21" s="1" t="s">
        <v>43</v>
      </c>
      <c r="D21" s="1" t="s">
        <v>33</v>
      </c>
      <c r="E21" s="1" t="s">
        <v>33</v>
      </c>
      <c r="F21" s="1">
        <v>24</v>
      </c>
      <c r="G21" s="7"/>
    </row>
    <row r="22" spans="1:7" ht="59.4" customHeight="1" x14ac:dyDescent="0.35">
      <c r="A22" s="16" t="s">
        <v>27</v>
      </c>
      <c r="B22" s="18" t="s">
        <v>44</v>
      </c>
      <c r="C22" s="18" t="s">
        <v>45</v>
      </c>
      <c r="D22" s="18" t="s">
        <v>33</v>
      </c>
      <c r="E22" s="18" t="s">
        <v>33</v>
      </c>
      <c r="F22" s="18">
        <v>69</v>
      </c>
      <c r="G22" s="14" t="s">
        <v>28</v>
      </c>
    </row>
    <row r="23" spans="1:7" ht="18.600000000000001" thickBot="1" x14ac:dyDescent="0.4">
      <c r="A23" s="17"/>
      <c r="B23" s="19"/>
      <c r="C23" s="19"/>
      <c r="D23" s="19"/>
      <c r="E23" s="19"/>
      <c r="F23" s="19"/>
      <c r="G23" s="15"/>
    </row>
    <row r="24" spans="1:7" ht="59.4" customHeight="1" x14ac:dyDescent="0.35">
      <c r="A24" s="16" t="s">
        <v>29</v>
      </c>
      <c r="B24" s="18" t="s">
        <v>46</v>
      </c>
      <c r="C24" s="18" t="s">
        <v>47</v>
      </c>
      <c r="D24" s="18" t="s">
        <v>33</v>
      </c>
      <c r="E24" s="18" t="s">
        <v>33</v>
      </c>
      <c r="F24" s="18">
        <v>27</v>
      </c>
      <c r="G24" s="14" t="s">
        <v>30</v>
      </c>
    </row>
    <row r="25" spans="1:7" ht="18.600000000000001" thickBot="1" x14ac:dyDescent="0.4">
      <c r="A25" s="17"/>
      <c r="B25" s="19"/>
      <c r="C25" s="19"/>
      <c r="D25" s="19"/>
      <c r="E25" s="19"/>
      <c r="F25" s="19"/>
      <c r="G25" s="15"/>
    </row>
    <row r="26" spans="1:7" x14ac:dyDescent="0.35">
      <c r="A26" s="8" t="s">
        <v>31</v>
      </c>
      <c r="B26" s="9">
        <f>AVERAGE(B2:B24)</f>
        <v>0.33142857142857146</v>
      </c>
      <c r="C26" s="9"/>
      <c r="D26" s="9"/>
      <c r="E26" s="9"/>
      <c r="F26" s="9"/>
      <c r="G26" s="10"/>
    </row>
  </sheetData>
  <mergeCells count="56">
    <mergeCell ref="G5:G6"/>
    <mergeCell ref="A7:A8"/>
    <mergeCell ref="B7:B8"/>
    <mergeCell ref="C7:C8"/>
    <mergeCell ref="D7:D8"/>
    <mergeCell ref="E7:E8"/>
    <mergeCell ref="F7:F8"/>
    <mergeCell ref="G7:G8"/>
    <mergeCell ref="A5:A6"/>
    <mergeCell ref="B5:B6"/>
    <mergeCell ref="C5:C6"/>
    <mergeCell ref="D5:D6"/>
    <mergeCell ref="E5:E6"/>
    <mergeCell ref="F5:F6"/>
    <mergeCell ref="G10:G11"/>
    <mergeCell ref="A13:A14"/>
    <mergeCell ref="B13:B14"/>
    <mergeCell ref="C13:C14"/>
    <mergeCell ref="D13:D14"/>
    <mergeCell ref="E13:E14"/>
    <mergeCell ref="F13:F14"/>
    <mergeCell ref="G13:G14"/>
    <mergeCell ref="A10:A11"/>
    <mergeCell ref="B10:B11"/>
    <mergeCell ref="C10:C11"/>
    <mergeCell ref="D10:D11"/>
    <mergeCell ref="E10:E11"/>
    <mergeCell ref="F10:F11"/>
    <mergeCell ref="G16:G17"/>
    <mergeCell ref="A18:A19"/>
    <mergeCell ref="B18:B19"/>
    <mergeCell ref="C18:C19"/>
    <mergeCell ref="D18:D19"/>
    <mergeCell ref="E18:E19"/>
    <mergeCell ref="F18:F19"/>
    <mergeCell ref="G18:G19"/>
    <mergeCell ref="A16:A17"/>
    <mergeCell ref="B16:B17"/>
    <mergeCell ref="C16:C17"/>
    <mergeCell ref="D16:D17"/>
    <mergeCell ref="E16:E17"/>
    <mergeCell ref="F16:F17"/>
    <mergeCell ref="G22:G23"/>
    <mergeCell ref="A24:A25"/>
    <mergeCell ref="B24:B25"/>
    <mergeCell ref="C24:C25"/>
    <mergeCell ref="D24:D25"/>
    <mergeCell ref="E24:E25"/>
    <mergeCell ref="F24:F25"/>
    <mergeCell ref="G24:G25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D70B-B067-4494-AD1D-925307A03911}">
  <dimension ref="A1:Q24"/>
  <sheetViews>
    <sheetView topLeftCell="A13" workbookViewId="0">
      <selection activeCell="B21" sqref="B21:B23"/>
    </sheetView>
  </sheetViews>
  <sheetFormatPr defaultRowHeight="18" x14ac:dyDescent="0.35"/>
  <cols>
    <col min="1" max="1" width="29.83203125" customWidth="1"/>
  </cols>
  <sheetData>
    <row r="1" spans="1:16" x14ac:dyDescent="0.35">
      <c r="B1" t="s">
        <v>1</v>
      </c>
      <c r="C1" t="s">
        <v>2</v>
      </c>
      <c r="D1" s="12" t="s">
        <v>57</v>
      </c>
      <c r="E1" t="s">
        <v>58</v>
      </c>
      <c r="F1" t="s">
        <v>59</v>
      </c>
      <c r="G1" t="s">
        <v>63</v>
      </c>
      <c r="H1" t="s">
        <v>64</v>
      </c>
      <c r="J1" t="s">
        <v>1</v>
      </c>
      <c r="K1" t="s">
        <v>2</v>
      </c>
      <c r="L1" s="12" t="s">
        <v>57</v>
      </c>
      <c r="M1" t="s">
        <v>58</v>
      </c>
      <c r="N1" t="s">
        <v>59</v>
      </c>
      <c r="O1" t="s">
        <v>63</v>
      </c>
      <c r="P1" t="s">
        <v>64</v>
      </c>
    </row>
    <row r="2" spans="1:16" x14ac:dyDescent="0.35">
      <c r="A2" t="s">
        <v>7</v>
      </c>
      <c r="B2" s="11">
        <v>0.56000000000000005</v>
      </c>
      <c r="C2" s="11">
        <v>0.66</v>
      </c>
      <c r="D2" s="11">
        <v>0.97</v>
      </c>
      <c r="E2" s="11">
        <v>1</v>
      </c>
      <c r="F2" s="11">
        <v>70</v>
      </c>
      <c r="G2" s="11">
        <v>34</v>
      </c>
      <c r="H2">
        <v>41</v>
      </c>
      <c r="J2" s="11">
        <v>0.56000000000000005</v>
      </c>
      <c r="K2" s="11">
        <v>0.66</v>
      </c>
      <c r="L2" s="11">
        <v>0.97</v>
      </c>
      <c r="M2" s="11">
        <v>1</v>
      </c>
      <c r="N2" s="11">
        <v>70</v>
      </c>
      <c r="O2" s="11">
        <v>34</v>
      </c>
      <c r="P2">
        <v>41</v>
      </c>
    </row>
    <row r="3" spans="1:16" x14ac:dyDescent="0.35">
      <c r="A3" t="s">
        <v>9</v>
      </c>
      <c r="B3" s="11">
        <v>7.0000000000000007E-2</v>
      </c>
      <c r="C3" s="11">
        <v>0.15</v>
      </c>
      <c r="D3" s="11">
        <v>0.55000000000000004</v>
      </c>
      <c r="E3" s="11">
        <v>0.78</v>
      </c>
      <c r="F3" s="11">
        <v>95</v>
      </c>
      <c r="G3" s="11">
        <v>4</v>
      </c>
      <c r="H3">
        <v>10</v>
      </c>
      <c r="J3" s="11">
        <v>0.34</v>
      </c>
      <c r="K3" s="11">
        <v>0.44</v>
      </c>
      <c r="L3" s="11">
        <v>0.86</v>
      </c>
      <c r="M3" s="11">
        <v>0.99</v>
      </c>
      <c r="N3" s="11">
        <v>80</v>
      </c>
      <c r="O3" s="11">
        <v>22</v>
      </c>
      <c r="P3">
        <v>27</v>
      </c>
    </row>
    <row r="4" spans="1:16" ht="18" customHeight="1" x14ac:dyDescent="0.35">
      <c r="A4" t="s">
        <v>11</v>
      </c>
      <c r="B4" s="11">
        <v>0.34</v>
      </c>
      <c r="C4" s="11">
        <v>0.44</v>
      </c>
      <c r="D4" s="11">
        <v>0.86</v>
      </c>
      <c r="E4" s="11">
        <v>0.99</v>
      </c>
      <c r="F4" s="11">
        <v>80</v>
      </c>
      <c r="G4" s="11">
        <v>22</v>
      </c>
      <c r="H4">
        <v>27</v>
      </c>
      <c r="J4" s="11">
        <v>0.22</v>
      </c>
      <c r="K4" s="11">
        <v>0.31</v>
      </c>
      <c r="L4" s="11">
        <v>0.83</v>
      </c>
      <c r="M4" s="11">
        <v>0.96</v>
      </c>
      <c r="N4" s="11">
        <v>97</v>
      </c>
      <c r="O4" s="11">
        <v>16</v>
      </c>
      <c r="P4">
        <v>20</v>
      </c>
    </row>
    <row r="5" spans="1:16" ht="18" customHeight="1" x14ac:dyDescent="0.35">
      <c r="A5" t="s">
        <v>12</v>
      </c>
      <c r="B5" s="11">
        <v>0.22</v>
      </c>
      <c r="C5" s="11">
        <v>0.31</v>
      </c>
      <c r="D5" s="11">
        <v>0.83</v>
      </c>
      <c r="E5" s="11">
        <v>0.96</v>
      </c>
      <c r="F5" s="11">
        <v>97</v>
      </c>
      <c r="G5" s="11">
        <v>16</v>
      </c>
      <c r="H5">
        <v>20</v>
      </c>
      <c r="J5" s="11">
        <v>0.22</v>
      </c>
      <c r="K5" s="11">
        <v>0.39</v>
      </c>
      <c r="L5" s="11">
        <v>0.76</v>
      </c>
      <c r="M5" s="11">
        <v>0.96</v>
      </c>
      <c r="N5" s="11">
        <v>81</v>
      </c>
      <c r="O5" s="11">
        <v>4</v>
      </c>
      <c r="P5">
        <v>5</v>
      </c>
    </row>
    <row r="6" spans="1:16" ht="18" customHeight="1" x14ac:dyDescent="0.35">
      <c r="A6" t="s">
        <v>14</v>
      </c>
      <c r="B6" s="11">
        <v>0.22</v>
      </c>
      <c r="C6" s="11">
        <v>0.39</v>
      </c>
      <c r="D6" s="11">
        <v>0.76</v>
      </c>
      <c r="E6" s="11">
        <v>0.96</v>
      </c>
      <c r="F6" s="11">
        <v>81</v>
      </c>
      <c r="G6" s="11">
        <v>4</v>
      </c>
      <c r="H6">
        <v>5</v>
      </c>
      <c r="J6" s="11">
        <v>0.56000000000000005</v>
      </c>
      <c r="K6" s="11">
        <v>0.61</v>
      </c>
      <c r="L6" s="11">
        <v>1</v>
      </c>
      <c r="M6" s="11">
        <v>1</v>
      </c>
      <c r="N6" s="11">
        <v>39</v>
      </c>
      <c r="O6" s="11">
        <v>7</v>
      </c>
      <c r="P6">
        <v>13</v>
      </c>
    </row>
    <row r="7" spans="1:16" ht="18" customHeight="1" x14ac:dyDescent="0.35">
      <c r="A7" t="s">
        <v>15</v>
      </c>
      <c r="B7" s="11">
        <v>0.56000000000000005</v>
      </c>
      <c r="C7" s="11">
        <v>0.61</v>
      </c>
      <c r="D7" s="11">
        <v>1</v>
      </c>
      <c r="E7" s="11">
        <v>1</v>
      </c>
      <c r="F7" s="11">
        <v>39</v>
      </c>
      <c r="G7" s="11">
        <v>7</v>
      </c>
      <c r="H7">
        <v>13</v>
      </c>
      <c r="J7" s="11">
        <v>0.74</v>
      </c>
      <c r="K7" s="11">
        <v>0.81</v>
      </c>
      <c r="L7" s="11">
        <v>1</v>
      </c>
      <c r="M7" s="11">
        <v>1</v>
      </c>
      <c r="N7" s="11">
        <v>21</v>
      </c>
      <c r="O7" s="11">
        <v>10</v>
      </c>
      <c r="P7">
        <v>17</v>
      </c>
    </row>
    <row r="8" spans="1:16" x14ac:dyDescent="0.35">
      <c r="A8" t="s">
        <v>17</v>
      </c>
      <c r="B8" s="11">
        <v>0.74</v>
      </c>
      <c r="C8" s="11">
        <v>0.81</v>
      </c>
      <c r="D8" s="11">
        <v>1</v>
      </c>
      <c r="E8" s="11">
        <v>1</v>
      </c>
      <c r="F8" s="11">
        <v>21</v>
      </c>
      <c r="G8" s="11">
        <v>10</v>
      </c>
      <c r="H8">
        <v>17</v>
      </c>
      <c r="J8" s="11">
        <v>0.5</v>
      </c>
      <c r="K8" s="11">
        <v>0.63</v>
      </c>
      <c r="L8" s="11">
        <v>0.97</v>
      </c>
      <c r="M8" s="11">
        <v>1</v>
      </c>
      <c r="N8" s="11">
        <v>53</v>
      </c>
      <c r="O8" s="11">
        <v>22</v>
      </c>
      <c r="P8">
        <v>27</v>
      </c>
    </row>
    <row r="9" spans="1:16" ht="18" customHeight="1" x14ac:dyDescent="0.35">
      <c r="A9" t="s">
        <v>19</v>
      </c>
      <c r="B9" s="11">
        <v>0.5</v>
      </c>
      <c r="C9" s="11">
        <v>0.63</v>
      </c>
      <c r="D9" s="11">
        <v>0.97</v>
      </c>
      <c r="E9" s="11">
        <v>1</v>
      </c>
      <c r="F9" s="11">
        <v>53</v>
      </c>
      <c r="G9" s="11">
        <v>22</v>
      </c>
      <c r="H9">
        <v>27</v>
      </c>
      <c r="J9" s="11">
        <v>0.35</v>
      </c>
      <c r="K9" s="11">
        <v>0.47</v>
      </c>
      <c r="L9" s="11">
        <v>0.82</v>
      </c>
      <c r="M9" s="11">
        <v>1</v>
      </c>
      <c r="N9" s="11">
        <v>67</v>
      </c>
      <c r="O9" s="11">
        <v>15</v>
      </c>
      <c r="P9">
        <v>18</v>
      </c>
    </row>
    <row r="10" spans="1:16" ht="18" customHeight="1" x14ac:dyDescent="0.35">
      <c r="A10" t="s">
        <v>20</v>
      </c>
      <c r="B10" s="11">
        <v>0.35</v>
      </c>
      <c r="C10" s="11">
        <v>0.47</v>
      </c>
      <c r="D10" s="11">
        <v>0.82</v>
      </c>
      <c r="E10" s="11">
        <v>1</v>
      </c>
      <c r="F10" s="11">
        <v>67</v>
      </c>
      <c r="G10" s="11">
        <v>15</v>
      </c>
      <c r="H10">
        <v>18</v>
      </c>
      <c r="J10" s="11">
        <v>0.33</v>
      </c>
      <c r="K10" s="11">
        <v>0.48</v>
      </c>
      <c r="L10" s="11">
        <v>0.77</v>
      </c>
      <c r="M10" s="11">
        <v>1</v>
      </c>
      <c r="N10" s="11">
        <v>71</v>
      </c>
      <c r="O10" s="11">
        <v>19</v>
      </c>
      <c r="P10">
        <v>22</v>
      </c>
    </row>
    <row r="11" spans="1:16" x14ac:dyDescent="0.35">
      <c r="A11" t="s">
        <v>21</v>
      </c>
      <c r="B11" s="11">
        <v>0.33</v>
      </c>
      <c r="C11" s="11">
        <v>0.48</v>
      </c>
      <c r="D11" s="11">
        <v>0.77</v>
      </c>
      <c r="E11" s="11">
        <v>1</v>
      </c>
      <c r="F11" s="11">
        <v>71</v>
      </c>
      <c r="G11" s="11">
        <v>19</v>
      </c>
      <c r="H11">
        <v>22</v>
      </c>
      <c r="J11" s="11">
        <v>0.35</v>
      </c>
      <c r="K11" s="11">
        <v>0.5</v>
      </c>
      <c r="L11" s="11">
        <v>0.88</v>
      </c>
      <c r="M11" s="11">
        <v>0.98</v>
      </c>
      <c r="N11" s="11">
        <v>91</v>
      </c>
      <c r="O11" s="11">
        <v>17</v>
      </c>
      <c r="P11">
        <v>20</v>
      </c>
    </row>
    <row r="12" spans="1:16" ht="18" customHeight="1" x14ac:dyDescent="0.35">
      <c r="A12" t="s">
        <v>22</v>
      </c>
      <c r="B12" s="11">
        <v>3.0000000000000001E-3</v>
      </c>
      <c r="C12" s="11">
        <v>0.05</v>
      </c>
      <c r="D12" s="11">
        <v>0.53</v>
      </c>
      <c r="E12" s="11">
        <v>0.76</v>
      </c>
      <c r="F12" s="11">
        <v>99</v>
      </c>
      <c r="G12" s="11">
        <v>10</v>
      </c>
      <c r="H12">
        <v>16</v>
      </c>
      <c r="J12" s="11">
        <v>0.73</v>
      </c>
      <c r="K12" s="11">
        <v>0.79</v>
      </c>
      <c r="L12" s="11">
        <v>1</v>
      </c>
      <c r="M12" s="11">
        <v>1</v>
      </c>
      <c r="N12" s="11">
        <v>37</v>
      </c>
      <c r="O12" s="11">
        <v>44</v>
      </c>
      <c r="P12">
        <v>48</v>
      </c>
    </row>
    <row r="13" spans="1:16" ht="18" customHeight="1" x14ac:dyDescent="0.35">
      <c r="A13" t="s">
        <v>24</v>
      </c>
      <c r="B13" s="11">
        <v>0.35</v>
      </c>
      <c r="C13" s="11">
        <v>0.5</v>
      </c>
      <c r="D13" s="11">
        <v>0.88</v>
      </c>
      <c r="E13" s="11">
        <v>0.98</v>
      </c>
      <c r="F13" s="11">
        <v>91</v>
      </c>
      <c r="G13" s="11">
        <v>17</v>
      </c>
      <c r="H13">
        <v>20</v>
      </c>
      <c r="J13" s="11">
        <v>0.89</v>
      </c>
      <c r="K13" s="11">
        <v>0.95</v>
      </c>
      <c r="L13" s="11">
        <v>1</v>
      </c>
      <c r="M13" s="11">
        <v>1</v>
      </c>
      <c r="N13" s="11">
        <v>24</v>
      </c>
      <c r="O13" s="11">
        <v>38</v>
      </c>
      <c r="P13">
        <v>48</v>
      </c>
    </row>
    <row r="14" spans="1:16" x14ac:dyDescent="0.35">
      <c r="A14" t="s">
        <v>25</v>
      </c>
      <c r="B14" s="11">
        <v>0.73</v>
      </c>
      <c r="C14" s="11">
        <v>0.79</v>
      </c>
      <c r="D14" s="11">
        <v>1</v>
      </c>
      <c r="E14" s="11">
        <v>1</v>
      </c>
      <c r="F14" s="11">
        <v>37</v>
      </c>
      <c r="G14" s="11">
        <v>44</v>
      </c>
      <c r="H14">
        <v>48</v>
      </c>
      <c r="J14" s="11">
        <v>0.68</v>
      </c>
      <c r="K14" s="11">
        <v>0.74</v>
      </c>
      <c r="L14" s="11">
        <v>1</v>
      </c>
      <c r="M14" s="11">
        <v>1</v>
      </c>
      <c r="N14" s="11">
        <v>69</v>
      </c>
      <c r="O14" s="11">
        <v>52</v>
      </c>
      <c r="P14" s="11">
        <v>56</v>
      </c>
    </row>
    <row r="15" spans="1:16" ht="18" customHeight="1" x14ac:dyDescent="0.35">
      <c r="A15" t="s">
        <v>26</v>
      </c>
      <c r="B15" s="11">
        <v>0.89</v>
      </c>
      <c r="C15" s="11">
        <v>0.95</v>
      </c>
      <c r="D15" s="11">
        <v>1</v>
      </c>
      <c r="E15" s="11">
        <v>1</v>
      </c>
      <c r="F15" s="11">
        <v>24</v>
      </c>
      <c r="G15" s="11">
        <v>38</v>
      </c>
      <c r="H15">
        <v>48</v>
      </c>
      <c r="J15" s="11">
        <v>0.8</v>
      </c>
      <c r="K15" s="11">
        <v>0.86</v>
      </c>
      <c r="L15" s="11">
        <v>1</v>
      </c>
      <c r="M15" s="11">
        <v>1</v>
      </c>
      <c r="N15" s="11">
        <v>27</v>
      </c>
      <c r="O15" s="11">
        <v>52</v>
      </c>
      <c r="P15">
        <v>57</v>
      </c>
    </row>
    <row r="16" spans="1:16" ht="18" customHeight="1" x14ac:dyDescent="0.35">
      <c r="A16" t="s">
        <v>65</v>
      </c>
      <c r="B16" s="11">
        <v>0.68</v>
      </c>
      <c r="C16" s="11">
        <v>0.74</v>
      </c>
      <c r="D16" s="11">
        <v>1</v>
      </c>
      <c r="E16" s="11">
        <v>1</v>
      </c>
      <c r="F16" s="11">
        <v>69</v>
      </c>
      <c r="G16" s="11">
        <v>52</v>
      </c>
      <c r="H16" s="11">
        <v>56</v>
      </c>
    </row>
    <row r="17" spans="1:17" ht="18" customHeight="1" x14ac:dyDescent="0.35">
      <c r="A17" t="s">
        <v>66</v>
      </c>
      <c r="B17" s="11">
        <v>0.8</v>
      </c>
      <c r="C17" s="11">
        <v>0.86</v>
      </c>
      <c r="D17" s="11">
        <v>1</v>
      </c>
      <c r="E17" s="11">
        <v>1</v>
      </c>
      <c r="F17" s="11">
        <v>27</v>
      </c>
      <c r="G17" s="11">
        <v>52</v>
      </c>
      <c r="H17">
        <v>57</v>
      </c>
    </row>
    <row r="18" spans="1:17" ht="18" customHeight="1" x14ac:dyDescent="0.35"/>
    <row r="20" spans="1:17" x14ac:dyDescent="0.35">
      <c r="B20" t="s">
        <v>1</v>
      </c>
      <c r="C20" t="s">
        <v>2</v>
      </c>
      <c r="D20" s="12" t="s">
        <v>57</v>
      </c>
      <c r="E20" t="s">
        <v>58</v>
      </c>
      <c r="F20" t="s">
        <v>5</v>
      </c>
      <c r="J20" t="s">
        <v>1</v>
      </c>
      <c r="K20" t="s">
        <v>2</v>
      </c>
      <c r="L20" s="12" t="s">
        <v>57</v>
      </c>
      <c r="M20" t="s">
        <v>58</v>
      </c>
      <c r="N20" t="s">
        <v>5</v>
      </c>
    </row>
    <row r="21" spans="1:17" ht="18" customHeight="1" x14ac:dyDescent="0.35">
      <c r="B21" s="13">
        <f>AVERAGE(B2:B17)</f>
        <v>0.4589375</v>
      </c>
      <c r="C21" s="13">
        <f t="shared" ref="C21:I21" si="0">AVERAGE(C2:C17)</f>
        <v>0.55249999999999999</v>
      </c>
      <c r="D21" s="13">
        <f t="shared" si="0"/>
        <v>0.87124999999999997</v>
      </c>
      <c r="E21" s="13">
        <f t="shared" si="0"/>
        <v>0.96437499999999998</v>
      </c>
      <c r="F21" s="13">
        <f t="shared" si="0"/>
        <v>63.8125</v>
      </c>
      <c r="G21" s="13">
        <f t="shared" si="0"/>
        <v>22.875</v>
      </c>
      <c r="H21" s="13">
        <f t="shared" si="0"/>
        <v>27.8125</v>
      </c>
      <c r="I21" t="s">
        <v>60</v>
      </c>
      <c r="J21" s="13">
        <f t="shared" ref="J21:Q21" si="1">AVERAGE(J2:J17)</f>
        <v>0.51928571428571424</v>
      </c>
      <c r="K21" s="13">
        <f t="shared" si="1"/>
        <v>0.61714285714285722</v>
      </c>
      <c r="L21" s="13">
        <f t="shared" si="1"/>
        <v>0.91857142857142871</v>
      </c>
      <c r="M21" s="13">
        <f t="shared" si="1"/>
        <v>0.99214285714285722</v>
      </c>
      <c r="N21" s="13">
        <f t="shared" si="1"/>
        <v>59.071428571428569</v>
      </c>
      <c r="O21" s="13">
        <f t="shared" si="1"/>
        <v>25.142857142857142</v>
      </c>
      <c r="P21" s="13">
        <f t="shared" si="1"/>
        <v>29.928571428571427</v>
      </c>
      <c r="Q21" s="13" t="e">
        <f t="shared" si="1"/>
        <v>#DIV/0!</v>
      </c>
    </row>
    <row r="22" spans="1:17" ht="18.600000000000001" customHeight="1" x14ac:dyDescent="0.35">
      <c r="B22" s="11">
        <f>MEDIAN(B2:B17)</f>
        <v>0.42499999999999999</v>
      </c>
      <c r="C22" s="11">
        <f t="shared" ref="C22:I22" si="2">MEDIAN(C2:C17)</f>
        <v>0.55499999999999994</v>
      </c>
      <c r="D22" s="11">
        <f t="shared" si="2"/>
        <v>0.92500000000000004</v>
      </c>
      <c r="E22" s="11">
        <f t="shared" si="2"/>
        <v>1</v>
      </c>
      <c r="F22" s="11">
        <f t="shared" si="2"/>
        <v>69.5</v>
      </c>
      <c r="G22" s="11">
        <f t="shared" si="2"/>
        <v>18</v>
      </c>
      <c r="H22" s="11">
        <f t="shared" si="2"/>
        <v>21</v>
      </c>
      <c r="I22" t="s">
        <v>61</v>
      </c>
      <c r="J22" s="11">
        <f t="shared" ref="J22:Q22" si="3">MEDIAN(J2:J17)</f>
        <v>0.53</v>
      </c>
      <c r="K22" s="11">
        <f t="shared" si="3"/>
        <v>0.62</v>
      </c>
      <c r="L22" s="11">
        <f t="shared" si="3"/>
        <v>0.97</v>
      </c>
      <c r="M22" s="11">
        <f t="shared" si="3"/>
        <v>1</v>
      </c>
      <c r="N22" s="11">
        <f t="shared" si="3"/>
        <v>68</v>
      </c>
      <c r="O22" s="11">
        <f t="shared" si="3"/>
        <v>20.5</v>
      </c>
      <c r="P22" s="11">
        <f t="shared" si="3"/>
        <v>24.5</v>
      </c>
      <c r="Q22" s="11" t="e">
        <f t="shared" si="3"/>
        <v>#NUM!</v>
      </c>
    </row>
    <row r="23" spans="1:17" ht="18" customHeight="1" x14ac:dyDescent="0.35">
      <c r="B23" s="11">
        <f>_xlfn.STDEV.P(B2:B17)</f>
        <v>0.25659195933183493</v>
      </c>
      <c r="C23" s="11">
        <f t="shared" ref="C23:I23" si="4">_xlfn.STDEV.P(C2:C17)</f>
        <v>0.24475753308121079</v>
      </c>
      <c r="D23" s="11">
        <f t="shared" si="4"/>
        <v>0.15119833828451937</v>
      </c>
      <c r="E23" s="11">
        <f t="shared" si="4"/>
        <v>7.4746969002093974E-2</v>
      </c>
      <c r="F23" s="11">
        <f t="shared" si="4"/>
        <v>26.173027026883993</v>
      </c>
      <c r="G23" s="11">
        <f t="shared" si="4"/>
        <v>15.715736540168901</v>
      </c>
      <c r="H23" s="11">
        <f t="shared" si="4"/>
        <v>16.206552494284526</v>
      </c>
      <c r="I23" s="11" t="s">
        <v>62</v>
      </c>
      <c r="J23" s="11">
        <f t="shared" ref="J23:Q23" si="5">_xlfn.STDEV.P(J2:J17)</f>
        <v>0.21435832103260741</v>
      </c>
      <c r="K23" s="11">
        <f t="shared" si="5"/>
        <v>0.1862190941348609</v>
      </c>
      <c r="L23" s="11">
        <f t="shared" si="5"/>
        <v>9.0542582157090434E-2</v>
      </c>
      <c r="M23" s="11">
        <f t="shared" si="5"/>
        <v>1.423204203226521E-2</v>
      </c>
      <c r="N23" s="11">
        <f t="shared" si="5"/>
        <v>24.545771488368086</v>
      </c>
      <c r="O23" s="11">
        <f t="shared" si="5"/>
        <v>15.486663123277317</v>
      </c>
      <c r="P23" s="11">
        <f t="shared" si="5"/>
        <v>16.219319545856795</v>
      </c>
      <c r="Q23" s="11" t="e">
        <f t="shared" si="5"/>
        <v>#DIV/0!</v>
      </c>
    </row>
    <row r="24" spans="1:17" ht="18.600000000000001" customHeight="1" x14ac:dyDescent="0.35"/>
  </sheetData>
  <hyperlinks>
    <hyperlink ref="D1" r:id="rId1" xr:uid="{CAB41974-BDEE-4DC2-A504-A22F5EF0E9B9}"/>
    <hyperlink ref="L1" r:id="rId2" xr:uid="{BF04AEEE-4DC4-405A-B5D4-839EE0CABCC0}"/>
    <hyperlink ref="D20" r:id="rId3" xr:uid="{BBC73119-06DD-45BB-92E7-6CE90D3746C6}"/>
    <hyperlink ref="L20" r:id="rId4" xr:uid="{F67520B1-51B0-45A8-B144-41606CADB0EA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47EC-959C-43FD-BB2C-73347264B57B}">
  <dimension ref="A1:AL13"/>
  <sheetViews>
    <sheetView tabSelected="1" workbookViewId="0">
      <selection activeCell="AK15" sqref="AK15"/>
    </sheetView>
  </sheetViews>
  <sheetFormatPr defaultRowHeight="18" x14ac:dyDescent="0.35"/>
  <cols>
    <col min="1" max="1" width="22.9140625" customWidth="1"/>
  </cols>
  <sheetData>
    <row r="1" spans="1:38" x14ac:dyDescent="0.35">
      <c r="B1" t="s">
        <v>1</v>
      </c>
      <c r="C1" t="s">
        <v>2</v>
      </c>
      <c r="D1" s="12" t="s">
        <v>57</v>
      </c>
      <c r="E1" t="s">
        <v>58</v>
      </c>
      <c r="F1" t="s">
        <v>59</v>
      </c>
      <c r="G1" t="s">
        <v>63</v>
      </c>
      <c r="H1" t="s">
        <v>64</v>
      </c>
      <c r="J1" t="s">
        <v>67</v>
      </c>
      <c r="T1" t="s">
        <v>68</v>
      </c>
      <c r="AD1" t="s">
        <v>69</v>
      </c>
    </row>
    <row r="2" spans="1:38" x14ac:dyDescent="0.35">
      <c r="A2" t="s">
        <v>19</v>
      </c>
      <c r="B2" s="11">
        <v>0.5</v>
      </c>
      <c r="C2" s="11">
        <v>0.63</v>
      </c>
      <c r="D2" s="11">
        <v>0.97</v>
      </c>
      <c r="E2" s="11">
        <v>1</v>
      </c>
      <c r="F2" s="11">
        <v>53</v>
      </c>
      <c r="G2" s="11">
        <v>22</v>
      </c>
      <c r="H2">
        <v>27</v>
      </c>
      <c r="K2" t="s">
        <v>7</v>
      </c>
      <c r="L2" s="11">
        <v>0.56000000000000005</v>
      </c>
      <c r="M2" s="11">
        <v>0.66</v>
      </c>
      <c r="N2" s="11">
        <v>0.97</v>
      </c>
      <c r="O2" s="11">
        <v>1</v>
      </c>
      <c r="P2" s="11">
        <v>70</v>
      </c>
      <c r="Q2" s="11">
        <v>34</v>
      </c>
      <c r="R2">
        <v>41</v>
      </c>
      <c r="U2" t="s">
        <v>12</v>
      </c>
      <c r="V2" s="11">
        <v>0.22</v>
      </c>
      <c r="W2" s="11">
        <v>0.31</v>
      </c>
      <c r="X2" s="11">
        <v>0.83</v>
      </c>
      <c r="Y2" s="11">
        <v>0.96</v>
      </c>
      <c r="Z2" s="11">
        <v>97</v>
      </c>
      <c r="AA2" s="11">
        <v>16</v>
      </c>
      <c r="AB2">
        <v>20</v>
      </c>
      <c r="AE2" t="s">
        <v>22</v>
      </c>
      <c r="AF2" s="11">
        <v>3.0000000000000001E-3</v>
      </c>
      <c r="AG2" s="11">
        <v>0.05</v>
      </c>
      <c r="AH2" s="11">
        <v>0.53</v>
      </c>
      <c r="AI2" s="11">
        <v>0.76</v>
      </c>
      <c r="AJ2" s="11">
        <v>99</v>
      </c>
      <c r="AK2" s="11">
        <v>10</v>
      </c>
      <c r="AL2">
        <v>16</v>
      </c>
    </row>
    <row r="3" spans="1:38" x14ac:dyDescent="0.35">
      <c r="A3" t="s">
        <v>20</v>
      </c>
      <c r="B3" s="11">
        <v>0.35</v>
      </c>
      <c r="C3" s="11">
        <v>0.47</v>
      </c>
      <c r="D3" s="11">
        <v>0.82</v>
      </c>
      <c r="E3" s="11">
        <v>1</v>
      </c>
      <c r="F3" s="11">
        <v>67</v>
      </c>
      <c r="G3" s="11">
        <v>15</v>
      </c>
      <c r="H3">
        <v>18</v>
      </c>
      <c r="K3" t="s">
        <v>9</v>
      </c>
      <c r="L3" s="11">
        <v>7.0000000000000007E-2</v>
      </c>
      <c r="M3" s="11">
        <v>0.15</v>
      </c>
      <c r="N3" s="11">
        <v>0.55000000000000004</v>
      </c>
      <c r="O3" s="11">
        <v>0.78</v>
      </c>
      <c r="P3" s="11">
        <v>95</v>
      </c>
      <c r="Q3" s="11">
        <v>4</v>
      </c>
      <c r="R3">
        <v>10</v>
      </c>
      <c r="U3" t="s">
        <v>14</v>
      </c>
      <c r="V3" s="11">
        <v>0.22</v>
      </c>
      <c r="W3" s="11">
        <v>0.39</v>
      </c>
      <c r="X3" s="11">
        <v>0.76</v>
      </c>
      <c r="Y3" s="11">
        <v>0.96</v>
      </c>
      <c r="Z3" s="11">
        <v>81</v>
      </c>
      <c r="AA3" s="11">
        <v>4</v>
      </c>
      <c r="AB3">
        <v>5</v>
      </c>
      <c r="AE3" t="s">
        <v>24</v>
      </c>
      <c r="AF3" s="11">
        <v>0.35</v>
      </c>
      <c r="AG3" s="11">
        <v>0.5</v>
      </c>
      <c r="AH3" s="11">
        <v>0.88</v>
      </c>
      <c r="AI3" s="11">
        <v>0.98</v>
      </c>
      <c r="AJ3" s="11">
        <v>91</v>
      </c>
      <c r="AK3" s="11">
        <v>17</v>
      </c>
      <c r="AL3">
        <v>20</v>
      </c>
    </row>
    <row r="4" spans="1:38" x14ac:dyDescent="0.35">
      <c r="A4" t="s">
        <v>21</v>
      </c>
      <c r="B4" s="11">
        <v>0.33</v>
      </c>
      <c r="C4" s="11">
        <v>0.48</v>
      </c>
      <c r="D4" s="11">
        <v>0.77</v>
      </c>
      <c r="E4" s="11">
        <v>1</v>
      </c>
      <c r="F4" s="11">
        <v>71</v>
      </c>
      <c r="G4" s="11">
        <v>19</v>
      </c>
      <c r="H4">
        <v>22</v>
      </c>
      <c r="K4" t="s">
        <v>11</v>
      </c>
      <c r="L4" s="11">
        <v>0.34</v>
      </c>
      <c r="M4" s="11">
        <v>0.44</v>
      </c>
      <c r="N4" s="11">
        <v>0.86</v>
      </c>
      <c r="O4" s="11">
        <v>0.99</v>
      </c>
      <c r="P4" s="11">
        <v>80</v>
      </c>
      <c r="Q4" s="11">
        <v>22</v>
      </c>
      <c r="R4">
        <v>27</v>
      </c>
      <c r="U4" t="s">
        <v>15</v>
      </c>
      <c r="V4" s="11">
        <v>0.56000000000000005</v>
      </c>
      <c r="W4" s="11">
        <v>0.61</v>
      </c>
      <c r="X4" s="11">
        <v>1</v>
      </c>
      <c r="Y4" s="11">
        <v>1</v>
      </c>
      <c r="Z4" s="11">
        <v>39</v>
      </c>
      <c r="AA4" s="11">
        <v>7</v>
      </c>
      <c r="AB4">
        <v>13</v>
      </c>
    </row>
    <row r="5" spans="1:38" x14ac:dyDescent="0.35">
      <c r="A5" t="s">
        <v>25</v>
      </c>
      <c r="B5" s="11">
        <v>0.73</v>
      </c>
      <c r="C5" s="11">
        <v>0.79</v>
      </c>
      <c r="D5" s="11">
        <v>1</v>
      </c>
      <c r="E5" s="11">
        <v>1</v>
      </c>
      <c r="F5" s="11">
        <v>37</v>
      </c>
      <c r="G5" s="11">
        <v>44</v>
      </c>
      <c r="H5">
        <v>48</v>
      </c>
      <c r="U5" t="s">
        <v>17</v>
      </c>
      <c r="V5" s="11">
        <v>0.74</v>
      </c>
      <c r="W5" s="11">
        <v>0.81</v>
      </c>
      <c r="X5" s="11">
        <v>1</v>
      </c>
      <c r="Y5" s="11">
        <v>1</v>
      </c>
      <c r="Z5" s="11">
        <v>21</v>
      </c>
      <c r="AA5" s="11">
        <v>10</v>
      </c>
      <c r="AB5">
        <v>17</v>
      </c>
    </row>
    <row r="6" spans="1:38" x14ac:dyDescent="0.35">
      <c r="A6" t="s">
        <v>26</v>
      </c>
      <c r="B6" s="11">
        <v>0.89</v>
      </c>
      <c r="C6" s="11">
        <v>0.95</v>
      </c>
      <c r="D6" s="11">
        <v>1</v>
      </c>
      <c r="E6" s="11">
        <v>1</v>
      </c>
      <c r="F6" s="11">
        <v>24</v>
      </c>
      <c r="G6" s="11">
        <v>38</v>
      </c>
      <c r="H6">
        <v>48</v>
      </c>
    </row>
    <row r="7" spans="1:38" x14ac:dyDescent="0.35">
      <c r="A7" t="s">
        <v>65</v>
      </c>
      <c r="B7" s="11">
        <v>0.68</v>
      </c>
      <c r="C7" s="11">
        <v>0.74</v>
      </c>
      <c r="D7" s="11">
        <v>1</v>
      </c>
      <c r="E7" s="11">
        <v>1</v>
      </c>
      <c r="F7" s="11">
        <v>69</v>
      </c>
      <c r="G7" s="11">
        <v>52</v>
      </c>
      <c r="H7" s="11">
        <v>56</v>
      </c>
    </row>
    <row r="8" spans="1:38" x14ac:dyDescent="0.35">
      <c r="A8" t="s">
        <v>66</v>
      </c>
      <c r="B8" s="11">
        <v>0.8</v>
      </c>
      <c r="C8" s="11">
        <v>0.86</v>
      </c>
      <c r="D8" s="11">
        <v>1</v>
      </c>
      <c r="E8" s="11">
        <v>1</v>
      </c>
      <c r="F8" s="11">
        <v>27</v>
      </c>
      <c r="G8" s="11">
        <v>52</v>
      </c>
      <c r="H8">
        <v>57</v>
      </c>
    </row>
    <row r="11" spans="1:38" x14ac:dyDescent="0.35">
      <c r="B11" s="13">
        <f>AVERAGE(B2:B8)</f>
        <v>0.61142857142857143</v>
      </c>
      <c r="C11" s="13">
        <f t="shared" ref="C11:H11" si="0">AVERAGE(C2:C8)</f>
        <v>0.70285714285714296</v>
      </c>
      <c r="D11" s="13">
        <f t="shared" si="0"/>
        <v>0.93714285714285717</v>
      </c>
      <c r="E11" s="13">
        <f t="shared" si="0"/>
        <v>1</v>
      </c>
      <c r="F11" s="13">
        <f t="shared" si="0"/>
        <v>49.714285714285715</v>
      </c>
      <c r="G11" s="13">
        <f t="shared" si="0"/>
        <v>34.571428571428569</v>
      </c>
      <c r="H11" s="13">
        <f t="shared" si="0"/>
        <v>39.428571428571431</v>
      </c>
      <c r="I11" s="13"/>
      <c r="J11" s="13"/>
      <c r="K11" s="13"/>
      <c r="L11" s="13">
        <f>AVERAGE(L2:L4)</f>
        <v>0.32333333333333342</v>
      </c>
      <c r="M11" s="13">
        <f t="shared" ref="M11:AJ11" si="1">AVERAGE(M2:M4)</f>
        <v>0.41666666666666669</v>
      </c>
      <c r="N11" s="13">
        <f t="shared" si="1"/>
        <v>0.79333333333333333</v>
      </c>
      <c r="O11" s="13">
        <f t="shared" si="1"/>
        <v>0.92333333333333334</v>
      </c>
      <c r="P11" s="13">
        <f t="shared" si="1"/>
        <v>81.666666666666671</v>
      </c>
      <c r="Q11" s="13">
        <f t="shared" si="1"/>
        <v>20</v>
      </c>
      <c r="R11" s="13">
        <f t="shared" si="1"/>
        <v>26</v>
      </c>
      <c r="S11" s="13"/>
      <c r="T11" s="13"/>
      <c r="U11" s="13"/>
      <c r="V11" s="13">
        <f t="shared" si="1"/>
        <v>0.33333333333333331</v>
      </c>
      <c r="W11" s="13">
        <f t="shared" si="1"/>
        <v>0.4366666666666667</v>
      </c>
      <c r="X11" s="13">
        <f t="shared" si="1"/>
        <v>0.86333333333333329</v>
      </c>
      <c r="Y11" s="13">
        <f t="shared" si="1"/>
        <v>0.97333333333333327</v>
      </c>
      <c r="Z11" s="13">
        <f t="shared" si="1"/>
        <v>72.333333333333329</v>
      </c>
      <c r="AA11" s="13">
        <f t="shared" si="1"/>
        <v>9</v>
      </c>
      <c r="AB11" s="13">
        <f t="shared" si="1"/>
        <v>12.666666666666666</v>
      </c>
      <c r="AC11" s="13"/>
      <c r="AD11" s="13"/>
      <c r="AE11" s="13"/>
      <c r="AF11" s="13">
        <f t="shared" si="1"/>
        <v>0.17649999999999999</v>
      </c>
      <c r="AG11" s="13">
        <f t="shared" si="1"/>
        <v>0.27500000000000002</v>
      </c>
      <c r="AH11" s="13">
        <f t="shared" si="1"/>
        <v>0.70500000000000007</v>
      </c>
      <c r="AI11" s="13">
        <f t="shared" si="1"/>
        <v>0.87</v>
      </c>
      <c r="AJ11" s="13">
        <f t="shared" si="1"/>
        <v>95</v>
      </c>
      <c r="AK11" s="13">
        <f t="shared" ref="AK11:AL11" si="2">AVERAGE(AK2:AK4)</f>
        <v>13.5</v>
      </c>
      <c r="AL11" s="13">
        <f t="shared" si="2"/>
        <v>18</v>
      </c>
    </row>
    <row r="12" spans="1:38" x14ac:dyDescent="0.35">
      <c r="B12" s="11">
        <f>MEDIAN(B2:B8)</f>
        <v>0.68</v>
      </c>
      <c r="C12" s="11">
        <f t="shared" ref="C12:H12" si="3">MEDIAN(C2:C8)</f>
        <v>0.74</v>
      </c>
      <c r="D12" s="11">
        <f t="shared" si="3"/>
        <v>1</v>
      </c>
      <c r="E12" s="11">
        <f t="shared" si="3"/>
        <v>1</v>
      </c>
      <c r="F12" s="11">
        <f t="shared" si="3"/>
        <v>53</v>
      </c>
      <c r="G12" s="11">
        <f t="shared" si="3"/>
        <v>38</v>
      </c>
      <c r="H12" s="11">
        <f t="shared" si="3"/>
        <v>48</v>
      </c>
      <c r="I12" s="11"/>
      <c r="J12" s="11"/>
      <c r="K12" s="11"/>
      <c r="L12" s="11">
        <f t="shared" ref="I12:L12" si="4">MEDIAN(L2:L8)</f>
        <v>0.34</v>
      </c>
      <c r="M12" s="11">
        <f t="shared" ref="M12:AJ12" si="5">MEDIAN(M2:M8)</f>
        <v>0.44</v>
      </c>
      <c r="N12" s="11">
        <f t="shared" si="5"/>
        <v>0.86</v>
      </c>
      <c r="O12" s="11">
        <f t="shared" si="5"/>
        <v>0.99</v>
      </c>
      <c r="P12" s="11">
        <f t="shared" si="5"/>
        <v>80</v>
      </c>
      <c r="Q12" s="11">
        <f t="shared" si="5"/>
        <v>22</v>
      </c>
      <c r="R12" s="11">
        <f t="shared" si="5"/>
        <v>27</v>
      </c>
      <c r="S12" s="11"/>
      <c r="T12" s="11"/>
      <c r="U12" s="11"/>
      <c r="V12" s="11">
        <f t="shared" si="5"/>
        <v>0.39</v>
      </c>
      <c r="W12" s="11">
        <f t="shared" si="5"/>
        <v>0.5</v>
      </c>
      <c r="X12" s="11">
        <f t="shared" si="5"/>
        <v>0.91500000000000004</v>
      </c>
      <c r="Y12" s="11">
        <f t="shared" si="5"/>
        <v>0.98</v>
      </c>
      <c r="Z12" s="11">
        <f t="shared" si="5"/>
        <v>60</v>
      </c>
      <c r="AA12" s="11">
        <f t="shared" si="5"/>
        <v>8.5</v>
      </c>
      <c r="AB12" s="11">
        <f t="shared" si="5"/>
        <v>15</v>
      </c>
      <c r="AC12" s="11"/>
      <c r="AD12" s="11"/>
      <c r="AE12" s="11"/>
      <c r="AF12" s="11">
        <f t="shared" si="5"/>
        <v>0.17649999999999999</v>
      </c>
      <c r="AG12" s="11">
        <f t="shared" si="5"/>
        <v>0.27500000000000002</v>
      </c>
      <c r="AH12" s="11">
        <f t="shared" si="5"/>
        <v>0.70500000000000007</v>
      </c>
      <c r="AI12" s="11">
        <f t="shared" si="5"/>
        <v>0.87</v>
      </c>
      <c r="AJ12" s="11">
        <f t="shared" si="5"/>
        <v>95</v>
      </c>
      <c r="AK12" s="11">
        <f t="shared" ref="AK12:AL12" si="6">MEDIAN(AK2:AK8)</f>
        <v>13.5</v>
      </c>
      <c r="AL12" s="11">
        <f t="shared" si="6"/>
        <v>18</v>
      </c>
    </row>
    <row r="13" spans="1:38" x14ac:dyDescent="0.35">
      <c r="B13" s="11">
        <f>_xlfn.STDEV.P(B2:B8)</f>
        <v>0.2042007815452074</v>
      </c>
      <c r="C13" s="11">
        <f t="shared" ref="C13:H13" si="7">_xlfn.STDEV.P(C2:C8)</f>
        <v>0.170688880357072</v>
      </c>
      <c r="D13" s="11">
        <f t="shared" si="7"/>
        <v>9.1450890133024113E-2</v>
      </c>
      <c r="E13" s="11">
        <f t="shared" si="7"/>
        <v>0</v>
      </c>
      <c r="F13" s="11">
        <f t="shared" si="7"/>
        <v>18.797524804492483</v>
      </c>
      <c r="G13" s="11">
        <f t="shared" si="7"/>
        <v>14.598014961505093</v>
      </c>
      <c r="H13" s="11">
        <f t="shared" si="7"/>
        <v>15.342351680952982</v>
      </c>
      <c r="I13" s="11"/>
      <c r="J13" s="11"/>
      <c r="K13" s="11"/>
      <c r="L13" s="11">
        <f t="shared" ref="I13:L13" si="8">_xlfn.STDEV.P(L2:L8)</f>
        <v>0.2003885115358551</v>
      </c>
      <c r="M13" s="11">
        <f t="shared" ref="M13:AJ13" si="9">_xlfn.STDEV.P(M2:M8)</f>
        <v>0.20885933597094064</v>
      </c>
      <c r="N13" s="11">
        <f t="shared" si="9"/>
        <v>0.17782638224465527</v>
      </c>
      <c r="O13" s="11">
        <f t="shared" si="9"/>
        <v>0.10143416036468578</v>
      </c>
      <c r="P13" s="11">
        <f t="shared" si="9"/>
        <v>10.274023338281628</v>
      </c>
      <c r="Q13" s="11">
        <f t="shared" si="9"/>
        <v>12.328828005937952</v>
      </c>
      <c r="R13" s="11">
        <f t="shared" si="9"/>
        <v>12.675435561221029</v>
      </c>
      <c r="S13" s="11"/>
      <c r="T13" s="11"/>
      <c r="U13" s="11"/>
      <c r="V13" s="11">
        <f t="shared" si="9"/>
        <v>0.22422087324778661</v>
      </c>
      <c r="W13" s="11">
        <f t="shared" si="9"/>
        <v>0.19544820285692066</v>
      </c>
      <c r="X13" s="11">
        <f t="shared" si="9"/>
        <v>0.10544548354481549</v>
      </c>
      <c r="Y13" s="11">
        <f t="shared" si="9"/>
        <v>2.0000000000000018E-2</v>
      </c>
      <c r="Z13" s="11">
        <f t="shared" si="9"/>
        <v>30.70423423568808</v>
      </c>
      <c r="AA13" s="11">
        <f t="shared" si="9"/>
        <v>4.4370598373247123</v>
      </c>
      <c r="AB13" s="11">
        <f t="shared" si="9"/>
        <v>5.6291651245988508</v>
      </c>
      <c r="AC13" s="11"/>
      <c r="AD13" s="11"/>
      <c r="AE13" s="11"/>
      <c r="AF13" s="11">
        <f t="shared" si="9"/>
        <v>0.17349999999999999</v>
      </c>
      <c r="AG13" s="11">
        <f t="shared" si="9"/>
        <v>0.22499999999999998</v>
      </c>
      <c r="AH13" s="11">
        <f t="shared" si="9"/>
        <v>0.17499999999999957</v>
      </c>
      <c r="AI13" s="11">
        <f t="shared" si="9"/>
        <v>0.10999999999999949</v>
      </c>
      <c r="AJ13" s="11">
        <f t="shared" si="9"/>
        <v>4</v>
      </c>
      <c r="AK13" s="11">
        <f t="shared" ref="AK13:AL13" si="10">_xlfn.STDEV.P(AK2:AK8)</f>
        <v>3.5</v>
      </c>
      <c r="AL13" s="11">
        <f t="shared" si="10"/>
        <v>2</v>
      </c>
    </row>
  </sheetData>
  <hyperlinks>
    <hyperlink ref="D1" r:id="rId1" xr:uid="{75B129C3-41C8-49B9-9884-3F8AE7C535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Schmidt (PGR)</dc:creator>
  <cp:lastModifiedBy>Lena Schmidt</cp:lastModifiedBy>
  <dcterms:created xsi:type="dcterms:W3CDTF">2025-02-18T08:25:39Z</dcterms:created>
  <dcterms:modified xsi:type="dcterms:W3CDTF">2025-04-14T19:50:38Z</dcterms:modified>
</cp:coreProperties>
</file>