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D449C355-6506-4A62-942B-845493CDADCB}" xr6:coauthVersionLast="45" xr6:coauthVersionMax="45" xr10:uidLastSave="{00000000-0000-0000-0000-000000000000}"/>
  <bookViews>
    <workbookView xWindow="-120" yWindow="-120" windowWidth="20730" windowHeight="11310" xr2:uid="{9D11DA1E-1CDF-4CCE-B559-2119A04CA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0" i="1"/>
  <c r="J6" i="1"/>
  <c r="J4" i="1"/>
  <c r="J2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2" i="1"/>
  <c r="H33" i="1"/>
  <c r="H34" i="1"/>
  <c r="H35" i="1"/>
  <c r="H36" i="1"/>
  <c r="H37" i="1"/>
  <c r="H38" i="1"/>
  <c r="H39" i="1"/>
  <c r="H40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2" i="1"/>
  <c r="G33" i="1"/>
  <c r="G34" i="1"/>
  <c r="G35" i="1"/>
  <c r="G36" i="1"/>
  <c r="G37" i="1"/>
  <c r="G38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<sst xmlns="http://schemas.openxmlformats.org/spreadsheetml/2006/main" count="17" uniqueCount="17">
  <si>
    <t>Date</t>
  </si>
  <si>
    <t>High eth</t>
  </si>
  <si>
    <t>High hopr</t>
  </si>
  <si>
    <t>High btc</t>
  </si>
  <si>
    <t>returns eth</t>
  </si>
  <si>
    <t>returns hopr</t>
  </si>
  <si>
    <t>returns btc</t>
  </si>
  <si>
    <t>correlation hopr/eth</t>
  </si>
  <si>
    <t>covariance hopr/eth</t>
  </si>
  <si>
    <t>correlation hopr/btc</t>
  </si>
  <si>
    <t>covariance hopr/btc</t>
  </si>
  <si>
    <t>correlation btc/eth</t>
  </si>
  <si>
    <t>covariance btc/eth</t>
  </si>
  <si>
    <t>hopr max returns</t>
  </si>
  <si>
    <t>date</t>
  </si>
  <si>
    <t>eth max returns</t>
  </si>
  <si>
    <t>btc max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</si>
</sst>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returns 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Sheet1!$F$2:$F$56</c:f>
              <c:numCache>
                <c:formatCode>0.00%</c:formatCode>
                <c:ptCount val="55"/>
                <c:pt idx="0">
                  <c:v>-7.6519388064065219E-2</c:v>
                </c:pt>
                <c:pt idx="1">
                  <c:v>7.0482424931104681E-2</c:v>
                </c:pt>
                <c:pt idx="2">
                  <c:v>5.1736684386468168E-2</c:v>
                </c:pt>
                <c:pt idx="3">
                  <c:v>3.0331521443720977E-2</c:v>
                </c:pt>
                <c:pt idx="4">
                  <c:v>-3.7491049168668633E-2</c:v>
                </c:pt>
                <c:pt idx="5">
                  <c:v>-5.2825171762626133E-2</c:v>
                </c:pt>
                <c:pt idx="6">
                  <c:v>-1.969354809748336E-2</c:v>
                </c:pt>
                <c:pt idx="7">
                  <c:v>1.29244673154294E-3</c:v>
                </c:pt>
                <c:pt idx="8">
                  <c:v>3.8608938487052047E-2</c:v>
                </c:pt>
                <c:pt idx="9">
                  <c:v>5.6617856512779952E-2</c:v>
                </c:pt>
                <c:pt idx="10">
                  <c:v>5.3963530564986817E-2</c:v>
                </c:pt>
                <c:pt idx="11">
                  <c:v>1.5946555073293123E-2</c:v>
                </c:pt>
                <c:pt idx="12">
                  <c:v>-1.4476552122500652E-2</c:v>
                </c:pt>
                <c:pt idx="13">
                  <c:v>4.4759014991740953E-2</c:v>
                </c:pt>
                <c:pt idx="14">
                  <c:v>5.4302334103142336E-3</c:v>
                </c:pt>
                <c:pt idx="15">
                  <c:v>-1.9534683660015872E-2</c:v>
                </c:pt>
                <c:pt idx="16">
                  <c:v>-8.3840149248211038E-3</c:v>
                </c:pt>
                <c:pt idx="17">
                  <c:v>4.7819276252574205E-3</c:v>
                </c:pt>
                <c:pt idx="18">
                  <c:v>1.4515025927059E-2</c:v>
                </c:pt>
                <c:pt idx="19">
                  <c:v>-1.613496160479555E-2</c:v>
                </c:pt>
                <c:pt idx="20">
                  <c:v>-3.4795211851571528E-3</c:v>
                </c:pt>
                <c:pt idx="21">
                  <c:v>8.2147977589362542E-2</c:v>
                </c:pt>
                <c:pt idx="22">
                  <c:v>2.1160532799998188E-2</c:v>
                </c:pt>
                <c:pt idx="23">
                  <c:v>4.667609750580759E-2</c:v>
                </c:pt>
                <c:pt idx="24">
                  <c:v>1.2947364752746271E-2</c:v>
                </c:pt>
                <c:pt idx="25">
                  <c:v>6.2828231280751989E-2</c:v>
                </c:pt>
                <c:pt idx="26">
                  <c:v>-2.4470079855601901E-3</c:v>
                </c:pt>
                <c:pt idx="27">
                  <c:v>1.7558921688602736E-2</c:v>
                </c:pt>
                <c:pt idx="28">
                  <c:v>4.7365033734840356E-2</c:v>
                </c:pt>
                <c:pt idx="29">
                  <c:v>-6.5798015963339118E-2</c:v>
                </c:pt>
                <c:pt idx="30">
                  <c:v>8.8802852960983003E-3</c:v>
                </c:pt>
                <c:pt idx="31">
                  <c:v>-4.7936544376404822E-2</c:v>
                </c:pt>
                <c:pt idx="32">
                  <c:v>-6.2438621766688351E-3</c:v>
                </c:pt>
                <c:pt idx="33">
                  <c:v>-2.7394095530722695E-2</c:v>
                </c:pt>
                <c:pt idx="34">
                  <c:v>1.8201722239741258E-2</c:v>
                </c:pt>
                <c:pt idx="35">
                  <c:v>-4.0300157652995994E-3</c:v>
                </c:pt>
                <c:pt idx="36">
                  <c:v>4.7978350826547445E-3</c:v>
                </c:pt>
                <c:pt idx="37">
                  <c:v>1.2525060665560916E-2</c:v>
                </c:pt>
                <c:pt idx="38">
                  <c:v>-3.8183676542662526E-2</c:v>
                </c:pt>
                <c:pt idx="39">
                  <c:v>-2.1536961554629031E-2</c:v>
                </c:pt>
                <c:pt idx="40">
                  <c:v>-3.5433328602437753E-3</c:v>
                </c:pt>
                <c:pt idx="41">
                  <c:v>5.335598658014673E-2</c:v>
                </c:pt>
                <c:pt idx="42">
                  <c:v>-2.3437953271209233E-3</c:v>
                </c:pt>
                <c:pt idx="43">
                  <c:v>-1.6001880363934018E-2</c:v>
                </c:pt>
                <c:pt idx="44">
                  <c:v>3.0804307220175797E-3</c:v>
                </c:pt>
                <c:pt idx="45">
                  <c:v>1.7903677932003204E-2</c:v>
                </c:pt>
                <c:pt idx="46">
                  <c:v>6.023830816013187E-2</c:v>
                </c:pt>
                <c:pt idx="47">
                  <c:v>3.7036357187851143E-2</c:v>
                </c:pt>
                <c:pt idx="48">
                  <c:v>7.8319079005244818E-2</c:v>
                </c:pt>
                <c:pt idx="49">
                  <c:v>-4.6258667599321623E-2</c:v>
                </c:pt>
                <c:pt idx="50">
                  <c:v>-1.6606515610240624E-2</c:v>
                </c:pt>
                <c:pt idx="51">
                  <c:v>3.3018374613975832E-2</c:v>
                </c:pt>
                <c:pt idx="52">
                  <c:v>1.908249692360342E-2</c:v>
                </c:pt>
                <c:pt idx="53">
                  <c:v>6.7627129699518118E-2</c:v>
                </c:pt>
                <c:pt idx="54">
                  <c:v>-3.7077640294806868E-2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5-4219-920F-34E53619283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returns hopr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Sheet1!$G$2:$G$56</c:f>
              <c:numCache>
                <c:formatCode>0.00%</c:formatCode>
                <c:ptCount val="55"/>
                <c:pt idx="0">
                  <c:v>-5.2820753242694196E-2</c:v>
                </c:pt>
                <c:pt idx="1">
                  <c:v>-3.7744360902255636E-2</c:v>
                </c:pt>
                <c:pt idx="2">
                  <c:v>2.8653295128939771E-3</c:v>
                </c:pt>
                <c:pt idx="3">
                  <c:v>-3.4788937409024778E-2</c:v>
                </c:pt>
                <c:pt idx="4">
                  <c:v>-2.4563396279994265E-2</c:v>
                </c:pt>
                <c:pt idx="5">
                  <c:v>-3.823569575310648E-2</c:v>
                </c:pt>
                <c:pt idx="6">
                  <c:v>-1.4533710133225686E-2</c:v>
                </c:pt>
                <c:pt idx="7">
                  <c:v>-2.5570416994492473E-2</c:v>
                </c:pt>
                <c:pt idx="8">
                  <c:v>-1.5364751452550007E-2</c:v>
                </c:pt>
                <c:pt idx="9">
                  <c:v>-2.4804835054142549E-2</c:v>
                </c:pt>
                <c:pt idx="10">
                  <c:v>-3.6381884330698444E-3</c:v>
                </c:pt>
                <c:pt idx="11">
                  <c:v>-1.8782870022538978E-3</c:v>
                </c:pt>
                <c:pt idx="12">
                  <c:v>-1.5775203352230704E-2</c:v>
                </c:pt>
                <c:pt idx="13">
                  <c:v>2.5948350426294731E-3</c:v>
                </c:pt>
                <c:pt idx="14">
                  <c:v>-8.9395052657359475E-3</c:v>
                </c:pt>
                <c:pt idx="15">
                  <c:v>-4.1774231401079498E-2</c:v>
                </c:pt>
                <c:pt idx="16">
                  <c:v>-1.9670999654894716E-2</c:v>
                </c:pt>
                <c:pt idx="17">
                  <c:v>-5.2637601556242419E-3</c:v>
                </c:pt>
                <c:pt idx="18">
                  <c:v>2.6547633031833717E-2</c:v>
                </c:pt>
                <c:pt idx="19">
                  <c:v>-2.9636384361107937E-2</c:v>
                </c:pt>
                <c:pt idx="20">
                  <c:v>-2.9857348225146518E-2</c:v>
                </c:pt>
                <c:pt idx="21">
                  <c:v>1.8929577464788849E-2</c:v>
                </c:pt>
                <c:pt idx="22">
                  <c:v>-2.8036359653926257E-2</c:v>
                </c:pt>
                <c:pt idx="23">
                  <c:v>-2.4778382996902715E-2</c:v>
                </c:pt>
                <c:pt idx="24">
                  <c:v>-8.261836669844369E-3</c:v>
                </c:pt>
                <c:pt idx="25">
                  <c:v>0.11833688699360345</c:v>
                </c:pt>
                <c:pt idx="26">
                  <c:v>7.5962273770073807E-2</c:v>
                </c:pt>
                <c:pt idx="27">
                  <c:v>4.0952137189660398E-3</c:v>
                </c:pt>
                <c:pt idx="28">
                  <c:v>-9.7579520973261058E-3</c:v>
                </c:pt>
                <c:pt idx="29">
                  <c:v>-2.7962552352796211E-2</c:v>
                </c:pt>
                <c:pt idx="30">
                  <c:v>-6.155361319709618E-4</c:v>
                </c:pt>
                <c:pt idx="31">
                  <c:v>-8.9067837969740715E-3</c:v>
                </c:pt>
                <c:pt idx="32">
                  <c:v>5.3974484789007793E-3</c:v>
                </c:pt>
                <c:pt idx="33">
                  <c:v>-1.0319291004006304E-2</c:v>
                </c:pt>
                <c:pt idx="34">
                  <c:v>1.5784930324330926E-2</c:v>
                </c:pt>
                <c:pt idx="35">
                  <c:v>7.0212485152434834E-2</c:v>
                </c:pt>
                <c:pt idx="36">
                  <c:v>-6.1904172341215702E-2</c:v>
                </c:pt>
                <c:pt idx="37">
                  <c:v>-1.0414114187699219E-2</c:v>
                </c:pt>
                <c:pt idx="38">
                  <c:v>-5.0819862774741154E-2</c:v>
                </c:pt>
                <c:pt idx="39">
                  <c:v>-1.2176909821941528E-2</c:v>
                </c:pt>
                <c:pt idx="40">
                  <c:v>-1.0458110719563485E-2</c:v>
                </c:pt>
                <c:pt idx="41">
                  <c:v>4.7012616043799138E-2</c:v>
                </c:pt>
                <c:pt idx="42">
                  <c:v>0.15666299559471342</c:v>
                </c:pt>
                <c:pt idx="43">
                  <c:v>-4.5224064684116216E-3</c:v>
                </c:pt>
                <c:pt idx="44">
                  <c:v>1.3050118006386224E-2</c:v>
                </c:pt>
                <c:pt idx="45">
                  <c:v>1.8235793044953486E-2</c:v>
                </c:pt>
                <c:pt idx="46">
                  <c:v>-3.4002458009012582E-2</c:v>
                </c:pt>
                <c:pt idx="47">
                  <c:v>-2.4770275669197095E-2</c:v>
                </c:pt>
                <c:pt idx="48">
                  <c:v>1.2540453074433522E-2</c:v>
                </c:pt>
                <c:pt idx="49">
                  <c:v>-5.2631578947368474E-2</c:v>
                </c:pt>
                <c:pt idx="50">
                  <c:v>-7.1191267204556152E-2</c:v>
                </c:pt>
                <c:pt idx="51">
                  <c:v>-4.5526613816534556E-2</c:v>
                </c:pt>
                <c:pt idx="52">
                  <c:v>-9.1283317896470151E-2</c:v>
                </c:pt>
                <c:pt idx="53">
                  <c:v>0.24067926455566901</c:v>
                </c:pt>
                <c:pt idx="54">
                  <c:v>-1.5338194619059609E-2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5-4219-920F-34E53619283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returns btc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Sheet1!$H$2:$H$56</c:f>
              <c:numCache>
                <c:formatCode>0.00%</c:formatCode>
                <c:ptCount val="55"/>
                <c:pt idx="0">
                  <c:v>-5.9365219059699825E-2</c:v>
                </c:pt>
                <c:pt idx="1">
                  <c:v>-2.3745425124210184E-2</c:v>
                </c:pt>
                <c:pt idx="2">
                  <c:v>-5.3306051089161421E-3</c:v>
                </c:pt>
                <c:pt idx="3">
                  <c:v>-7.9608104072197428E-3</c:v>
                </c:pt>
                <c:pt idx="4">
                  <c:v>-5.7935631650396613E-2</c:v>
                </c:pt>
                <c:pt idx="5">
                  <c:v>-2.4207544825125771E-2</c:v>
                </c:pt>
                <c:pt idx="6">
                  <c:v>-1.6079115329536098E-2</c:v>
                </c:pt>
                <c:pt idx="7">
                  <c:v>-3.5559898904986564E-3</c:v>
                </c:pt>
                <c:pt idx="8">
                  <c:v>-1.6055751537784269E-2</c:v>
                </c:pt>
                <c:pt idx="9">
                  <c:v>1.7583500453217882E-2</c:v>
                </c:pt>
                <c:pt idx="10">
                  <c:v>4.0638802526238749E-2</c:v>
                </c:pt>
                <c:pt idx="11">
                  <c:v>7.6077685482294211E-3</c:v>
                </c:pt>
                <c:pt idx="12">
                  <c:v>-7.9330260133616548E-3</c:v>
                </c:pt>
                <c:pt idx="13">
                  <c:v>3.9696885131751403E-2</c:v>
                </c:pt>
                <c:pt idx="14">
                  <c:v>1.0255768596303616E-2</c:v>
                </c:pt>
                <c:pt idx="15">
                  <c:v>-6.6813996754235827E-3</c:v>
                </c:pt>
                <c:pt idx="16">
                  <c:v>-1.2583034774796276E-2</c:v>
                </c:pt>
                <c:pt idx="17">
                  <c:v>-6.8744337065355099E-3</c:v>
                </c:pt>
                <c:pt idx="18">
                  <c:v>1.6592915149320708E-2</c:v>
                </c:pt>
                <c:pt idx="19">
                  <c:v>-1.9905474544625545E-2</c:v>
                </c:pt>
                <c:pt idx="20">
                  <c:v>-2.6037048767209026E-3</c:v>
                </c:pt>
                <c:pt idx="21">
                  <c:v>1.143081237706145E-2</c:v>
                </c:pt>
                <c:pt idx="22">
                  <c:v>-5.7393104136034268E-3</c:v>
                </c:pt>
                <c:pt idx="23">
                  <c:v>8.1215683155011487E-3</c:v>
                </c:pt>
                <c:pt idx="24">
                  <c:v>1.8942154024703228E-2</c:v>
                </c:pt>
                <c:pt idx="25">
                  <c:v>3.0591337223231152E-2</c:v>
                </c:pt>
                <c:pt idx="26">
                  <c:v>7.4419283194759878E-4</c:v>
                </c:pt>
                <c:pt idx="27">
                  <c:v>2.5951615614199453E-2</c:v>
                </c:pt>
                <c:pt idx="28">
                  <c:v>3.2681172114495061E-2</c:v>
                </c:pt>
                <c:pt idx="29">
                  <c:v>-6.7583567083487894E-2</c:v>
                </c:pt>
                <c:pt idx="30">
                  <c:v>2.2808454623918006E-2</c:v>
                </c:pt>
                <c:pt idx="31">
                  <c:v>-4.2517121851831985E-2</c:v>
                </c:pt>
                <c:pt idx="32">
                  <c:v>-5.0438756169344234E-3</c:v>
                </c:pt>
                <c:pt idx="33">
                  <c:v>-2.1045471817448647E-2</c:v>
                </c:pt>
                <c:pt idx="34">
                  <c:v>8.9567178935558989E-3</c:v>
                </c:pt>
                <c:pt idx="35">
                  <c:v>-1.0278003035784855E-2</c:v>
                </c:pt>
                <c:pt idx="36">
                  <c:v>1.9441023557359882E-2</c:v>
                </c:pt>
                <c:pt idx="37">
                  <c:v>3.7594882631139415E-2</c:v>
                </c:pt>
                <c:pt idx="38">
                  <c:v>-6.124466028510922E-2</c:v>
                </c:pt>
                <c:pt idx="39">
                  <c:v>-1.7158465981183979E-2</c:v>
                </c:pt>
                <c:pt idx="40">
                  <c:v>-1.393319183168984E-3</c:v>
                </c:pt>
                <c:pt idx="41">
                  <c:v>6.3576845007540683E-2</c:v>
                </c:pt>
                <c:pt idx="42">
                  <c:v>-1.6257476784832248E-3</c:v>
                </c:pt>
                <c:pt idx="43">
                  <c:v>1.4544777968762856E-2</c:v>
                </c:pt>
                <c:pt idx="44">
                  <c:v>4.4399013513782393E-2</c:v>
                </c:pt>
                <c:pt idx="45">
                  <c:v>4.7980339995073784E-2</c:v>
                </c:pt>
                <c:pt idx="46">
                  <c:v>1.8093112182588911E-2</c:v>
                </c:pt>
                <c:pt idx="47">
                  <c:v>4.5519329412714749E-2</c:v>
                </c:pt>
                <c:pt idx="48">
                  <c:v>-5.0451204988697373E-3</c:v>
                </c:pt>
                <c:pt idx="49">
                  <c:v>-4.5204524767091914E-2</c:v>
                </c:pt>
                <c:pt idx="50">
                  <c:v>-1.5228796001123257E-2</c:v>
                </c:pt>
                <c:pt idx="51">
                  <c:v>4.8030012210628081E-2</c:v>
                </c:pt>
                <c:pt idx="52">
                  <c:v>6.8997264614589771E-3</c:v>
                </c:pt>
                <c:pt idx="53">
                  <c:v>6.5663963628124655E-2</c:v>
                </c:pt>
                <c:pt idx="54">
                  <c:v>-3.1849444710570718E-2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5-4219-920F-34E53619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528703"/>
        <c:axId val="1134036287"/>
      </c:lineChart>
      <c:dateAx>
        <c:axId val="13735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036287"/>
        <c:crosses val="autoZero"/>
        <c:auto val="1"/>
        <c:lblOffset val="100"/>
        <c:baseTimeUnit val="days"/>
      </c:dateAx>
      <c:valAx>
        <c:axId val="11340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5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35</xdr:row>
      <xdr:rowOff>14287</xdr:rowOff>
    </xdr:from>
    <xdr:to>
      <xdr:col>17</xdr:col>
      <xdr:colOff>314325</xdr:colOff>
      <xdr:row>57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EE32C-0C36-4655-8DE3-5BAEF6110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18DB-8091-48BC-BA0F-B940301FBB86}">
  <dimension ref="A1:K57"/>
  <sheetViews>
    <sheetView tabSelected="1" topLeftCell="H40" workbookViewId="0">
      <selection activeCell="E42" sqref="E42"/>
    </sheetView>
  </sheetViews>
  <sheetFormatPr defaultRowHeight="15" x14ac:dyDescent="0.25"/>
  <cols>
    <col min="1" max="1" width="15" customWidth="1"/>
    <col min="6" max="6" width="10.7109375" customWidth="1"/>
    <col min="7" max="7" width="13.7109375" customWidth="1"/>
    <col min="8" max="8" width="10.42578125" customWidth="1"/>
    <col min="10" max="10" width="25.5703125" customWidth="1"/>
    <col min="11" max="11" width="2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25">
      <c r="A2" s="1">
        <v>44309</v>
      </c>
      <c r="B2">
        <v>2439</v>
      </c>
      <c r="C2">
        <v>0.60609999999999997</v>
      </c>
      <c r="D2">
        <v>52120.79</v>
      </c>
      <c r="F2" s="3">
        <f>B2/B3-1</f>
        <v>-7.6519388064065219E-2</v>
      </c>
      <c r="G2" s="3">
        <f>C2/C3-1</f>
        <v>-5.2820753242694196E-2</v>
      </c>
      <c r="H2" s="3">
        <f>D2/D3-1</f>
        <v>-5.9365219059699825E-2</v>
      </c>
      <c r="J2" s="3">
        <f>CORREL(G2:G56,F2:F56)</f>
        <v>0.31699388422280816</v>
      </c>
      <c r="K2">
        <v>6.4663625441975026E-4</v>
      </c>
    </row>
    <row r="3" spans="1:11" x14ac:dyDescent="0.25">
      <c r="A3" s="1">
        <v>44308</v>
      </c>
      <c r="B3">
        <v>2641.094971</v>
      </c>
      <c r="C3">
        <v>0.63990000000000002</v>
      </c>
      <c r="D3">
        <v>55410.230470000002</v>
      </c>
      <c r="F3" s="3">
        <f t="shared" ref="F3:F56" si="0">B3/B4-1</f>
        <v>7.0482424931104681E-2</v>
      </c>
      <c r="G3" s="3">
        <f t="shared" ref="G3:G56" si="1">C3/C4-1</f>
        <v>-3.7744360902255636E-2</v>
      </c>
      <c r="H3" s="3">
        <f t="shared" ref="H3:H56" si="2">D3/D4-1</f>
        <v>-2.3745425124210184E-2</v>
      </c>
      <c r="J3" t="s">
        <v>9</v>
      </c>
      <c r="K3" t="s">
        <v>10</v>
      </c>
    </row>
    <row r="4" spans="1:11" x14ac:dyDescent="0.25">
      <c r="A4" s="1">
        <v>44307</v>
      </c>
      <c r="B4">
        <v>2467.2006839999999</v>
      </c>
      <c r="C4">
        <v>0.66500000000000004</v>
      </c>
      <c r="D4">
        <v>56757.972659999999</v>
      </c>
      <c r="F4" s="3">
        <f t="shared" si="0"/>
        <v>5.1736684386468168E-2</v>
      </c>
      <c r="G4" s="3">
        <f t="shared" si="1"/>
        <v>2.8653295128939771E-3</v>
      </c>
      <c r="H4" s="3">
        <f t="shared" si="2"/>
        <v>-5.3306051089161421E-3</v>
      </c>
      <c r="J4" s="3">
        <f>CORREL(G2:G56,H2:H56)</f>
        <v>0.39793474661382067</v>
      </c>
      <c r="K4">
        <v>8.4019429219086834E-4</v>
      </c>
    </row>
    <row r="5" spans="1:11" x14ac:dyDescent="0.25">
      <c r="A5" s="1">
        <v>44306</v>
      </c>
      <c r="B5">
        <v>2345.834961</v>
      </c>
      <c r="C5">
        <v>0.66310000000000002</v>
      </c>
      <c r="D5">
        <v>57062.148439999997</v>
      </c>
      <c r="F5" s="3">
        <f t="shared" si="0"/>
        <v>3.0331521443720977E-2</v>
      </c>
      <c r="G5" s="3">
        <f t="shared" si="1"/>
        <v>-3.4788937409024778E-2</v>
      </c>
      <c r="H5" s="3">
        <f t="shared" si="2"/>
        <v>-7.9608104072197428E-3</v>
      </c>
      <c r="J5" t="s">
        <v>11</v>
      </c>
      <c r="K5" t="s">
        <v>12</v>
      </c>
    </row>
    <row r="6" spans="1:11" x14ac:dyDescent="0.25">
      <c r="A6" s="1">
        <v>44305</v>
      </c>
      <c r="B6">
        <v>2276.7768550000001</v>
      </c>
      <c r="C6">
        <v>0.68700000000000006</v>
      </c>
      <c r="D6">
        <v>57520.054689999997</v>
      </c>
      <c r="F6" s="3">
        <f t="shared" si="0"/>
        <v>-3.7491049168668633E-2</v>
      </c>
      <c r="G6" s="3">
        <f t="shared" si="1"/>
        <v>-2.4563396279994265E-2</v>
      </c>
      <c r="H6" s="3">
        <f t="shared" si="2"/>
        <v>-5.7935631650396613E-2</v>
      </c>
      <c r="J6" s="3">
        <f>CORREL(H2:H56,F2:F56)</f>
        <v>0.69282459216693593</v>
      </c>
      <c r="K6">
        <v>1.0614124257135565E-3</v>
      </c>
    </row>
    <row r="7" spans="1:11" x14ac:dyDescent="0.25">
      <c r="A7" s="1">
        <v>44304</v>
      </c>
      <c r="B7">
        <v>2365.4604490000002</v>
      </c>
      <c r="C7">
        <v>0.70430000000000004</v>
      </c>
      <c r="D7">
        <v>61057.457029999998</v>
      </c>
      <c r="F7" s="3">
        <f t="shared" si="0"/>
        <v>-5.2825171762626133E-2</v>
      </c>
      <c r="G7" s="3">
        <f t="shared" si="1"/>
        <v>-3.823569575310648E-2</v>
      </c>
      <c r="H7" s="3">
        <f t="shared" si="2"/>
        <v>-2.4207544825125771E-2</v>
      </c>
    </row>
    <row r="8" spans="1:11" x14ac:dyDescent="0.25">
      <c r="A8" s="1">
        <v>44303</v>
      </c>
      <c r="B8">
        <v>2497.3852539999998</v>
      </c>
      <c r="C8">
        <v>0.73229999999999995</v>
      </c>
      <c r="D8">
        <v>62572.175779999998</v>
      </c>
      <c r="F8" s="3">
        <f t="shared" si="0"/>
        <v>-1.969354809748336E-2</v>
      </c>
      <c r="G8" s="3">
        <f t="shared" si="1"/>
        <v>-1.4533710133225686E-2</v>
      </c>
      <c r="H8" s="3">
        <f t="shared" si="2"/>
        <v>-1.6079115329536098E-2</v>
      </c>
    </row>
    <row r="9" spans="1:11" x14ac:dyDescent="0.25">
      <c r="A9" s="1">
        <v>44302</v>
      </c>
      <c r="B9">
        <v>2547.555664</v>
      </c>
      <c r="C9">
        <v>0.74309999999999998</v>
      </c>
      <c r="D9">
        <v>63594.722659999999</v>
      </c>
      <c r="F9" s="3">
        <f t="shared" si="0"/>
        <v>1.29244673154294E-3</v>
      </c>
      <c r="G9" s="3">
        <f t="shared" si="1"/>
        <v>-2.5570416994492473E-2</v>
      </c>
      <c r="H9" s="3">
        <f t="shared" si="2"/>
        <v>-3.5559898904986564E-3</v>
      </c>
      <c r="J9" t="s">
        <v>13</v>
      </c>
      <c r="K9" t="s">
        <v>14</v>
      </c>
    </row>
    <row r="10" spans="1:11" x14ac:dyDescent="0.25">
      <c r="A10" s="1">
        <v>44301</v>
      </c>
      <c r="B10">
        <v>2544.2673340000001</v>
      </c>
      <c r="C10">
        <v>0.76259999999999994</v>
      </c>
      <c r="D10">
        <v>63821.671880000002</v>
      </c>
      <c r="F10" s="3">
        <f t="shared" si="0"/>
        <v>3.8608938487052047E-2</v>
      </c>
      <c r="G10" s="3">
        <f t="shared" si="1"/>
        <v>-1.5364751452550007E-2</v>
      </c>
      <c r="H10" s="3">
        <f t="shared" si="2"/>
        <v>-1.6055751537784269E-2</v>
      </c>
      <c r="J10" s="4">
        <f>MAX(G2:G57)</f>
        <v>0.24067926455566901</v>
      </c>
      <c r="K10" s="1">
        <v>44256</v>
      </c>
    </row>
    <row r="11" spans="1:11" x14ac:dyDescent="0.25">
      <c r="A11" s="1">
        <v>44300</v>
      </c>
      <c r="B11">
        <v>2449.6875</v>
      </c>
      <c r="C11">
        <v>0.77449999999999997</v>
      </c>
      <c r="D11">
        <v>64863.097659999999</v>
      </c>
      <c r="F11" s="3">
        <f t="shared" si="0"/>
        <v>5.6617856512779952E-2</v>
      </c>
      <c r="G11" s="3">
        <f t="shared" si="1"/>
        <v>-2.4804835054142549E-2</v>
      </c>
      <c r="H11" s="3">
        <f t="shared" si="2"/>
        <v>1.7583500453217882E-2</v>
      </c>
      <c r="J11" t="s">
        <v>15</v>
      </c>
    </row>
    <row r="12" spans="1:11" x14ac:dyDescent="0.25">
      <c r="A12" s="1">
        <v>44299</v>
      </c>
      <c r="B12">
        <v>2318.4233399999998</v>
      </c>
      <c r="C12">
        <v>0.79420000000000002</v>
      </c>
      <c r="D12">
        <v>63742.285159999999</v>
      </c>
      <c r="F12" s="3">
        <f t="shared" si="0"/>
        <v>5.3963530564986817E-2</v>
      </c>
      <c r="G12" s="3">
        <f t="shared" si="1"/>
        <v>-3.6381884330698444E-3</v>
      </c>
      <c r="H12" s="3">
        <f t="shared" si="2"/>
        <v>4.0638802526238749E-2</v>
      </c>
      <c r="J12" s="4">
        <f>MAX(F2:F56)</f>
        <v>8.2147977589362542E-2</v>
      </c>
      <c r="K12" s="1">
        <v>44288</v>
      </c>
    </row>
    <row r="13" spans="1:11" x14ac:dyDescent="0.25">
      <c r="A13" s="1">
        <v>44298</v>
      </c>
      <c r="B13">
        <v>2199.71875</v>
      </c>
      <c r="C13">
        <v>0.79710000000000003</v>
      </c>
      <c r="D13">
        <v>61253.035159999999</v>
      </c>
      <c r="F13" s="3">
        <f t="shared" si="0"/>
        <v>1.5946555073293123E-2</v>
      </c>
      <c r="G13" s="3">
        <f t="shared" si="1"/>
        <v>-1.8782870022538978E-3</v>
      </c>
      <c r="H13" s="3">
        <f t="shared" si="2"/>
        <v>7.6077685482294211E-3</v>
      </c>
      <c r="J13" t="s">
        <v>16</v>
      </c>
    </row>
    <row r="14" spans="1:11" x14ac:dyDescent="0.25">
      <c r="A14" s="1">
        <v>44297</v>
      </c>
      <c r="B14">
        <v>2165.1914059999999</v>
      </c>
      <c r="C14">
        <v>0.79859999999999998</v>
      </c>
      <c r="D14">
        <v>60790.554689999997</v>
      </c>
      <c r="F14" s="3">
        <f t="shared" si="0"/>
        <v>-1.4476552122500652E-2</v>
      </c>
      <c r="G14" s="3">
        <f t="shared" si="1"/>
        <v>-1.5775203352230704E-2</v>
      </c>
      <c r="H14" s="3">
        <f t="shared" si="2"/>
        <v>-7.9330260133616548E-3</v>
      </c>
      <c r="J14" s="4">
        <f>MAX(H2:H56)</f>
        <v>6.5663963628124655E-2</v>
      </c>
      <c r="K14" s="1">
        <v>44268</v>
      </c>
    </row>
    <row r="15" spans="1:11" x14ac:dyDescent="0.25">
      <c r="A15" s="1">
        <v>44296</v>
      </c>
      <c r="B15">
        <v>2196.9963379999999</v>
      </c>
      <c r="C15">
        <v>0.81140000000000001</v>
      </c>
      <c r="D15">
        <v>61276.664060000003</v>
      </c>
      <c r="F15" s="3">
        <f t="shared" si="0"/>
        <v>4.4759014991740953E-2</v>
      </c>
      <c r="G15" s="3">
        <f t="shared" si="1"/>
        <v>2.5948350426294731E-3</v>
      </c>
      <c r="H15" s="3">
        <f t="shared" si="2"/>
        <v>3.9696885131751403E-2</v>
      </c>
    </row>
    <row r="16" spans="1:11" x14ac:dyDescent="0.25">
      <c r="A16" s="1">
        <v>44295</v>
      </c>
      <c r="B16">
        <v>2102.873779</v>
      </c>
      <c r="C16">
        <v>0.80930000000000002</v>
      </c>
      <c r="D16">
        <v>58937.046880000002</v>
      </c>
      <c r="F16" s="3">
        <f t="shared" si="0"/>
        <v>5.4302334103142336E-3</v>
      </c>
      <c r="G16" s="3">
        <f t="shared" si="1"/>
        <v>-8.9395052657359475E-3</v>
      </c>
      <c r="H16" s="3">
        <f t="shared" si="2"/>
        <v>1.0255768596303616E-2</v>
      </c>
    </row>
    <row r="17" spans="1:8" x14ac:dyDescent="0.25">
      <c r="A17" s="1">
        <v>44294</v>
      </c>
      <c r="B17">
        <v>2091.516357</v>
      </c>
      <c r="C17">
        <v>0.81659999999999999</v>
      </c>
      <c r="D17">
        <v>58338.738279999998</v>
      </c>
      <c r="F17" s="3">
        <f t="shared" si="0"/>
        <v>-1.9534683660015872E-2</v>
      </c>
      <c r="G17" s="3">
        <f t="shared" si="1"/>
        <v>-4.1774231401079498E-2</v>
      </c>
      <c r="H17" s="3">
        <f t="shared" si="2"/>
        <v>-6.6813996754235827E-3</v>
      </c>
    </row>
    <row r="18" spans="1:8" x14ac:dyDescent="0.25">
      <c r="A18" s="1">
        <v>44293</v>
      </c>
      <c r="B18">
        <v>2133.1875</v>
      </c>
      <c r="C18">
        <v>0.85219999999999996</v>
      </c>
      <c r="D18">
        <v>58731.144529999998</v>
      </c>
      <c r="F18" s="3">
        <f t="shared" si="0"/>
        <v>-8.3840149248211038E-3</v>
      </c>
      <c r="G18" s="3">
        <f t="shared" si="1"/>
        <v>-1.9670999654894716E-2</v>
      </c>
      <c r="H18" s="3">
        <f t="shared" si="2"/>
        <v>-1.2583034774796276E-2</v>
      </c>
    </row>
    <row r="19" spans="1:8" x14ac:dyDescent="0.25">
      <c r="A19" s="1">
        <v>44292</v>
      </c>
      <c r="B19">
        <v>2151.2233890000002</v>
      </c>
      <c r="C19">
        <v>0.86929999999999996</v>
      </c>
      <c r="D19">
        <v>59479.578130000002</v>
      </c>
      <c r="F19" s="3">
        <f t="shared" si="0"/>
        <v>4.7819276252574205E-3</v>
      </c>
      <c r="G19" s="3">
        <f t="shared" si="1"/>
        <v>-5.2637601556242419E-3</v>
      </c>
      <c r="H19" s="3">
        <f t="shared" si="2"/>
        <v>-6.8744337065355099E-3</v>
      </c>
    </row>
    <row r="20" spans="1:8" x14ac:dyDescent="0.25">
      <c r="A20" s="1">
        <v>44291</v>
      </c>
      <c r="B20">
        <v>2140.9853520000001</v>
      </c>
      <c r="C20">
        <v>0.87390000000000001</v>
      </c>
      <c r="D20">
        <v>59891.296880000002</v>
      </c>
      <c r="F20" s="3">
        <f t="shared" si="0"/>
        <v>1.4515025927059E-2</v>
      </c>
      <c r="G20" s="3">
        <f t="shared" si="1"/>
        <v>2.6547633031833717E-2</v>
      </c>
      <c r="H20" s="3">
        <f t="shared" si="2"/>
        <v>1.6592915149320708E-2</v>
      </c>
    </row>
    <row r="21" spans="1:8" x14ac:dyDescent="0.25">
      <c r="A21" s="1">
        <v>44290</v>
      </c>
      <c r="B21">
        <v>2110.3535160000001</v>
      </c>
      <c r="C21">
        <v>0.85129999999999995</v>
      </c>
      <c r="D21">
        <v>58913.746090000001</v>
      </c>
      <c r="F21" s="3">
        <f t="shared" si="0"/>
        <v>-1.613496160479555E-2</v>
      </c>
      <c r="G21" s="3">
        <f t="shared" si="1"/>
        <v>-2.9636384361107937E-2</v>
      </c>
      <c r="H21" s="3">
        <f t="shared" si="2"/>
        <v>-1.9905474544625545E-2</v>
      </c>
    </row>
    <row r="22" spans="1:8" x14ac:dyDescent="0.25">
      <c r="A22" s="1">
        <v>44289</v>
      </c>
      <c r="B22">
        <v>2144.9624020000001</v>
      </c>
      <c r="C22">
        <v>0.87729999999999997</v>
      </c>
      <c r="D22">
        <v>60110.269529999998</v>
      </c>
      <c r="F22" s="3">
        <f t="shared" si="0"/>
        <v>-3.4795211851571528E-3</v>
      </c>
      <c r="G22" s="3">
        <f t="shared" si="1"/>
        <v>-2.9857348225146518E-2</v>
      </c>
      <c r="H22" s="3">
        <f>D22/D23-1</f>
        <v>-2.6037048767209026E-3</v>
      </c>
    </row>
    <row r="23" spans="1:8" x14ac:dyDescent="0.25">
      <c r="A23" s="1">
        <v>44288</v>
      </c>
      <c r="B23">
        <v>2152.451904</v>
      </c>
      <c r="C23">
        <v>0.90429999999999999</v>
      </c>
      <c r="D23">
        <v>60267.1875</v>
      </c>
      <c r="F23" s="3">
        <f t="shared" si="0"/>
        <v>8.2147977589362542E-2</v>
      </c>
      <c r="G23" s="3">
        <f t="shared" si="1"/>
        <v>1.8929577464788849E-2</v>
      </c>
      <c r="H23" s="3">
        <f t="shared" si="2"/>
        <v>1.143081237706145E-2</v>
      </c>
    </row>
    <row r="24" spans="1:8" x14ac:dyDescent="0.25">
      <c r="A24" s="1">
        <v>44287</v>
      </c>
      <c r="B24">
        <v>1989.0550539999999</v>
      </c>
      <c r="C24">
        <v>0.88749999999999996</v>
      </c>
      <c r="D24">
        <v>59586.070310000003</v>
      </c>
      <c r="F24" s="3">
        <f t="shared" si="0"/>
        <v>2.1160532799998188E-2</v>
      </c>
      <c r="G24" s="3">
        <f t="shared" si="1"/>
        <v>-2.8036359653926257E-2</v>
      </c>
      <c r="H24" s="3">
        <f t="shared" si="2"/>
        <v>-5.7393104136034268E-3</v>
      </c>
    </row>
    <row r="25" spans="1:8" x14ac:dyDescent="0.25">
      <c r="A25" s="1">
        <v>44286</v>
      </c>
      <c r="B25">
        <v>1947.837769</v>
      </c>
      <c r="C25">
        <v>0.91310000000000002</v>
      </c>
      <c r="D25">
        <v>59930.027340000001</v>
      </c>
      <c r="F25" s="3">
        <f t="shared" si="0"/>
        <v>4.667609750580759E-2</v>
      </c>
      <c r="G25" s="3">
        <f t="shared" si="1"/>
        <v>-2.4778382996902715E-2</v>
      </c>
      <c r="H25" s="3">
        <f t="shared" si="2"/>
        <v>8.1215683155011487E-3</v>
      </c>
    </row>
    <row r="26" spans="1:8" x14ac:dyDescent="0.25">
      <c r="A26" s="1">
        <v>44285</v>
      </c>
      <c r="B26">
        <v>1860.974731</v>
      </c>
      <c r="C26">
        <v>0.93630000000000002</v>
      </c>
      <c r="D26">
        <v>59447.222659999999</v>
      </c>
      <c r="F26" s="3">
        <f t="shared" si="0"/>
        <v>1.2947364752746271E-2</v>
      </c>
      <c r="G26" s="3">
        <f t="shared" si="1"/>
        <v>-8.261836669844369E-3</v>
      </c>
      <c r="H26" s="3">
        <f t="shared" si="2"/>
        <v>1.8942154024703228E-2</v>
      </c>
    </row>
    <row r="27" spans="1:8" x14ac:dyDescent="0.25">
      <c r="A27" s="1">
        <v>44284</v>
      </c>
      <c r="B27">
        <v>1837.1879879999999</v>
      </c>
      <c r="C27">
        <v>0.94410000000000005</v>
      </c>
      <c r="D27">
        <v>58342.097659999999</v>
      </c>
      <c r="F27" s="3">
        <f t="shared" si="0"/>
        <v>6.2828231280751989E-2</v>
      </c>
      <c r="G27" s="3">
        <f t="shared" si="1"/>
        <v>0.11833688699360345</v>
      </c>
      <c r="H27" s="3">
        <f t="shared" si="2"/>
        <v>3.0591337223231152E-2</v>
      </c>
    </row>
    <row r="28" spans="1:8" x14ac:dyDescent="0.25">
      <c r="A28" s="1">
        <v>44283</v>
      </c>
      <c r="B28">
        <v>1728.584106</v>
      </c>
      <c r="C28">
        <v>0.84419999999999995</v>
      </c>
      <c r="D28">
        <v>56610.3125</v>
      </c>
      <c r="F28" s="3">
        <f t="shared" si="0"/>
        <v>-2.4470079855601901E-3</v>
      </c>
      <c r="G28" s="3">
        <f t="shared" si="1"/>
        <v>7.5962273770073807E-2</v>
      </c>
      <c r="H28" s="3">
        <f t="shared" si="2"/>
        <v>7.4419283194759878E-4</v>
      </c>
    </row>
    <row r="29" spans="1:8" x14ac:dyDescent="0.25">
      <c r="A29" s="1">
        <v>44282</v>
      </c>
      <c r="B29">
        <v>1732.824341</v>
      </c>
      <c r="C29">
        <v>0.78459999999999996</v>
      </c>
      <c r="D29">
        <v>56568.214840000001</v>
      </c>
      <c r="F29" s="3">
        <f t="shared" si="0"/>
        <v>1.7558921688602736E-2</v>
      </c>
      <c r="G29" s="3">
        <f t="shared" si="1"/>
        <v>4.0952137189660398E-3</v>
      </c>
      <c r="H29" s="3">
        <f t="shared" si="2"/>
        <v>2.5951615614199453E-2</v>
      </c>
    </row>
    <row r="30" spans="1:8" x14ac:dyDescent="0.25">
      <c r="A30" s="2">
        <v>44281</v>
      </c>
      <c r="B30" s="5">
        <v>1702.9228519999999</v>
      </c>
      <c r="C30" s="5">
        <v>0.78139999999999998</v>
      </c>
      <c r="D30" s="5">
        <v>55137.3125</v>
      </c>
      <c r="E30" s="5"/>
      <c r="F30" s="6">
        <f t="shared" si="0"/>
        <v>4.7365033734840356E-2</v>
      </c>
      <c r="G30" s="6">
        <f t="shared" si="1"/>
        <v>-9.7579520973261058E-3</v>
      </c>
      <c r="H30" s="6">
        <f t="shared" si="2"/>
        <v>3.2681172114495061E-2</v>
      </c>
    </row>
    <row r="31" spans="1:8" x14ac:dyDescent="0.25">
      <c r="A31" s="1">
        <v>44280</v>
      </c>
      <c r="B31">
        <v>1625.911499</v>
      </c>
      <c r="C31">
        <v>0.78910000000000002</v>
      </c>
      <c r="D31">
        <v>53392.386720000002</v>
      </c>
      <c r="F31" s="3">
        <f t="shared" si="0"/>
        <v>-6.5798015963339118E-2</v>
      </c>
      <c r="G31" s="3">
        <f t="shared" si="1"/>
        <v>-2.7962552352796211E-2</v>
      </c>
      <c r="H31" s="3">
        <f t="shared" si="2"/>
        <v>-6.7583567083487894E-2</v>
      </c>
    </row>
    <row r="32" spans="1:8" x14ac:dyDescent="0.25">
      <c r="A32" s="1">
        <v>44279</v>
      </c>
      <c r="B32">
        <v>1740.4282229999999</v>
      </c>
      <c r="C32">
        <v>0.81179999999999997</v>
      </c>
      <c r="D32">
        <v>57262.382810000003</v>
      </c>
      <c r="F32" s="3">
        <f t="shared" si="0"/>
        <v>8.8802852960983003E-3</v>
      </c>
      <c r="G32" s="3">
        <f>C32/C33-1</f>
        <v>-6.155361319709618E-4</v>
      </c>
      <c r="H32" s="3">
        <f>D32/D33-1</f>
        <v>2.2808454623918006E-2</v>
      </c>
    </row>
    <row r="33" spans="1:8" x14ac:dyDescent="0.25">
      <c r="A33" s="1">
        <v>44278</v>
      </c>
      <c r="B33">
        <v>1725.1087649999999</v>
      </c>
      <c r="C33">
        <v>0.81230000000000002</v>
      </c>
      <c r="D33">
        <v>55985.441409999999</v>
      </c>
      <c r="F33" s="3">
        <f t="shared" si="0"/>
        <v>-4.7936544376404822E-2</v>
      </c>
      <c r="G33" s="3">
        <f t="shared" si="1"/>
        <v>-8.9067837969740715E-3</v>
      </c>
      <c r="H33" s="3">
        <f t="shared" si="2"/>
        <v>-4.2517121851831985E-2</v>
      </c>
    </row>
    <row r="34" spans="1:8" x14ac:dyDescent="0.25">
      <c r="A34" s="1">
        <v>44277</v>
      </c>
      <c r="B34">
        <v>1811.9682620000001</v>
      </c>
      <c r="C34">
        <v>0.8196</v>
      </c>
      <c r="D34">
        <v>58471.480470000002</v>
      </c>
      <c r="F34" s="3">
        <f t="shared" si="0"/>
        <v>-6.2438621766688351E-3</v>
      </c>
      <c r="G34" s="3">
        <f t="shared" si="1"/>
        <v>5.3974484789007793E-3</v>
      </c>
      <c r="H34" s="3">
        <f t="shared" si="2"/>
        <v>-5.0438756169344234E-3</v>
      </c>
    </row>
    <row r="35" spans="1:8" x14ac:dyDescent="0.25">
      <c r="A35" s="1">
        <v>44276</v>
      </c>
      <c r="B35">
        <v>1823.3530270000001</v>
      </c>
      <c r="C35">
        <v>0.81520000000000004</v>
      </c>
      <c r="D35">
        <v>58767.898439999997</v>
      </c>
      <c r="F35" s="3">
        <f t="shared" si="0"/>
        <v>-2.7394095530722695E-2</v>
      </c>
      <c r="G35" s="3">
        <f t="shared" si="1"/>
        <v>-1.0319291004006304E-2</v>
      </c>
      <c r="H35" s="3">
        <f t="shared" si="2"/>
        <v>-2.1045471817448647E-2</v>
      </c>
    </row>
    <row r="36" spans="1:8" x14ac:dyDescent="0.25">
      <c r="A36" s="1">
        <v>44275</v>
      </c>
      <c r="B36">
        <v>1874.7089840000001</v>
      </c>
      <c r="C36">
        <v>0.82369999999999999</v>
      </c>
      <c r="D36">
        <v>60031.285159999999</v>
      </c>
      <c r="F36" s="3">
        <f t="shared" si="0"/>
        <v>1.8201722239741258E-2</v>
      </c>
      <c r="G36" s="3">
        <f t="shared" si="1"/>
        <v>1.5784930324330926E-2</v>
      </c>
      <c r="H36" s="3">
        <f t="shared" si="2"/>
        <v>8.9567178935558989E-3</v>
      </c>
    </row>
    <row r="37" spans="1:8" x14ac:dyDescent="0.25">
      <c r="A37" s="1">
        <v>44274</v>
      </c>
      <c r="B37">
        <v>1841.1960449999999</v>
      </c>
      <c r="C37">
        <v>0.81089999999999995</v>
      </c>
      <c r="D37">
        <v>59498.375</v>
      </c>
      <c r="F37" s="3">
        <f t="shared" si="0"/>
        <v>-4.0300157652995994E-3</v>
      </c>
      <c r="G37" s="3">
        <f t="shared" si="1"/>
        <v>7.0212485152434834E-2</v>
      </c>
      <c r="H37" s="3">
        <f t="shared" si="2"/>
        <v>-1.0278003035784855E-2</v>
      </c>
    </row>
    <row r="38" spans="1:8" x14ac:dyDescent="0.25">
      <c r="A38" s="1">
        <v>44273</v>
      </c>
      <c r="B38">
        <v>1848.6461179999999</v>
      </c>
      <c r="C38">
        <v>0.75770000000000004</v>
      </c>
      <c r="D38">
        <v>60116.25</v>
      </c>
      <c r="F38" s="3">
        <f t="shared" si="0"/>
        <v>4.7978350826547445E-3</v>
      </c>
      <c r="G38" s="3">
        <f t="shared" si="1"/>
        <v>-6.1904172341215702E-2</v>
      </c>
      <c r="H38" s="3">
        <f t="shared" si="2"/>
        <v>1.9441023557359882E-2</v>
      </c>
    </row>
    <row r="39" spans="1:8" x14ac:dyDescent="0.25">
      <c r="A39" s="1">
        <v>44272</v>
      </c>
      <c r="B39">
        <v>1839.81897</v>
      </c>
      <c r="C39">
        <v>0.80769999999999997</v>
      </c>
      <c r="D39">
        <v>58969.816409999999</v>
      </c>
      <c r="F39" s="3">
        <f t="shared" si="0"/>
        <v>1.2525060665560916E-2</v>
      </c>
      <c r="G39" s="3">
        <f t="shared" si="1"/>
        <v>-1.0414114187699219E-2</v>
      </c>
      <c r="H39" s="3">
        <f t="shared" si="2"/>
        <v>3.7594882631139415E-2</v>
      </c>
    </row>
    <row r="40" spans="1:8" x14ac:dyDescent="0.25">
      <c r="A40" s="1">
        <v>44271</v>
      </c>
      <c r="B40">
        <v>1817.0601810000001</v>
      </c>
      <c r="C40">
        <v>0.81620000000000004</v>
      </c>
      <c r="D40">
        <v>56833.179689999997</v>
      </c>
      <c r="F40" s="3">
        <f t="shared" si="0"/>
        <v>-3.8183676542662526E-2</v>
      </c>
      <c r="G40" s="3">
        <f>C40/C41-1</f>
        <v>-5.0819862774741154E-2</v>
      </c>
      <c r="H40" s="3">
        <f t="shared" si="2"/>
        <v>-6.124466028510922E-2</v>
      </c>
    </row>
    <row r="41" spans="1:8" x14ac:dyDescent="0.25">
      <c r="A41" s="1">
        <v>44270</v>
      </c>
      <c r="B41">
        <v>1889.196655</v>
      </c>
      <c r="C41">
        <v>0.8599</v>
      </c>
      <c r="D41">
        <v>60540.992189999997</v>
      </c>
      <c r="F41" s="3">
        <f t="shared" si="0"/>
        <v>-2.1536961554629031E-2</v>
      </c>
      <c r="G41" s="3">
        <f t="shared" si="1"/>
        <v>-1.2176909821941528E-2</v>
      </c>
      <c r="H41" s="3">
        <f>D41/D42-1</f>
        <v>-1.7158465981183979E-2</v>
      </c>
    </row>
    <row r="42" spans="1:8" x14ac:dyDescent="0.25">
      <c r="A42" s="1">
        <v>44269</v>
      </c>
      <c r="B42">
        <v>1930.7797849999999</v>
      </c>
      <c r="C42">
        <v>0.87050000000000005</v>
      </c>
      <c r="D42">
        <v>61597.917970000002</v>
      </c>
      <c r="F42" s="3">
        <f t="shared" si="0"/>
        <v>-3.5433328602437753E-3</v>
      </c>
      <c r="G42" s="3">
        <f t="shared" si="1"/>
        <v>-1.0458110719563485E-2</v>
      </c>
      <c r="H42" s="3">
        <f t="shared" si="2"/>
        <v>-1.393319183168984E-3</v>
      </c>
    </row>
    <row r="43" spans="1:8" x14ac:dyDescent="0.25">
      <c r="A43" s="1">
        <v>44268</v>
      </c>
      <c r="B43">
        <v>1937.6455080000001</v>
      </c>
      <c r="C43">
        <v>0.87970000000000004</v>
      </c>
      <c r="D43">
        <v>61683.863279999998</v>
      </c>
      <c r="F43" s="3">
        <f t="shared" si="0"/>
        <v>5.335598658014673E-2</v>
      </c>
      <c r="G43" s="3">
        <f t="shared" si="1"/>
        <v>4.7012616043799138E-2</v>
      </c>
      <c r="H43" s="3">
        <f t="shared" si="2"/>
        <v>6.3576845007540683E-2</v>
      </c>
    </row>
    <row r="44" spans="1:8" x14ac:dyDescent="0.25">
      <c r="A44" s="1">
        <v>44267</v>
      </c>
      <c r="B44">
        <v>1839.497314</v>
      </c>
      <c r="C44">
        <v>0.84019999999999995</v>
      </c>
      <c r="D44">
        <v>57996.621090000001</v>
      </c>
      <c r="F44" s="3">
        <f t="shared" si="0"/>
        <v>-2.3437953271209233E-3</v>
      </c>
      <c r="G44" s="3">
        <f t="shared" si="1"/>
        <v>0.15666299559471342</v>
      </c>
      <c r="H44" s="3">
        <f t="shared" si="2"/>
        <v>-1.6257476784832248E-3</v>
      </c>
    </row>
    <row r="45" spans="1:8" x14ac:dyDescent="0.25">
      <c r="A45" s="1">
        <v>44266</v>
      </c>
      <c r="B45">
        <v>1843.8188479999999</v>
      </c>
      <c r="C45">
        <v>0.72640000000000005</v>
      </c>
      <c r="D45">
        <v>58091.0625</v>
      </c>
      <c r="F45" s="3">
        <f t="shared" si="0"/>
        <v>-1.6001880363934018E-2</v>
      </c>
      <c r="G45" s="3">
        <f t="shared" si="1"/>
        <v>-4.5224064684116216E-3</v>
      </c>
      <c r="H45" s="3">
        <f t="shared" si="2"/>
        <v>1.4544777968762856E-2</v>
      </c>
    </row>
    <row r="46" spans="1:8" x14ac:dyDescent="0.25">
      <c r="A46" s="1">
        <v>44265</v>
      </c>
      <c r="B46">
        <v>1873.8032229999999</v>
      </c>
      <c r="C46">
        <v>0.72970000000000002</v>
      </c>
      <c r="D46">
        <v>57258.253909999999</v>
      </c>
      <c r="F46" s="3">
        <f t="shared" si="0"/>
        <v>3.0804307220175797E-3</v>
      </c>
      <c r="G46" s="3">
        <f t="shared" si="1"/>
        <v>1.3050118006386224E-2</v>
      </c>
      <c r="H46" s="3">
        <f t="shared" si="2"/>
        <v>4.4399013513782393E-2</v>
      </c>
    </row>
    <row r="47" spans="1:8" x14ac:dyDescent="0.25">
      <c r="A47" s="1">
        <v>44264</v>
      </c>
      <c r="B47">
        <v>1868.048828</v>
      </c>
      <c r="C47">
        <v>0.72030000000000005</v>
      </c>
      <c r="D47">
        <v>54824.117189999997</v>
      </c>
      <c r="F47" s="3">
        <f t="shared" si="0"/>
        <v>1.7903677932003204E-2</v>
      </c>
      <c r="G47" s="3">
        <f t="shared" si="1"/>
        <v>1.8235793044953486E-2</v>
      </c>
      <c r="H47" s="3">
        <f t="shared" si="2"/>
        <v>4.7980339995073784E-2</v>
      </c>
    </row>
    <row r="48" spans="1:8" x14ac:dyDescent="0.25">
      <c r="A48" s="1">
        <v>44263</v>
      </c>
      <c r="B48">
        <v>1835.192139</v>
      </c>
      <c r="C48">
        <v>0.70740000000000003</v>
      </c>
      <c r="D48">
        <v>52314.070310000003</v>
      </c>
      <c r="F48" s="3">
        <f t="shared" si="0"/>
        <v>6.023830816013187E-2</v>
      </c>
      <c r="G48" s="3">
        <f t="shared" si="1"/>
        <v>-3.4002458009012582E-2</v>
      </c>
      <c r="H48" s="3">
        <f t="shared" si="2"/>
        <v>1.8093112182588911E-2</v>
      </c>
    </row>
    <row r="49" spans="1:8" x14ac:dyDescent="0.25">
      <c r="A49" s="1">
        <v>44262</v>
      </c>
      <c r="B49">
        <v>1730.9241939999999</v>
      </c>
      <c r="C49">
        <v>0.73229999999999995</v>
      </c>
      <c r="D49">
        <v>51384.367189999997</v>
      </c>
      <c r="F49" s="3">
        <f t="shared" si="0"/>
        <v>3.7036357187851143E-2</v>
      </c>
      <c r="G49" s="3">
        <f t="shared" si="1"/>
        <v>-2.4770275669197095E-2</v>
      </c>
      <c r="H49" s="3">
        <f t="shared" si="2"/>
        <v>4.5519329412714749E-2</v>
      </c>
    </row>
    <row r="50" spans="1:8" x14ac:dyDescent="0.25">
      <c r="A50" s="1">
        <v>44261</v>
      </c>
      <c r="B50">
        <v>1669.106567</v>
      </c>
      <c r="C50">
        <v>0.75090000000000001</v>
      </c>
      <c r="D50">
        <v>49147.21875</v>
      </c>
      <c r="F50" s="3">
        <f t="shared" si="0"/>
        <v>7.8319079005244818E-2</v>
      </c>
      <c r="G50" s="3">
        <f t="shared" si="1"/>
        <v>1.2540453074433522E-2</v>
      </c>
      <c r="H50" s="3">
        <f t="shared" si="2"/>
        <v>-5.0451204988697373E-3</v>
      </c>
    </row>
    <row r="51" spans="1:8" x14ac:dyDescent="0.25">
      <c r="A51" s="1">
        <v>44260</v>
      </c>
      <c r="B51">
        <v>1547.8781739999999</v>
      </c>
      <c r="C51">
        <v>0.74160000000000004</v>
      </c>
      <c r="D51">
        <v>49396.429689999997</v>
      </c>
      <c r="F51" s="3">
        <f t="shared" si="0"/>
        <v>-4.6258667599321623E-2</v>
      </c>
      <c r="G51" s="3">
        <f t="shared" si="1"/>
        <v>-5.2631578947368474E-2</v>
      </c>
      <c r="H51" s="3">
        <f t="shared" si="2"/>
        <v>-4.5204524767091914E-2</v>
      </c>
    </row>
    <row r="52" spans="1:8" x14ac:dyDescent="0.25">
      <c r="A52" s="1">
        <v>44259</v>
      </c>
      <c r="B52">
        <v>1622.953857</v>
      </c>
      <c r="C52">
        <v>0.78280000000000005</v>
      </c>
      <c r="D52">
        <v>51735.089840000001</v>
      </c>
      <c r="F52" s="3">
        <f t="shared" si="0"/>
        <v>-1.6606515610240624E-2</v>
      </c>
      <c r="G52" s="3">
        <f t="shared" si="1"/>
        <v>-7.1191267204556152E-2</v>
      </c>
      <c r="H52" s="3">
        <f t="shared" si="2"/>
        <v>-1.5228796001123257E-2</v>
      </c>
    </row>
    <row r="53" spans="1:8" x14ac:dyDescent="0.25">
      <c r="A53" s="1">
        <v>44258</v>
      </c>
      <c r="B53">
        <v>1650.360596</v>
      </c>
      <c r="C53">
        <v>0.84279999999999999</v>
      </c>
      <c r="D53">
        <v>52535.136720000002</v>
      </c>
      <c r="F53" s="3">
        <f t="shared" si="0"/>
        <v>3.3018374613975832E-2</v>
      </c>
      <c r="G53" s="3">
        <f t="shared" si="1"/>
        <v>-4.5526613816534556E-2</v>
      </c>
      <c r="H53" s="3">
        <f t="shared" si="2"/>
        <v>4.8030012210628081E-2</v>
      </c>
    </row>
    <row r="54" spans="1:8" x14ac:dyDescent="0.25">
      <c r="A54" s="1">
        <v>44257</v>
      </c>
      <c r="B54">
        <v>1597.610107</v>
      </c>
      <c r="C54">
        <v>0.88300000000000001</v>
      </c>
      <c r="D54">
        <v>50127.511720000002</v>
      </c>
      <c r="F54" s="3">
        <f t="shared" si="0"/>
        <v>1.908249692360342E-2</v>
      </c>
      <c r="G54" s="3">
        <f t="shared" si="1"/>
        <v>-9.1283317896470151E-2</v>
      </c>
      <c r="H54" s="3">
        <f t="shared" si="2"/>
        <v>6.8997264614589771E-3</v>
      </c>
    </row>
    <row r="55" spans="1:8" x14ac:dyDescent="0.25">
      <c r="A55" s="1">
        <v>44256</v>
      </c>
      <c r="B55">
        <v>1567.6945800000001</v>
      </c>
      <c r="C55">
        <v>0.97170000000000001</v>
      </c>
      <c r="D55">
        <v>49784.015630000002</v>
      </c>
      <c r="F55" s="3">
        <f t="shared" si="0"/>
        <v>6.7627129699518118E-2</v>
      </c>
      <c r="G55" s="3">
        <f t="shared" si="1"/>
        <v>0.24067926455566901</v>
      </c>
      <c r="H55" s="3">
        <f t="shared" si="2"/>
        <v>6.5663963628124655E-2</v>
      </c>
    </row>
    <row r="56" spans="1:8" x14ac:dyDescent="0.25">
      <c r="A56" s="1">
        <v>44255</v>
      </c>
      <c r="B56">
        <v>1468.3914789999999</v>
      </c>
      <c r="C56">
        <v>0.78320000000000001</v>
      </c>
      <c r="D56">
        <v>46716.429689999997</v>
      </c>
      <c r="F56" s="3">
        <f t="shared" si="0"/>
        <v>-3.7077640294806868E-2</v>
      </c>
      <c r="G56" s="3">
        <f t="shared" si="1"/>
        <v>-1.5338194619059609E-2</v>
      </c>
      <c r="H56" s="3">
        <f t="shared" si="2"/>
        <v>-3.1849444710570718E-2</v>
      </c>
    </row>
    <row r="57" spans="1:8" x14ac:dyDescent="0.25">
      <c r="A57" s="1">
        <v>44254</v>
      </c>
      <c r="B57">
        <v>1524.9323730000001</v>
      </c>
      <c r="C57">
        <v>0.7954</v>
      </c>
      <c r="D57">
        <v>48253.269529999998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lahcen khaddaoui</dc:creator>
  <cp:lastModifiedBy>lahcen khaddaoui</cp:lastModifiedBy>
  <dcterms:created xsi:type="dcterms:W3CDTF">2021-04-24T15:34:26Z</dcterms:created>
  <dcterms:modified xsi:type="dcterms:W3CDTF">2021-04-25T00:43:32Z</dcterms:modified>
</cp:coreProperties>
</file>