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Code\Circuit\计算机硬件系统设计\1.新手上路实验\"/>
    </mc:Choice>
  </mc:AlternateContent>
  <xr:revisionPtr revIDLastSave="0" documentId="13_ncr:1_{04B3A76F-3C29-46D2-9C3D-9E8B5E096893}" xr6:coauthVersionLast="45" xr6:coauthVersionMax="45" xr10:uidLastSave="{00000000-0000-0000-0000-000000000000}"/>
  <bookViews>
    <workbookView xWindow="17700" yWindow="1980" windowWidth="21600" windowHeight="11505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7" i="5" l="1"/>
  <c r="M6" i="5"/>
  <c r="N6" i="5" s="1"/>
  <c r="M5" i="5"/>
  <c r="O5" i="5" s="1"/>
  <c r="M4" i="5"/>
  <c r="N4" i="5" s="1"/>
  <c r="M3" i="5"/>
  <c r="P3" i="5" s="1"/>
  <c r="M17" i="5"/>
  <c r="M16" i="5"/>
  <c r="M15" i="5"/>
  <c r="M14" i="5"/>
  <c r="M13" i="5"/>
  <c r="M12" i="5"/>
  <c r="M11" i="5"/>
  <c r="M10" i="5"/>
  <c r="M9" i="5"/>
  <c r="M8" i="5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T5" i="5"/>
  <c r="S5" i="5"/>
  <c r="R5" i="5"/>
  <c r="Q5" i="5"/>
  <c r="P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S32" i="5" l="1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O32" i="5" s="1"/>
  <c r="O31" i="5" s="1"/>
  <c r="P4" i="5"/>
  <c r="P2" i="5" l="1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<sst xmlns="http://schemas.openxmlformats.org/spreadsheetml/2006/main" count="31" uniqueCount="31">
  <si>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In4</t>
  </si>
  <si>
    <t>In5</t>
  </si>
  <si>
    <t>In6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</si>
  <si>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</si>
  <si>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</si>
  <si>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</si>
  <si>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</si>
  <si>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</si>
  <si>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</si>
  <si>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</si>
  <si>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</si>
  <si>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</si>
  <si>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</si>
  <si>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</si>
  <si>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</si>
  <si>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</si>
  <si>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</si>
  <si>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</si>
  <si>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</si>
  <si>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</si>
  <si>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</si>
  <si>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</si>
  <si>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</si>
  <si>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</si>
  <si>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</si>
  <si>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</si>
  <si>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SDSel</t>
    <phoneticPr fontId="8" type="noConversion"/>
  </si>
  <si>
    <t>SDEN</t>
    <phoneticPr fontId="8" type="noConversion"/>
  </si>
  <si>
    <t>DPSel</t>
    <phoneticPr fontId="8" type="noConversion"/>
  </si>
  <si>
    <t>TMEN</t>
    <phoneticPr fontId="8" type="noConversion"/>
  </si>
  <si>
    <t>TMReset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</si>
</sst>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topLeftCell="L1" workbookViewId="0">
      <pane ySplit="2" topLeftCell="A3" activePane="bottomLeft" state="frozen"/>
      <selection pane="bottomLeft" activeCell="E38" sqref="E38"/>
    </sheetView>
  </sheetViews>
  <sheetFormatPr defaultColWidth="9" defaultRowHeight="14.25" x14ac:dyDescent="0.2"/>
  <cols>
    <col min="1" max="4" width="8.625" style="8" customWidth="1"/>
    <col min="5" max="12" width="8.625" style="9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23</v>
      </c>
      <c r="B2" s="25" t="s">
        <v>24</v>
      </c>
      <c r="C2" s="25" t="s">
        <v>25</v>
      </c>
      <c r="D2" s="25" t="s">
        <v>0</v>
      </c>
      <c r="E2" s="25" t="s">
        <v>1</v>
      </c>
      <c r="F2" s="25" t="s">
        <v>2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26</v>
      </c>
      <c r="N2" s="27" t="s">
        <v>27</v>
      </c>
      <c r="O2" s="27" t="s">
        <v>28</v>
      </c>
      <c r="P2" s="27" t="s">
        <v>29</v>
      </c>
      <c r="Q2" s="27" t="s">
        <v>30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>
        <v>0</v>
      </c>
      <c r="B3" s="19">
        <v>0</v>
      </c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1</v>
      </c>
      <c r="O3" s="19">
        <v>1</v>
      </c>
      <c r="P3" s="19">
        <v>0</v>
      </c>
      <c r="Q3" s="19">
        <v>0</v>
      </c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0</v>
      </c>
      <c r="B4" s="21">
        <v>0</v>
      </c>
      <c r="C4" s="21">
        <v>1</v>
      </c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>
        <v>0</v>
      </c>
      <c r="Q4" s="21">
        <v>1</v>
      </c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0</v>
      </c>
      <c r="B5" s="19">
        <v>1</v>
      </c>
      <c r="C5" s="19">
        <v>1</v>
      </c>
      <c r="D5" s="19"/>
      <c r="E5" s="19"/>
      <c r="F5" s="19"/>
      <c r="G5" s="19"/>
      <c r="H5" s="19"/>
      <c r="I5" s="19"/>
      <c r="J5" s="19"/>
      <c r="K5" s="19"/>
      <c r="L5" s="19"/>
      <c r="M5" s="23">
        <v>1</v>
      </c>
      <c r="N5" s="24">
        <v>0</v>
      </c>
      <c r="O5" s="24">
        <v>1</v>
      </c>
      <c r="P5" s="24">
        <v>1</v>
      </c>
      <c r="Q5" s="24">
        <v>0</v>
      </c>
      <c r="R5" s="24"/>
      <c r="S5" s="24"/>
      <c r="T5" s="24"/>
      <c r="U5" s="24"/>
      <c r="V5" s="24"/>
      <c r="W5" s="24"/>
      <c r="X5" s="24"/>
    </row>
    <row r="6" spans="1:24" ht="16.5" x14ac:dyDescent="0.2">
      <c r="A6" s="21">
        <v>1</v>
      </c>
      <c r="B6" s="21">
        <v>1</v>
      </c>
      <c r="C6" s="21">
        <v>1</v>
      </c>
      <c r="D6" s="21"/>
      <c r="E6" s="21"/>
      <c r="F6" s="21"/>
      <c r="G6" s="21"/>
      <c r="H6" s="21"/>
      <c r="I6" s="21"/>
      <c r="J6" s="21"/>
      <c r="K6" s="21"/>
      <c r="L6" s="21"/>
      <c r="M6" s="22">
        <v>1</v>
      </c>
      <c r="N6" s="21">
        <v>0</v>
      </c>
      <c r="O6" s="21">
        <v>1</v>
      </c>
      <c r="P6" s="21">
        <v>0</v>
      </c>
      <c r="Q6" s="21">
        <v>0</v>
      </c>
      <c r="R6" s="21"/>
      <c r="S6" s="21"/>
      <c r="T6" s="21"/>
      <c r="U6" s="21"/>
      <c r="V6" s="21"/>
      <c r="W6" s="21"/>
      <c r="X6" s="21"/>
    </row>
    <row r="7" spans="1:24" ht="16.5" x14ac:dyDescent="0.2">
      <c r="A7" s="19">
        <v>1</v>
      </c>
      <c r="B7" s="19">
        <v>1</v>
      </c>
      <c r="C7" s="19">
        <v>0</v>
      </c>
      <c r="D7" s="19"/>
      <c r="E7" s="19"/>
      <c r="F7" s="19"/>
      <c r="G7" s="19"/>
      <c r="H7" s="19"/>
      <c r="I7" s="19"/>
      <c r="J7" s="19"/>
      <c r="K7" s="19"/>
      <c r="L7" s="19"/>
      <c r="M7" s="23">
        <v>1</v>
      </c>
      <c r="N7" s="24">
        <v>1</v>
      </c>
      <c r="O7" s="24">
        <v>1</v>
      </c>
      <c r="P7" s="24">
        <v>1</v>
      </c>
      <c r="Q7" s="24">
        <v>0</v>
      </c>
      <c r="R7" s="24"/>
      <c r="S7" s="24"/>
      <c r="T7" s="24"/>
      <c r="U7" s="24"/>
      <c r="V7" s="24"/>
      <c r="W7" s="24"/>
      <c r="X7" s="24"/>
    </row>
    <row r="8" spans="1:24" ht="16.5" x14ac:dyDescent="0.2">
      <c r="A8" s="21">
        <v>1</v>
      </c>
      <c r="B8" s="21">
        <v>0</v>
      </c>
      <c r="C8" s="21">
        <v>0</v>
      </c>
      <c r="D8" s="21"/>
      <c r="E8" s="21"/>
      <c r="F8" s="21"/>
      <c r="G8" s="21"/>
      <c r="H8" s="21"/>
      <c r="I8" s="21"/>
      <c r="J8" s="21"/>
      <c r="K8" s="21"/>
      <c r="L8" s="21"/>
      <c r="M8" s="22">
        <v>1</v>
      </c>
      <c r="N8" s="21">
        <v>0</v>
      </c>
      <c r="O8" s="21">
        <v>0</v>
      </c>
      <c r="P8" s="21">
        <v>1</v>
      </c>
      <c r="Q8" s="21">
        <v>0</v>
      </c>
      <c r="R8" s="21"/>
      <c r="S8" s="21"/>
      <c r="T8" s="21"/>
      <c r="U8" s="21"/>
      <c r="V8" s="21"/>
      <c r="W8" s="21"/>
      <c r="X8" s="21"/>
    </row>
    <row r="9" spans="1:24" ht="16.5" customHeight="1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opLeftCell="H1" workbookViewId="0">
      <pane ySplit="1" topLeftCell="A2" activePane="bottomLeft" state="frozen"/>
      <selection pane="bottomLeft" activeCell="R31" sqref="R31"/>
    </sheetView>
  </sheetViews>
  <sheetFormatPr defaultColWidth="9" defaultRowHeight="14.25" x14ac:dyDescent="0.2"/>
  <cols>
    <col min="1" max="12" width="4.625" style="1" customWidth="1"/>
    <col min="13" max="13" width="24.625" style="1" customWidth="1"/>
    <col min="14" max="14" width="8.625" customWidth="1"/>
    <col min="15" max="15" width="9.5" customWidth="1"/>
    <col min="16" max="25" width="8.625" customWidth="1"/>
    <col min="26" max="26" width="8.125" customWidth="1"/>
  </cols>
  <sheetData>
    <row r="1" spans="1:25" ht="24" customHeight="1" thickBot="1" x14ac:dyDescent="0.25">
      <c r="A1" s="15" t="str">
        <f>组合逻辑真值表!A2</f>
        <v>S2</v>
      </c>
      <c r="B1" s="15" t="str">
        <f>组合逻辑真值表!B2</f>
        <v>S1</v>
      </c>
      <c r="C1" s="15" t="str">
        <f>组合逻辑真值表!C2</f>
        <v>S0</v>
      </c>
      <c r="D1" s="15" t="str">
        <f>组合逻辑真值表!D2</f>
        <v>In4</v>
      </c>
      <c r="E1" s="15" t="str">
        <f>组合逻辑真值表!E2</f>
        <v>In5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SDSel</v>
      </c>
      <c r="O1" s="14" t="str">
        <f>组合逻辑真值表!N2</f>
        <v>SDEN</v>
      </c>
      <c r="P1" s="14" t="str">
        <f>组合逻辑真值表!O2</f>
        <v>DPSel</v>
      </c>
      <c r="Q1" s="14" t="str">
        <f>组合逻辑真值表!P2</f>
        <v>TMEN</v>
      </c>
      <c r="R1" s="14" t="str">
        <f>组合逻辑真值表!Q2</f>
        <v>TMReset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>~S2&amp;</v>
      </c>
      <c r="B2" s="16" t="str">
        <f>IF(组合逻辑真值表!B3&lt;&gt;"",IF(组合逻辑真值表!B3=1,组合逻辑真值表!B$2&amp;"&amp;",IF(组合逻辑真值表!B3=0,"~"&amp;组合逻辑真值表!B$2&amp;"&amp;","")),"")</f>
        <v>~S1&amp;</v>
      </c>
      <c r="C2" s="16" t="str">
        <f>IF(组合逻辑真值表!C3&lt;&gt;"",IF(组合逻辑真值表!C3=1,组合逻辑真值表!C$2&amp;"&amp;",IF(组合逻辑真值表!C3=0,"~"&amp;组合逻辑真值表!C$2&amp;"&amp;","")),"")</f>
        <v>~S0&amp;</v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~S2&amp;~S1&amp;~S0</v>
      </c>
      <c r="N2" s="4" t="str">
        <f>IF(组合逻辑真值表!M3=1,$M2&amp;"+","")</f>
        <v/>
      </c>
      <c r="O2" s="4" t="str">
        <f>IF(组合逻辑真值表!N3=1,$M2&amp;"+","")</f>
        <v>~S2&amp;~S1&amp;~S0+</v>
      </c>
      <c r="P2" s="4" t="str">
        <f>IF(组合逻辑真值表!O3=1,$M2&amp;"+","")</f>
        <v>~S2&amp;~S1&amp;~S0+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~S2&amp;</v>
      </c>
      <c r="B3" s="16" t="str">
        <f>IF(组合逻辑真值表!B4&lt;&gt;"",IF(组合逻辑真值表!B4=1,组合逻辑真值表!B$2&amp;"&amp;",IF(组合逻辑真值表!B4=0,"~"&amp;组合逻辑真值表!B$2&amp;"&amp;","")),"")</f>
        <v>~S1&amp;</v>
      </c>
      <c r="C3" s="16" t="str">
        <f>IF(组合逻辑真值表!C4&lt;&gt;"",IF(组合逻辑真值表!C4=1,组合逻辑真值表!C$2&amp;"&amp;",IF(组合逻辑真值表!C4=0,"~"&amp;组合逻辑真值表!C$2&amp;"&amp;","")),"")</f>
        <v>S0&amp;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~S2&amp;~S1&amp;S0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~S2&amp;~S1&amp;S0+</v>
      </c>
      <c r="Q3" s="4" t="str">
        <f>IF(组合逻辑真值表!P4=1,$M3&amp;"+","")</f>
        <v/>
      </c>
      <c r="R3" s="4" t="str">
        <f>IF(组合逻辑真值表!Q4=1,$M3&amp;"+","")</f>
        <v>~S2&amp;~S1&amp;S0+</v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~S2&amp;</v>
      </c>
      <c r="B4" s="16" t="str">
        <f>IF(组合逻辑真值表!B5&lt;&gt;"",IF(组合逻辑真值表!B5=1,组合逻辑真值表!B$2&amp;"&amp;",IF(组合逻辑真值表!B5=0,"~"&amp;组合逻辑真值表!B$2&amp;"&amp;","")),"")</f>
        <v>S1&amp;</v>
      </c>
      <c r="C4" s="16" t="str">
        <f>IF(组合逻辑真值表!C5&lt;&gt;"",IF(组合逻辑真值表!C5=1,组合逻辑真值表!C$2&amp;"&amp;",IF(组合逻辑真值表!C5=0,"~"&amp;组合逻辑真值表!C$2&amp;"&amp;","")),"")</f>
        <v>S0&amp;</v>
      </c>
      <c r="D4" s="16" t="str">
        <f>IF(组合逻辑真值表!D5&lt;&gt;"",IF(组合逻辑真值表!D5=1,组合逻辑真值表!D$2&amp;"&amp;",IF(组合逻辑真值表!D5=0,"~"&amp;组合逻辑真值表!D$2&amp;"&amp;","")),"")</f>
        <v/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~S2&amp;S1&amp;S0</v>
      </c>
      <c r="N4" s="4" t="str">
        <f>IF(组合逻辑真值表!M5=1,$M4&amp;"+","")</f>
        <v>~S2&amp;S1&amp;S0+</v>
      </c>
      <c r="O4" s="4" t="str">
        <f>IF(组合逻辑真值表!N5=1,$M4&amp;"+","")</f>
        <v/>
      </c>
      <c r="P4" s="4" t="str">
        <f>IF(组合逻辑真值表!O5=1,$M4&amp;"+","")</f>
        <v>~S2&amp;S1&amp;S0+</v>
      </c>
      <c r="Q4" s="4" t="str">
        <f>IF(组合逻辑真值表!P5=1,$M4&amp;"+","")</f>
        <v>~S2&amp;S1&amp;S0+</v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>S2&amp;</v>
      </c>
      <c r="B5" s="16" t="str">
        <f>IF(组合逻辑真值表!B6&lt;&gt;"",IF(组合逻辑真值表!B6=1,组合逻辑真值表!B$2&amp;"&amp;",IF(组合逻辑真值表!B6=0,"~"&amp;组合逻辑真值表!B$2&amp;"&amp;","")),"")</f>
        <v>S1&amp;</v>
      </c>
      <c r="C5" s="16" t="str">
        <f>IF(组合逻辑真值表!C6&lt;&gt;"",IF(组合逻辑真值表!C6=1,组合逻辑真值表!C$2&amp;"&amp;",IF(组合逻辑真值表!C6=0,"~"&amp;组合逻辑真值表!C$2&amp;"&amp;","")),"")</f>
        <v>S0&amp;</v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S2&amp;S1&amp;S0</v>
      </c>
      <c r="N5" s="4" t="str">
        <f>IF(组合逻辑真值表!M6=1,$M5&amp;"+","")</f>
        <v>S2&amp;S1&amp;S0+</v>
      </c>
      <c r="O5" s="4" t="str">
        <f>IF(组合逻辑真值表!N6=1,$M5&amp;"+","")</f>
        <v/>
      </c>
      <c r="P5" s="4" t="str">
        <f>IF(组合逻辑真值表!O6=1,$M5&amp;"+","")</f>
        <v>S2&amp;S1&amp;S0+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S2&amp;</v>
      </c>
      <c r="B6" s="16" t="str">
        <f>IF(组合逻辑真值表!B7&lt;&gt;"",IF(组合逻辑真值表!B7=1,组合逻辑真值表!B$2&amp;"&amp;",IF(组合逻辑真值表!B7=0,"~"&amp;组合逻辑真值表!B$2&amp;"&amp;","")),"")</f>
        <v>S1&amp;</v>
      </c>
      <c r="C6" s="16" t="str">
        <f>IF(组合逻辑真值表!C7&lt;&gt;"",IF(组合逻辑真值表!C7=1,组合逻辑真值表!C$2&amp;"&amp;",IF(组合逻辑真值表!C7=0,"~"&amp;组合逻辑真值表!C$2&amp;"&amp;","")),"")</f>
        <v>~S0&amp;</v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S2&amp;S1&amp;~S0</v>
      </c>
      <c r="N6" s="4" t="str">
        <f>IF(组合逻辑真值表!M7=1,$M6&amp;"+","")</f>
        <v>S2&amp;S1&amp;~S0+</v>
      </c>
      <c r="O6" s="4" t="str">
        <f>IF(组合逻辑真值表!N7=1,$M6&amp;"+","")</f>
        <v>S2&amp;S1&amp;~S0+</v>
      </c>
      <c r="P6" s="4" t="str">
        <f>IF(组合逻辑真值表!O7=1,$M6&amp;"+","")</f>
        <v>S2&amp;S1&amp;~S0+</v>
      </c>
      <c r="Q6" s="4" t="str">
        <f>IF(组合逻辑真值表!P7=1,$M6&amp;"+","")</f>
        <v>S2&amp;S1&amp;~S0+</v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>S2&amp;</v>
      </c>
      <c r="B7" s="16" t="str">
        <f>IF(组合逻辑真值表!B8&lt;&gt;"",IF(组合逻辑真值表!B8=1,组合逻辑真值表!B$2&amp;"&amp;",IF(组合逻辑真值表!B8=0,"~"&amp;组合逻辑真值表!B$2&amp;"&amp;","")),"")</f>
        <v>~S1&amp;</v>
      </c>
      <c r="C7" s="16" t="str">
        <f>IF(组合逻辑真值表!C8&lt;&gt;"",IF(组合逻辑真值表!C8=1,组合逻辑真值表!C$2&amp;"&amp;",IF(组合逻辑真值表!C8=0,"~"&amp;组合逻辑真值表!C$2&amp;"&amp;","")),"")</f>
        <v>~S0&amp;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S2&amp;~S1&amp;~S0</v>
      </c>
      <c r="N7" s="4" t="str">
        <f>IF(组合逻辑真值表!M8=1,$M7&amp;"+","")</f>
        <v>S2&amp;~S1&amp;~S0+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>S2&amp;~S1&amp;~S0+</v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~S2&amp;S1&amp;S0+S2&amp;S1&amp;S0+S2&amp;S1&amp;~S0+S2&amp;~S1&amp;~S0</v>
      </c>
      <c r="O31" s="5" t="str">
        <f t="shared" si="2"/>
        <v>~S2&amp;~S1&amp;~S0+S2&amp;S1&amp;~S0</v>
      </c>
      <c r="P31" s="5" t="str">
        <f t="shared" ref="P31" si="3">IF(LEN(P32)&gt;1,LEFT(P32,LEN(P32)-1),"")</f>
        <v>~S2&amp;~S1&amp;~S0+~S2&amp;~S1&amp;S0+~S2&amp;S1&amp;S0+S2&amp;S1&amp;S0+S2&amp;S1&amp;~S0</v>
      </c>
      <c r="Q31" s="5" t="str">
        <f t="shared" ref="Q31" si="4">IF(LEN(Q32)&gt;1,LEFT(Q32,LEN(Q32)-1),"")</f>
        <v>~S2&amp;S1&amp;S0+S2&amp;S1&amp;~S0+S2&amp;~S1&amp;~S0</v>
      </c>
      <c r="R31" s="5" t="str">
        <f t="shared" ref="R31" si="5">IF(LEN(R32)&gt;1,LEFT(R32,LEN(R32)-1),"")</f>
        <v>~S2&amp;~S1&amp;S0</v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~S2&amp;S1&amp;S0+S2&amp;S1&amp;S0+S2&amp;S1&amp;~S0+S2&amp;~S1&amp;~S0+</v>
      </c>
      <c r="O32" s="7" t="str">
        <f t="shared" ref="O32:Y32" si="13">CONCATENATE(O2,O3,O4,O5,O6,O7,O8,O9,O10,O11,O12,O13,O14,O15,O16,O17,O18,O19,O20,O21,O22,O23,O24,O25,O26,O27,O28,O29,O30)</f>
        <v>~S2&amp;~S1&amp;~S0+S2&amp;S1&amp;~S0+</v>
      </c>
      <c r="P32" s="7" t="str">
        <f t="shared" si="13"/>
        <v>~S2&amp;~S1&amp;~S0+~S2&amp;~S1&amp;S0+~S2&amp;S1&amp;S0+S2&amp;S1&amp;S0+S2&amp;S1&amp;~S0+</v>
      </c>
      <c r="Q32" s="7" t="str">
        <f t="shared" si="13"/>
        <v>~S2&amp;S1&amp;S0+S2&amp;S1&amp;~S0+S2&amp;~S1&amp;~S0+</v>
      </c>
      <c r="R32" s="7" t="str">
        <f t="shared" si="13"/>
        <v>~S2&amp;~S1&amp;S0+</v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李思岑</cp:lastModifiedBy>
  <cp:lastPrinted>2019-03-05T06:30:00Z</cp:lastPrinted>
  <dcterms:created xsi:type="dcterms:W3CDTF">2018-06-11T03:29:00Z</dcterms:created>
  <dcterms:modified xsi:type="dcterms:W3CDTF">2020-09-09T06:23:14Z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