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088"/>
  </bookViews>
  <sheets>
    <sheet name="Experiment 1" sheetId="1" r:id="rId1"/>
    <sheet name="Experiment 2" sheetId="2" r:id="rId2"/>
    <sheet name="Experiment 3" sheetId="3" r:id="rId3"/>
    <sheet name="Experiment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<sst xmlns="http://schemas.openxmlformats.org/spreadsheetml/2006/main" count="44" uniqueCount="7">
  <si>
    <t>LIG-LIO(m)</t>
  </si>
  <si>
    <t>Difference value(m)</t>
  </si>
  <si>
    <t>percentage</t>
  </si>
  <si>
    <t>FAST-LIO2(m)</t>
  </si>
  <si>
    <t>Set height(m)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</si>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</sst>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3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3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0" xfId="0" applyNumberFormat="1">
      <alignment vertical="center"/>
    </xf>
    <xf numFmtId="10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2"/>
  <sheetViews>
    <sheetView tabSelected="1" workbookViewId="0">
      <selection activeCell="A1" sqref="A1:G1"/>
    </sheetView>
  </sheetViews>
  <sheetFormatPr defaultColWidth="8.88888888888889" defaultRowHeight="14.4"/>
  <cols>
    <col min="1" max="1" width="12.8888888888889" style="1"/>
    <col min="2" max="2" width="24.4444444444444" style="1" customWidth="1"/>
    <col min="3" max="3" width="15.5555555555556" style="3"/>
    <col min="4" max="4" width="15.6666666666667" style="1" customWidth="1"/>
    <col min="5" max="5" width="24.4444444444444" style="19" customWidth="1"/>
    <col min="6" max="6" width="12.8888888888889" style="3"/>
    <col min="7" max="7" width="16.8888888888889" style="1" customWidth="1"/>
    <col min="8" max="9" width="8.88888888888889" style="1"/>
    <col min="10" max="10" width="12.8888888888889" style="1"/>
    <col min="11" max="11" width="9.66666666666667" style="1"/>
    <col min="12" max="17" width="8.88888888888889" style="1"/>
    <col min="18" max="18" width="9.66666666666667" style="1"/>
    <col min="19" max="26" width="8.88888888888889" style="1"/>
    <col min="27" max="27" width="9.66666666666667" style="1"/>
    <col min="28" max="16384" width="8.88888888888889" style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31">
      <c r="A2" s="20">
        <v>10.023</v>
      </c>
      <c r="B2" s="6" cm="1">
        <f t="array" ref="B2:B21">ABS(A2:A21-G2:G21)</f>
        <v>0.0229999999999997</v>
      </c>
      <c r="C2" s="14" cm="1">
        <f t="array" ref="C2:C21">_xlfn.ANCHORARRAY(B2)/G2:G21</f>
        <v>0.00229999999999997</v>
      </c>
      <c r="D2" s="6">
        <v>10.038</v>
      </c>
      <c r="E2" s="21" cm="1">
        <f t="array" ref="E2:E21">ABS(D2:D21-G2:G21)</f>
        <v>0.0380000000000003</v>
      </c>
      <c r="F2" s="11" cm="1">
        <f t="array" ref="F2:F21">_xlfn.ANCHORARRAY(E2)/G2:G21</f>
        <v>0.00380000000000003</v>
      </c>
      <c r="G2" s="7">
        <v>10</v>
      </c>
      <c r="I2" s="34"/>
      <c r="J2" s="3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34"/>
    </row>
    <row r="3" spans="1:31">
      <c r="A3" s="20">
        <v>14.044</v>
      </c>
      <c r="B3" s="6">
        <v>0.0440000000000005</v>
      </c>
      <c r="C3" s="14">
        <v>0.00314285714285718</v>
      </c>
      <c r="D3" s="6">
        <v>14.069</v>
      </c>
      <c r="E3" s="21">
        <v>0.0690000000000008</v>
      </c>
      <c r="F3" s="11">
        <v>0.00492857142857149</v>
      </c>
      <c r="G3" s="7">
        <v>14</v>
      </c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34"/>
      <c r="U3" s="26"/>
      <c r="V3" s="26"/>
      <c r="W3" s="26"/>
      <c r="X3" s="34"/>
      <c r="Y3" s="26"/>
      <c r="Z3" s="26"/>
      <c r="AA3" s="26"/>
      <c r="AB3" s="26"/>
      <c r="AC3" s="34"/>
      <c r="AD3" s="26"/>
      <c r="AE3" s="34"/>
    </row>
    <row r="4" spans="1:31">
      <c r="A4" s="20">
        <v>17.067</v>
      </c>
      <c r="B4" s="6">
        <v>0.0670000000000002</v>
      </c>
      <c r="C4" s="14">
        <v>0.00394117647058825</v>
      </c>
      <c r="D4" s="6">
        <v>17.108</v>
      </c>
      <c r="E4" s="21">
        <v>0.108000000000001</v>
      </c>
      <c r="F4" s="11">
        <v>0.00635294117647062</v>
      </c>
      <c r="G4" s="7">
        <v>17</v>
      </c>
      <c r="I4" s="34"/>
      <c r="J4" s="32"/>
      <c r="K4" s="28"/>
      <c r="L4" s="28"/>
      <c r="M4" s="28"/>
      <c r="N4" s="28"/>
      <c r="O4" s="28"/>
      <c r="P4" s="28"/>
      <c r="Q4" s="39"/>
      <c r="R4" s="28"/>
      <c r="S4" s="28"/>
      <c r="T4" s="27"/>
      <c r="U4" s="39"/>
      <c r="V4" s="28"/>
      <c r="W4" s="28"/>
      <c r="X4" s="27"/>
      <c r="Y4" s="28"/>
      <c r="Z4" s="28"/>
      <c r="AA4" s="28"/>
      <c r="AB4" s="39"/>
      <c r="AC4" s="27"/>
      <c r="AD4" s="28"/>
      <c r="AE4" s="32"/>
    </row>
    <row r="5" spans="1:31">
      <c r="A5" s="20">
        <v>20.08</v>
      </c>
      <c r="B5" s="6">
        <v>0.0799999999999983</v>
      </c>
      <c r="C5" s="22">
        <v>0.00399999999999992</v>
      </c>
      <c r="D5" s="6">
        <v>20.059</v>
      </c>
      <c r="E5" s="21">
        <v>0.0590000000000011</v>
      </c>
      <c r="F5" s="10">
        <v>0.00295000000000005</v>
      </c>
      <c r="G5" s="7">
        <v>20</v>
      </c>
      <c r="I5" s="34"/>
      <c r="J5" s="34"/>
      <c r="K5" s="26"/>
      <c r="L5" s="26"/>
      <c r="M5" s="26"/>
      <c r="N5" s="26"/>
      <c r="O5" s="26"/>
      <c r="P5" s="26"/>
      <c r="Q5" s="26"/>
      <c r="R5" s="26"/>
      <c r="S5" s="26"/>
      <c r="T5" s="34"/>
      <c r="U5" s="26"/>
      <c r="V5" s="26"/>
      <c r="W5" s="26"/>
      <c r="X5" s="34"/>
      <c r="Y5" s="26"/>
      <c r="Z5" s="26"/>
      <c r="AA5" s="26"/>
      <c r="AB5" s="26"/>
      <c r="AC5" s="34"/>
      <c r="AD5" s="26"/>
      <c r="AE5" s="34"/>
    </row>
    <row r="6" spans="1:31">
      <c r="A6" s="20">
        <v>19.913</v>
      </c>
      <c r="B6" s="6">
        <v>0.0869999999999997</v>
      </c>
      <c r="C6" s="14">
        <v>0.00434999999999999</v>
      </c>
      <c r="D6" s="6">
        <v>19.818</v>
      </c>
      <c r="E6" s="21">
        <v>0.181999999999999</v>
      </c>
      <c r="F6" s="11">
        <v>0.00909999999999993</v>
      </c>
      <c r="G6" s="7">
        <v>20</v>
      </c>
      <c r="I6" s="34"/>
      <c r="J6" s="35"/>
      <c r="K6" s="35"/>
      <c r="L6" s="35"/>
      <c r="M6" s="35"/>
      <c r="N6" s="35"/>
      <c r="O6" s="35"/>
      <c r="P6" s="35"/>
      <c r="Q6" s="31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4"/>
    </row>
    <row r="7" spans="1:31">
      <c r="A7" s="20">
        <v>16.882</v>
      </c>
      <c r="B7" s="6">
        <v>0.117999999999999</v>
      </c>
      <c r="C7" s="14">
        <v>0.00694117647058815</v>
      </c>
      <c r="D7" s="6">
        <v>16.827</v>
      </c>
      <c r="E7" s="21">
        <v>0.172999999999998</v>
      </c>
      <c r="F7" s="11">
        <v>0.0101764705882352</v>
      </c>
      <c r="G7" s="7">
        <v>17</v>
      </c>
      <c r="I7" s="34"/>
      <c r="J7" s="32"/>
      <c r="K7" s="32"/>
      <c r="L7" s="32"/>
      <c r="M7" s="32"/>
      <c r="N7" s="32"/>
      <c r="O7" s="32"/>
      <c r="P7" s="32"/>
      <c r="Q7" s="27"/>
      <c r="R7" s="32"/>
      <c r="S7" s="33"/>
      <c r="T7" s="32"/>
      <c r="U7" s="27"/>
      <c r="V7" s="33"/>
      <c r="W7" s="33"/>
      <c r="X7" s="32"/>
      <c r="Y7" s="32"/>
      <c r="Z7" s="32"/>
      <c r="AA7" s="32"/>
      <c r="AB7" s="27"/>
      <c r="AC7" s="32"/>
      <c r="AD7" s="32"/>
      <c r="AE7" s="32"/>
    </row>
    <row r="8" spans="1:31">
      <c r="A8" s="20">
        <v>14.924</v>
      </c>
      <c r="B8" s="6">
        <v>0.0760000000000005</v>
      </c>
      <c r="C8" s="14">
        <v>0.0050666666666667</v>
      </c>
      <c r="D8" s="6">
        <v>14.867</v>
      </c>
      <c r="E8" s="21">
        <v>0.132999999999999</v>
      </c>
      <c r="F8" s="16">
        <v>0.00886666666666661</v>
      </c>
      <c r="G8" s="7">
        <v>15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</row>
    <row r="9" spans="1:31">
      <c r="A9" s="20">
        <v>9.915</v>
      </c>
      <c r="B9" s="6">
        <v>0.0850000000000009</v>
      </c>
      <c r="C9" s="14">
        <v>0.00850000000000009</v>
      </c>
      <c r="D9" s="6">
        <v>10.129</v>
      </c>
      <c r="E9" s="21">
        <v>0.129</v>
      </c>
      <c r="F9" s="11">
        <v>0.0129</v>
      </c>
      <c r="G9" s="7">
        <v>10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</row>
    <row r="10" spans="1:7">
      <c r="A10" s="20">
        <v>10.071</v>
      </c>
      <c r="B10" s="6">
        <v>0.0709999999999997</v>
      </c>
      <c r="C10" s="14">
        <v>0.00709999999999997</v>
      </c>
      <c r="D10" s="6">
        <v>9.812</v>
      </c>
      <c r="E10" s="21">
        <v>0.188000000000001</v>
      </c>
      <c r="F10" s="16">
        <v>0.0188000000000001</v>
      </c>
      <c r="G10" s="7">
        <v>10</v>
      </c>
    </row>
    <row r="11" spans="1:7">
      <c r="A11" s="20">
        <v>12.114</v>
      </c>
      <c r="B11" s="7">
        <v>0.114000000000001</v>
      </c>
      <c r="C11" s="10">
        <v>0.00950000000000006</v>
      </c>
      <c r="D11" s="7">
        <v>12.224</v>
      </c>
      <c r="E11" s="21">
        <v>0.224</v>
      </c>
      <c r="F11" s="11">
        <v>0.0186666666666667</v>
      </c>
      <c r="G11" s="7">
        <v>12</v>
      </c>
    </row>
    <row r="12" spans="1:7">
      <c r="A12" s="20">
        <v>15.152</v>
      </c>
      <c r="B12" s="6">
        <v>0.151999999999999</v>
      </c>
      <c r="C12" s="14">
        <v>0.0101333333333333</v>
      </c>
      <c r="D12" s="6">
        <v>15.321</v>
      </c>
      <c r="E12" s="21">
        <v>0.321</v>
      </c>
      <c r="F12" s="16">
        <v>0.0214</v>
      </c>
      <c r="G12" s="7">
        <v>15</v>
      </c>
    </row>
    <row r="13" spans="1:7">
      <c r="A13" s="20">
        <v>19.753</v>
      </c>
      <c r="B13" s="6">
        <v>0.247</v>
      </c>
      <c r="C13" s="14">
        <v>0.01235</v>
      </c>
      <c r="D13" s="6">
        <v>19.585</v>
      </c>
      <c r="E13" s="21">
        <v>0.414999999999999</v>
      </c>
      <c r="F13" s="16">
        <v>0.02075</v>
      </c>
      <c r="G13" s="7">
        <v>20</v>
      </c>
    </row>
    <row r="14" spans="1:7">
      <c r="A14" s="23">
        <v>19.89</v>
      </c>
      <c r="B14" s="6">
        <v>0.109999999999999</v>
      </c>
      <c r="C14" s="14">
        <v>0.00549999999999997</v>
      </c>
      <c r="D14" s="15">
        <v>19.57</v>
      </c>
      <c r="E14" s="21">
        <v>0.43</v>
      </c>
      <c r="F14" s="16">
        <v>0.0215</v>
      </c>
      <c r="G14" s="7">
        <v>20</v>
      </c>
    </row>
    <row r="15" spans="1:7">
      <c r="A15" s="23">
        <v>15.85</v>
      </c>
      <c r="B15" s="7">
        <v>0.15</v>
      </c>
      <c r="C15" s="10">
        <v>0.00937500000000002</v>
      </c>
      <c r="D15" s="7">
        <v>16.311</v>
      </c>
      <c r="E15" s="21">
        <v>0.311</v>
      </c>
      <c r="F15" s="11">
        <v>0.0194375</v>
      </c>
      <c r="G15" s="7">
        <v>16</v>
      </c>
    </row>
    <row r="16" spans="1:40">
      <c r="A16" s="20">
        <v>13.141</v>
      </c>
      <c r="B16" s="6">
        <v>0.141</v>
      </c>
      <c r="C16" s="14">
        <v>0.0108461538461538</v>
      </c>
      <c r="D16" s="6">
        <v>13.261</v>
      </c>
      <c r="E16" s="21">
        <v>0.260999999999999</v>
      </c>
      <c r="F16" s="11">
        <v>0.020076923076923</v>
      </c>
      <c r="G16" s="7">
        <v>13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</row>
    <row r="17" spans="1:40">
      <c r="A17" s="20">
        <v>10.063</v>
      </c>
      <c r="B17" s="6">
        <v>0.0630000000000006</v>
      </c>
      <c r="C17" s="14">
        <v>0.00630000000000006</v>
      </c>
      <c r="D17" s="6">
        <v>10.201</v>
      </c>
      <c r="E17" s="21">
        <v>0.201000000000001</v>
      </c>
      <c r="F17" s="11">
        <v>0.0201000000000001</v>
      </c>
      <c r="G17" s="7">
        <v>10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</row>
    <row r="18" spans="1:40">
      <c r="A18" s="20">
        <v>9.905</v>
      </c>
      <c r="B18" s="6">
        <v>0.0950000000000006</v>
      </c>
      <c r="C18" s="14">
        <v>0.00950000000000006</v>
      </c>
      <c r="D18" s="6">
        <v>10.219</v>
      </c>
      <c r="E18" s="21">
        <v>0.218999999999999</v>
      </c>
      <c r="F18" s="11">
        <v>0.0218999999999999</v>
      </c>
      <c r="G18" s="7">
        <v>10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40">
      <c r="A19" s="20">
        <v>14.868</v>
      </c>
      <c r="B19" s="6">
        <v>0.132</v>
      </c>
      <c r="C19" s="14">
        <v>0.00879999999999998</v>
      </c>
      <c r="D19" s="6">
        <v>14.673</v>
      </c>
      <c r="E19" s="21">
        <v>0.327</v>
      </c>
      <c r="F19" s="16">
        <v>0.0218</v>
      </c>
      <c r="G19" s="7">
        <v>15</v>
      </c>
      <c r="I19" s="3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</row>
    <row r="20" spans="1:40">
      <c r="A20" s="20">
        <v>18.132</v>
      </c>
      <c r="B20" s="7">
        <v>0.132000000000001</v>
      </c>
      <c r="C20" s="10">
        <v>0.00733333333333341</v>
      </c>
      <c r="D20" s="7">
        <v>18.498</v>
      </c>
      <c r="E20" s="21">
        <v>0.498000000000001</v>
      </c>
      <c r="F20" s="11">
        <v>0.0276666666666667</v>
      </c>
      <c r="G20" s="7">
        <v>18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</row>
    <row r="21" spans="1:40">
      <c r="A21" s="20">
        <v>20.088</v>
      </c>
      <c r="B21" s="6">
        <v>0.088000000000001</v>
      </c>
      <c r="C21" s="14">
        <v>0.00440000000000005</v>
      </c>
      <c r="D21" s="6">
        <v>20.501</v>
      </c>
      <c r="E21" s="21">
        <v>0.501000000000001</v>
      </c>
      <c r="F21" s="11">
        <v>0.0250500000000001</v>
      </c>
      <c r="G21" s="7">
        <v>20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</row>
    <row r="22" spans="1:40">
      <c r="A22" s="7" t="s">
        <v>5</v>
      </c>
      <c r="B22" s="12">
        <f>SQRT(SUMSQ(_xlfn.ANCHORARRAY(B2))/20)</f>
        <v>0.114031793812077</v>
      </c>
      <c r="C22" s="11"/>
      <c r="D22" s="7" t="s">
        <v>5</v>
      </c>
      <c r="E22" s="12">
        <f>SQRT(SUMSQ(_xlfn.ANCHORARRAY(E2))/20)</f>
        <v>0.276003351428927</v>
      </c>
      <c r="F22" s="11"/>
      <c r="G22" s="10">
        <f>(E22-B22)/E22</f>
        <v>0.586846343634197</v>
      </c>
      <c r="I22" s="34"/>
      <c r="J22" s="36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</row>
    <row r="23" spans="1:40">
      <c r="A23" s="7" t="s">
        <v>6</v>
      </c>
      <c r="B23" s="12">
        <f>SUM(_xlfn.ANCHORARRAY(B2))/20</f>
        <v>0.10375</v>
      </c>
      <c r="C23" s="7"/>
      <c r="D23" s="7" t="s">
        <v>6</v>
      </c>
      <c r="E23" s="12">
        <f>SUM(_xlfn.ANCHORARRAY(E2))/20</f>
        <v>0.23935</v>
      </c>
      <c r="F23" s="7"/>
      <c r="G23" s="10">
        <f>(E23-B23)/E23</f>
        <v>0.566534363902235</v>
      </c>
      <c r="I23" s="34"/>
      <c r="J23" s="36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spans="9:40">
      <c r="I24" s="34"/>
      <c r="J24" s="36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9:40">
      <c r="I25" s="34"/>
      <c r="J25" s="36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7"/>
      <c r="O26" s="37"/>
      <c r="P26" s="25"/>
      <c r="Q26" s="25"/>
      <c r="R26" s="25"/>
      <c r="S26" s="25"/>
      <c r="T26" s="25"/>
      <c r="U26" s="25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24"/>
      <c r="B27" s="26"/>
      <c r="C27" s="26"/>
      <c r="D27" s="26"/>
      <c r="E27" s="26"/>
      <c r="F27" s="26"/>
      <c r="G27" s="26"/>
      <c r="H27" s="26"/>
      <c r="I27" s="26"/>
      <c r="J27" s="26"/>
      <c r="K27" s="34"/>
      <c r="L27" s="26"/>
      <c r="M27" s="26"/>
      <c r="N27" s="26"/>
      <c r="O27" s="34"/>
      <c r="P27" s="26"/>
      <c r="Q27" s="26"/>
      <c r="R27" s="26"/>
      <c r="S27" s="26"/>
      <c r="T27" s="34"/>
      <c r="U27" s="26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27"/>
      <c r="B28" s="28"/>
      <c r="C28" s="28"/>
      <c r="D28" s="28"/>
      <c r="E28" s="29"/>
      <c r="F28" s="28"/>
      <c r="G28" s="28"/>
      <c r="H28" s="28"/>
      <c r="I28" s="28"/>
      <c r="J28" s="28"/>
      <c r="K28" s="27"/>
      <c r="L28" s="28"/>
      <c r="M28" s="28"/>
      <c r="N28" s="28"/>
      <c r="O28" s="27"/>
      <c r="P28" s="28"/>
      <c r="Q28" s="28"/>
      <c r="R28" s="28"/>
      <c r="S28" s="28"/>
      <c r="T28" s="27"/>
      <c r="U28" s="28"/>
      <c r="V28" s="32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24"/>
      <c r="B29" s="26"/>
      <c r="C29" s="26"/>
      <c r="D29" s="26"/>
      <c r="E29" s="26"/>
      <c r="F29" s="26"/>
      <c r="G29" s="26"/>
      <c r="H29" s="26"/>
      <c r="I29" s="26"/>
      <c r="J29" s="26"/>
      <c r="K29" s="34"/>
      <c r="L29" s="26"/>
      <c r="M29" s="26"/>
      <c r="N29" s="38"/>
      <c r="O29" s="34"/>
      <c r="P29" s="26"/>
      <c r="Q29" s="26"/>
      <c r="R29" s="26"/>
      <c r="S29" s="26"/>
      <c r="T29" s="34"/>
      <c r="U29" s="26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27"/>
      <c r="B31" s="32"/>
      <c r="C31" s="32"/>
      <c r="D31" s="32"/>
      <c r="E31" s="27"/>
      <c r="F31" s="32"/>
      <c r="G31" s="32"/>
      <c r="H31" s="33"/>
      <c r="I31" s="32"/>
      <c r="J31" s="33"/>
      <c r="K31" s="32"/>
      <c r="L31" s="33"/>
      <c r="M31" s="33"/>
      <c r="N31" s="33"/>
      <c r="O31" s="32"/>
      <c r="P31" s="32"/>
      <c r="Q31" s="32"/>
      <c r="R31" s="32"/>
      <c r="S31" s="33"/>
      <c r="T31" s="32"/>
      <c r="U31" s="32"/>
      <c r="V31" s="32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2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</sheetData>
  <mergeCells count="4">
    <mergeCell ref="V26:V27"/>
    <mergeCell ref="V29:V30"/>
    <mergeCell ref="AE2:AE3"/>
    <mergeCell ref="AE5:AE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:G1"/>
    </sheetView>
  </sheetViews>
  <sheetFormatPr defaultColWidth="8.88888888888889" defaultRowHeight="14.4" outlineLevelCol="6"/>
  <cols>
    <col min="1" max="1" width="13.1111111111111" style="1" customWidth="1"/>
    <col min="2" max="2" width="24.4444444444444" style="1" customWidth="1"/>
    <col min="3" max="3" width="14.1111111111111" style="1"/>
    <col min="4" max="4" width="15.6666666666667" style="1" customWidth="1"/>
    <col min="5" max="5" width="24.4444444444444" style="1" customWidth="1"/>
    <col min="6" max="6" width="13.1111111111111" style="3" customWidth="1"/>
    <col min="7" max="7" width="16.8888888888889" style="1" customWidth="1"/>
    <col min="8" max="8" width="8.88888888888889" style="1"/>
    <col min="9" max="9" width="12.8888888888889" style="1"/>
    <col min="10" max="16384" width="8.88888888888889" style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7">
      <c r="A2" s="6">
        <v>10.034</v>
      </c>
      <c r="B2" s="7" cm="1">
        <f t="array" ref="B2:B21">ABS(A2:A21-G2:G21)</f>
        <v>0.0340000000000007</v>
      </c>
      <c r="C2" s="11" cm="1">
        <f t="array" ref="C2:C21">_xlfn.ANCHORARRAY(B2)/G2:G21</f>
        <v>0.00340000000000007</v>
      </c>
      <c r="D2" s="7">
        <v>10.025</v>
      </c>
      <c r="E2" s="7" cm="1">
        <f t="array" ref="E2:E21">ABS(D2:D21-G2:G21)</f>
        <v>0.0250000000000004</v>
      </c>
      <c r="F2" s="10" cm="1">
        <f t="array" ref="F2:F21">_xlfn.ANCHORARRAY(E2)/G2:G21</f>
        <v>0.00250000000000004</v>
      </c>
      <c r="G2" s="7">
        <v>10</v>
      </c>
    </row>
    <row r="3" spans="1:7">
      <c r="A3" s="6">
        <v>15.099</v>
      </c>
      <c r="B3" s="7">
        <v>0.0990000000000002</v>
      </c>
      <c r="C3" s="11">
        <v>0.00660000000000001</v>
      </c>
      <c r="D3" s="7">
        <v>14.961</v>
      </c>
      <c r="E3" s="7">
        <v>0.0389999999999997</v>
      </c>
      <c r="F3" s="10">
        <v>0.00259999999999998</v>
      </c>
      <c r="G3" s="7">
        <v>15</v>
      </c>
    </row>
    <row r="4" spans="1:7">
      <c r="A4" s="6">
        <v>17.958</v>
      </c>
      <c r="B4" s="7">
        <v>0.0420000000000016</v>
      </c>
      <c r="C4" s="10">
        <v>0.00233333333333342</v>
      </c>
      <c r="D4" s="7">
        <v>17.879</v>
      </c>
      <c r="E4" s="7">
        <v>0.120999999999999</v>
      </c>
      <c r="F4" s="11">
        <v>0.00672222222222215</v>
      </c>
      <c r="G4" s="7">
        <v>18</v>
      </c>
    </row>
    <row r="5" spans="1:7">
      <c r="A5" s="6">
        <v>20.058</v>
      </c>
      <c r="B5" s="7">
        <v>0.0579999999999998</v>
      </c>
      <c r="C5" s="10">
        <v>0.00289999999999999</v>
      </c>
      <c r="D5" s="7">
        <v>19.818</v>
      </c>
      <c r="E5" s="7">
        <v>0.181999999999999</v>
      </c>
      <c r="F5" s="11">
        <v>0.00909999999999993</v>
      </c>
      <c r="G5" s="7">
        <v>20</v>
      </c>
    </row>
    <row r="6" spans="1:7">
      <c r="A6" s="6">
        <v>20.034</v>
      </c>
      <c r="B6" s="7">
        <v>0.0339999999999989</v>
      </c>
      <c r="C6" s="10">
        <v>0.00169999999999995</v>
      </c>
      <c r="D6" s="7">
        <v>20.118</v>
      </c>
      <c r="E6" s="7">
        <v>0.117999999999999</v>
      </c>
      <c r="F6" s="11">
        <v>0.00589999999999993</v>
      </c>
      <c r="G6" s="7">
        <v>20</v>
      </c>
    </row>
    <row r="7" spans="1:7">
      <c r="A7" s="6">
        <v>16.105</v>
      </c>
      <c r="B7" s="7">
        <v>0.105</v>
      </c>
      <c r="C7" s="10">
        <v>0.00656250000000003</v>
      </c>
      <c r="D7" s="7">
        <v>16.131</v>
      </c>
      <c r="E7" s="7">
        <v>0.131</v>
      </c>
      <c r="F7" s="11">
        <v>0.00818750000000001</v>
      </c>
      <c r="G7" s="7">
        <v>16</v>
      </c>
    </row>
    <row r="8" spans="1:7">
      <c r="A8" s="6">
        <v>12.084</v>
      </c>
      <c r="B8" s="7">
        <v>0.0839999999999996</v>
      </c>
      <c r="C8" s="10">
        <v>0.00699999999999997</v>
      </c>
      <c r="D8" s="7">
        <v>12.137</v>
      </c>
      <c r="E8" s="7">
        <v>0.137</v>
      </c>
      <c r="F8" s="11">
        <v>0.0114166666666667</v>
      </c>
      <c r="G8" s="7">
        <v>12</v>
      </c>
    </row>
    <row r="9" spans="1:7">
      <c r="A9" s="6">
        <v>10.043</v>
      </c>
      <c r="B9" s="7">
        <v>0.0429999999999993</v>
      </c>
      <c r="C9" s="10">
        <v>0.00429999999999993</v>
      </c>
      <c r="D9" s="7">
        <v>10.097</v>
      </c>
      <c r="E9" s="7">
        <v>0.0969999999999995</v>
      </c>
      <c r="F9" s="11">
        <v>0.00969999999999995</v>
      </c>
      <c r="G9" s="7">
        <v>10</v>
      </c>
    </row>
    <row r="10" spans="1:7">
      <c r="A10" s="6">
        <v>10.025</v>
      </c>
      <c r="B10" s="7">
        <v>0.0250000000000004</v>
      </c>
      <c r="C10" s="10">
        <v>0.00250000000000004</v>
      </c>
      <c r="D10" s="7">
        <v>10.124</v>
      </c>
      <c r="E10" s="7">
        <v>0.124000000000001</v>
      </c>
      <c r="F10" s="11">
        <v>0.0124000000000001</v>
      </c>
      <c r="G10" s="7">
        <v>10</v>
      </c>
    </row>
    <row r="11" spans="1:7">
      <c r="A11" s="6">
        <v>14.061</v>
      </c>
      <c r="B11" s="7">
        <v>0.0609999999999999</v>
      </c>
      <c r="C11" s="10">
        <v>0.00435714285714285</v>
      </c>
      <c r="D11" s="7">
        <v>14.279</v>
      </c>
      <c r="E11" s="7">
        <v>0.279</v>
      </c>
      <c r="F11" s="11">
        <v>0.0199285714285714</v>
      </c>
      <c r="G11" s="7">
        <v>14</v>
      </c>
    </row>
    <row r="12" spans="1:7">
      <c r="A12" s="6">
        <v>17.065</v>
      </c>
      <c r="B12" s="7">
        <v>0.0650000000000013</v>
      </c>
      <c r="C12" s="10">
        <v>0.00382352941176478</v>
      </c>
      <c r="D12" s="7">
        <v>17.283</v>
      </c>
      <c r="E12" s="7">
        <v>0.283000000000001</v>
      </c>
      <c r="F12" s="11">
        <v>0.0166470588235295</v>
      </c>
      <c r="G12" s="7">
        <v>17</v>
      </c>
    </row>
    <row r="13" spans="1:7">
      <c r="A13" s="6">
        <v>20.152</v>
      </c>
      <c r="B13" s="7">
        <v>0.152000000000001</v>
      </c>
      <c r="C13" s="10">
        <v>0.00760000000000005</v>
      </c>
      <c r="D13" s="18">
        <v>20.319</v>
      </c>
      <c r="E13" s="7">
        <v>0.318999999999999</v>
      </c>
      <c r="F13" s="11">
        <v>0.01595</v>
      </c>
      <c r="G13" s="7">
        <v>20</v>
      </c>
    </row>
    <row r="14" spans="1:7">
      <c r="A14" s="6">
        <v>19.944</v>
      </c>
      <c r="B14" s="7">
        <v>0.0560000000000009</v>
      </c>
      <c r="C14" s="10">
        <v>0.00280000000000005</v>
      </c>
      <c r="D14" s="7">
        <v>20.435</v>
      </c>
      <c r="E14" s="7">
        <v>0.434999999999999</v>
      </c>
      <c r="F14" s="11">
        <v>0.0217499999999999</v>
      </c>
      <c r="G14" s="7">
        <v>20</v>
      </c>
    </row>
    <row r="15" spans="1:7">
      <c r="A15" s="6">
        <v>18.138</v>
      </c>
      <c r="B15" s="7">
        <v>0.138000000000002</v>
      </c>
      <c r="C15" s="10">
        <v>0.00766666666666676</v>
      </c>
      <c r="D15" s="7">
        <v>18.348</v>
      </c>
      <c r="E15" s="7">
        <v>0.347999999999999</v>
      </c>
      <c r="F15" s="11">
        <v>0.0193333333333333</v>
      </c>
      <c r="G15" s="7">
        <v>18</v>
      </c>
    </row>
    <row r="16" spans="1:7">
      <c r="A16" s="7">
        <v>14.949</v>
      </c>
      <c r="B16" s="7">
        <v>0.0510000000000002</v>
      </c>
      <c r="C16" s="10">
        <v>0.00340000000000001</v>
      </c>
      <c r="D16" s="7">
        <v>15.332</v>
      </c>
      <c r="E16" s="7">
        <v>0.332000000000001</v>
      </c>
      <c r="F16" s="11">
        <v>0.0221333333333334</v>
      </c>
      <c r="G16" s="7">
        <v>15</v>
      </c>
    </row>
    <row r="17" spans="1:7">
      <c r="A17" s="6">
        <v>10.084</v>
      </c>
      <c r="B17" s="7">
        <v>0.0839999999999996</v>
      </c>
      <c r="C17" s="10">
        <v>0.00839999999999996</v>
      </c>
      <c r="D17" s="7">
        <v>10.235</v>
      </c>
      <c r="E17" s="7">
        <v>0.234999999999999</v>
      </c>
      <c r="F17" s="11">
        <v>0.0234999999999999</v>
      </c>
      <c r="G17" s="7">
        <v>10</v>
      </c>
    </row>
    <row r="18" spans="1:7">
      <c r="A18" s="6">
        <v>9.986</v>
      </c>
      <c r="B18" s="7">
        <v>0.0139999999999993</v>
      </c>
      <c r="C18" s="10">
        <v>0.00139999999999993</v>
      </c>
      <c r="D18" s="7">
        <v>10.229</v>
      </c>
      <c r="E18" s="7">
        <v>0.228999999999999</v>
      </c>
      <c r="F18" s="11">
        <v>0.0228999999999999</v>
      </c>
      <c r="G18" s="7">
        <v>10</v>
      </c>
    </row>
    <row r="19" spans="1:7">
      <c r="A19" s="6">
        <v>14.139</v>
      </c>
      <c r="B19" s="7">
        <v>0.138999999999999</v>
      </c>
      <c r="C19" s="10">
        <v>0.00992857142857138</v>
      </c>
      <c r="D19" s="7">
        <v>14.326</v>
      </c>
      <c r="E19" s="7">
        <v>0.326000000000001</v>
      </c>
      <c r="F19" s="11">
        <v>0.0232857142857143</v>
      </c>
      <c r="G19" s="7">
        <v>14</v>
      </c>
    </row>
    <row r="20" spans="1:7">
      <c r="A20" s="6">
        <v>18.202</v>
      </c>
      <c r="B20" s="7">
        <v>0.202000000000002</v>
      </c>
      <c r="C20" s="10">
        <v>0.0112222222222223</v>
      </c>
      <c r="D20" s="7">
        <v>18.476</v>
      </c>
      <c r="E20" s="7">
        <v>0.475999999999999</v>
      </c>
      <c r="F20" s="16">
        <v>0.0264444444444444</v>
      </c>
      <c r="G20" s="7">
        <v>18</v>
      </c>
    </row>
    <row r="21" spans="1:7">
      <c r="A21" s="6">
        <v>20.055</v>
      </c>
      <c r="B21" s="7">
        <v>0.0549999999999997</v>
      </c>
      <c r="C21" s="10">
        <v>0.00274999999999999</v>
      </c>
      <c r="D21" s="7">
        <v>20.555</v>
      </c>
      <c r="E21" s="7">
        <v>0.555</v>
      </c>
      <c r="F21" s="11">
        <v>0.02775</v>
      </c>
      <c r="G21" s="7">
        <v>20</v>
      </c>
    </row>
    <row r="22" spans="1:7">
      <c r="A22" s="17" t="s">
        <v>5</v>
      </c>
      <c r="B22" s="12">
        <f>SQRT(SUMSQ(B2:B21)/20)</f>
        <v>0.0905618573131099</v>
      </c>
      <c r="C22" s="11"/>
      <c r="D22" s="17" t="s">
        <v>5</v>
      </c>
      <c r="E22" s="12">
        <f>SQRT(SUMSQ(E2:E21)/20)</f>
        <v>0.278687728470415</v>
      </c>
      <c r="F22" s="11"/>
      <c r="G22" s="10">
        <f>(E22-B22)/E22</f>
        <v>0.675041818991597</v>
      </c>
    </row>
    <row r="23" spans="1:7">
      <c r="A23" s="17" t="s">
        <v>6</v>
      </c>
      <c r="B23" s="12">
        <f>SUM(_xlfn.ANCHORARRAY(B2))/20</f>
        <v>0.0770500000000003</v>
      </c>
      <c r="C23" s="17"/>
      <c r="D23" s="17" t="s">
        <v>6</v>
      </c>
      <c r="E23" s="12">
        <f>SUM(_xlfn.ANCHORARRAY(E2))/20</f>
        <v>0.23955</v>
      </c>
      <c r="F23" s="17"/>
      <c r="G23" s="10">
        <f>(E23-B23)/E23</f>
        <v>0.678355249426006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:G1"/>
    </sheetView>
  </sheetViews>
  <sheetFormatPr defaultColWidth="8.88888888888889" defaultRowHeight="14.4" outlineLevelCol="6"/>
  <cols>
    <col min="1" max="1" width="13.1111111111111" customWidth="1"/>
    <col min="2" max="2" width="24.4444444444444" customWidth="1"/>
    <col min="3" max="3" width="13.1111111111111" style="13" customWidth="1"/>
    <col min="4" max="4" width="15.6666666666667" customWidth="1"/>
    <col min="5" max="5" width="24.4444444444444" customWidth="1"/>
    <col min="6" max="6" width="13.1111111111111" style="13" customWidth="1"/>
    <col min="7" max="7" width="16.8888888888889" customWidth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7">
      <c r="A2" s="6">
        <v>10.02</v>
      </c>
      <c r="B2" s="7" cm="1">
        <f t="array" ref="B2:B17">ABS(A2:A17-G2:G17)</f>
        <v>0.0199999999999996</v>
      </c>
      <c r="C2" s="14" cm="1">
        <f t="array" ref="C2:C17">_xlfn.ANCHORARRAY(B2)/G2:G17</f>
        <v>0.00199999999999996</v>
      </c>
      <c r="D2" s="6">
        <v>10.033</v>
      </c>
      <c r="E2" s="7" cm="1">
        <f t="array" ref="E2:E17">ABS(D2:D17-G2:G17)</f>
        <v>0.0329999999999995</v>
      </c>
      <c r="F2" s="11" cm="1">
        <f t="array" ref="F2:F17">_xlfn.ANCHORARRAY(E2)/G2:G17</f>
        <v>0.00329999999999995</v>
      </c>
      <c r="G2" s="7">
        <v>10</v>
      </c>
    </row>
    <row r="3" spans="1:7">
      <c r="A3" s="6">
        <v>14.048</v>
      </c>
      <c r="B3" s="7">
        <v>0.048</v>
      </c>
      <c r="C3" s="11">
        <v>0.00342857142857143</v>
      </c>
      <c r="D3" s="6">
        <v>14.044</v>
      </c>
      <c r="E3" s="7">
        <v>0.0440000000000005</v>
      </c>
      <c r="F3" s="10">
        <v>0.00314285714285718</v>
      </c>
      <c r="G3" s="7">
        <v>14</v>
      </c>
    </row>
    <row r="4" spans="1:7">
      <c r="A4" s="6">
        <v>17.115</v>
      </c>
      <c r="B4" s="7">
        <v>0.114999999999998</v>
      </c>
      <c r="C4" s="11">
        <v>0.00676470588235285</v>
      </c>
      <c r="D4" s="6">
        <v>17.072</v>
      </c>
      <c r="E4" s="7">
        <v>0.0719999999999992</v>
      </c>
      <c r="F4" s="10">
        <v>0.00423529411764701</v>
      </c>
      <c r="G4" s="7">
        <v>17</v>
      </c>
    </row>
    <row r="5" spans="1:7">
      <c r="A5" s="6">
        <v>22.139</v>
      </c>
      <c r="B5" s="7">
        <v>0.138999999999999</v>
      </c>
      <c r="C5" s="10">
        <v>0.00631818181818179</v>
      </c>
      <c r="D5" s="6">
        <v>22.169</v>
      </c>
      <c r="E5" s="7">
        <v>0.169</v>
      </c>
      <c r="F5" s="11">
        <v>0.0076818181818182</v>
      </c>
      <c r="G5" s="7">
        <v>22</v>
      </c>
    </row>
    <row r="6" spans="1:7">
      <c r="A6" s="6">
        <v>22.075</v>
      </c>
      <c r="B6" s="7">
        <v>0.0749999999999993</v>
      </c>
      <c r="C6" s="10">
        <v>0.00340909090909088</v>
      </c>
      <c r="D6" s="6">
        <v>22.246</v>
      </c>
      <c r="E6" s="7">
        <v>0.245999999999999</v>
      </c>
      <c r="F6" s="11">
        <v>0.0111818181818181</v>
      </c>
      <c r="G6" s="7">
        <v>22</v>
      </c>
    </row>
    <row r="7" spans="1:7">
      <c r="A7" s="15">
        <v>20.15</v>
      </c>
      <c r="B7" s="7">
        <v>0.149999999999999</v>
      </c>
      <c r="C7" s="10">
        <v>0.00749999999999993</v>
      </c>
      <c r="D7" s="6">
        <v>19.703</v>
      </c>
      <c r="E7" s="7">
        <v>0.297000000000001</v>
      </c>
      <c r="F7" s="11">
        <v>0.01485</v>
      </c>
      <c r="G7" s="7">
        <v>20</v>
      </c>
    </row>
    <row r="8" spans="1:7">
      <c r="A8" s="6">
        <v>16.106</v>
      </c>
      <c r="B8" s="7">
        <v>0.106000000000002</v>
      </c>
      <c r="C8" s="10">
        <v>0.0066250000000001</v>
      </c>
      <c r="D8" s="6">
        <v>16.283</v>
      </c>
      <c r="E8" s="7">
        <v>0.283000000000001</v>
      </c>
      <c r="F8" s="11">
        <v>0.0176875000000001</v>
      </c>
      <c r="G8" s="7">
        <v>16</v>
      </c>
    </row>
    <row r="9" spans="1:7">
      <c r="A9" s="6">
        <v>12.104</v>
      </c>
      <c r="B9" s="7">
        <v>0.103999999999999</v>
      </c>
      <c r="C9" s="10">
        <v>0.0086666666666666</v>
      </c>
      <c r="D9" s="6">
        <v>12.153</v>
      </c>
      <c r="E9" s="7">
        <v>0.153</v>
      </c>
      <c r="F9" s="11">
        <v>0.01275</v>
      </c>
      <c r="G9" s="7">
        <v>12</v>
      </c>
    </row>
    <row r="10" spans="1:7">
      <c r="A10" s="6">
        <v>12.098</v>
      </c>
      <c r="B10" s="7">
        <v>0.0980000000000008</v>
      </c>
      <c r="C10" s="10">
        <v>0.00816666666666673</v>
      </c>
      <c r="D10" s="6">
        <v>12.198</v>
      </c>
      <c r="E10" s="7">
        <v>0.198</v>
      </c>
      <c r="F10" s="11">
        <v>0.0165</v>
      </c>
      <c r="G10" s="7">
        <v>12</v>
      </c>
    </row>
    <row r="11" spans="1:7">
      <c r="A11" s="6">
        <v>14.982</v>
      </c>
      <c r="B11" s="7">
        <v>0.0180000000000007</v>
      </c>
      <c r="C11" s="10">
        <v>0.00120000000000005</v>
      </c>
      <c r="D11" s="15">
        <v>15.257</v>
      </c>
      <c r="E11" s="7">
        <v>0.257</v>
      </c>
      <c r="F11" s="11">
        <v>0.0171333333333333</v>
      </c>
      <c r="G11" s="7">
        <v>15</v>
      </c>
    </row>
    <row r="12" spans="1:7">
      <c r="A12" s="6">
        <v>18.208</v>
      </c>
      <c r="B12" s="7">
        <v>0.207999999999998</v>
      </c>
      <c r="C12" s="10">
        <v>0.0115555555555555</v>
      </c>
      <c r="D12" s="6">
        <v>18.364</v>
      </c>
      <c r="E12" s="7">
        <v>0.364000000000001</v>
      </c>
      <c r="F12" s="16">
        <v>0.0202222222222223</v>
      </c>
      <c r="G12" s="7">
        <v>18</v>
      </c>
    </row>
    <row r="13" spans="1:7">
      <c r="A13" s="6">
        <v>23.833</v>
      </c>
      <c r="B13" s="7">
        <v>0.167000000000002</v>
      </c>
      <c r="C13" s="10">
        <v>0.0069583333333334</v>
      </c>
      <c r="D13" s="6">
        <v>24.441</v>
      </c>
      <c r="E13" s="7">
        <v>0.440999999999999</v>
      </c>
      <c r="F13" s="11">
        <v>0.018375</v>
      </c>
      <c r="G13" s="7">
        <v>24</v>
      </c>
    </row>
    <row r="14" spans="1:7">
      <c r="A14" s="6">
        <v>24.033</v>
      </c>
      <c r="B14" s="7">
        <v>0.0330000000000013</v>
      </c>
      <c r="C14" s="10">
        <v>0.00137500000000005</v>
      </c>
      <c r="D14" s="6">
        <v>24.502</v>
      </c>
      <c r="E14" s="7">
        <v>0.501999999999999</v>
      </c>
      <c r="F14" s="11">
        <v>0.0209166666666666</v>
      </c>
      <c r="G14" s="7">
        <v>24</v>
      </c>
    </row>
    <row r="15" spans="1:7">
      <c r="A15" s="6">
        <v>19.979</v>
      </c>
      <c r="B15" s="7">
        <v>0.0210000000000008</v>
      </c>
      <c r="C15" s="10">
        <v>0.00105000000000004</v>
      </c>
      <c r="D15" s="6">
        <v>20.439</v>
      </c>
      <c r="E15" s="7">
        <v>0.439</v>
      </c>
      <c r="F15" s="11">
        <v>0.02195</v>
      </c>
      <c r="G15" s="7">
        <v>20</v>
      </c>
    </row>
    <row r="16" spans="1:7">
      <c r="A16" s="6">
        <v>17.947</v>
      </c>
      <c r="B16" s="7">
        <v>0.0530000000000008</v>
      </c>
      <c r="C16" s="10">
        <v>0.00294444444444449</v>
      </c>
      <c r="D16" s="6">
        <v>18.465</v>
      </c>
      <c r="E16" s="7">
        <v>0.465</v>
      </c>
      <c r="F16" s="11">
        <v>0.0258333333333333</v>
      </c>
      <c r="G16" s="7">
        <v>18</v>
      </c>
    </row>
    <row r="17" spans="1:7">
      <c r="A17" s="6">
        <v>14.101</v>
      </c>
      <c r="B17" s="7">
        <v>0.101000000000001</v>
      </c>
      <c r="C17" s="10">
        <v>0.00721428571428578</v>
      </c>
      <c r="D17" s="6">
        <v>14.328</v>
      </c>
      <c r="E17" s="7">
        <v>0.327999999999999</v>
      </c>
      <c r="F17" s="11">
        <v>0.0234285714285714</v>
      </c>
      <c r="G17" s="7">
        <v>14</v>
      </c>
    </row>
    <row r="18" spans="1:7">
      <c r="A18" s="17" t="s">
        <v>5</v>
      </c>
      <c r="B18" s="12">
        <f>SQRT(SUMSQ(_xlfn.ANCHORARRAY(B2))/16)</f>
        <v>0.106374339010872</v>
      </c>
      <c r="C18" s="11"/>
      <c r="D18" s="17" t="s">
        <v>5</v>
      </c>
      <c r="E18" s="12">
        <f>SQRT(SUMSQ(_xlfn.ANCHORARRAY(E2))/16)</f>
        <v>0.305139005209101</v>
      </c>
      <c r="F18" s="11"/>
      <c r="G18" s="10">
        <f>(E18-B18)/E18</f>
        <v>0.651390555796111</v>
      </c>
    </row>
    <row r="19" spans="1:7">
      <c r="A19" s="17" t="s">
        <v>6</v>
      </c>
      <c r="B19" s="12">
        <f>SUM(_xlfn.ANCHORARRAY(B2))/16</f>
        <v>0.0910000000000001</v>
      </c>
      <c r="C19" s="17"/>
      <c r="D19" s="17" t="s">
        <v>6</v>
      </c>
      <c r="E19" s="12">
        <f>SUM(_xlfn.ANCHORARRAY(E2))/16</f>
        <v>0.2681875</v>
      </c>
      <c r="F19" s="17"/>
      <c r="G19" s="10">
        <f>(E19-B19)/E19</f>
        <v>0.66068515497553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1" sqref="A1:G1"/>
    </sheetView>
  </sheetViews>
  <sheetFormatPr defaultColWidth="8.88888888888889" defaultRowHeight="14.4" outlineLevelCol="6"/>
  <cols>
    <col min="1" max="1" width="13.1111111111111" style="1" customWidth="1"/>
    <col min="2" max="2" width="24.4444444444444" style="1" customWidth="1"/>
    <col min="3" max="3" width="12.8888888888889" style="2"/>
    <col min="4" max="4" width="15.6666666666667" style="1" customWidth="1"/>
    <col min="5" max="5" width="24.4444444444444" style="1" customWidth="1"/>
    <col min="6" max="6" width="13.1111111111111" style="3" customWidth="1"/>
    <col min="7" max="7" width="16.8888888888889" style="1" customWidth="1"/>
    <col min="8" max="16384" width="8.88888888888889" style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7">
      <c r="A2" s="6">
        <v>10.029</v>
      </c>
      <c r="B2" s="7" cm="1">
        <f t="array" ref="B2:B17">ABS(A2:A17-G2:G17)</f>
        <v>0.0289999999999999</v>
      </c>
      <c r="C2" s="8" cm="1">
        <f t="array" ref="C2:C17">_xlfn.ANCHORARRAY(B2)/G2:G17</f>
        <v>0.00289999999999999</v>
      </c>
      <c r="D2" s="9">
        <v>10.028</v>
      </c>
      <c r="E2" s="7" cm="1">
        <f t="array" ref="E2:E17">ABS(D2:D17-G2:G17)</f>
        <v>0.0280000000000005</v>
      </c>
      <c r="F2" s="10" cm="1">
        <f t="array" ref="F2:F17">_xlfn.ANCHORARRAY(E2)/G2:G17</f>
        <v>0.00280000000000005</v>
      </c>
      <c r="G2" s="7">
        <v>10</v>
      </c>
    </row>
    <row r="3" spans="1:7">
      <c r="A3" s="6">
        <v>17.909</v>
      </c>
      <c r="B3" s="7">
        <v>0.0910000000000011</v>
      </c>
      <c r="C3" s="8">
        <v>0.00505555555555562</v>
      </c>
      <c r="D3" s="6">
        <v>18.177</v>
      </c>
      <c r="E3" s="7">
        <v>0.177</v>
      </c>
      <c r="F3" s="11">
        <v>0.00983333333333331</v>
      </c>
      <c r="G3" s="7">
        <v>18</v>
      </c>
    </row>
    <row r="4" spans="1:7">
      <c r="A4" s="6">
        <v>21.131</v>
      </c>
      <c r="B4" s="7">
        <v>0.131</v>
      </c>
      <c r="C4" s="8">
        <v>0.00623809523809525</v>
      </c>
      <c r="D4" s="6">
        <v>21.154</v>
      </c>
      <c r="E4" s="7">
        <v>0.154</v>
      </c>
      <c r="F4" s="11">
        <v>0.00733333333333333</v>
      </c>
      <c r="G4" s="7">
        <v>21</v>
      </c>
    </row>
    <row r="5" spans="1:7">
      <c r="A5" s="6">
        <v>25.143</v>
      </c>
      <c r="B5" s="7">
        <v>0.143000000000001</v>
      </c>
      <c r="C5" s="8">
        <v>0.00572000000000003</v>
      </c>
      <c r="D5" s="6">
        <v>25.23</v>
      </c>
      <c r="E5" s="7">
        <v>0.23</v>
      </c>
      <c r="F5" s="11">
        <v>0.00920000000000002</v>
      </c>
      <c r="G5" s="7">
        <v>25</v>
      </c>
    </row>
    <row r="6" spans="1:7">
      <c r="A6" s="6">
        <v>23.127</v>
      </c>
      <c r="B6" s="7">
        <v>0.126999999999999</v>
      </c>
      <c r="C6" s="8">
        <v>0.00552173913043473</v>
      </c>
      <c r="D6" s="6">
        <v>23.18</v>
      </c>
      <c r="E6" s="7">
        <v>0.18</v>
      </c>
      <c r="F6" s="11">
        <v>0.00782608695652173</v>
      </c>
      <c r="G6" s="7">
        <v>23</v>
      </c>
    </row>
    <row r="7" spans="1:7">
      <c r="A7" s="6">
        <v>20.124</v>
      </c>
      <c r="B7" s="7">
        <v>0.123999999999999</v>
      </c>
      <c r="C7" s="8">
        <v>0.00619999999999994</v>
      </c>
      <c r="D7" s="6">
        <v>20.203</v>
      </c>
      <c r="E7" s="7">
        <v>0.202999999999999</v>
      </c>
      <c r="F7" s="11">
        <v>0.01015</v>
      </c>
      <c r="G7" s="7">
        <v>20</v>
      </c>
    </row>
    <row r="8" spans="1:7">
      <c r="A8" s="6">
        <v>14.148</v>
      </c>
      <c r="B8" s="7">
        <v>0.148</v>
      </c>
      <c r="C8" s="8">
        <v>0.0105714285714285</v>
      </c>
      <c r="D8" s="6">
        <v>14.199</v>
      </c>
      <c r="E8" s="7">
        <v>0.199</v>
      </c>
      <c r="F8" s="11">
        <v>0.0142142857142857</v>
      </c>
      <c r="G8" s="7">
        <v>14</v>
      </c>
    </row>
    <row r="9" spans="1:7">
      <c r="A9" s="6">
        <v>11.048</v>
      </c>
      <c r="B9" s="7">
        <v>0.048</v>
      </c>
      <c r="C9" s="8">
        <v>0.00436363636363637</v>
      </c>
      <c r="D9" s="6">
        <v>11.161</v>
      </c>
      <c r="E9" s="7">
        <v>0.161</v>
      </c>
      <c r="F9" s="11">
        <v>0.0146363636363636</v>
      </c>
      <c r="G9" s="7">
        <v>11</v>
      </c>
    </row>
    <row r="10" spans="1:7">
      <c r="A10" s="6">
        <v>12.061</v>
      </c>
      <c r="B10" s="7">
        <v>0.0609999999999999</v>
      </c>
      <c r="C10" s="8">
        <v>0.00508333333333333</v>
      </c>
      <c r="D10" s="6">
        <v>12.188</v>
      </c>
      <c r="E10" s="7">
        <v>0.188000000000001</v>
      </c>
      <c r="F10" s="11">
        <v>0.0156666666666667</v>
      </c>
      <c r="G10" s="7">
        <v>12</v>
      </c>
    </row>
    <row r="11" spans="1:7">
      <c r="A11" s="6">
        <v>16.089</v>
      </c>
      <c r="B11" s="7">
        <v>0.0889999999999986</v>
      </c>
      <c r="C11" s="8">
        <v>0.00556249999999991</v>
      </c>
      <c r="D11" s="6">
        <v>16.295</v>
      </c>
      <c r="E11" s="7">
        <v>0.295000000000002</v>
      </c>
      <c r="F11" s="11">
        <v>0.0184375000000001</v>
      </c>
      <c r="G11" s="7">
        <v>16</v>
      </c>
    </row>
    <row r="12" spans="1:7">
      <c r="A12" s="6">
        <v>21.199</v>
      </c>
      <c r="B12" s="7">
        <v>0.199000000000002</v>
      </c>
      <c r="C12" s="8">
        <v>0.00947619047619055</v>
      </c>
      <c r="D12" s="6">
        <v>21.416</v>
      </c>
      <c r="E12" s="7">
        <v>0.416</v>
      </c>
      <c r="F12" s="11">
        <v>0.0198095238095238</v>
      </c>
      <c r="G12" s="7">
        <v>21</v>
      </c>
    </row>
    <row r="13" spans="1:7">
      <c r="A13" s="6">
        <v>24.224</v>
      </c>
      <c r="B13" s="7">
        <v>0.224</v>
      </c>
      <c r="C13" s="8">
        <v>0.00933333333333334</v>
      </c>
      <c r="D13" s="6">
        <v>24.534</v>
      </c>
      <c r="E13" s="7">
        <v>0.533999999999999</v>
      </c>
      <c r="F13" s="11">
        <v>0.02225</v>
      </c>
      <c r="G13" s="7">
        <v>24</v>
      </c>
    </row>
    <row r="14" spans="1:7">
      <c r="A14" s="6">
        <v>27.246</v>
      </c>
      <c r="B14" s="7">
        <v>0.245999999999999</v>
      </c>
      <c r="C14" s="8">
        <v>0.00911111111111106</v>
      </c>
      <c r="D14" s="6">
        <v>27.645</v>
      </c>
      <c r="E14" s="7">
        <v>0.645</v>
      </c>
      <c r="F14" s="11">
        <v>0.0238888888888889</v>
      </c>
      <c r="G14" s="7">
        <v>27</v>
      </c>
    </row>
    <row r="15" spans="1:7">
      <c r="A15" s="6">
        <v>19.172</v>
      </c>
      <c r="B15" s="7">
        <v>0.172000000000001</v>
      </c>
      <c r="C15" s="8">
        <v>0.0090526315789474</v>
      </c>
      <c r="D15" s="6">
        <v>18.515</v>
      </c>
      <c r="E15" s="7">
        <v>0.484999999999999</v>
      </c>
      <c r="F15" s="11">
        <v>0.0255263157894737</v>
      </c>
      <c r="G15" s="7">
        <v>19</v>
      </c>
    </row>
    <row r="16" spans="1:7">
      <c r="A16" s="6">
        <v>13.117</v>
      </c>
      <c r="B16" s="7">
        <v>0.117000000000001</v>
      </c>
      <c r="C16" s="8">
        <v>0.00900000000000007</v>
      </c>
      <c r="D16" s="6">
        <v>13.376</v>
      </c>
      <c r="E16" s="7">
        <v>0.375999999999999</v>
      </c>
      <c r="F16" s="11">
        <v>0.0289230769230769</v>
      </c>
      <c r="G16" s="7">
        <v>13</v>
      </c>
    </row>
    <row r="17" spans="1:7">
      <c r="A17" s="6">
        <v>12.081</v>
      </c>
      <c r="B17" s="7">
        <v>0.0809999999999995</v>
      </c>
      <c r="C17" s="8">
        <v>0.00674999999999996</v>
      </c>
      <c r="D17" s="6">
        <v>12.322</v>
      </c>
      <c r="E17" s="7">
        <v>0.321999999999999</v>
      </c>
      <c r="F17" s="11">
        <v>0.0268333333333333</v>
      </c>
      <c r="G17" s="7">
        <v>12</v>
      </c>
    </row>
    <row r="18" spans="1:7">
      <c r="A18" s="7" t="s">
        <v>5</v>
      </c>
      <c r="B18" s="12">
        <f>SQRT(SUMSQ(_xlfn.ANCHORARRAY(B2))/16)</f>
        <v>0.140136986552444</v>
      </c>
      <c r="C18" s="11"/>
      <c r="D18" s="7" t="s">
        <v>5</v>
      </c>
      <c r="E18" s="12">
        <f>SQRT(SUMSQ(_xlfn.ANCHORARRAY(E2))/16)</f>
        <v>0.328324439388846</v>
      </c>
      <c r="F18" s="11"/>
      <c r="G18" s="10">
        <f>(E18-B18)/E18</f>
        <v>0.573175281092996</v>
      </c>
    </row>
    <row r="19" spans="1:7">
      <c r="A19" s="7" t="s">
        <v>6</v>
      </c>
      <c r="B19" s="12">
        <f>SUM(_xlfn.ANCHORARRAY(B2))/16</f>
        <v>0.126875</v>
      </c>
      <c r="C19" s="8"/>
      <c r="D19" s="7" t="s">
        <v>6</v>
      </c>
      <c r="E19" s="12">
        <f>SUM(_xlfn.ANCHORARRAY(E2))/16</f>
        <v>0.2870625</v>
      </c>
      <c r="F19" s="11"/>
      <c r="G19" s="10">
        <f>(E19-B19)/E19</f>
        <v>0.558023078597866</v>
      </c>
    </row>
    <row r="20" spans="1:7">
      <c r="A20" s="7"/>
      <c r="B20" s="7"/>
      <c r="C20" s="7"/>
      <c r="D20" s="7"/>
      <c r="E20" s="7"/>
      <c r="F20" s="7"/>
      <c r="G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李斯培</cp:lastModifiedBy>
  <dcterms:created xsi:type="dcterms:W3CDTF">2024-12-03T07:35:00Z</dcterms:created>
  <dcterms:modified xsi:type="dcterms:W3CDTF">2025-01-05T03:16:43Z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1F2EB90F1E3C484C8AF2405037368005_11</vt:lpwstr>
  </property>
  <property fmtid="{D5CDD505-2E9C-101B-9397-08002B2CF9AE}" pid="3" name="KSOProductBuildVer">
    <vt:lpwstr>2052-12.1.0.19770</vt:lpwstr>
  </property>
</Properties>
</file>