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ssertation\FinalVersion\Results\Manual Delivery\"/>
    </mc:Choice>
  </mc:AlternateContent>
  <xr:revisionPtr revIDLastSave="0" documentId="13_ncr:1_{36396992-FDDD-41C4-8D2D-805DEFE60B23}" xr6:coauthVersionLast="44" xr6:coauthVersionMax="44" xr10:uidLastSave="{00000000-0000-0000-0000-000000000000}"/>
  <bookViews>
    <workbookView xWindow="6040" yWindow="3810" windowWidth="19200" windowHeight="8460" xr2:uid="{00000000-000D-0000-FFFF-FFFF00000000}"/>
  </bookViews>
  <sheets>
    <sheet name="ManualDelivery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1" i="1" l="1"/>
  <c r="I42" i="1"/>
  <c r="I43" i="1"/>
  <c r="I44" i="1"/>
  <c r="I45" i="1"/>
  <c r="I46" i="1"/>
  <c r="I47" i="1" l="1"/>
  <c r="I36" i="1"/>
  <c r="H23" i="1"/>
  <c r="H42" i="1" s="1"/>
  <c r="C23" i="1"/>
  <c r="C42" i="1" s="1"/>
  <c r="D23" i="1"/>
  <c r="D42" i="1" s="1"/>
  <c r="E23" i="1"/>
  <c r="E42" i="1" s="1"/>
  <c r="F23" i="1"/>
  <c r="F42" i="1" s="1"/>
  <c r="G23" i="1"/>
  <c r="G42" i="1" s="1"/>
  <c r="C24" i="1"/>
  <c r="D24" i="1"/>
  <c r="E24" i="1"/>
  <c r="F24" i="1"/>
  <c r="G24" i="1"/>
  <c r="G43" i="1" s="1"/>
  <c r="C25" i="1"/>
  <c r="H25" i="1" s="1"/>
  <c r="J25" i="1" s="1"/>
  <c r="D25" i="1"/>
  <c r="E25" i="1"/>
  <c r="F25" i="1"/>
  <c r="G25" i="1"/>
  <c r="C26" i="1"/>
  <c r="H26" i="1" s="1"/>
  <c r="J26" i="1" s="1"/>
  <c r="D26" i="1"/>
  <c r="E26" i="1"/>
  <c r="F26" i="1"/>
  <c r="G26" i="1"/>
  <c r="C27" i="1"/>
  <c r="H27" i="1" s="1"/>
  <c r="D27" i="1"/>
  <c r="E27" i="1"/>
  <c r="E44" i="1" s="1"/>
  <c r="F27" i="1"/>
  <c r="F44" i="1" s="1"/>
  <c r="G27" i="1"/>
  <c r="G44" i="1" s="1"/>
  <c r="C28" i="1"/>
  <c r="H28" i="1" s="1"/>
  <c r="J28" i="1" s="1"/>
  <c r="D28" i="1"/>
  <c r="E28" i="1"/>
  <c r="F28" i="1"/>
  <c r="G28" i="1"/>
  <c r="C29" i="1"/>
  <c r="D29" i="1"/>
  <c r="D45" i="1" s="1"/>
  <c r="E29" i="1"/>
  <c r="F29" i="1"/>
  <c r="G29" i="1"/>
  <c r="G45" i="1" s="1"/>
  <c r="C30" i="1"/>
  <c r="D30" i="1"/>
  <c r="E30" i="1"/>
  <c r="H30" i="1" s="1"/>
  <c r="J30" i="1" s="1"/>
  <c r="F30" i="1"/>
  <c r="G30" i="1"/>
  <c r="C31" i="1"/>
  <c r="D31" i="1"/>
  <c r="E31" i="1"/>
  <c r="H31" i="1" s="1"/>
  <c r="J31" i="1" s="1"/>
  <c r="F31" i="1"/>
  <c r="G31" i="1"/>
  <c r="C32" i="1"/>
  <c r="D32" i="1"/>
  <c r="E32" i="1"/>
  <c r="E46" i="1" s="1"/>
  <c r="F32" i="1"/>
  <c r="G32" i="1"/>
  <c r="C33" i="1"/>
  <c r="H33" i="1" s="1"/>
  <c r="J33" i="1" s="1"/>
  <c r="D33" i="1"/>
  <c r="E33" i="1"/>
  <c r="F33" i="1"/>
  <c r="G33" i="1"/>
  <c r="C34" i="1"/>
  <c r="H34" i="1" s="1"/>
  <c r="J34" i="1" s="1"/>
  <c r="D34" i="1"/>
  <c r="E34" i="1"/>
  <c r="F34" i="1"/>
  <c r="G34" i="1"/>
  <c r="C35" i="1"/>
  <c r="H35" i="1" s="1"/>
  <c r="J35" i="1" s="1"/>
  <c r="D35" i="1"/>
  <c r="E35" i="1"/>
  <c r="F35" i="1"/>
  <c r="G35" i="1"/>
  <c r="G22" i="1"/>
  <c r="G41" i="1" s="1"/>
  <c r="F22" i="1"/>
  <c r="F41" i="1" s="1"/>
  <c r="E22" i="1"/>
  <c r="E41" i="1" s="1"/>
  <c r="D22" i="1"/>
  <c r="D41" i="1" s="1"/>
  <c r="C22" i="1"/>
  <c r="C41" i="1" s="1"/>
  <c r="H44" i="1" l="1"/>
  <c r="J27" i="1"/>
  <c r="J44" i="1" s="1"/>
  <c r="G46" i="1"/>
  <c r="F45" i="1"/>
  <c r="C36" i="1"/>
  <c r="F46" i="1"/>
  <c r="F43" i="1"/>
  <c r="F47" i="1" s="1"/>
  <c r="H29" i="1"/>
  <c r="E43" i="1"/>
  <c r="H22" i="1"/>
  <c r="G36" i="1"/>
  <c r="D46" i="1"/>
  <c r="C45" i="1"/>
  <c r="D43" i="1"/>
  <c r="D47" i="1" s="1"/>
  <c r="F36" i="1"/>
  <c r="J23" i="1"/>
  <c r="J42" i="1" s="1"/>
  <c r="E45" i="1"/>
  <c r="C46" i="1"/>
  <c r="D44" i="1"/>
  <c r="C43" i="1"/>
  <c r="E36" i="1"/>
  <c r="C44" i="1"/>
  <c r="G47" i="1"/>
  <c r="D36" i="1"/>
  <c r="E47" i="1"/>
  <c r="H32" i="1"/>
  <c r="H24" i="1"/>
  <c r="E16" i="1"/>
  <c r="V15" i="1"/>
  <c r="X15" i="1" s="1"/>
  <c r="V14" i="1"/>
  <c r="X14" i="1" s="1"/>
  <c r="V13" i="1"/>
  <c r="X13" i="1" s="1"/>
  <c r="V12" i="1"/>
  <c r="X12" i="1" s="1"/>
  <c r="V11" i="1"/>
  <c r="X11" i="1" s="1"/>
  <c r="V10" i="1"/>
  <c r="X10" i="1" s="1"/>
  <c r="V9" i="1"/>
  <c r="X9" i="1" s="1"/>
  <c r="V8" i="1"/>
  <c r="X8" i="1" s="1"/>
  <c r="V7" i="1"/>
  <c r="X7" i="1" s="1"/>
  <c r="V6" i="1"/>
  <c r="X6" i="1" s="1"/>
  <c r="V5" i="1"/>
  <c r="X5" i="1" s="1"/>
  <c r="V4" i="1"/>
  <c r="X4" i="1" s="1"/>
  <c r="V3" i="1"/>
  <c r="X3" i="1" s="1"/>
  <c r="V2" i="1"/>
  <c r="H45" i="1" l="1"/>
  <c r="J29" i="1"/>
  <c r="J45" i="1" s="1"/>
  <c r="H46" i="1"/>
  <c r="J32" i="1"/>
  <c r="J46" i="1" s="1"/>
  <c r="H43" i="1"/>
  <c r="J24" i="1"/>
  <c r="J43" i="1" s="1"/>
  <c r="C47" i="1"/>
  <c r="H41" i="1"/>
  <c r="H47" i="1" s="1"/>
  <c r="J22" i="1"/>
  <c r="H36" i="1"/>
  <c r="V16" i="1"/>
  <c r="X2" i="1"/>
  <c r="J41" i="1" l="1"/>
  <c r="J47" i="1" s="1"/>
  <c r="J36" i="1"/>
</calcChain>
</file>

<file path=xl/sharedStrings.xml><?xml version="1.0" encoding="utf-8"?>
<sst xmlns="http://schemas.openxmlformats.org/spreadsheetml/2006/main" count="88" uniqueCount="37">
  <si>
    <t>Start</t>
  </si>
  <si>
    <t>Folder incorrectly named</t>
  </si>
  <si>
    <t>Backup of Database</t>
  </si>
  <si>
    <t>Sign off / completion</t>
  </si>
  <si>
    <t>Task</t>
  </si>
  <si>
    <t>Communicate Start</t>
  </si>
  <si>
    <t>Copy Files</t>
  </si>
  <si>
    <t>Back up Files</t>
  </si>
  <si>
    <t>Shut Down Services</t>
  </si>
  <si>
    <t>Reset Caching Files</t>
  </si>
  <si>
    <t>Restart Services</t>
  </si>
  <si>
    <t>Communicate Progress</t>
  </si>
  <si>
    <t>Confirm Progress</t>
  </si>
  <si>
    <t>Communicate Test Start</t>
  </si>
  <si>
    <t>Production Testing</t>
  </si>
  <si>
    <t>Communicate Test Results</t>
  </si>
  <si>
    <t>Initialise Job</t>
  </si>
  <si>
    <t>Prepare Infrastructure</t>
  </si>
  <si>
    <t>Apply Modfications</t>
  </si>
  <si>
    <t>Average</t>
  </si>
  <si>
    <t>Testing</t>
  </si>
  <si>
    <t>No. ref</t>
  </si>
  <si>
    <t>Category</t>
  </si>
  <si>
    <t>Expected Duration</t>
  </si>
  <si>
    <t>Success</t>
  </si>
  <si>
    <t>Comments</t>
  </si>
  <si>
    <t>Expected Duration Seconds</t>
  </si>
  <si>
    <t>Expected</t>
  </si>
  <si>
    <t>Lead</t>
  </si>
  <si>
    <t>Run 1</t>
  </si>
  <si>
    <t>Run 2</t>
  </si>
  <si>
    <t>Run 3</t>
  </si>
  <si>
    <t>Run 4</t>
  </si>
  <si>
    <t>Run 5</t>
  </si>
  <si>
    <t>Total</t>
  </si>
  <si>
    <t>Average Task Time</t>
  </si>
  <si>
    <t>Average Lead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</si>
</sst>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0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baseline="0">
                <a:effectLst/>
              </a:rPr>
              <a:t>Manual Delivery Task Time vs Lead Time</a:t>
            </a:r>
            <a:endParaRPr lang="en-GB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ManualDeliveryResults!$H$21</c:f>
              <c:strCache>
                <c:ptCount val="1"/>
                <c:pt idx="0">
                  <c:v>Average Task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ManualDeliveryResults!$B$22:$B$36</c:f>
              <c:strCache>
                <c:ptCount val="15"/>
                <c:pt idx="0">
                  <c:v>Communicate Start</c:v>
                </c:pt>
                <c:pt idx="1">
                  <c:v>Copy Files</c:v>
                </c:pt>
                <c:pt idx="2">
                  <c:v>Back up Files</c:v>
                </c:pt>
                <c:pt idx="3">
                  <c:v>Shut Down Services</c:v>
                </c:pt>
                <c:pt idx="4">
                  <c:v>Backup of Database</c:v>
                </c:pt>
                <c:pt idx="5">
                  <c:v>Copy Files</c:v>
                </c:pt>
                <c:pt idx="6">
                  <c:v>Reset Caching Files</c:v>
                </c:pt>
                <c:pt idx="7">
                  <c:v>Restart Services</c:v>
                </c:pt>
                <c:pt idx="8">
                  <c:v>Communicate Progress</c:v>
                </c:pt>
                <c:pt idx="9">
                  <c:v>Confirm Progress</c:v>
                </c:pt>
                <c:pt idx="10">
                  <c:v>Communicate Test Start</c:v>
                </c:pt>
                <c:pt idx="11">
                  <c:v>Production Testing</c:v>
                </c:pt>
                <c:pt idx="12">
                  <c:v>Communicate Test Results</c:v>
                </c:pt>
                <c:pt idx="13">
                  <c:v>Sign off / completion</c:v>
                </c:pt>
                <c:pt idx="14">
                  <c:v>Total</c:v>
                </c:pt>
              </c:strCache>
            </c:strRef>
          </c:cat>
          <c:val>
            <c:numRef>
              <c:f>ManualDeliveryResults!$H$22:$H$36</c:f>
              <c:numCache>
                <c:formatCode>General</c:formatCode>
                <c:ptCount val="15"/>
                <c:pt idx="0">
                  <c:v>66.400000000000006</c:v>
                </c:pt>
                <c:pt idx="1">
                  <c:v>233.6</c:v>
                </c:pt>
                <c:pt idx="2">
                  <c:v>170.6</c:v>
                </c:pt>
                <c:pt idx="3">
                  <c:v>156.80000000000001</c:v>
                </c:pt>
                <c:pt idx="4">
                  <c:v>78.2</c:v>
                </c:pt>
                <c:pt idx="5">
                  <c:v>239.8</c:v>
                </c:pt>
                <c:pt idx="6">
                  <c:v>130.4</c:v>
                </c:pt>
                <c:pt idx="7">
                  <c:v>358</c:v>
                </c:pt>
                <c:pt idx="8">
                  <c:v>63</c:v>
                </c:pt>
                <c:pt idx="9">
                  <c:v>289.60000000000002</c:v>
                </c:pt>
                <c:pt idx="10">
                  <c:v>69.400000000000006</c:v>
                </c:pt>
                <c:pt idx="11">
                  <c:v>1314.4</c:v>
                </c:pt>
                <c:pt idx="12">
                  <c:v>155.4</c:v>
                </c:pt>
                <c:pt idx="13">
                  <c:v>96.8</c:v>
                </c:pt>
                <c:pt idx="14">
                  <c:v>3422.4000000000005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1-4BAA-A3E6-AEC9E2D595AB}"/>
            </c:ext>
          </c:extLst>
        </c:ser>
        <c:ser>
          <c:idx val="1"/>
          <c:order val="1"/>
          <c:tx>
            <c:strRef>
              <c:f>ManualDeliveryResults!$J$21</c:f>
              <c:strCache>
                <c:ptCount val="1"/>
                <c:pt idx="0">
                  <c:v>Average Lead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ManualDeliveryResults!$B$22:$B$36</c:f>
              <c:strCache>
                <c:ptCount val="15"/>
                <c:pt idx="0">
                  <c:v>Communicate Start</c:v>
                </c:pt>
                <c:pt idx="1">
                  <c:v>Copy Files</c:v>
                </c:pt>
                <c:pt idx="2">
                  <c:v>Back up Files</c:v>
                </c:pt>
                <c:pt idx="3">
                  <c:v>Shut Down Services</c:v>
                </c:pt>
                <c:pt idx="4">
                  <c:v>Backup of Database</c:v>
                </c:pt>
                <c:pt idx="5">
                  <c:v>Copy Files</c:v>
                </c:pt>
                <c:pt idx="6">
                  <c:v>Reset Caching Files</c:v>
                </c:pt>
                <c:pt idx="7">
                  <c:v>Restart Services</c:v>
                </c:pt>
                <c:pt idx="8">
                  <c:v>Communicate Progress</c:v>
                </c:pt>
                <c:pt idx="9">
                  <c:v>Confirm Progress</c:v>
                </c:pt>
                <c:pt idx="10">
                  <c:v>Communicate Test Start</c:v>
                </c:pt>
                <c:pt idx="11">
                  <c:v>Production Testing</c:v>
                </c:pt>
                <c:pt idx="12">
                  <c:v>Communicate Test Results</c:v>
                </c:pt>
                <c:pt idx="13">
                  <c:v>Sign off / completion</c:v>
                </c:pt>
                <c:pt idx="14">
                  <c:v>Total</c:v>
                </c:pt>
              </c:strCache>
            </c:strRef>
          </c:cat>
          <c:val>
            <c:numRef>
              <c:f>ManualDeliveryResults!$J$22:$J$36</c:f>
              <c:numCache>
                <c:formatCode>General</c:formatCode>
                <c:ptCount val="15"/>
                <c:pt idx="0">
                  <c:v>233.6</c:v>
                </c:pt>
                <c:pt idx="1">
                  <c:v>66.400000000000006</c:v>
                </c:pt>
                <c:pt idx="2">
                  <c:v>129.4</c:v>
                </c:pt>
                <c:pt idx="3">
                  <c:v>443.2</c:v>
                </c:pt>
                <c:pt idx="4">
                  <c:v>221.8</c:v>
                </c:pt>
                <c:pt idx="5">
                  <c:v>60.199999999999989</c:v>
                </c:pt>
                <c:pt idx="6">
                  <c:v>469.6</c:v>
                </c:pt>
                <c:pt idx="7">
                  <c:v>242</c:v>
                </c:pt>
                <c:pt idx="8">
                  <c:v>237</c:v>
                </c:pt>
                <c:pt idx="9">
                  <c:v>10.399999999999977</c:v>
                </c:pt>
                <c:pt idx="10">
                  <c:v>230.6</c:v>
                </c:pt>
                <c:pt idx="11">
                  <c:v>485.59999999999991</c:v>
                </c:pt>
                <c:pt idx="12">
                  <c:v>444.6</c:v>
                </c:pt>
                <c:pt idx="13">
                  <c:v>203.2</c:v>
                </c:pt>
                <c:pt idx="14">
                  <c:v>3477.5999999999995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01-4BAA-A3E6-AEC9E2D59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166824"/>
        <c:axId val="559168792"/>
      </c:barChart>
      <c:catAx>
        <c:axId val="55916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68792"/>
        <c:crosses val="autoZero"/>
        <c:auto val="1"/>
        <c:lblAlgn val="ctr"/>
        <c:lblOffset val="100"/>
        <c:noMultiLvlLbl val="0"/>
      </c:catAx>
      <c:valAx>
        <c:axId val="55916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6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22225</xdr:colOff>
      <xdr:row>20</xdr:row>
      <xdr:rowOff>63500</xdr:rowOff>
    </xdr:from>
    <xdr:to>
      <xdr:col>16</xdr:col>
      <xdr:colOff>460375</xdr:colOff>
      <xdr:row>35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C7C79E-A847-4E74-9D02-2FE2070FC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3"/>
  <sheetViews>
    <sheetView tabSelected="1" topLeftCell="D19" workbookViewId="0">
      <selection activeCell="A40" sqref="A40:A47"/>
    </sheetView>
  </sheetViews>
  <sheetFormatPr defaultRowHeight="14.5" x14ac:dyDescent="0.35"/>
  <cols>
    <col min="1" max="1" width="19.54296875" bestFit="1" customWidth="1"/>
    <col min="2" max="2" width="22.90625" bestFit="1" customWidth="1"/>
    <col min="9" max="9" width="11.26953125" bestFit="1" customWidth="1"/>
    <col min="10" max="12" width="11.26953125" customWidth="1"/>
    <col min="13" max="13" width="7.54296875" bestFit="1" customWidth="1"/>
    <col min="15" max="15" width="22.90625" bestFit="1" customWidth="1"/>
    <col min="21" max="21" width="9.81640625" bestFit="1" customWidth="1"/>
    <col min="23" max="23" width="8.7265625" style="2"/>
  </cols>
  <sheetData>
    <row r="1" spans="1:30" x14ac:dyDescent="0.35">
      <c r="A1" t="s">
        <v>21</v>
      </c>
      <c r="B1" t="s">
        <v>4</v>
      </c>
      <c r="C1" t="s">
        <v>22</v>
      </c>
      <c r="D1" t="s">
        <v>26</v>
      </c>
      <c r="E1" t="s">
        <v>23</v>
      </c>
      <c r="F1" t="s">
        <v>0</v>
      </c>
      <c r="G1">
        <v>1</v>
      </c>
      <c r="H1" t="s">
        <v>24</v>
      </c>
      <c r="I1" t="s">
        <v>25</v>
      </c>
      <c r="J1">
        <v>2</v>
      </c>
      <c r="K1" t="s">
        <v>24</v>
      </c>
      <c r="L1" t="s">
        <v>25</v>
      </c>
      <c r="M1">
        <v>3</v>
      </c>
      <c r="N1" t="s">
        <v>24</v>
      </c>
      <c r="O1" t="s">
        <v>25</v>
      </c>
      <c r="P1">
        <v>4</v>
      </c>
      <c r="Q1" t="s">
        <v>24</v>
      </c>
      <c r="R1" t="s">
        <v>25</v>
      </c>
      <c r="S1">
        <v>5</v>
      </c>
      <c r="T1" t="s">
        <v>24</v>
      </c>
      <c r="U1" t="s">
        <v>25</v>
      </c>
      <c r="V1" t="s">
        <v>19</v>
      </c>
      <c r="W1" s="2" t="s">
        <v>27</v>
      </c>
      <c r="X1" s="1" t="s">
        <v>28</v>
      </c>
      <c r="Y1" s="1"/>
      <c r="Z1" s="1"/>
      <c r="AA1" s="1"/>
      <c r="AB1" s="1"/>
      <c r="AC1" s="1"/>
      <c r="AD1" s="1"/>
    </row>
    <row r="2" spans="1:30" x14ac:dyDescent="0.35">
      <c r="A2">
        <v>1.01</v>
      </c>
      <c r="B2" t="s">
        <v>5</v>
      </c>
      <c r="C2" t="s">
        <v>16</v>
      </c>
      <c r="D2" s="1">
        <v>3.472222222222222E-3</v>
      </c>
      <c r="E2" s="2">
        <v>300</v>
      </c>
      <c r="F2" s="1">
        <v>0</v>
      </c>
      <c r="G2">
        <v>83</v>
      </c>
      <c r="H2" t="b">
        <v>1</v>
      </c>
      <c r="J2">
        <v>104</v>
      </c>
      <c r="K2" t="b">
        <v>1</v>
      </c>
      <c r="M2">
        <v>38</v>
      </c>
      <c r="N2" t="b">
        <v>1</v>
      </c>
      <c r="P2">
        <v>74</v>
      </c>
      <c r="Q2" t="b">
        <v>1</v>
      </c>
      <c r="S2">
        <v>33</v>
      </c>
      <c r="T2" t="b">
        <v>1</v>
      </c>
      <c r="V2">
        <f>AVERAGE(G2:S2)</f>
        <v>66.400000000000006</v>
      </c>
      <c r="W2" s="2">
        <v>300</v>
      </c>
      <c r="X2">
        <f>W2-V2</f>
        <v>233.6</v>
      </c>
    </row>
    <row r="3" spans="1:30" x14ac:dyDescent="0.35">
      <c r="A3">
        <v>1.02</v>
      </c>
      <c r="B3" t="s">
        <v>6</v>
      </c>
      <c r="C3" t="s">
        <v>6</v>
      </c>
      <c r="D3" s="1">
        <v>3.472222222222222E-3</v>
      </c>
      <c r="E3" s="2">
        <v>300</v>
      </c>
      <c r="F3" s="1">
        <v>3.472222222222222E-3</v>
      </c>
      <c r="G3">
        <v>249</v>
      </c>
      <c r="H3" t="b">
        <v>1</v>
      </c>
      <c r="J3">
        <v>218</v>
      </c>
      <c r="K3" t="b">
        <v>1</v>
      </c>
      <c r="M3">
        <v>256</v>
      </c>
      <c r="N3" t="b">
        <v>0</v>
      </c>
      <c r="O3" t="s">
        <v>1</v>
      </c>
      <c r="P3">
        <v>192</v>
      </c>
      <c r="Q3" t="b">
        <v>1</v>
      </c>
      <c r="S3">
        <v>253</v>
      </c>
      <c r="T3" t="b">
        <v>1</v>
      </c>
      <c r="V3">
        <f t="shared" ref="V3:V15" si="0">AVERAGE(G3:S3)</f>
        <v>233.6</v>
      </c>
      <c r="W3" s="2">
        <v>300</v>
      </c>
      <c r="X3">
        <f t="shared" ref="X3:X15" si="1">W3-V3</f>
        <v>66.400000000000006</v>
      </c>
      <c r="Y3" s="1"/>
      <c r="Z3" s="1"/>
      <c r="AA3" s="1"/>
      <c r="AB3" s="1"/>
      <c r="AC3" s="1"/>
      <c r="AD3" s="1"/>
    </row>
    <row r="4" spans="1:30" x14ac:dyDescent="0.35">
      <c r="A4">
        <v>1.03</v>
      </c>
      <c r="B4" t="s">
        <v>7</v>
      </c>
      <c r="C4" t="s">
        <v>17</v>
      </c>
      <c r="D4" s="1">
        <v>3.472222222222222E-3</v>
      </c>
      <c r="E4" s="2">
        <v>300</v>
      </c>
      <c r="F4" s="1">
        <v>6.9444444444444441E-3</v>
      </c>
      <c r="G4">
        <v>177</v>
      </c>
      <c r="H4" t="b">
        <v>1</v>
      </c>
      <c r="J4">
        <v>189</v>
      </c>
      <c r="K4" t="b">
        <v>1</v>
      </c>
      <c r="M4">
        <v>104</v>
      </c>
      <c r="N4" t="b">
        <v>1</v>
      </c>
      <c r="P4">
        <v>177</v>
      </c>
      <c r="Q4" t="b">
        <v>1</v>
      </c>
      <c r="S4">
        <v>206</v>
      </c>
      <c r="T4" t="b">
        <v>1</v>
      </c>
      <c r="V4">
        <f t="shared" si="0"/>
        <v>170.6</v>
      </c>
      <c r="W4" s="2">
        <v>300</v>
      </c>
      <c r="X4">
        <f t="shared" si="1"/>
        <v>129.4</v>
      </c>
      <c r="Y4" s="1"/>
      <c r="Z4" s="1"/>
      <c r="AA4" s="1"/>
      <c r="AB4" s="1"/>
      <c r="AC4" s="1"/>
      <c r="AD4" s="1"/>
    </row>
    <row r="5" spans="1:30" x14ac:dyDescent="0.35">
      <c r="A5">
        <v>1.04</v>
      </c>
      <c r="B5" t="s">
        <v>8</v>
      </c>
      <c r="C5" t="s">
        <v>17</v>
      </c>
      <c r="D5" s="1">
        <v>6.9444444444444441E-3</v>
      </c>
      <c r="E5" s="2">
        <v>600</v>
      </c>
      <c r="F5" s="1">
        <v>1.0416666666666666E-2</v>
      </c>
      <c r="G5">
        <v>203</v>
      </c>
      <c r="H5" t="b">
        <v>1</v>
      </c>
      <c r="J5">
        <v>181</v>
      </c>
      <c r="K5" t="b">
        <v>1</v>
      </c>
      <c r="M5">
        <v>79</v>
      </c>
      <c r="N5" t="b">
        <v>1</v>
      </c>
      <c r="P5">
        <v>145</v>
      </c>
      <c r="Q5" t="b">
        <v>1</v>
      </c>
      <c r="S5">
        <v>176</v>
      </c>
      <c r="T5" t="b">
        <v>1</v>
      </c>
      <c r="V5">
        <f t="shared" si="0"/>
        <v>156.80000000000001</v>
      </c>
      <c r="W5" s="2">
        <v>600</v>
      </c>
      <c r="X5">
        <f t="shared" si="1"/>
        <v>443.2</v>
      </c>
    </row>
    <row r="6" spans="1:30" x14ac:dyDescent="0.35">
      <c r="A6">
        <v>1.05</v>
      </c>
      <c r="B6" t="s">
        <v>2</v>
      </c>
      <c r="C6" t="s">
        <v>18</v>
      </c>
      <c r="D6" s="1">
        <v>3.472222222222222E-3</v>
      </c>
      <c r="E6" s="2">
        <v>300</v>
      </c>
      <c r="F6" s="1">
        <v>1.7361111111111112E-2</v>
      </c>
      <c r="G6">
        <v>59</v>
      </c>
      <c r="H6" t="b">
        <v>1</v>
      </c>
      <c r="J6">
        <v>106</v>
      </c>
      <c r="K6" t="b">
        <v>1</v>
      </c>
      <c r="M6">
        <v>76</v>
      </c>
      <c r="N6" t="b">
        <v>1</v>
      </c>
      <c r="P6">
        <v>90</v>
      </c>
      <c r="Q6" t="b">
        <v>1</v>
      </c>
      <c r="S6">
        <v>60</v>
      </c>
      <c r="T6" t="b">
        <v>1</v>
      </c>
      <c r="V6">
        <f t="shared" si="0"/>
        <v>78.2</v>
      </c>
      <c r="W6" s="2">
        <v>300</v>
      </c>
      <c r="X6">
        <f t="shared" si="1"/>
        <v>221.8</v>
      </c>
    </row>
    <row r="7" spans="1:30" x14ac:dyDescent="0.35">
      <c r="A7">
        <v>1.06</v>
      </c>
      <c r="B7" t="s">
        <v>6</v>
      </c>
      <c r="C7" t="s">
        <v>18</v>
      </c>
      <c r="D7" s="1">
        <v>3.472222222222222E-3</v>
      </c>
      <c r="E7" s="2">
        <v>300</v>
      </c>
      <c r="F7" s="1">
        <v>2.0833333333333332E-2</v>
      </c>
      <c r="G7">
        <v>293</v>
      </c>
      <c r="H7" t="b">
        <v>1</v>
      </c>
      <c r="J7">
        <v>246</v>
      </c>
      <c r="K7" t="b">
        <v>1</v>
      </c>
      <c r="M7">
        <v>181</v>
      </c>
      <c r="N7" t="b">
        <v>1</v>
      </c>
      <c r="P7">
        <v>323</v>
      </c>
      <c r="Q7" t="b">
        <v>1</v>
      </c>
      <c r="S7">
        <v>156</v>
      </c>
      <c r="T7" t="b">
        <v>1</v>
      </c>
      <c r="V7">
        <f t="shared" si="0"/>
        <v>239.8</v>
      </c>
      <c r="W7" s="2">
        <v>300</v>
      </c>
      <c r="X7">
        <f t="shared" si="1"/>
        <v>60.199999999999989</v>
      </c>
    </row>
    <row r="8" spans="1:30" x14ac:dyDescent="0.35">
      <c r="A8">
        <v>1.07</v>
      </c>
      <c r="B8" t="s">
        <v>9</v>
      </c>
      <c r="C8" t="s">
        <v>18</v>
      </c>
      <c r="D8" s="1">
        <v>6.9444444444444441E-3</v>
      </c>
      <c r="E8" s="2">
        <v>600</v>
      </c>
      <c r="F8" s="1">
        <v>2.4305555555555556E-2</v>
      </c>
      <c r="G8">
        <v>130</v>
      </c>
      <c r="H8" t="b">
        <v>1</v>
      </c>
      <c r="J8">
        <v>96</v>
      </c>
      <c r="K8" t="b">
        <v>1</v>
      </c>
      <c r="M8">
        <v>184</v>
      </c>
      <c r="N8" t="b">
        <v>1</v>
      </c>
      <c r="P8">
        <v>125</v>
      </c>
      <c r="Q8" t="b">
        <v>1</v>
      </c>
      <c r="S8">
        <v>117</v>
      </c>
      <c r="T8" t="b">
        <v>1</v>
      </c>
      <c r="V8">
        <f t="shared" si="0"/>
        <v>130.4</v>
      </c>
      <c r="W8" s="2">
        <v>600</v>
      </c>
      <c r="X8">
        <f t="shared" si="1"/>
        <v>469.6</v>
      </c>
    </row>
    <row r="9" spans="1:30" x14ac:dyDescent="0.35">
      <c r="A9">
        <v>1.08</v>
      </c>
      <c r="B9" t="s">
        <v>10</v>
      </c>
      <c r="C9" t="s">
        <v>17</v>
      </c>
      <c r="D9" s="1">
        <v>6.9444444444444441E-3</v>
      </c>
      <c r="E9" s="2">
        <v>600</v>
      </c>
      <c r="F9" s="1">
        <v>3.125E-2</v>
      </c>
      <c r="G9">
        <v>411</v>
      </c>
      <c r="H9" t="b">
        <v>1</v>
      </c>
      <c r="J9">
        <v>284</v>
      </c>
      <c r="K9" t="b">
        <v>1</v>
      </c>
      <c r="M9">
        <v>402</v>
      </c>
      <c r="N9" t="b">
        <v>1</v>
      </c>
      <c r="P9">
        <v>381</v>
      </c>
      <c r="Q9" t="b">
        <v>1</v>
      </c>
      <c r="S9">
        <v>312</v>
      </c>
      <c r="T9" t="b">
        <v>1</v>
      </c>
      <c r="V9">
        <f t="shared" si="0"/>
        <v>358</v>
      </c>
      <c r="W9" s="2">
        <v>600</v>
      </c>
      <c r="X9">
        <f t="shared" si="1"/>
        <v>242</v>
      </c>
    </row>
    <row r="10" spans="1:30" x14ac:dyDescent="0.35">
      <c r="A10">
        <v>1.0900000000000001</v>
      </c>
      <c r="B10" t="s">
        <v>11</v>
      </c>
      <c r="C10" t="s">
        <v>17</v>
      </c>
      <c r="D10" s="1">
        <v>3.472222222222222E-3</v>
      </c>
      <c r="E10" s="2">
        <v>300</v>
      </c>
      <c r="F10" s="1">
        <v>3.8194444444444441E-2</v>
      </c>
      <c r="G10">
        <v>68</v>
      </c>
      <c r="H10" t="b">
        <v>1</v>
      </c>
      <c r="J10">
        <v>57</v>
      </c>
      <c r="K10" t="b">
        <v>1</v>
      </c>
      <c r="M10">
        <v>94</v>
      </c>
      <c r="N10" t="b">
        <v>1</v>
      </c>
      <c r="P10">
        <v>31</v>
      </c>
      <c r="Q10" t="b">
        <v>1</v>
      </c>
      <c r="S10">
        <v>65</v>
      </c>
      <c r="T10" t="b">
        <v>1</v>
      </c>
      <c r="V10">
        <f t="shared" si="0"/>
        <v>63</v>
      </c>
      <c r="W10" s="2">
        <v>300</v>
      </c>
      <c r="X10">
        <f t="shared" si="1"/>
        <v>237</v>
      </c>
    </row>
    <row r="11" spans="1:30" x14ac:dyDescent="0.35">
      <c r="A11">
        <v>1.1000000000000001</v>
      </c>
      <c r="B11" t="s">
        <v>12</v>
      </c>
      <c r="C11" t="s">
        <v>17</v>
      </c>
      <c r="D11" s="1">
        <v>3.472222222222222E-3</v>
      </c>
      <c r="E11" s="2">
        <v>300</v>
      </c>
      <c r="F11" s="1">
        <v>4.1666666666666664E-2</v>
      </c>
      <c r="G11">
        <v>311</v>
      </c>
      <c r="H11" t="b">
        <v>1</v>
      </c>
      <c r="J11">
        <v>274</v>
      </c>
      <c r="K11" t="b">
        <v>1</v>
      </c>
      <c r="M11">
        <v>300</v>
      </c>
      <c r="N11" t="b">
        <v>1</v>
      </c>
      <c r="P11">
        <v>281</v>
      </c>
      <c r="Q11" t="b">
        <v>1</v>
      </c>
      <c r="S11">
        <v>282</v>
      </c>
      <c r="T11" t="b">
        <v>1</v>
      </c>
      <c r="V11">
        <f t="shared" si="0"/>
        <v>289.60000000000002</v>
      </c>
      <c r="W11" s="2">
        <v>300</v>
      </c>
      <c r="X11">
        <f t="shared" si="1"/>
        <v>10.399999999999977</v>
      </c>
    </row>
    <row r="12" spans="1:30" x14ac:dyDescent="0.35">
      <c r="A12">
        <v>1.1100000000000001</v>
      </c>
      <c r="B12" t="s">
        <v>13</v>
      </c>
      <c r="C12" t="s">
        <v>20</v>
      </c>
      <c r="D12" s="1">
        <v>3.472222222222222E-3</v>
      </c>
      <c r="E12" s="2">
        <v>300</v>
      </c>
      <c r="F12" s="1">
        <v>4.5138888888888888E-2</v>
      </c>
      <c r="G12">
        <v>43</v>
      </c>
      <c r="H12" t="b">
        <v>1</v>
      </c>
      <c r="J12">
        <v>140</v>
      </c>
      <c r="K12" t="b">
        <v>1</v>
      </c>
      <c r="M12">
        <v>64</v>
      </c>
      <c r="N12" t="b">
        <v>1</v>
      </c>
      <c r="P12">
        <v>33</v>
      </c>
      <c r="Q12" t="b">
        <v>1</v>
      </c>
      <c r="S12">
        <v>67</v>
      </c>
      <c r="T12" t="b">
        <v>1</v>
      </c>
      <c r="V12">
        <f t="shared" si="0"/>
        <v>69.400000000000006</v>
      </c>
      <c r="W12" s="2">
        <v>300</v>
      </c>
      <c r="X12">
        <f t="shared" si="1"/>
        <v>230.6</v>
      </c>
    </row>
    <row r="13" spans="1:30" x14ac:dyDescent="0.35">
      <c r="A13">
        <v>1.1200000000000001</v>
      </c>
      <c r="B13" t="s">
        <v>14</v>
      </c>
      <c r="C13" t="s">
        <v>20</v>
      </c>
      <c r="D13" s="1">
        <v>2.0833333333333332E-2</v>
      </c>
      <c r="E13" s="2">
        <v>1800</v>
      </c>
      <c r="F13" s="1">
        <v>4.8611111111111112E-2</v>
      </c>
      <c r="G13">
        <v>1501</v>
      </c>
      <c r="H13" t="b">
        <v>1</v>
      </c>
      <c r="J13">
        <v>1211</v>
      </c>
      <c r="K13" t="b">
        <v>1</v>
      </c>
      <c r="M13">
        <v>1273</v>
      </c>
      <c r="N13" t="b">
        <v>1</v>
      </c>
      <c r="P13">
        <v>1440</v>
      </c>
      <c r="Q13" t="b">
        <v>1</v>
      </c>
      <c r="S13">
        <v>1147</v>
      </c>
      <c r="T13" t="b">
        <v>1</v>
      </c>
      <c r="V13">
        <f t="shared" si="0"/>
        <v>1314.4</v>
      </c>
      <c r="W13" s="2">
        <v>1800</v>
      </c>
      <c r="X13">
        <f t="shared" si="1"/>
        <v>485.59999999999991</v>
      </c>
    </row>
    <row r="14" spans="1:30" x14ac:dyDescent="0.35">
      <c r="A14">
        <v>1.1299999999999999</v>
      </c>
      <c r="B14" t="s">
        <v>15</v>
      </c>
      <c r="C14" t="s">
        <v>20</v>
      </c>
      <c r="D14" s="1">
        <v>6.9444444444444441E-3</v>
      </c>
      <c r="E14" s="2">
        <v>600</v>
      </c>
      <c r="F14" s="1">
        <v>6.9444444444444434E-2</v>
      </c>
      <c r="G14">
        <v>100</v>
      </c>
      <c r="H14" t="b">
        <v>1</v>
      </c>
      <c r="J14">
        <v>196</v>
      </c>
      <c r="K14" t="b">
        <v>1</v>
      </c>
      <c r="M14">
        <v>110</v>
      </c>
      <c r="N14" t="b">
        <v>1</v>
      </c>
      <c r="P14">
        <v>241</v>
      </c>
      <c r="Q14" t="b">
        <v>1</v>
      </c>
      <c r="S14">
        <v>130</v>
      </c>
      <c r="T14" t="b">
        <v>1</v>
      </c>
      <c r="V14">
        <f t="shared" si="0"/>
        <v>155.4</v>
      </c>
      <c r="W14" s="2">
        <v>600</v>
      </c>
      <c r="X14">
        <f t="shared" si="1"/>
        <v>444.6</v>
      </c>
    </row>
    <row r="15" spans="1:30" x14ac:dyDescent="0.35">
      <c r="A15">
        <v>1.1399999999999999</v>
      </c>
      <c r="B15" t="s">
        <v>3</v>
      </c>
      <c r="D15" s="1">
        <v>3.472222222222222E-3</v>
      </c>
      <c r="E15" s="2">
        <v>300</v>
      </c>
      <c r="F15" s="1">
        <v>7.6388888888888895E-2</v>
      </c>
      <c r="G15">
        <v>88</v>
      </c>
      <c r="H15" t="b">
        <v>1</v>
      </c>
      <c r="J15">
        <v>193</v>
      </c>
      <c r="K15" t="b">
        <v>1</v>
      </c>
      <c r="M15">
        <v>109</v>
      </c>
      <c r="N15" t="b">
        <v>1</v>
      </c>
      <c r="P15">
        <v>61</v>
      </c>
      <c r="Q15" t="b">
        <v>1</v>
      </c>
      <c r="S15">
        <v>33</v>
      </c>
      <c r="T15" t="b">
        <v>1</v>
      </c>
      <c r="V15">
        <f t="shared" si="0"/>
        <v>96.8</v>
      </c>
      <c r="W15" s="2">
        <v>300</v>
      </c>
      <c r="X15">
        <f t="shared" si="1"/>
        <v>203.2</v>
      </c>
    </row>
    <row r="16" spans="1:30" x14ac:dyDescent="0.35">
      <c r="E16">
        <f>SUM(E2:E15)</f>
        <v>6900</v>
      </c>
      <c r="G16">
        <v>3716</v>
      </c>
      <c r="J16">
        <v>3495</v>
      </c>
      <c r="M16">
        <v>3270</v>
      </c>
      <c r="P16">
        <v>3594</v>
      </c>
      <c r="S16">
        <v>3037</v>
      </c>
      <c r="V16">
        <f>SUM(V2:V15)</f>
        <v>3422.4000000000005</v>
      </c>
    </row>
    <row r="19" spans="1:10" s="2" customFormat="1" x14ac:dyDescent="0.35"/>
    <row r="20" spans="1:10" s="2" customFormat="1" x14ac:dyDescent="0.35"/>
    <row r="21" spans="1:10" s="2" customFormat="1" x14ac:dyDescent="0.35">
      <c r="A21" t="s">
        <v>21</v>
      </c>
      <c r="B21" t="s">
        <v>4</v>
      </c>
      <c r="C21" s="2" t="s">
        <v>29</v>
      </c>
      <c r="D21" s="2" t="s">
        <v>30</v>
      </c>
      <c r="E21" s="2" t="s">
        <v>31</v>
      </c>
      <c r="F21" s="2" t="s">
        <v>32</v>
      </c>
      <c r="G21" s="2" t="s">
        <v>33</v>
      </c>
      <c r="H21" s="2" t="s">
        <v>35</v>
      </c>
      <c r="I21" s="2" t="s">
        <v>27</v>
      </c>
      <c r="J21" s="2" t="s">
        <v>36</v>
      </c>
    </row>
    <row r="22" spans="1:10" s="2" customFormat="1" x14ac:dyDescent="0.35">
      <c r="A22">
        <v>1.01</v>
      </c>
      <c r="B22" t="s">
        <v>5</v>
      </c>
      <c r="C22" s="2">
        <f>G2</f>
        <v>83</v>
      </c>
      <c r="D22" s="2">
        <f>J2</f>
        <v>104</v>
      </c>
      <c r="E22" s="2">
        <f>M2</f>
        <v>38</v>
      </c>
      <c r="F22" s="2">
        <f>P2</f>
        <v>74</v>
      </c>
      <c r="G22" s="2">
        <f>S2</f>
        <v>33</v>
      </c>
      <c r="H22" s="2">
        <f>AVERAGE(C22:G22)</f>
        <v>66.400000000000006</v>
      </c>
      <c r="I22" s="2">
        <v>300</v>
      </c>
      <c r="J22" s="2">
        <f>I22-H22</f>
        <v>233.6</v>
      </c>
    </row>
    <row r="23" spans="1:10" s="2" customFormat="1" x14ac:dyDescent="0.35">
      <c r="A23">
        <v>1.02</v>
      </c>
      <c r="B23" t="s">
        <v>6</v>
      </c>
      <c r="C23" s="2">
        <f t="shared" ref="C23:C35" si="2">G3</f>
        <v>249</v>
      </c>
      <c r="D23" s="2">
        <f t="shared" ref="D23:D35" si="3">J3</f>
        <v>218</v>
      </c>
      <c r="E23" s="2">
        <f t="shared" ref="E23:E35" si="4">M3</f>
        <v>256</v>
      </c>
      <c r="F23" s="2">
        <f t="shared" ref="F23:F35" si="5">P3</f>
        <v>192</v>
      </c>
      <c r="G23" s="2">
        <f t="shared" ref="G23:G35" si="6">S3</f>
        <v>253</v>
      </c>
      <c r="H23" s="2">
        <f t="shared" ref="H23:H35" si="7">AVERAGE(C23:G23)</f>
        <v>233.6</v>
      </c>
      <c r="I23" s="2">
        <v>300</v>
      </c>
      <c r="J23" s="2">
        <f t="shared" ref="J23:J35" si="8">I23-H23</f>
        <v>66.400000000000006</v>
      </c>
    </row>
    <row r="24" spans="1:10" s="2" customFormat="1" x14ac:dyDescent="0.35">
      <c r="A24">
        <v>1.03</v>
      </c>
      <c r="B24" t="s">
        <v>7</v>
      </c>
      <c r="C24" s="2">
        <f t="shared" si="2"/>
        <v>177</v>
      </c>
      <c r="D24" s="2">
        <f t="shared" si="3"/>
        <v>189</v>
      </c>
      <c r="E24" s="2">
        <f t="shared" si="4"/>
        <v>104</v>
      </c>
      <c r="F24" s="2">
        <f t="shared" si="5"/>
        <v>177</v>
      </c>
      <c r="G24" s="2">
        <f t="shared" si="6"/>
        <v>206</v>
      </c>
      <c r="H24" s="2">
        <f t="shared" si="7"/>
        <v>170.6</v>
      </c>
      <c r="I24" s="2">
        <v>300</v>
      </c>
      <c r="J24" s="2">
        <f t="shared" si="8"/>
        <v>129.4</v>
      </c>
    </row>
    <row r="25" spans="1:10" s="2" customFormat="1" x14ac:dyDescent="0.35">
      <c r="A25">
        <v>1.04</v>
      </c>
      <c r="B25" t="s">
        <v>8</v>
      </c>
      <c r="C25" s="2">
        <f t="shared" si="2"/>
        <v>203</v>
      </c>
      <c r="D25" s="2">
        <f t="shared" si="3"/>
        <v>181</v>
      </c>
      <c r="E25" s="2">
        <f t="shared" si="4"/>
        <v>79</v>
      </c>
      <c r="F25" s="2">
        <f t="shared" si="5"/>
        <v>145</v>
      </c>
      <c r="G25" s="2">
        <f t="shared" si="6"/>
        <v>176</v>
      </c>
      <c r="H25" s="2">
        <f t="shared" si="7"/>
        <v>156.80000000000001</v>
      </c>
      <c r="I25" s="2">
        <v>600</v>
      </c>
      <c r="J25" s="2">
        <f t="shared" si="8"/>
        <v>443.2</v>
      </c>
    </row>
    <row r="26" spans="1:10" s="2" customFormat="1" x14ac:dyDescent="0.35">
      <c r="A26">
        <v>1.05</v>
      </c>
      <c r="B26" t="s">
        <v>2</v>
      </c>
      <c r="C26" s="2">
        <f t="shared" si="2"/>
        <v>59</v>
      </c>
      <c r="D26" s="2">
        <f t="shared" si="3"/>
        <v>106</v>
      </c>
      <c r="E26" s="2">
        <f t="shared" si="4"/>
        <v>76</v>
      </c>
      <c r="F26" s="2">
        <f t="shared" si="5"/>
        <v>90</v>
      </c>
      <c r="G26" s="2">
        <f t="shared" si="6"/>
        <v>60</v>
      </c>
      <c r="H26" s="2">
        <f t="shared" si="7"/>
        <v>78.2</v>
      </c>
      <c r="I26" s="2">
        <v>300</v>
      </c>
      <c r="J26" s="2">
        <f t="shared" si="8"/>
        <v>221.8</v>
      </c>
    </row>
    <row r="27" spans="1:10" s="2" customFormat="1" x14ac:dyDescent="0.35">
      <c r="A27">
        <v>1.06</v>
      </c>
      <c r="B27" t="s">
        <v>6</v>
      </c>
      <c r="C27" s="2">
        <f t="shared" si="2"/>
        <v>293</v>
      </c>
      <c r="D27" s="2">
        <f t="shared" si="3"/>
        <v>246</v>
      </c>
      <c r="E27" s="2">
        <f t="shared" si="4"/>
        <v>181</v>
      </c>
      <c r="F27" s="2">
        <f t="shared" si="5"/>
        <v>323</v>
      </c>
      <c r="G27" s="2">
        <f t="shared" si="6"/>
        <v>156</v>
      </c>
      <c r="H27" s="2">
        <f t="shared" si="7"/>
        <v>239.8</v>
      </c>
      <c r="I27" s="2">
        <v>300</v>
      </c>
      <c r="J27" s="2">
        <f t="shared" si="8"/>
        <v>60.199999999999989</v>
      </c>
    </row>
    <row r="28" spans="1:10" s="2" customFormat="1" x14ac:dyDescent="0.35">
      <c r="A28">
        <v>1.07</v>
      </c>
      <c r="B28" t="s">
        <v>9</v>
      </c>
      <c r="C28" s="2">
        <f t="shared" si="2"/>
        <v>130</v>
      </c>
      <c r="D28" s="2">
        <f t="shared" si="3"/>
        <v>96</v>
      </c>
      <c r="E28" s="2">
        <f t="shared" si="4"/>
        <v>184</v>
      </c>
      <c r="F28" s="2">
        <f t="shared" si="5"/>
        <v>125</v>
      </c>
      <c r="G28" s="2">
        <f t="shared" si="6"/>
        <v>117</v>
      </c>
      <c r="H28" s="2">
        <f t="shared" si="7"/>
        <v>130.4</v>
      </c>
      <c r="I28" s="2">
        <v>600</v>
      </c>
      <c r="J28" s="2">
        <f t="shared" si="8"/>
        <v>469.6</v>
      </c>
    </row>
    <row r="29" spans="1:10" s="2" customFormat="1" x14ac:dyDescent="0.35">
      <c r="A29">
        <v>1.08</v>
      </c>
      <c r="B29" t="s">
        <v>10</v>
      </c>
      <c r="C29" s="2">
        <f t="shared" si="2"/>
        <v>411</v>
      </c>
      <c r="D29" s="2">
        <f t="shared" si="3"/>
        <v>284</v>
      </c>
      <c r="E29" s="2">
        <f t="shared" si="4"/>
        <v>402</v>
      </c>
      <c r="F29" s="2">
        <f t="shared" si="5"/>
        <v>381</v>
      </c>
      <c r="G29" s="2">
        <f t="shared" si="6"/>
        <v>312</v>
      </c>
      <c r="H29" s="2">
        <f t="shared" si="7"/>
        <v>358</v>
      </c>
      <c r="I29" s="2">
        <v>600</v>
      </c>
      <c r="J29" s="2">
        <f t="shared" si="8"/>
        <v>242</v>
      </c>
    </row>
    <row r="30" spans="1:10" s="2" customFormat="1" x14ac:dyDescent="0.35">
      <c r="A30">
        <v>1.0900000000000001</v>
      </c>
      <c r="B30" t="s">
        <v>11</v>
      </c>
      <c r="C30" s="2">
        <f t="shared" si="2"/>
        <v>68</v>
      </c>
      <c r="D30" s="2">
        <f t="shared" si="3"/>
        <v>57</v>
      </c>
      <c r="E30" s="2">
        <f t="shared" si="4"/>
        <v>94</v>
      </c>
      <c r="F30" s="2">
        <f t="shared" si="5"/>
        <v>31</v>
      </c>
      <c r="G30" s="2">
        <f t="shared" si="6"/>
        <v>65</v>
      </c>
      <c r="H30" s="2">
        <f t="shared" si="7"/>
        <v>63</v>
      </c>
      <c r="I30" s="2">
        <v>300</v>
      </c>
      <c r="J30" s="2">
        <f t="shared" si="8"/>
        <v>237</v>
      </c>
    </row>
    <row r="31" spans="1:10" s="2" customFormat="1" x14ac:dyDescent="0.35">
      <c r="A31">
        <v>1.1000000000000001</v>
      </c>
      <c r="B31" t="s">
        <v>12</v>
      </c>
      <c r="C31" s="2">
        <f t="shared" si="2"/>
        <v>311</v>
      </c>
      <c r="D31" s="2">
        <f t="shared" si="3"/>
        <v>274</v>
      </c>
      <c r="E31" s="2">
        <f t="shared" si="4"/>
        <v>300</v>
      </c>
      <c r="F31" s="2">
        <f t="shared" si="5"/>
        <v>281</v>
      </c>
      <c r="G31" s="2">
        <f t="shared" si="6"/>
        <v>282</v>
      </c>
      <c r="H31" s="2">
        <f t="shared" si="7"/>
        <v>289.60000000000002</v>
      </c>
      <c r="I31" s="2">
        <v>300</v>
      </c>
      <c r="J31" s="2">
        <f t="shared" si="8"/>
        <v>10.399999999999977</v>
      </c>
    </row>
    <row r="32" spans="1:10" s="2" customFormat="1" x14ac:dyDescent="0.35">
      <c r="A32">
        <v>1.1100000000000001</v>
      </c>
      <c r="B32" t="s">
        <v>13</v>
      </c>
      <c r="C32" s="2">
        <f t="shared" si="2"/>
        <v>43</v>
      </c>
      <c r="D32" s="2">
        <f t="shared" si="3"/>
        <v>140</v>
      </c>
      <c r="E32" s="2">
        <f t="shared" si="4"/>
        <v>64</v>
      </c>
      <c r="F32" s="2">
        <f t="shared" si="5"/>
        <v>33</v>
      </c>
      <c r="G32" s="2">
        <f t="shared" si="6"/>
        <v>67</v>
      </c>
      <c r="H32" s="2">
        <f t="shared" si="7"/>
        <v>69.400000000000006</v>
      </c>
      <c r="I32" s="2">
        <v>300</v>
      </c>
      <c r="J32" s="2">
        <f t="shared" si="8"/>
        <v>230.6</v>
      </c>
    </row>
    <row r="33" spans="1:10" s="2" customFormat="1" x14ac:dyDescent="0.35">
      <c r="A33">
        <v>1.1200000000000001</v>
      </c>
      <c r="B33" t="s">
        <v>14</v>
      </c>
      <c r="C33" s="2">
        <f t="shared" si="2"/>
        <v>1501</v>
      </c>
      <c r="D33" s="2">
        <f t="shared" si="3"/>
        <v>1211</v>
      </c>
      <c r="E33" s="2">
        <f t="shared" si="4"/>
        <v>1273</v>
      </c>
      <c r="F33" s="2">
        <f t="shared" si="5"/>
        <v>1440</v>
      </c>
      <c r="G33" s="2">
        <f t="shared" si="6"/>
        <v>1147</v>
      </c>
      <c r="H33" s="2">
        <f t="shared" si="7"/>
        <v>1314.4</v>
      </c>
      <c r="I33" s="2">
        <v>1800</v>
      </c>
      <c r="J33" s="2">
        <f t="shared" si="8"/>
        <v>485.59999999999991</v>
      </c>
    </row>
    <row r="34" spans="1:10" s="2" customFormat="1" x14ac:dyDescent="0.35">
      <c r="A34">
        <v>1.1299999999999999</v>
      </c>
      <c r="B34" t="s">
        <v>15</v>
      </c>
      <c r="C34" s="2">
        <f t="shared" si="2"/>
        <v>100</v>
      </c>
      <c r="D34" s="2">
        <f t="shared" si="3"/>
        <v>196</v>
      </c>
      <c r="E34" s="2">
        <f t="shared" si="4"/>
        <v>110</v>
      </c>
      <c r="F34" s="2">
        <f t="shared" si="5"/>
        <v>241</v>
      </c>
      <c r="G34" s="2">
        <f t="shared" si="6"/>
        <v>130</v>
      </c>
      <c r="H34" s="2">
        <f t="shared" si="7"/>
        <v>155.4</v>
      </c>
      <c r="I34" s="2">
        <v>600</v>
      </c>
      <c r="J34" s="2">
        <f t="shared" si="8"/>
        <v>444.6</v>
      </c>
    </row>
    <row r="35" spans="1:10" s="2" customFormat="1" x14ac:dyDescent="0.35">
      <c r="A35">
        <v>1.1399999999999999</v>
      </c>
      <c r="B35" t="s">
        <v>3</v>
      </c>
      <c r="C35" s="2">
        <f t="shared" si="2"/>
        <v>88</v>
      </c>
      <c r="D35" s="2">
        <f t="shared" si="3"/>
        <v>193</v>
      </c>
      <c r="E35" s="2">
        <f t="shared" si="4"/>
        <v>109</v>
      </c>
      <c r="F35" s="2">
        <f t="shared" si="5"/>
        <v>61</v>
      </c>
      <c r="G35" s="2">
        <f t="shared" si="6"/>
        <v>33</v>
      </c>
      <c r="H35" s="2">
        <f t="shared" si="7"/>
        <v>96.8</v>
      </c>
      <c r="I35" s="2">
        <v>300</v>
      </c>
      <c r="J35" s="2">
        <f t="shared" si="8"/>
        <v>203.2</v>
      </c>
    </row>
    <row r="36" spans="1:10" s="2" customFormat="1" x14ac:dyDescent="0.35">
      <c r="B36" s="2" t="s">
        <v>34</v>
      </c>
      <c r="C36" s="2">
        <f>SUM(C22:C35)</f>
        <v>3716</v>
      </c>
      <c r="D36" s="2">
        <f t="shared" ref="D36:H36" si="9">SUM(D22:D35)</f>
        <v>3495</v>
      </c>
      <c r="E36" s="2">
        <f t="shared" si="9"/>
        <v>3270</v>
      </c>
      <c r="F36" s="2">
        <f t="shared" si="9"/>
        <v>3594</v>
      </c>
      <c r="G36" s="2">
        <f t="shared" si="9"/>
        <v>3037</v>
      </c>
      <c r="H36" s="2">
        <f t="shared" si="9"/>
        <v>3422.4000000000005</v>
      </c>
      <c r="I36" s="2">
        <f t="shared" ref="I36" si="10">SUM(I22:I35)</f>
        <v>6900</v>
      </c>
      <c r="J36" s="2">
        <f t="shared" ref="J36" si="11">SUM(J22:J35)</f>
        <v>3477.5999999999995</v>
      </c>
    </row>
    <row r="37" spans="1:10" s="2" customFormat="1" x14ac:dyDescent="0.35"/>
    <row r="38" spans="1:10" s="2" customFormat="1" x14ac:dyDescent="0.35"/>
    <row r="39" spans="1:10" s="2" customFormat="1" x14ac:dyDescent="0.35"/>
    <row r="40" spans="1:10" s="2" customFormat="1" x14ac:dyDescent="0.35">
      <c r="B40" t="s">
        <v>22</v>
      </c>
      <c r="C40" s="2" t="s">
        <v>29</v>
      </c>
      <c r="D40" s="2" t="s">
        <v>30</v>
      </c>
      <c r="E40" s="2" t="s">
        <v>31</v>
      </c>
      <c r="F40" s="2" t="s">
        <v>32</v>
      </c>
      <c r="G40" s="2" t="s">
        <v>33</v>
      </c>
      <c r="H40" s="2" t="s">
        <v>19</v>
      </c>
      <c r="I40" s="2" t="s">
        <v>27</v>
      </c>
      <c r="J40" s="2" t="s">
        <v>28</v>
      </c>
    </row>
    <row r="41" spans="1:10" s="2" customFormat="1" x14ac:dyDescent="0.35">
      <c r="B41" t="s">
        <v>16</v>
      </c>
      <c r="C41" s="2">
        <f>C22</f>
        <v>83</v>
      </c>
      <c r="D41" s="2">
        <f>D22</f>
        <v>104</v>
      </c>
      <c r="E41" s="2">
        <f>E22</f>
        <v>38</v>
      </c>
      <c r="F41" s="2">
        <f>F22</f>
        <v>74</v>
      </c>
      <c r="G41" s="2">
        <f>G22</f>
        <v>33</v>
      </c>
      <c r="H41" s="2">
        <f>H22</f>
        <v>66.400000000000006</v>
      </c>
      <c r="I41" s="2">
        <f>I22</f>
        <v>300</v>
      </c>
      <c r="J41" s="2">
        <f>J22</f>
        <v>233.6</v>
      </c>
    </row>
    <row r="42" spans="1:10" s="2" customFormat="1" x14ac:dyDescent="0.35">
      <c r="B42" t="s">
        <v>6</v>
      </c>
      <c r="C42" s="2">
        <f>C23</f>
        <v>249</v>
      </c>
      <c r="D42" s="2">
        <f>D23</f>
        <v>218</v>
      </c>
      <c r="E42" s="2">
        <f>E23</f>
        <v>256</v>
      </c>
      <c r="F42" s="2">
        <f>F23</f>
        <v>192</v>
      </c>
      <c r="G42" s="2">
        <f>G23</f>
        <v>253</v>
      </c>
      <c r="H42" s="2">
        <f>H23</f>
        <v>233.6</v>
      </c>
      <c r="I42" s="2">
        <f>I23</f>
        <v>300</v>
      </c>
      <c r="J42" s="2">
        <f>J23</f>
        <v>66.400000000000006</v>
      </c>
    </row>
    <row r="43" spans="1:10" s="2" customFormat="1" x14ac:dyDescent="0.35">
      <c r="B43" t="s">
        <v>17</v>
      </c>
      <c r="C43" s="2">
        <f>SUM(C24:C26)</f>
        <v>439</v>
      </c>
      <c r="D43" s="2">
        <f>SUM(D24:D26)</f>
        <v>476</v>
      </c>
      <c r="E43" s="2">
        <f>SUM(E24:E26)</f>
        <v>259</v>
      </c>
      <c r="F43" s="2">
        <f>SUM(F24:F26)</f>
        <v>412</v>
      </c>
      <c r="G43" s="2">
        <f>SUM(G24:G26)</f>
        <v>442</v>
      </c>
      <c r="H43" s="2">
        <f>SUM(H24:H26)</f>
        <v>405.59999999999997</v>
      </c>
      <c r="I43" s="2">
        <f>SUM(I24:I26)</f>
        <v>1200</v>
      </c>
      <c r="J43" s="2">
        <f>SUM(J24:J26)</f>
        <v>794.40000000000009</v>
      </c>
    </row>
    <row r="44" spans="1:10" s="2" customFormat="1" x14ac:dyDescent="0.35">
      <c r="B44" t="s">
        <v>18</v>
      </c>
      <c r="C44" s="2">
        <f>SUM(C27:C28)</f>
        <v>423</v>
      </c>
      <c r="D44" s="2">
        <f>SUM(D27:D28)</f>
        <v>342</v>
      </c>
      <c r="E44" s="2">
        <f>SUM(E27:E28)</f>
        <v>365</v>
      </c>
      <c r="F44" s="2">
        <f>SUM(F27:F28)</f>
        <v>448</v>
      </c>
      <c r="G44" s="2">
        <f>SUM(G27:G28)</f>
        <v>273</v>
      </c>
      <c r="H44" s="2">
        <f>SUM(H27:H28)</f>
        <v>370.20000000000005</v>
      </c>
      <c r="I44" s="2">
        <f>SUM(I27:I28)</f>
        <v>900</v>
      </c>
      <c r="J44" s="2">
        <f>SUM(J27:J28)</f>
        <v>529.79999999999995</v>
      </c>
    </row>
    <row r="45" spans="1:10" s="2" customFormat="1" x14ac:dyDescent="0.35">
      <c r="B45" t="s">
        <v>17</v>
      </c>
      <c r="C45" s="2">
        <f>SUM(C29:C31)</f>
        <v>790</v>
      </c>
      <c r="D45" s="2">
        <f>SUM(D29:D31)</f>
        <v>615</v>
      </c>
      <c r="E45" s="2">
        <f>SUM(E29:E31)</f>
        <v>796</v>
      </c>
      <c r="F45" s="2">
        <f>SUM(F29:F31)</f>
        <v>693</v>
      </c>
      <c r="G45" s="2">
        <f>SUM(G29:G31)</f>
        <v>659</v>
      </c>
      <c r="H45" s="2">
        <f>SUM(H29:H31)</f>
        <v>710.6</v>
      </c>
      <c r="I45" s="2">
        <f>SUM(I29:I31)</f>
        <v>1200</v>
      </c>
      <c r="J45" s="2">
        <f>SUM(J29:J31)</f>
        <v>489.4</v>
      </c>
    </row>
    <row r="46" spans="1:10" s="2" customFormat="1" x14ac:dyDescent="0.35">
      <c r="B46" t="s">
        <v>20</v>
      </c>
      <c r="C46" s="2">
        <f>SUM(C32:C34)</f>
        <v>1644</v>
      </c>
      <c r="D46" s="2">
        <f>SUM(D32:D34)</f>
        <v>1547</v>
      </c>
      <c r="E46" s="2">
        <f>SUM(E32:E34)</f>
        <v>1447</v>
      </c>
      <c r="F46" s="2">
        <f>SUM(F32:F34)</f>
        <v>1714</v>
      </c>
      <c r="G46" s="2">
        <f>SUM(G32:G34)</f>
        <v>1344</v>
      </c>
      <c r="H46" s="2">
        <f>SUM(H32:H34)</f>
        <v>1539.2000000000003</v>
      </c>
      <c r="I46" s="2">
        <f>SUM(I32:I34)</f>
        <v>2700</v>
      </c>
      <c r="J46" s="2">
        <f>SUM(J32:J34)</f>
        <v>1160.8</v>
      </c>
    </row>
    <row r="47" spans="1:10" s="2" customFormat="1" x14ac:dyDescent="0.35">
      <c r="B47" t="s">
        <v>34</v>
      </c>
      <c r="C47" s="2">
        <f>SUM(C41:C46)</f>
        <v>3628</v>
      </c>
      <c r="D47" s="2">
        <f t="shared" ref="D47:H47" si="12">SUM(D41:D46)</f>
        <v>3302</v>
      </c>
      <c r="E47" s="2">
        <f t="shared" si="12"/>
        <v>3161</v>
      </c>
      <c r="F47" s="2">
        <f t="shared" si="12"/>
        <v>3533</v>
      </c>
      <c r="G47" s="2">
        <f t="shared" si="12"/>
        <v>3004</v>
      </c>
      <c r="H47" s="2">
        <f t="shared" si="12"/>
        <v>3325.6000000000004</v>
      </c>
      <c r="I47" s="2">
        <f t="shared" ref="I47" si="13">SUM(I41:I46)</f>
        <v>6600</v>
      </c>
      <c r="J47" s="2">
        <f t="shared" ref="J47" si="14">SUM(J41:J46)</f>
        <v>3274.3999999999996</v>
      </c>
    </row>
    <row r="48" spans="1:10" s="2" customFormat="1" x14ac:dyDescent="0.35"/>
    <row r="49" s="2" customFormat="1" x14ac:dyDescent="0.35"/>
    <row r="50" s="2" customFormat="1" x14ac:dyDescent="0.35"/>
    <row r="51" s="2" customFormat="1" x14ac:dyDescent="0.35"/>
    <row r="52" s="2" customFormat="1" x14ac:dyDescent="0.35"/>
    <row r="53" s="2" customFormat="1" x14ac:dyDescent="0.35"/>
  </sheetData>
  <phoneticPr fontId="18" type="noConversion"/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6450933F6254448644615CA0FC79F9" ma:contentTypeVersion="4" ma:contentTypeDescription="Create a new document." ma:contentTypeScope="" ma:versionID="dfc5167625de861a3f66753b164fecc3">
  <xsd:schema xmlns:xsd="http://www.w3.org/2001/XMLSchema" xmlns:xs="http://www.w3.org/2001/XMLSchema" xmlns:p="http://schemas.microsoft.com/office/2006/metadata/properties" xmlns:ns3="ff0a1a31-962b-436f-b2b8-677be5ff5c58" targetNamespace="http://schemas.microsoft.com/office/2006/metadata/properties" ma:root="true" ma:fieldsID="96c83dcb2f08c63a311d06c93f0814c2" ns3:_="">
    <xsd:import namespace="ff0a1a31-962b-436f-b2b8-677be5ff5c5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0a1a31-962b-436f-b2b8-677be5ff5c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DC895F-54B9-4E0A-92EE-F07CE4F66F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75F6B9-816D-42B8-9749-A6F4B2A4578E}">
  <ds:schemaRefs>
    <ds:schemaRef ds:uri="http://purl.org/dc/terms/"/>
    <ds:schemaRef ds:uri="ff0a1a31-962b-436f-b2b8-677be5ff5c58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A1C8CCE-FC02-42A3-84BC-91609785AC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0a1a31-962b-436f-b2b8-677be5ff5c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ManualDeliveryResults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 Tamplin</cp:lastModifiedBy>
  <dcterms:created xsi:type="dcterms:W3CDTF">2020-04-30T19:28:20Z</dcterms:created>
  <dcterms:modified xsi:type="dcterms:W3CDTF">2020-05-02T12:13:07Z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0x010100AB6450933F6254448644615CA0FC79F9</vt:lpwstr>
  </property>
</Properties>
</file>