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SIP KULIAH\semester 6\SPPK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18" i="1"/>
  <c r="M17" i="1"/>
  <c r="M16" i="1"/>
  <c r="K27" i="1" s="1"/>
  <c r="J16" i="1"/>
  <c r="M15" i="1"/>
  <c r="J19" i="1"/>
  <c r="J18" i="1"/>
  <c r="J17" i="1"/>
  <c r="M9" i="1"/>
  <c r="J15" i="1"/>
  <c r="P12" i="1"/>
  <c r="P11" i="1"/>
  <c r="P10" i="1"/>
  <c r="P9" i="1"/>
  <c r="J9" i="1"/>
  <c r="P8" i="1"/>
  <c r="M12" i="1"/>
  <c r="M11" i="1"/>
  <c r="M10" i="1"/>
  <c r="M8" i="1"/>
  <c r="J12" i="1"/>
  <c r="J11" i="1"/>
  <c r="J10" i="1"/>
  <c r="J8" i="1"/>
  <c r="K26" i="1" l="1"/>
  <c r="K23" i="1"/>
  <c r="K24" i="1"/>
  <c r="L27" i="1" s="1"/>
  <c r="K25" i="1"/>
  <c r="L25" i="1" s="1"/>
  <c r="L23" i="1" l="1"/>
  <c r="L24" i="1"/>
  <c r="L26" i="1"/>
</calcChain>
</file>

<file path=xl/sharedStrings.xml><?xml version="1.0" encoding="utf-8"?>
<sst xmlns="http://schemas.openxmlformats.org/spreadsheetml/2006/main" count="78" uniqueCount="65">
  <si>
    <t>No.</t>
  </si>
  <si>
    <t>Nama Penyakit</t>
  </si>
  <si>
    <t>Gejala</t>
  </si>
  <si>
    <t>Chlamydiosis</t>
  </si>
  <si>
    <t>1,2,3,4,5,6,7</t>
  </si>
  <si>
    <t xml:space="preserve">CRD </t>
  </si>
  <si>
    <t>5,7,8,9,10</t>
  </si>
  <si>
    <t>Colibacilosis</t>
  </si>
  <si>
    <t>1,2,7,9,11,12</t>
  </si>
  <si>
    <t>Coryza</t>
  </si>
  <si>
    <t>8,9,13,14,15,16,17</t>
  </si>
  <si>
    <t xml:space="preserve">Kolera </t>
  </si>
  <si>
    <t>1,2,9,10,18,19,20</t>
  </si>
  <si>
    <t xml:space="preserve">No </t>
  </si>
  <si>
    <t xml:space="preserve">Gejala </t>
  </si>
  <si>
    <t>Diare</t>
  </si>
  <si>
    <t>Sesak nafas</t>
  </si>
  <si>
    <t>Sekresi hidung</t>
  </si>
  <si>
    <t>Bulu kusam</t>
  </si>
  <si>
    <t>Rongga hidung kotor dan atau berair</t>
  </si>
  <si>
    <t>Menggigil kedinginan</t>
  </si>
  <si>
    <t>Batuk</t>
  </si>
  <si>
    <t>Nafas berbunyi atau ngorok</t>
  </si>
  <si>
    <t>Nafsu makan menurun</t>
  </si>
  <si>
    <t>Ayam menggelengkan kepala</t>
  </si>
  <si>
    <t>Ayam lesu dan tidak bergairah</t>
  </si>
  <si>
    <t>Bulu kasar</t>
  </si>
  <si>
    <t>Muka dan mata bengkak akibat pembengakakan sinus infra global</t>
  </si>
  <si>
    <t>Terdapat kerak dihidung</t>
  </si>
  <si>
    <t>Ayam terlihat mengantuk</t>
  </si>
  <si>
    <t>Keluar lendir dari hidung kental berwarna kuning</t>
  </si>
  <si>
    <t>Pertumbuhan menjadi lambat</t>
  </si>
  <si>
    <t>Warna kotoran kuning</t>
  </si>
  <si>
    <t>Jengger berwarna biru</t>
  </si>
  <si>
    <t>Persendian kaki dan sayap bengkak disertai kelumpuhan.</t>
  </si>
  <si>
    <r>
      <t xml:space="preserve">Chronic Respiratory Disease </t>
    </r>
    <r>
      <rPr>
        <sz val="10"/>
        <color theme="1"/>
        <rFont val="Times New Roman"/>
        <family val="1"/>
      </rPr>
      <t>(CRD)</t>
    </r>
    <r>
      <rPr>
        <i/>
        <sz val="10"/>
        <color theme="1"/>
        <rFont val="Times New Roman"/>
        <family val="1"/>
      </rPr>
      <t xml:space="preserve"> </t>
    </r>
  </si>
  <si>
    <t>P</t>
  </si>
  <si>
    <t>N</t>
  </si>
  <si>
    <t>M</t>
  </si>
  <si>
    <t>P(A)</t>
  </si>
  <si>
    <t>P1|A</t>
  </si>
  <si>
    <t>P2|A</t>
  </si>
  <si>
    <t>P3|A</t>
  </si>
  <si>
    <t>P7|A</t>
  </si>
  <si>
    <t>P(B)</t>
  </si>
  <si>
    <t>P1|B</t>
  </si>
  <si>
    <t>P2|B</t>
  </si>
  <si>
    <t>P3|B</t>
  </si>
  <si>
    <t>P7|B</t>
  </si>
  <si>
    <t>P(C)</t>
  </si>
  <si>
    <t>P1|C</t>
  </si>
  <si>
    <t>P2|C</t>
  </si>
  <si>
    <t>P3|C</t>
  </si>
  <si>
    <t>P7|C</t>
  </si>
  <si>
    <t>P(D)</t>
  </si>
  <si>
    <t>P1|D</t>
  </si>
  <si>
    <t>P2|D</t>
  </si>
  <si>
    <t>P3|D</t>
  </si>
  <si>
    <t>P7|D</t>
  </si>
  <si>
    <t>P(E)</t>
  </si>
  <si>
    <t>P1|E</t>
  </si>
  <si>
    <t>P2|E</t>
  </si>
  <si>
    <t>P3|E</t>
  </si>
  <si>
    <t>P7|E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</si>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</sst>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0" fillId="3" borderId="5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"/>
  <sheetViews>
    <sheetView tabSelected="1" workbookViewId="0">
      <selection activeCell="L8" sqref="L8"/>
    </sheetView>
  </sheetViews>
  <sheetFormatPr defaultRowHeight="15" x14ac:dyDescent="0.25"/>
  <cols>
    <col min="1" max="1" width="3.140625" customWidth="1"/>
    <col min="2" max="2" width="6" style="9" customWidth="1"/>
    <col min="3" max="3" width="31" customWidth="1"/>
    <col min="4" max="4" width="16.42578125" customWidth="1"/>
    <col min="5" max="5" width="6.42578125" customWidth="1"/>
    <col min="6" max="6" width="5.42578125" customWidth="1"/>
    <col min="7" max="7" width="29.140625" customWidth="1"/>
    <col min="8" max="8" width="6.140625" customWidth="1"/>
    <col min="10" max="10" width="12.28515625" customWidth="1"/>
    <col min="11" max="11" width="10" bestFit="1" customWidth="1"/>
  </cols>
  <sheetData>
    <row r="1" spans="2:16" ht="15.75" thickBot="1" x14ac:dyDescent="0.3"/>
    <row r="2" spans="2:16" ht="15.75" thickBot="1" x14ac:dyDescent="0.3">
      <c r="B2" s="15" t="s">
        <v>0</v>
      </c>
      <c r="C2" s="16" t="s">
        <v>1</v>
      </c>
      <c r="D2" s="16" t="s">
        <v>2</v>
      </c>
      <c r="F2" s="15" t="s">
        <v>0</v>
      </c>
      <c r="G2" s="17" t="s">
        <v>1</v>
      </c>
      <c r="I2" s="20" t="s">
        <v>36</v>
      </c>
      <c r="J2" s="20" t="s">
        <v>37</v>
      </c>
      <c r="K2" s="20" t="s">
        <v>38</v>
      </c>
    </row>
    <row r="3" spans="2:16" ht="15.75" thickBot="1" x14ac:dyDescent="0.3">
      <c r="B3" s="23">
        <v>1</v>
      </c>
      <c r="C3" s="6" t="s">
        <v>3</v>
      </c>
      <c r="D3" s="4" t="s">
        <v>4</v>
      </c>
      <c r="F3" s="3">
        <v>1</v>
      </c>
      <c r="G3" s="1" t="s">
        <v>3</v>
      </c>
      <c r="I3" s="12">
        <v>0.2</v>
      </c>
      <c r="J3" s="11">
        <v>1</v>
      </c>
      <c r="K3" s="11">
        <v>20</v>
      </c>
    </row>
    <row r="4" spans="2:16" ht="17.25" customHeight="1" thickBot="1" x14ac:dyDescent="0.3">
      <c r="B4" s="23">
        <v>2</v>
      </c>
      <c r="C4" s="6" t="s">
        <v>5</v>
      </c>
      <c r="D4" s="4" t="s">
        <v>6</v>
      </c>
      <c r="F4" s="3">
        <v>2</v>
      </c>
      <c r="G4" s="1" t="s">
        <v>35</v>
      </c>
    </row>
    <row r="5" spans="2:16" ht="14.25" customHeight="1" thickBot="1" x14ac:dyDescent="0.3">
      <c r="B5" s="23">
        <v>3</v>
      </c>
      <c r="C5" s="7" t="s">
        <v>7</v>
      </c>
      <c r="D5" s="5" t="s">
        <v>8</v>
      </c>
      <c r="F5" s="3">
        <v>3</v>
      </c>
      <c r="G5" s="2" t="s">
        <v>7</v>
      </c>
    </row>
    <row r="6" spans="2:16" ht="15.75" thickBot="1" x14ac:dyDescent="0.3">
      <c r="B6" s="23">
        <v>4</v>
      </c>
      <c r="C6" s="7" t="s">
        <v>9</v>
      </c>
      <c r="D6" s="5" t="s">
        <v>10</v>
      </c>
      <c r="F6" s="3">
        <v>4</v>
      </c>
      <c r="G6" s="2" t="s">
        <v>9</v>
      </c>
      <c r="N6" s="9"/>
    </row>
    <row r="7" spans="2:16" ht="15.75" thickBot="1" x14ac:dyDescent="0.3">
      <c r="B7" s="23">
        <v>5</v>
      </c>
      <c r="C7" s="7" t="s">
        <v>11</v>
      </c>
      <c r="D7" s="5" t="s">
        <v>12</v>
      </c>
      <c r="F7" s="3">
        <v>5</v>
      </c>
      <c r="G7" s="2" t="s">
        <v>11</v>
      </c>
    </row>
    <row r="8" spans="2:16" x14ac:dyDescent="0.25">
      <c r="I8" s="21" t="s">
        <v>39</v>
      </c>
      <c r="J8" s="24">
        <f>I3</f>
        <v>0.2</v>
      </c>
      <c r="K8" s="9"/>
      <c r="L8" s="21" t="s">
        <v>44</v>
      </c>
      <c r="M8" s="24">
        <f>I3</f>
        <v>0.2</v>
      </c>
      <c r="N8" s="9"/>
      <c r="O8" s="21" t="s">
        <v>49</v>
      </c>
      <c r="P8" s="24">
        <f>I3</f>
        <v>0.2</v>
      </c>
    </row>
    <row r="9" spans="2:16" x14ac:dyDescent="0.25">
      <c r="I9" s="21" t="s">
        <v>40</v>
      </c>
      <c r="J9" s="13">
        <f>(J3+K3*I3)/(J3+K3)</f>
        <v>0.23809523809523808</v>
      </c>
      <c r="K9" s="9"/>
      <c r="L9" s="21" t="s">
        <v>45</v>
      </c>
      <c r="M9" s="13">
        <f>(0+K3*I3)/(J3+K3)</f>
        <v>0.19047619047619047</v>
      </c>
      <c r="N9" s="9"/>
      <c r="O9" s="21" t="s">
        <v>50</v>
      </c>
      <c r="P9" s="13">
        <f>(J3+K3*I3)/(J3+K3)</f>
        <v>0.23809523809523808</v>
      </c>
    </row>
    <row r="10" spans="2:16" x14ac:dyDescent="0.25">
      <c r="B10" s="18" t="s">
        <v>13</v>
      </c>
      <c r="C10" s="19" t="s">
        <v>14</v>
      </c>
      <c r="I10" s="21" t="s">
        <v>41</v>
      </c>
      <c r="J10" s="13">
        <f>(J3+K3*I3)/(J3+K3)</f>
        <v>0.23809523809523808</v>
      </c>
      <c r="K10" s="9"/>
      <c r="L10" s="21" t="s">
        <v>46</v>
      </c>
      <c r="M10" s="13">
        <f>(0+K3*I3)/(J3+K3)</f>
        <v>0.19047619047619047</v>
      </c>
      <c r="N10" s="9"/>
      <c r="O10" s="21" t="s">
        <v>51</v>
      </c>
      <c r="P10" s="13">
        <f>(J3+K3*I3)/(J3+K3)</f>
        <v>0.23809523809523808</v>
      </c>
    </row>
    <row r="11" spans="2:16" x14ac:dyDescent="0.25">
      <c r="B11" s="10">
        <v>1</v>
      </c>
      <c r="C11" s="8" t="s">
        <v>15</v>
      </c>
      <c r="I11" s="21" t="s">
        <v>42</v>
      </c>
      <c r="J11" s="13">
        <f>(J3+K3*I3)/(J3+K3)</f>
        <v>0.23809523809523808</v>
      </c>
      <c r="K11" s="9"/>
      <c r="L11" s="21" t="s">
        <v>47</v>
      </c>
      <c r="M11" s="13">
        <f>(0+K3*I3)/(J3+K3)</f>
        <v>0.19047619047619047</v>
      </c>
      <c r="N11" s="9"/>
      <c r="O11" s="21" t="s">
        <v>52</v>
      </c>
      <c r="P11" s="13">
        <f>(0+K3*I3)/(J3+K3)</f>
        <v>0.19047619047619047</v>
      </c>
    </row>
    <row r="12" spans="2:16" x14ac:dyDescent="0.25">
      <c r="B12" s="10">
        <v>2</v>
      </c>
      <c r="C12" s="8" t="s">
        <v>16</v>
      </c>
      <c r="I12" s="21" t="s">
        <v>43</v>
      </c>
      <c r="J12" s="13">
        <f>(J3+K3*I3)/(J3+K3)</f>
        <v>0.23809523809523808</v>
      </c>
      <c r="K12" s="9"/>
      <c r="L12" s="21" t="s">
        <v>48</v>
      </c>
      <c r="M12" s="13">
        <f>(1+K3*I3)/(J3+K3)</f>
        <v>0.23809523809523808</v>
      </c>
      <c r="N12" s="9"/>
      <c r="O12" s="21" t="s">
        <v>53</v>
      </c>
      <c r="P12" s="13">
        <f>(J3+K3*I3)/(J3+K3)</f>
        <v>0.23809523809523808</v>
      </c>
    </row>
    <row r="13" spans="2:16" x14ac:dyDescent="0.25">
      <c r="B13" s="10">
        <v>3</v>
      </c>
      <c r="C13" s="8" t="s">
        <v>17</v>
      </c>
      <c r="I13" s="9"/>
      <c r="J13" s="9"/>
      <c r="K13" s="9"/>
      <c r="L13" s="9"/>
      <c r="M13" s="9"/>
      <c r="N13" s="9"/>
      <c r="O13" s="25"/>
      <c r="P13" s="9"/>
    </row>
    <row r="14" spans="2:16" x14ac:dyDescent="0.25">
      <c r="B14" s="10">
        <v>4</v>
      </c>
      <c r="C14" s="8" t="s">
        <v>18</v>
      </c>
      <c r="I14" s="9"/>
      <c r="J14" s="9"/>
      <c r="K14" s="9"/>
      <c r="L14" s="9"/>
      <c r="M14" s="9"/>
      <c r="N14" s="9"/>
      <c r="O14" s="9"/>
      <c r="P14" s="9"/>
    </row>
    <row r="15" spans="2:16" ht="15.75" customHeight="1" x14ac:dyDescent="0.25">
      <c r="B15" s="10">
        <v>5</v>
      </c>
      <c r="C15" s="8" t="s">
        <v>19</v>
      </c>
      <c r="I15" s="21" t="s">
        <v>54</v>
      </c>
      <c r="J15" s="24">
        <f>I3</f>
        <v>0.2</v>
      </c>
      <c r="K15" s="9"/>
      <c r="L15" s="21" t="s">
        <v>59</v>
      </c>
      <c r="M15" s="24">
        <f>I3</f>
        <v>0.2</v>
      </c>
      <c r="N15" s="9"/>
      <c r="O15" s="9"/>
      <c r="P15" s="9"/>
    </row>
    <row r="16" spans="2:16" x14ac:dyDescent="0.25">
      <c r="B16" s="10">
        <v>6</v>
      </c>
      <c r="C16" s="8" t="s">
        <v>20</v>
      </c>
      <c r="I16" s="21" t="s">
        <v>55</v>
      </c>
      <c r="J16" s="13">
        <f>(0+K3*I3)/(J3+K3)</f>
        <v>0.19047619047619047</v>
      </c>
      <c r="K16" s="9"/>
      <c r="L16" s="21" t="s">
        <v>60</v>
      </c>
      <c r="M16" s="13">
        <f>(J3+K3*I3)/(J3+K3)</f>
        <v>0.23809523809523808</v>
      </c>
      <c r="N16" s="9"/>
      <c r="O16" s="9"/>
      <c r="P16" s="9"/>
    </row>
    <row r="17" spans="2:16" x14ac:dyDescent="0.25">
      <c r="B17" s="10">
        <v>7</v>
      </c>
      <c r="C17" s="8" t="s">
        <v>21</v>
      </c>
      <c r="I17" s="21" t="s">
        <v>56</v>
      </c>
      <c r="J17" s="13">
        <f>(0+K3*I3)/(J3+K3)</f>
        <v>0.19047619047619047</v>
      </c>
      <c r="K17" s="9"/>
      <c r="L17" s="21" t="s">
        <v>61</v>
      </c>
      <c r="M17" s="13">
        <f>(J3+K3*I3)/(J3+K3)</f>
        <v>0.23809523809523808</v>
      </c>
      <c r="N17" s="9"/>
      <c r="O17" s="9"/>
      <c r="P17" s="9"/>
    </row>
    <row r="18" spans="2:16" x14ac:dyDescent="0.25">
      <c r="B18" s="10">
        <v>8</v>
      </c>
      <c r="C18" s="8" t="s">
        <v>22</v>
      </c>
      <c r="I18" s="21" t="s">
        <v>57</v>
      </c>
      <c r="J18" s="13">
        <f>(0+K3*I3)/(J3+K3)</f>
        <v>0.19047619047619047</v>
      </c>
      <c r="K18" s="9"/>
      <c r="L18" s="21" t="s">
        <v>62</v>
      </c>
      <c r="M18" s="13">
        <f>(0+K3*I3)/(J3+K3)</f>
        <v>0.19047619047619047</v>
      </c>
      <c r="N18" s="9"/>
      <c r="O18" s="9"/>
      <c r="P18" s="9"/>
    </row>
    <row r="19" spans="2:16" x14ac:dyDescent="0.25">
      <c r="B19" s="10">
        <v>9</v>
      </c>
      <c r="C19" s="8" t="s">
        <v>23</v>
      </c>
      <c r="I19" s="21" t="s">
        <v>58</v>
      </c>
      <c r="J19" s="13">
        <f>(0+K3*I3)/(J3+K3)</f>
        <v>0.19047619047619047</v>
      </c>
      <c r="K19" s="9"/>
      <c r="L19" s="21" t="s">
        <v>63</v>
      </c>
      <c r="M19" s="13">
        <f>(0+K3*I3)/(J3+K3)</f>
        <v>0.19047619047619047</v>
      </c>
      <c r="N19" s="9"/>
      <c r="O19" s="9"/>
      <c r="P19" s="9"/>
    </row>
    <row r="20" spans="2:16" x14ac:dyDescent="0.25">
      <c r="B20" s="10">
        <v>10</v>
      </c>
      <c r="C20" s="8" t="s">
        <v>24</v>
      </c>
      <c r="I20" s="9"/>
      <c r="J20" s="9"/>
      <c r="K20" s="9"/>
      <c r="L20" s="25"/>
      <c r="M20" s="9"/>
      <c r="N20" s="9"/>
      <c r="O20" s="9"/>
      <c r="P20" s="9"/>
    </row>
    <row r="21" spans="2:16" x14ac:dyDescent="0.25">
      <c r="B21" s="10">
        <v>11</v>
      </c>
      <c r="C21" s="8" t="s">
        <v>25</v>
      </c>
      <c r="I21" s="9"/>
      <c r="J21" s="9"/>
      <c r="K21" s="9"/>
      <c r="L21" s="9"/>
      <c r="M21" s="9"/>
      <c r="N21" s="9"/>
      <c r="O21" s="9"/>
      <c r="P21" s="9"/>
    </row>
    <row r="22" spans="2:16" ht="25.5" x14ac:dyDescent="0.25">
      <c r="B22" s="10">
        <v>12</v>
      </c>
      <c r="C22" s="8" t="s">
        <v>26</v>
      </c>
      <c r="I22" s="22" t="s">
        <v>0</v>
      </c>
      <c r="J22" s="22" t="s">
        <v>1</v>
      </c>
      <c r="K22" s="22"/>
      <c r="L22" s="22" t="s">
        <v>64</v>
      </c>
      <c r="M22" s="9"/>
      <c r="N22" s="9"/>
      <c r="O22" s="9"/>
      <c r="P22" s="9"/>
    </row>
    <row r="23" spans="2:16" ht="25.5" x14ac:dyDescent="0.25">
      <c r="B23" s="10">
        <v>13</v>
      </c>
      <c r="C23" s="8" t="s">
        <v>27</v>
      </c>
      <c r="I23" s="10">
        <v>1</v>
      </c>
      <c r="J23" s="26" t="s">
        <v>3</v>
      </c>
      <c r="K23" s="10">
        <f>J8*J9*J10*J11*J12</f>
        <v>6.4273630843115755E-4</v>
      </c>
      <c r="L23" s="13">
        <f>RANK(K23,K23:K27)</f>
        <v>1</v>
      </c>
      <c r="M23" s="9"/>
      <c r="N23" s="9"/>
      <c r="O23" s="9"/>
      <c r="P23" s="9"/>
    </row>
    <row r="24" spans="2:16" x14ac:dyDescent="0.25">
      <c r="B24" s="10">
        <v>14</v>
      </c>
      <c r="C24" s="8" t="s">
        <v>28</v>
      </c>
      <c r="I24" s="10">
        <v>2</v>
      </c>
      <c r="J24" s="26" t="s">
        <v>5</v>
      </c>
      <c r="K24" s="10">
        <f>M8*M9*M10*M11*M12</f>
        <v>3.2908098991675278E-4</v>
      </c>
      <c r="L24" s="13">
        <f>RANK(K24,K23:K27)</f>
        <v>4</v>
      </c>
      <c r="M24" s="9"/>
      <c r="N24" s="9"/>
      <c r="O24" s="9"/>
      <c r="P24" s="9"/>
    </row>
    <row r="25" spans="2:16" ht="25.5" x14ac:dyDescent="0.25">
      <c r="B25" s="10">
        <v>15</v>
      </c>
      <c r="C25" s="8" t="s">
        <v>29</v>
      </c>
      <c r="I25" s="10">
        <v>3</v>
      </c>
      <c r="J25" s="27" t="s">
        <v>7</v>
      </c>
      <c r="K25" s="14">
        <f>P8*P9*P10*P11*P12</f>
        <v>5.1418904674492604E-4</v>
      </c>
      <c r="L25" s="13">
        <f>RANK(K25,K23:K27)</f>
        <v>2</v>
      </c>
      <c r="M25" s="9"/>
      <c r="N25" s="9"/>
      <c r="O25" s="9"/>
      <c r="P25" s="9"/>
    </row>
    <row r="26" spans="2:16" ht="25.5" x14ac:dyDescent="0.25">
      <c r="B26" s="10">
        <v>16</v>
      </c>
      <c r="C26" s="8" t="s">
        <v>30</v>
      </c>
      <c r="I26" s="10">
        <v>4</v>
      </c>
      <c r="J26" s="27" t="s">
        <v>9</v>
      </c>
      <c r="K26" s="14">
        <f>J15*J16*J17*J18*J19</f>
        <v>2.6326479193340224E-4</v>
      </c>
      <c r="L26" s="13">
        <f>RANK(K26,K23:K27)</f>
        <v>5</v>
      </c>
      <c r="M26" s="9"/>
      <c r="N26" s="9"/>
      <c r="O26" s="9"/>
      <c r="P26" s="9"/>
    </row>
    <row r="27" spans="2:16" x14ac:dyDescent="0.25">
      <c r="B27" s="10">
        <v>17</v>
      </c>
      <c r="C27" s="8" t="s">
        <v>31</v>
      </c>
      <c r="I27" s="10">
        <v>5</v>
      </c>
      <c r="J27" s="27" t="s">
        <v>11</v>
      </c>
      <c r="K27" s="14">
        <f>M15*M16*M17*M18*M19</f>
        <v>4.1135123739594086E-4</v>
      </c>
      <c r="L27" s="13">
        <f>RANK(K27,K23:K27)</f>
        <v>3</v>
      </c>
      <c r="M27" s="9"/>
      <c r="N27" s="9"/>
      <c r="O27" s="9"/>
      <c r="P27" s="9"/>
    </row>
    <row r="28" spans="2:16" x14ac:dyDescent="0.25">
      <c r="B28" s="10">
        <v>18</v>
      </c>
      <c r="C28" s="8" t="s">
        <v>32</v>
      </c>
    </row>
    <row r="29" spans="2:16" x14ac:dyDescent="0.25">
      <c r="B29" s="10">
        <v>19</v>
      </c>
      <c r="C29" s="8" t="s">
        <v>33</v>
      </c>
    </row>
    <row r="30" spans="2:16" ht="25.5" x14ac:dyDescent="0.25">
      <c r="B30" s="10">
        <v>20</v>
      </c>
      <c r="C30" s="8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2018-06-03T09:03:26Z</dcterms:created>
  <dcterms:modified xsi:type="dcterms:W3CDTF">2018-06-03T09:35:35Z</dcterms:modified>
</cp:coreProperties>
</file>