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1" autoFilterDateGrouping="1"/>
  </bookViews>
  <sheets>
    <sheet name="Grupos" sheetId="1" state="visible" r:id="rId1"/>
    <sheet name="RESULTADOS" sheetId="2" state="visible" r:id="rId2"/>
    <sheet name="Francisca Romero" sheetId="3" state="visible" r:id="rId3"/>
    <sheet name="Cristobal Tirado" sheetId="4" state="visible" r:id="rId4"/>
    <sheet name="Carlos Kuhn" sheetId="5" state="visible" r:id="rId5"/>
    <sheet name="Franco Alday" sheetId="6" state="visible" r:id="rId6"/>
    <sheet name="Rodrigo Ramirez C." sheetId="7" state="visible" r:id="rId7"/>
    <sheet name="Gabriel Vergara" sheetId="8" state="visible" r:id="rId8"/>
    <sheet name="Maximiliano Tapia" sheetId="9" state="visible" r:id="rId9"/>
    <sheet name="Zarko Kuljis" sheetId="10" state="visible" r:id="rId10"/>
    <sheet name="Vicente Ruiz" sheetId="11" state="visible" r:id="rId11"/>
    <sheet name="Cristobal Filun" sheetId="12" state="visible" r:id="rId12"/>
    <sheet name="Vicente Mackenzie" sheetId="13" state="visible" r:id="rId13"/>
    <sheet name="Francisco Gonzalez G." sheetId="14" state="visible" r:id="rId14"/>
    <sheet name="Rodrigo Flores F." sheetId="15" state="visible" r:id="rId15"/>
    <sheet name="Bastian Navarrete" sheetId="16" state="visible" r:id="rId16"/>
    <sheet name="Felipe Rojas" sheetId="17" state="visible" r:id="rId17"/>
    <sheet name="Felipe Muñoz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-m"/>
  </numFmts>
  <fonts count="9">
    <font>
      <name val="Arial"/>
      <color rgb="FF000000"/>
      <sz val="10"/>
      <scheme val="minor"/>
    </font>
    <font>
      <name val="Arial"/>
      <i val="1"/>
      <color theme="1"/>
      <sz val="10"/>
      <scheme val="minor"/>
    </font>
    <font>
      <name val="Arial"/>
      <color theme="1"/>
      <sz val="10"/>
      <scheme val="minor"/>
    </font>
    <font>
      <name val="Roboto"/>
      <color rgb="FF000000"/>
      <sz val="10"/>
    </font>
    <font>
      <name val="Arial"/>
      <color rgb="FF000000"/>
      <sz val="10"/>
    </font>
    <font>
      <name val="Arial"/>
      <sz val="10"/>
    </font>
    <font>
      <name val="Inconsolata"/>
      <color theme="1"/>
      <sz val="11"/>
    </font>
    <font>
      <name val="Arial"/>
      <family val="2"/>
      <b val="1"/>
      <color rgb="FF000000"/>
      <sz val="10"/>
      <scheme val="minor"/>
    </font>
    <font>
      <name val="Arial"/>
      <family val="2"/>
      <color theme="1"/>
      <sz val="10"/>
      <scheme val="minor"/>
    </font>
  </fonts>
  <fills count="13">
    <fill>
      <patternFill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4DD0E1"/>
        <bgColor rgb="FF4DD0E1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6" tint="0.599993896298104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0" fontId="3" fillId="3" borderId="0" pivotButton="0" quotePrefix="0" xfId="0"/>
    <xf numFmtId="0" fontId="2" fillId="4" borderId="1" applyAlignment="1" pivotButton="0" quotePrefix="0" xfId="0">
      <alignment horizontal="center"/>
    </xf>
    <xf numFmtId="0" fontId="2" fillId="4" borderId="2" applyAlignment="1" pivotButton="0" quotePrefix="0" xfId="0">
      <alignment horizontal="center"/>
    </xf>
    <xf numFmtId="0" fontId="4" fillId="0" borderId="0" pivotButton="0" quotePrefix="0" xfId="0"/>
    <xf numFmtId="0" fontId="2" fillId="4" borderId="3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4" borderId="4" applyAlignment="1" pivotButton="0" quotePrefix="0" xfId="0">
      <alignment horizontal="center"/>
    </xf>
    <xf numFmtId="0" fontId="2" fillId="4" borderId="5" applyAlignment="1" pivotButton="0" quotePrefix="0" xfId="0">
      <alignment horizontal="center"/>
    </xf>
    <xf numFmtId="0" fontId="2" fillId="4" borderId="6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5" borderId="7" pivotButton="0" quotePrefix="0" xfId="0"/>
    <xf numFmtId="0" fontId="2" fillId="0" borderId="10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7" pivotButton="0" quotePrefix="0" xfId="0"/>
    <xf numFmtId="0" fontId="2" fillId="2" borderId="8" applyAlignment="1" pivotButton="0" quotePrefix="0" xfId="0">
      <alignment horizontal="center"/>
    </xf>
    <xf numFmtId="0" fontId="2" fillId="6" borderId="7" applyAlignment="1" pivotButton="0" quotePrefix="0" xfId="0">
      <alignment horizontal="center"/>
    </xf>
    <xf numFmtId="0" fontId="2" fillId="7" borderId="7" applyAlignment="1" pivotButton="0" quotePrefix="0" xfId="0">
      <alignment horizontal="center"/>
    </xf>
    <xf numFmtId="0" fontId="2" fillId="8" borderId="7" applyAlignment="1" pivotButton="0" quotePrefix="0" xfId="0">
      <alignment horizontal="center"/>
    </xf>
    <xf numFmtId="0" fontId="2" fillId="6" borderId="1" applyAlignment="1" pivotButton="0" quotePrefix="0" xfId="0">
      <alignment horizontal="center"/>
    </xf>
    <xf numFmtId="0" fontId="2" fillId="7" borderId="1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4" fillId="3" borderId="0" applyAlignment="1" pivotButton="0" quotePrefix="0" xfId="0">
      <alignment horizontal="left"/>
    </xf>
    <xf numFmtId="0" fontId="2" fillId="10" borderId="7" pivotButton="0" quotePrefix="0" xfId="0"/>
    <xf numFmtId="0" fontId="2" fillId="11" borderId="7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2" fillId="7" borderId="7" pivotButton="0" quotePrefix="0" xfId="0"/>
    <xf numFmtId="0" fontId="2" fillId="8" borderId="7" pivotButton="0" quotePrefix="0" xfId="0"/>
    <xf numFmtId="0" fontId="2" fillId="0" borderId="0" applyAlignment="1" pivotButton="0" quotePrefix="0" xfId="0">
      <alignment horizontal="center" vertical="center"/>
    </xf>
    <xf numFmtId="2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11" borderId="7" pivotButton="0" quotePrefix="0" xfId="0"/>
    <xf numFmtId="0" fontId="2" fillId="5" borderId="8" applyAlignment="1" pivotButton="0" quotePrefix="0" xfId="0">
      <alignment horizontal="center"/>
    </xf>
    <xf numFmtId="0" fontId="5" fillId="0" borderId="9" pivotButton="0" quotePrefix="0" xfId="0"/>
    <xf numFmtId="0" fontId="5" fillId="9" borderId="9" pivotButton="0" quotePrefix="0" xfId="0"/>
    <xf numFmtId="0" fontId="5" fillId="9" borderId="11" pivotButton="0" quotePrefix="0" xfId="0"/>
    <xf numFmtId="0" fontId="5" fillId="0" borderId="11" pivotButton="0" quotePrefix="0" xfId="0"/>
    <xf numFmtId="164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2" borderId="8" applyAlignment="1" pivotButton="0" quotePrefix="0" xfId="0">
      <alignment horizontal="center"/>
    </xf>
    <xf numFmtId="0" fontId="2" fillId="7" borderId="1" applyAlignment="1" pivotButton="0" quotePrefix="0" xfId="0">
      <alignment vertical="center"/>
    </xf>
    <xf numFmtId="0" fontId="5" fillId="0" borderId="5" pivotButton="0" quotePrefix="0" xfId="0"/>
    <xf numFmtId="0" fontId="2" fillId="8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7" borderId="8" pivotButton="0" quotePrefix="0" xfId="0"/>
    <xf numFmtId="0" fontId="6" fillId="7" borderId="4" pivotButton="0" quotePrefix="0" xfId="0"/>
    <xf numFmtId="0" fontId="5" fillId="0" borderId="6" pivotButton="0" quotePrefix="0" xfId="0"/>
    <xf numFmtId="0" fontId="2" fillId="11" borderId="1" applyAlignment="1" pivotButton="0" quotePrefix="0" xfId="0">
      <alignment vertical="top"/>
    </xf>
    <xf numFmtId="0" fontId="2" fillId="0" borderId="0" applyAlignment="1" pivotButton="0" quotePrefix="0" xfId="0">
      <alignment horizontal="center"/>
    </xf>
    <xf numFmtId="0" fontId="6" fillId="7" borderId="8" pivotButton="0" quotePrefix="0" xfId="0"/>
    <xf numFmtId="0" fontId="7" fillId="0" borderId="4" applyAlignment="1" pivotButton="0" quotePrefix="0" xfId="0">
      <alignment horizontal="center"/>
    </xf>
    <xf numFmtId="0" fontId="8" fillId="2" borderId="8" applyAlignment="1" pivotButton="0" quotePrefix="0" xfId="0">
      <alignment horizontal="center"/>
    </xf>
    <xf numFmtId="0" fontId="0" fillId="12" borderId="0" pivotButton="0" quotePrefix="0" xfId="0"/>
    <xf numFmtId="0" fontId="0" fillId="0" borderId="9" pivotButton="0" quotePrefix="0" xfId="0"/>
    <xf numFmtId="0" fontId="2" fillId="5" borderId="7" applyAlignment="1" pivotButton="0" quotePrefix="0" xfId="0">
      <alignment horizontal="center"/>
    </xf>
    <xf numFmtId="0" fontId="0" fillId="0" borderId="11" pivotButton="0" quotePrefix="0" xfId="0"/>
    <xf numFmtId="0" fontId="0" fillId="0" borderId="4" pivotButton="0" quotePrefix="0" xfId="0"/>
    <xf numFmtId="0" fontId="2" fillId="7" borderId="7" applyAlignment="1" pivotButton="0" quotePrefix="0" xfId="0">
      <alignment vertical="center"/>
    </xf>
    <xf numFmtId="0" fontId="0" fillId="0" borderId="5" pivotButton="0" quotePrefix="0" xfId="0"/>
    <xf numFmtId="0" fontId="2" fillId="8" borderId="7" applyAlignment="1" pivotButton="0" quotePrefix="0" xfId="0">
      <alignment vertical="center"/>
    </xf>
    <xf numFmtId="0" fontId="8" fillId="2" borderId="7" applyAlignment="1" pivotButton="0" quotePrefix="0" xfId="0">
      <alignment horizontal="center"/>
    </xf>
    <xf numFmtId="0" fontId="6" fillId="7" borderId="6" pivotButton="0" quotePrefix="0" xfId="0"/>
    <xf numFmtId="0" fontId="0" fillId="0" borderId="6" pivotButton="0" quotePrefix="0" xfId="0"/>
    <xf numFmtId="0" fontId="2" fillId="11" borderId="7" applyAlignment="1" pivotButton="0" quotePrefix="0" xfId="0">
      <alignment vertical="top"/>
    </xf>
    <xf numFmtId="0" fontId="6" fillId="7" borderId="7" pivotButton="0" quotePrefix="0" xfId="0"/>
  </cellXfs>
  <cellStyles count="1">
    <cellStyle name="Normal" xfId="0" builtinId="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44"/>
  <sheetViews>
    <sheetView workbookViewId="0">
      <selection activeCell="A1" sqref="A1"/>
    </sheetView>
  </sheetViews>
  <sheetFormatPr baseColWidth="10" defaultColWidth="12.5703125" defaultRowHeight="15.75" customHeight="1"/>
  <cols>
    <col width="34" customWidth="1" style="42" min="2" max="2"/>
    <col width="32.5703125" customWidth="1" style="42" min="3" max="3"/>
    <col width="20.5703125" customWidth="1" style="42" min="5" max="5"/>
    <col width="19.140625" customWidth="1" style="42" min="6" max="6"/>
    <col width="19.85546875" customWidth="1" style="42" min="7" max="7"/>
    <col width="18" customWidth="1" style="42" min="8" max="8"/>
    <col width="21.28515625" customWidth="1" style="42" min="9" max="9"/>
    <col width="9.7109375" customWidth="1" style="42" min="10" max="10"/>
    <col width="9.42578125" customWidth="1" style="42" min="11" max="13"/>
  </cols>
  <sheetData>
    <row r="1">
      <c r="A1" s="1" t="n"/>
    </row>
    <row r="4">
      <c r="B4" s="2" t="inlineStr">
        <is>
          <t>Nombre</t>
        </is>
      </c>
      <c r="C4" s="2" t="inlineStr">
        <is>
          <t>Correo</t>
        </is>
      </c>
      <c r="E4" s="3" t="inlineStr">
        <is>
          <t>Grupo 1</t>
        </is>
      </c>
      <c r="F4" s="3" t="inlineStr">
        <is>
          <t>Grupo 2</t>
        </is>
      </c>
      <c r="G4" s="3" t="inlineStr">
        <is>
          <t>Grupo 3</t>
        </is>
      </c>
      <c r="H4" s="3" t="inlineStr">
        <is>
          <t>Grupo 4</t>
        </is>
      </c>
      <c r="I4" s="3" t="inlineStr">
        <is>
          <t>Grupo 5</t>
        </is>
      </c>
    </row>
    <row r="5">
      <c r="A5" s="2" t="n">
        <v>1</v>
      </c>
      <c r="B5" s="2" t="inlineStr">
        <is>
          <t>Francisca Daniela Romero Gonzalez</t>
        </is>
      </c>
      <c r="C5" s="4" t="inlineStr">
        <is>
          <t>francisca.romero@alumnos.inf.utfsm.cl</t>
        </is>
      </c>
      <c r="E5" s="5" t="inlineStr">
        <is>
          <t>Zarko Kuljis</t>
        </is>
      </c>
      <c r="F5" s="6" t="inlineStr">
        <is>
          <t>Gabriel Vergara</t>
        </is>
      </c>
      <c r="G5" s="5" t="inlineStr">
        <is>
          <t>Felipe Rojas</t>
        </is>
      </c>
      <c r="H5" s="6" t="inlineStr">
        <is>
          <t>Rodrigo Flores</t>
        </is>
      </c>
      <c r="I5" s="5" t="inlineStr">
        <is>
          <t>Rodrigo Ramirez</t>
        </is>
      </c>
    </row>
    <row r="6">
      <c r="A6" s="2" t="n">
        <v>2</v>
      </c>
      <c r="B6" s="7" t="inlineStr">
        <is>
          <t>Cristobal Adolfo Tirado Morales</t>
        </is>
      </c>
      <c r="C6" s="2" t="inlineStr">
        <is>
          <t>cristobal.tirado@sansano.usm.cl</t>
        </is>
      </c>
      <c r="E6" s="8" t="inlineStr">
        <is>
          <t>Franco Alday</t>
        </is>
      </c>
      <c r="F6" s="9" t="inlineStr">
        <is>
          <t>Francisca Romero</t>
        </is>
      </c>
      <c r="G6" s="8" t="inlineStr">
        <is>
          <t>Francisco Gonzalez</t>
        </is>
      </c>
      <c r="H6" s="9" t="inlineStr">
        <is>
          <t>Vicente Ruiz</t>
        </is>
      </c>
      <c r="I6" s="8" t="inlineStr">
        <is>
          <t>Maximiliano Tapia</t>
        </is>
      </c>
    </row>
    <row r="7">
      <c r="A7" s="2" t="n">
        <v>3</v>
      </c>
      <c r="B7" s="2" t="inlineStr">
        <is>
          <t>Carlos Vicente Kuhn Toledo</t>
        </is>
      </c>
      <c r="C7" s="2" t="inlineStr">
        <is>
          <t>carlos.kuhn@sansano.usm.cl</t>
        </is>
      </c>
      <c r="E7" s="8" t="inlineStr">
        <is>
          <t>Vicente Mackenzie</t>
        </is>
      </c>
      <c r="F7" s="10" t="inlineStr">
        <is>
          <t>Bastian Navarrete</t>
        </is>
      </c>
      <c r="G7" s="11" t="inlineStr">
        <is>
          <t>Cristobal Filun</t>
        </is>
      </c>
      <c r="H7" s="12" t="inlineStr">
        <is>
          <t>Felipe Muñoz</t>
        </is>
      </c>
      <c r="I7" s="11" t="inlineStr">
        <is>
          <t>Carlos Kuhn</t>
        </is>
      </c>
    </row>
    <row r="8">
      <c r="A8" s="2" t="n">
        <v>4</v>
      </c>
      <c r="B8" s="2" t="inlineStr">
        <is>
          <t>Franco Andrés Alday Brito</t>
        </is>
      </c>
      <c r="C8" s="4" t="inlineStr">
        <is>
          <t>franco.alday@sansano.usm.cl</t>
        </is>
      </c>
      <c r="E8" s="11" t="inlineStr">
        <is>
          <t>Cristobal Tirado</t>
        </is>
      </c>
      <c r="F8" s="13" t="n"/>
      <c r="G8" s="52" t="n"/>
      <c r="H8" s="52" t="n"/>
      <c r="I8" s="52" t="n"/>
    </row>
    <row r="9">
      <c r="A9" s="2" t="n">
        <v>5</v>
      </c>
      <c r="B9" s="2" t="inlineStr">
        <is>
          <t>Rodrigo Alejandro Ramirez Catrileo</t>
        </is>
      </c>
      <c r="C9" s="4" t="inlineStr">
        <is>
          <t>rodrigo.ramirezca@sansano.usm.cl</t>
        </is>
      </c>
    </row>
    <row r="10">
      <c r="A10" s="2" t="n">
        <v>6</v>
      </c>
      <c r="B10" s="2" t="inlineStr">
        <is>
          <t>Gabriel Ignacio Vergara Alonso</t>
        </is>
      </c>
      <c r="C10" s="4" t="inlineStr">
        <is>
          <t>gabriel.vergaraa@alumnos.inf.utfsm.cl</t>
        </is>
      </c>
    </row>
    <row r="11">
      <c r="A11" s="2" t="n">
        <v>7</v>
      </c>
      <c r="B11" s="2" t="inlineStr">
        <is>
          <t>Maximiliano Alexander Tapia Castillo</t>
        </is>
      </c>
      <c r="C11" s="4" t="inlineStr">
        <is>
          <t>maximiliano.tapiac@sansano.usm.cl</t>
        </is>
      </c>
      <c r="E11" s="15" t="inlineStr">
        <is>
          <t>Mes:</t>
        </is>
      </c>
      <c r="F11" s="36" t="inlineStr">
        <is>
          <t>Marzo</t>
        </is>
      </c>
      <c r="G11" s="57" t="n"/>
      <c r="H11" s="57" t="n"/>
      <c r="I11" s="57" t="n"/>
      <c r="J11" s="16" t="n"/>
    </row>
    <row r="12">
      <c r="A12" s="2" t="n">
        <v>8</v>
      </c>
      <c r="B12" s="2" t="inlineStr">
        <is>
          <t>Zarko Andre Kuljis Gaete</t>
        </is>
      </c>
      <c r="C12" s="4" t="inlineStr">
        <is>
          <t>zarko.kuljis@sansano.usm.cl</t>
        </is>
      </c>
      <c r="E12" s="17" t="inlineStr">
        <is>
          <t>Grupos</t>
        </is>
      </c>
      <c r="F12" s="18" t="inlineStr">
        <is>
          <t>Semana 1</t>
        </is>
      </c>
      <c r="G12" s="17" t="inlineStr">
        <is>
          <t>Semana 2</t>
        </is>
      </c>
      <c r="H12" s="17" t="inlineStr">
        <is>
          <t>Semana 3</t>
        </is>
      </c>
      <c r="I12" s="43" t="inlineStr">
        <is>
          <t>Semana 4</t>
        </is>
      </c>
      <c r="J12" s="16" t="n"/>
    </row>
    <row r="13">
      <c r="A13" s="2" t="n">
        <v>9</v>
      </c>
      <c r="B13" s="2" t="inlineStr">
        <is>
          <t>Vicente Agustin Ruiz Aguayo</t>
        </is>
      </c>
      <c r="C13" s="4" t="inlineStr">
        <is>
          <t>vicente.ruiz@sansano.usm.cl</t>
        </is>
      </c>
      <c r="E13" s="20" t="n">
        <v>1</v>
      </c>
      <c r="F13" s="21" t="n"/>
      <c r="G13" s="22" t="inlineStr">
        <is>
          <t>x</t>
        </is>
      </c>
      <c r="H13" s="21" t="n"/>
      <c r="I13" s="22" t="inlineStr">
        <is>
          <t>x</t>
        </is>
      </c>
      <c r="J13" s="16" t="n"/>
    </row>
    <row r="14">
      <c r="A14" s="2" t="n">
        <v>10</v>
      </c>
      <c r="B14" s="2" t="inlineStr">
        <is>
          <t>Cristobal Iñaki Filun Alarcon</t>
        </is>
      </c>
      <c r="C14" s="2" t="inlineStr">
        <is>
          <t>cristobal.filun@alumnos.inf.utfsm.cl</t>
        </is>
      </c>
      <c r="E14" s="20" t="n">
        <v>2</v>
      </c>
      <c r="F14" s="21" t="n"/>
      <c r="G14" s="22" t="inlineStr">
        <is>
          <t>x</t>
        </is>
      </c>
      <c r="H14" s="21" t="n"/>
      <c r="I14" s="22" t="inlineStr">
        <is>
          <t>x</t>
        </is>
      </c>
      <c r="J14" s="16" t="n"/>
    </row>
    <row r="15">
      <c r="A15" s="2" t="n">
        <v>11</v>
      </c>
      <c r="B15" s="2" t="inlineStr">
        <is>
          <t>Vicente Gustavo Mackenzie Maturana</t>
        </is>
      </c>
      <c r="C15" s="4" t="inlineStr">
        <is>
          <t>vicente.mackenzie@sansano.usm.cl</t>
        </is>
      </c>
      <c r="E15" s="20" t="n">
        <v>3</v>
      </c>
      <c r="F15" s="21" t="n"/>
      <c r="G15" s="22" t="inlineStr">
        <is>
          <t>x</t>
        </is>
      </c>
      <c r="H15" s="21" t="n"/>
      <c r="I15" s="22" t="inlineStr">
        <is>
          <t>x</t>
        </is>
      </c>
      <c r="J15" s="16" t="n"/>
    </row>
    <row r="16">
      <c r="A16" s="2" t="n">
        <v>12</v>
      </c>
      <c r="B16" s="2" t="inlineStr">
        <is>
          <t>Francisco Esteban Gonzalez Guerra</t>
        </is>
      </c>
      <c r="C16" s="4" t="inlineStr">
        <is>
          <t>Francisco.gonzalezgu@usm.cl</t>
        </is>
      </c>
      <c r="E16" s="23" t="n">
        <v>4</v>
      </c>
      <c r="F16" s="24" t="n"/>
      <c r="G16" s="25" t="inlineStr">
        <is>
          <t>x</t>
        </is>
      </c>
      <c r="H16" s="24" t="n"/>
      <c r="I16" s="25" t="inlineStr">
        <is>
          <t>x</t>
        </is>
      </c>
      <c r="J16" s="16" t="n"/>
    </row>
    <row r="17">
      <c r="A17" s="2" t="n">
        <v>13</v>
      </c>
      <c r="B17" s="2" t="inlineStr">
        <is>
          <t>Rodrigo Ignacio Flores Figueroa</t>
        </is>
      </c>
      <c r="C17" s="4" t="inlineStr">
        <is>
          <t>rodrigo.floresf@sansano.usm.cl</t>
        </is>
      </c>
      <c r="E17" s="20" t="n">
        <v>5</v>
      </c>
      <c r="F17" s="21" t="n"/>
      <c r="G17" s="22" t="inlineStr">
        <is>
          <t>x</t>
        </is>
      </c>
      <c r="H17" s="21" t="n"/>
      <c r="I17" s="22" t="inlineStr">
        <is>
          <t>x</t>
        </is>
      </c>
      <c r="J17" s="13" t="n"/>
    </row>
    <row r="18">
      <c r="A18" s="2" t="n">
        <v>14</v>
      </c>
      <c r="B18" s="2" t="inlineStr">
        <is>
          <t>Bastian Alexander Navarrete Camus</t>
        </is>
      </c>
      <c r="C18" s="4" t="inlineStr">
        <is>
          <t>bastian.navarrete@sansano.usm.cl</t>
        </is>
      </c>
    </row>
    <row r="19">
      <c r="A19" s="2" t="n">
        <v>15</v>
      </c>
      <c r="B19" s="2" t="inlineStr">
        <is>
          <t>Felipe Andrés Rojas Saavedra</t>
        </is>
      </c>
      <c r="C19" s="2" t="inlineStr">
        <is>
          <t>felipe.rojass@sansano.usm.cl</t>
        </is>
      </c>
      <c r="E19" s="15" t="inlineStr">
        <is>
          <t>Mes:</t>
        </is>
      </c>
      <c r="F19" s="58" t="inlineStr">
        <is>
          <t>Abril</t>
        </is>
      </c>
      <c r="G19" s="57" t="n"/>
      <c r="H19" s="57" t="n"/>
      <c r="I19" s="59" t="n"/>
    </row>
    <row r="20">
      <c r="A20" s="2" t="n">
        <v>16</v>
      </c>
      <c r="B20" s="2" t="inlineStr">
        <is>
          <t>Felipe Andrés Muñoz Vargas</t>
        </is>
      </c>
      <c r="C20" s="2" t="inlineStr">
        <is>
          <t>felipe.munozva@sansano.usm.cl</t>
        </is>
      </c>
      <c r="E20" s="17" t="inlineStr">
        <is>
          <t>Grupos</t>
        </is>
      </c>
      <c r="F20" s="18" t="inlineStr">
        <is>
          <t>Semana 1</t>
        </is>
      </c>
      <c r="G20" s="17" t="inlineStr">
        <is>
          <t>Semana 2</t>
        </is>
      </c>
      <c r="H20" s="17" t="inlineStr">
        <is>
          <t>Semana 3</t>
        </is>
      </c>
      <c r="I20" s="17" t="inlineStr">
        <is>
          <t>Semana 4</t>
        </is>
      </c>
      <c r="J20" s="52" t="n"/>
    </row>
    <row r="21">
      <c r="E21" s="20" t="n">
        <v>1</v>
      </c>
      <c r="F21" s="21" t="n"/>
      <c r="G21" s="22" t="inlineStr">
        <is>
          <t>x</t>
        </is>
      </c>
      <c r="H21" s="21" t="n"/>
      <c r="I21" s="22" t="inlineStr">
        <is>
          <t>x</t>
        </is>
      </c>
      <c r="J21" s="52" t="n"/>
    </row>
    <row r="22">
      <c r="E22" s="20" t="n">
        <v>2</v>
      </c>
      <c r="F22" s="21" t="n"/>
      <c r="G22" s="22" t="inlineStr">
        <is>
          <t>x</t>
        </is>
      </c>
      <c r="H22" s="21" t="n"/>
      <c r="I22" s="22" t="inlineStr">
        <is>
          <t>x</t>
        </is>
      </c>
      <c r="J22" s="52" t="n"/>
    </row>
    <row r="23">
      <c r="B23" s="2" t="inlineStr">
        <is>
          <t>Instrucciones para el rellenado de datos sobre revision de pc:</t>
        </is>
      </c>
      <c r="E23" s="20" t="n">
        <v>3</v>
      </c>
      <c r="F23" s="21" t="n"/>
      <c r="G23" s="22" t="inlineStr">
        <is>
          <t>x</t>
        </is>
      </c>
      <c r="H23" s="21" t="n"/>
      <c r="I23" s="22" t="inlineStr">
        <is>
          <t>x</t>
        </is>
      </c>
      <c r="J23" s="52" t="n"/>
    </row>
    <row r="24">
      <c r="B24" s="2" t="inlineStr">
        <is>
          <t>- Cada grupo será responsable de una columna del LDS</t>
        </is>
      </c>
      <c r="E24" s="20" t="n">
        <v>4</v>
      </c>
      <c r="F24" s="21" t="n"/>
      <c r="G24" s="25" t="inlineStr">
        <is>
          <t>x</t>
        </is>
      </c>
      <c r="H24" s="21" t="n"/>
      <c r="I24" s="25" t="inlineStr">
        <is>
          <t>x</t>
        </is>
      </c>
      <c r="J24" s="52" t="n"/>
    </row>
    <row r="25">
      <c r="B25" s="2" t="inlineStr">
        <is>
          <t>- Pueden repartirse los PCs dentro de la columna como ustedes quieran</t>
        </is>
      </c>
      <c r="E25" s="20" t="n">
        <v>5</v>
      </c>
      <c r="F25" s="21" t="n"/>
      <c r="G25" s="22" t="inlineStr">
        <is>
          <t>x</t>
        </is>
      </c>
      <c r="H25" s="21" t="n"/>
      <c r="I25" s="22" t="inlineStr">
        <is>
          <t>x</t>
        </is>
      </c>
      <c r="J25" s="52" t="n"/>
    </row>
    <row r="26">
      <c r="B26" s="2" t="inlineStr">
        <is>
          <t>- Luego de chequear los PCs de su columna, marcar con un 1 la casilla correspondiente</t>
        </is>
      </c>
      <c r="E26" s="2" t="n"/>
      <c r="F26" s="2" t="n"/>
      <c r="G26" s="2" t="n"/>
      <c r="H26" s="52" t="n"/>
      <c r="I26" s="2" t="n"/>
      <c r="J26" s="52" t="n"/>
    </row>
    <row r="27">
      <c r="B27" s="2" t="inlineStr">
        <is>
          <t>- Si hay un PC malo deben marcar la casilla con un 1 de igual forma</t>
        </is>
      </c>
      <c r="E27" s="15" t="inlineStr">
        <is>
          <t>Mes:</t>
        </is>
      </c>
      <c r="F27" s="58" t="inlineStr">
        <is>
          <t>Mayo</t>
        </is>
      </c>
      <c r="G27" s="57" t="n"/>
      <c r="H27" s="57" t="n"/>
      <c r="I27" s="59" t="n"/>
    </row>
    <row r="28">
      <c r="E28" s="17" t="inlineStr">
        <is>
          <t>Grupos</t>
        </is>
      </c>
      <c r="F28" s="18" t="inlineStr">
        <is>
          <t>Semana 1</t>
        </is>
      </c>
      <c r="G28" s="17" t="inlineStr">
        <is>
          <t>Semana 2</t>
        </is>
      </c>
      <c r="H28" s="17" t="inlineStr">
        <is>
          <t>Semana 3</t>
        </is>
      </c>
      <c r="I28" s="17" t="inlineStr">
        <is>
          <t>Semana 4</t>
        </is>
      </c>
    </row>
    <row r="29">
      <c r="E29" s="20" t="n">
        <v>1</v>
      </c>
      <c r="F29" s="21" t="n"/>
      <c r="G29" s="22" t="inlineStr">
        <is>
          <t>x</t>
        </is>
      </c>
      <c r="H29" s="21" t="n"/>
      <c r="I29" s="22" t="inlineStr">
        <is>
          <t>x</t>
        </is>
      </c>
      <c r="J29" s="52" t="n"/>
    </row>
    <row r="30">
      <c r="B30" s="2" t="inlineStr">
        <is>
          <t>¿Como reviso un PC?</t>
        </is>
      </c>
      <c r="E30" s="20" t="n">
        <v>2</v>
      </c>
      <c r="F30" s="21" t="n"/>
      <c r="G30" s="22" t="inlineStr">
        <is>
          <t>x</t>
        </is>
      </c>
      <c r="H30" s="21" t="n"/>
      <c r="I30" s="22" t="inlineStr">
        <is>
          <t>x</t>
        </is>
      </c>
      <c r="J30" s="52" t="n"/>
    </row>
    <row r="31">
      <c r="B31" s="2" t="inlineStr">
        <is>
          <t>- Ingresar desde APU y ver si conecta</t>
        </is>
      </c>
      <c r="E31" s="20" t="n">
        <v>3</v>
      </c>
      <c r="F31" s="21" t="n"/>
      <c r="G31" s="22" t="inlineStr">
        <is>
          <t>x</t>
        </is>
      </c>
      <c r="H31" s="21" t="n"/>
      <c r="I31" s="22" t="inlineStr">
        <is>
          <t>x</t>
        </is>
      </c>
      <c r="J31" s="52" t="n"/>
    </row>
    <row r="32">
      <c r="B32" s="2" t="inlineStr">
        <is>
          <t>- Revisar periféricos y que estén etiquetados correctamente</t>
        </is>
      </c>
      <c r="E32" s="20" t="n">
        <v>4</v>
      </c>
      <c r="F32" s="21" t="n"/>
      <c r="G32" s="25" t="inlineStr">
        <is>
          <t>x</t>
        </is>
      </c>
      <c r="H32" s="21" t="n"/>
      <c r="I32" s="25" t="inlineStr">
        <is>
          <t>x</t>
        </is>
      </c>
      <c r="J32" s="52" t="n"/>
    </row>
    <row r="33">
      <c r="B33" s="2" t="inlineStr">
        <is>
          <t>- En caso de que el PC presente algun detalle o desperfecto deben agregar un comentario a la casilla</t>
        </is>
      </c>
      <c r="E33" s="20" t="n">
        <v>5</v>
      </c>
      <c r="F33" s="21" t="n"/>
      <c r="G33" s="22" t="inlineStr">
        <is>
          <t>x</t>
        </is>
      </c>
      <c r="H33" s="21" t="n"/>
      <c r="I33" s="22" t="inlineStr">
        <is>
          <t>x</t>
        </is>
      </c>
      <c r="J33" s="52" t="n"/>
    </row>
    <row r="34">
      <c r="B34" s="2" t="inlineStr">
        <is>
          <t>especificando el número del PC y si es posible, el problema que presenta</t>
        </is>
      </c>
      <c r="E34" s="2" t="n"/>
      <c r="F34" s="2" t="n"/>
      <c r="G34" s="2" t="n"/>
      <c r="H34" s="52" t="n"/>
      <c r="I34" s="2" t="n"/>
      <c r="J34" s="52" t="n"/>
    </row>
    <row r="35">
      <c r="B35" s="2" t="inlineStr">
        <is>
          <t xml:space="preserve">Para agregar comentarios deben seleccionar la casilla y presionar ctrl+alt+M o </t>
        </is>
      </c>
      <c r="E35" s="15" t="inlineStr">
        <is>
          <t>Mes:</t>
        </is>
      </c>
      <c r="F35" s="58" t="inlineStr">
        <is>
          <t>Junio</t>
        </is>
      </c>
      <c r="G35" s="57" t="n"/>
      <c r="H35" s="57" t="n"/>
      <c r="I35" s="59" t="n"/>
      <c r="J35" s="52" t="n"/>
    </row>
    <row r="36">
      <c r="B36" s="26" t="inlineStr">
        <is>
          <t>bien click derecho y agregar comentario</t>
        </is>
      </c>
      <c r="E36" s="17" t="inlineStr">
        <is>
          <t>Grupos</t>
        </is>
      </c>
      <c r="F36" s="18" t="inlineStr">
        <is>
          <t>Semana 1</t>
        </is>
      </c>
      <c r="G36" s="17" t="inlineStr">
        <is>
          <t>Semana 2</t>
        </is>
      </c>
      <c r="H36" s="17" t="inlineStr">
        <is>
          <t>Semana 3</t>
        </is>
      </c>
      <c r="I36" s="17" t="inlineStr">
        <is>
          <t>Semana 4</t>
        </is>
      </c>
    </row>
    <row r="37">
      <c r="E37" s="20" t="n">
        <v>1</v>
      </c>
      <c r="F37" s="21" t="n"/>
      <c r="G37" s="22" t="inlineStr">
        <is>
          <t>x</t>
        </is>
      </c>
      <c r="H37" s="21" t="n"/>
      <c r="I37" s="22" t="inlineStr">
        <is>
          <t>x</t>
        </is>
      </c>
    </row>
    <row r="38">
      <c r="E38" s="20" t="n">
        <v>2</v>
      </c>
      <c r="F38" s="21" t="n"/>
      <c r="G38" s="22" t="inlineStr">
        <is>
          <t>x</t>
        </is>
      </c>
      <c r="H38" s="21" t="n"/>
      <c r="I38" s="22" t="inlineStr">
        <is>
          <t>x</t>
        </is>
      </c>
      <c r="J38" s="52" t="n"/>
    </row>
    <row r="39">
      <c r="E39" s="20" t="n">
        <v>3</v>
      </c>
      <c r="F39" s="21" t="n"/>
      <c r="G39" s="22" t="inlineStr">
        <is>
          <t>x</t>
        </is>
      </c>
      <c r="H39" s="21" t="n"/>
      <c r="I39" s="22" t="inlineStr">
        <is>
          <t>x</t>
        </is>
      </c>
      <c r="J39" s="52" t="n"/>
    </row>
    <row r="40">
      <c r="E40" s="20" t="n">
        <v>4</v>
      </c>
      <c r="F40" s="21" t="n"/>
      <c r="G40" s="25" t="inlineStr">
        <is>
          <t>x</t>
        </is>
      </c>
      <c r="H40" s="21" t="n"/>
      <c r="I40" s="25" t="inlineStr">
        <is>
          <t>x</t>
        </is>
      </c>
      <c r="J40" s="52" t="n"/>
    </row>
    <row r="41">
      <c r="E41" s="20" t="n">
        <v>5</v>
      </c>
      <c r="F41" s="21" t="n"/>
      <c r="G41" s="22" t="inlineStr">
        <is>
          <t>x</t>
        </is>
      </c>
      <c r="H41" s="21" t="n"/>
      <c r="I41" s="22" t="inlineStr">
        <is>
          <t>x</t>
        </is>
      </c>
      <c r="J41" s="52" t="n"/>
    </row>
    <row r="42">
      <c r="E42" s="2" t="n"/>
      <c r="F42" s="2" t="n"/>
      <c r="G42" s="2" t="n"/>
      <c r="H42" s="52" t="n"/>
      <c r="I42" s="2" t="n"/>
      <c r="J42" s="52" t="n"/>
    </row>
    <row r="43">
      <c r="E43" s="2" t="n"/>
      <c r="F43" s="2" t="n"/>
      <c r="G43" s="2" t="n"/>
      <c r="H43" s="52" t="n"/>
      <c r="I43" s="2" t="n"/>
      <c r="J43" s="52" t="n"/>
    </row>
    <row r="44">
      <c r="E44" s="2" t="n"/>
      <c r="F44" s="2" t="n"/>
      <c r="G44" s="2" t="n"/>
      <c r="H44" s="52" t="n"/>
      <c r="I44" s="2" t="n"/>
      <c r="J44" s="52" t="n"/>
    </row>
  </sheetData>
  <mergeCells count="4">
    <mergeCell ref="F19:I19"/>
    <mergeCell ref="F35:I35"/>
    <mergeCell ref="F27:I27"/>
    <mergeCell ref="F11:I11"/>
  </mergeCells>
  <dataValidations count="1">
    <dataValidation sqref="F13:F17 F21:F25 F29:F33 F37:F41 H13:H17 H21:H25 H29:H33 H37:H41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Grupos!B12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0</v>
      </c>
      <c r="D3" s="30" t="n">
        <v>0</v>
      </c>
      <c r="E3" s="30" t="n">
        <v>0</v>
      </c>
      <c r="F3" s="30" t="n">
        <v>0</v>
      </c>
      <c r="G3" s="30" t="n">
        <v>0</v>
      </c>
      <c r="I3" s="35" t="inlineStr">
        <is>
          <t>Mail</t>
        </is>
      </c>
      <c r="J3" s="30">
        <f>Grupos!C12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0</v>
      </c>
      <c r="F4" s="30" t="n">
        <v>0</v>
      </c>
      <c r="G4" s="30" t="n">
        <v>0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0</v>
      </c>
      <c r="G5" s="30" t="n">
        <v>0</v>
      </c>
      <c r="I5" s="67" t="inlineStr">
        <is>
          <t>Preferencia</t>
        </is>
      </c>
      <c r="J5" s="21" t="b">
        <v>0</v>
      </c>
      <c r="K5" s="21" t="b">
        <v>1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0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0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0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1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0</v>
      </c>
      <c r="E18" s="30" t="n">
        <v>1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1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 C28:G31 C33:G35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Grupos!B13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0</v>
      </c>
      <c r="E3" s="30" t="n">
        <v>1</v>
      </c>
      <c r="F3" s="30" t="n">
        <v>0</v>
      </c>
      <c r="G3" s="30" t="n">
        <v>1</v>
      </c>
      <c r="I3" s="35" t="inlineStr">
        <is>
          <t>Mail</t>
        </is>
      </c>
      <c r="J3" s="30">
        <f>Grupos!C13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0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0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0</v>
      </c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1</v>
      </c>
      <c r="E9" s="30" t="n">
        <v>1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1</v>
      </c>
      <c r="D10" s="30" t="n">
        <v>1</v>
      </c>
      <c r="E10" s="30" t="n">
        <v>1</v>
      </c>
      <c r="F10" s="30" t="n">
        <v>0</v>
      </c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0</v>
      </c>
      <c r="E16" s="30" t="n">
        <v>1</v>
      </c>
      <c r="F16" s="30" t="n">
        <v>1</v>
      </c>
      <c r="G16" s="30" t="n">
        <v>1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1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1</v>
      </c>
      <c r="E18" s="30" t="n">
        <v>1</v>
      </c>
      <c r="F18" s="30" t="n">
        <v>0</v>
      </c>
      <c r="G18" s="30" t="n">
        <v>1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0</v>
      </c>
      <c r="G20" s="30" t="n">
        <v>1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1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1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Grupos!B14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30" t="inlineStr">
        <is>
          <t>cristobal.filun@sansano.usm.cl</t>
        </is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>
        <v>959769773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1</v>
      </c>
      <c r="E5" s="30" t="n">
        <v>1</v>
      </c>
      <c r="F5" s="30" t="n">
        <v>0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0</v>
      </c>
      <c r="F6" s="30" t="n">
        <v>0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>
        <v>1</v>
      </c>
      <c r="E8" s="30" t="n">
        <v>0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>
        <v>1</v>
      </c>
      <c r="E9" s="30" t="n">
        <v>1</v>
      </c>
      <c r="F9" s="30" t="n">
        <v>1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1</v>
      </c>
      <c r="E15" s="30" t="n">
        <v>1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1</v>
      </c>
      <c r="E16" s="30" t="n">
        <v>1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1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0</v>
      </c>
      <c r="E18" s="30" t="n">
        <v>0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Grupos!B15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30">
        <f>Grupos!C15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1</v>
      </c>
      <c r="D5" s="30" t="n">
        <v>1</v>
      </c>
      <c r="E5" s="30" t="n">
        <v>1</v>
      </c>
      <c r="F5" s="30" t="n">
        <v>1</v>
      </c>
      <c r="G5" s="30" t="n">
        <v>1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0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1</v>
      </c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1</v>
      </c>
      <c r="E10" s="30" t="n">
        <v>0</v>
      </c>
      <c r="F10" s="30" t="n">
        <v>0</v>
      </c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1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1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0</v>
      </c>
      <c r="E18" s="30" t="n">
        <v>0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1</v>
      </c>
      <c r="F20" s="30" t="n">
        <v>1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1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1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Grupos!B16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0</v>
      </c>
      <c r="D3" s="30" t="n">
        <v>1</v>
      </c>
      <c r="E3" s="30" t="n">
        <v>1</v>
      </c>
      <c r="F3" s="30" t="n">
        <v>0</v>
      </c>
      <c r="G3" s="30" t="n">
        <v>0</v>
      </c>
      <c r="I3" s="35" t="inlineStr">
        <is>
          <t>Mail</t>
        </is>
      </c>
      <c r="J3" s="30">
        <f>Grupos!C16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0</v>
      </c>
      <c r="F4" s="30" t="n">
        <v>0</v>
      </c>
      <c r="G4" s="30" t="n">
        <v>0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1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>
        <v>1</v>
      </c>
      <c r="E8" s="30" t="n">
        <v>1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0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1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1</v>
      </c>
      <c r="D20" s="30" t="n">
        <v>0</v>
      </c>
      <c r="E20" s="30" t="n">
        <v>1</v>
      </c>
      <c r="F20" s="30" t="n">
        <v>0</v>
      </c>
      <c r="G20" s="30" t="n">
        <v>1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Grupos!B17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0</v>
      </c>
      <c r="D3" s="30" t="n">
        <v>1</v>
      </c>
      <c r="E3" s="30" t="n">
        <v>0</v>
      </c>
      <c r="F3" s="30" t="n">
        <v>1</v>
      </c>
      <c r="G3" s="30" t="n">
        <v>0</v>
      </c>
      <c r="I3" s="35" t="inlineStr">
        <is>
          <t>Mail</t>
        </is>
      </c>
      <c r="J3" s="30">
        <f>Grupos!C17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0</v>
      </c>
      <c r="F4" s="30" t="n">
        <v>1</v>
      </c>
      <c r="G4" s="30" t="n">
        <v>0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1</v>
      </c>
      <c r="G5" s="30" t="n">
        <v>1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>
        <v>1</v>
      </c>
      <c r="E8" s="30" t="n">
        <v>1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>
        <v>0</v>
      </c>
      <c r="E9" s="30" t="n">
        <v>0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1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1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1">
      <c r="A1" s="2" t="n"/>
    </row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Grupos!B18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30" t="inlineStr">
        <is>
          <t>bastian.navarrete@usm.cl</t>
        </is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>
        <v>952234426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1</v>
      </c>
      <c r="D5" s="30" t="n">
        <v>1</v>
      </c>
      <c r="E5" s="30" t="n">
        <v>1</v>
      </c>
      <c r="F5" s="30" t="n">
        <v>0</v>
      </c>
      <c r="G5" s="30" t="n">
        <v>1</v>
      </c>
      <c r="I5" s="67" t="inlineStr">
        <is>
          <t>Preferencia</t>
        </is>
      </c>
      <c r="J5" s="21" t="b">
        <v>0</v>
      </c>
      <c r="K5" s="21" t="b">
        <v>1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1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1</v>
      </c>
      <c r="E10" s="30" t="n">
        <v>0</v>
      </c>
      <c r="F10" s="30" t="n">
        <v>1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1</v>
      </c>
      <c r="G20" s="30" t="n">
        <v>1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 t="inlineStr">
        <is>
          <t>Felipe Rojas Saavedra</t>
        </is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30" t="inlineStr">
        <is>
          <t>felipe.rojass@sansano.usm.cl</t>
        </is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>
        <f>5695529550</f>
        <v/>
      </c>
      <c r="K4" s="59" t="n"/>
    </row>
    <row r="5">
      <c r="A5" s="29" t="n">
        <v>44717</v>
      </c>
      <c r="B5" s="30" t="inlineStr">
        <is>
          <t>10:55 - 12:05</t>
        </is>
      </c>
      <c r="C5" s="30" t="n"/>
      <c r="D5" s="30" t="n">
        <v>1</v>
      </c>
      <c r="E5" s="30" t="n">
        <v>1</v>
      </c>
      <c r="F5" s="30" t="n"/>
      <c r="G5" s="30" t="n">
        <v>1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/>
      <c r="D6" s="30" t="n">
        <v>1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/>
      <c r="E8" s="30" t="n"/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/>
      <c r="E9" s="30" t="n">
        <v>1</v>
      </c>
      <c r="F9" s="30" t="n">
        <v>1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/>
      <c r="D10" s="30" t="n">
        <v>1</v>
      </c>
      <c r="E10" s="30" t="n"/>
      <c r="F10" s="30" t="n"/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/>
      <c r="D15" s="30" t="n"/>
      <c r="E15" s="30" t="n"/>
      <c r="F15" s="30" t="n"/>
      <c r="G15" s="30" t="n"/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/>
      <c r="D16" s="30" t="n"/>
      <c r="E16" s="30" t="n"/>
      <c r="F16" s="30" t="n"/>
      <c r="G16" s="30" t="n"/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/>
      <c r="D17" s="30" t="n"/>
      <c r="E17" s="30" t="n"/>
      <c r="F17" s="30" t="n"/>
      <c r="G17" s="30" t="n"/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/>
      <c r="D18" s="30" t="n"/>
      <c r="E18" s="30" t="n"/>
      <c r="F18" s="30" t="n">
        <v>1</v>
      </c>
      <c r="G18" s="30" t="n"/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1</v>
      </c>
      <c r="D20" s="30" t="n"/>
      <c r="E20" s="30" t="n"/>
      <c r="F20" s="30" t="n">
        <v>1</v>
      </c>
      <c r="G20" s="30" t="n"/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1</v>
      </c>
      <c r="D21" s="30" t="n"/>
      <c r="E21" s="30" t="n"/>
      <c r="F21" s="30" t="n">
        <v>1</v>
      </c>
      <c r="G21" s="30" t="n"/>
    </row>
    <row r="22">
      <c r="A22" s="52" t="inlineStr">
        <is>
          <t>13-14</t>
        </is>
      </c>
      <c r="B22" s="30" t="inlineStr">
        <is>
          <t>17:10 - 18:20</t>
        </is>
      </c>
      <c r="C22" s="30" t="n"/>
      <c r="D22" s="30" t="n">
        <v>1</v>
      </c>
      <c r="E22" s="30" t="n"/>
      <c r="F22" s="30" t="n"/>
      <c r="G22" s="30" t="n"/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8.42578125" customWidth="1" style="42" min="3" max="3"/>
    <col width="7.7109375" customWidth="1" style="42" min="4" max="4"/>
    <col width="8.42578125" customWidth="1" style="42" min="5" max="5"/>
    <col width="7.42578125" customWidth="1" style="42" min="6" max="6"/>
    <col width="7.7109375" customWidth="1" style="42" min="7" max="7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Grupos!B20</f>
        <v/>
      </c>
      <c r="K2" s="59" t="n"/>
    </row>
    <row r="3" ht="15.75" customHeight="1" s="42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0</v>
      </c>
      <c r="F3" s="30" t="n">
        <v>1</v>
      </c>
      <c r="G3" s="30" t="n">
        <v>0</v>
      </c>
      <c r="I3" s="35" t="inlineStr">
        <is>
          <t>Mail</t>
        </is>
      </c>
      <c r="J3" s="65">
        <f>Grupos!C20</f>
        <v/>
      </c>
      <c r="K3" s="66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0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1</v>
      </c>
      <c r="E5" s="30" t="n">
        <v>0</v>
      </c>
      <c r="F5" s="30" t="n">
        <v>1</v>
      </c>
      <c r="G5" s="30" t="n">
        <v>0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0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0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1</v>
      </c>
      <c r="D15" s="30" t="n">
        <v>1</v>
      </c>
      <c r="E15" s="30" t="n">
        <v>0</v>
      </c>
      <c r="F15" s="30" t="n">
        <v>1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1</v>
      </c>
      <c r="E16" s="30" t="n">
        <v>1</v>
      </c>
      <c r="F16" s="30" t="n">
        <v>1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1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1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1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 ht="12.75" customHeight="1" s="42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S41"/>
  <sheetViews>
    <sheetView tabSelected="1" workbookViewId="0">
      <selection activeCell="J2" sqref="J2"/>
    </sheetView>
  </sheetViews>
  <sheetFormatPr baseColWidth="10" defaultColWidth="12.5703125" defaultRowHeight="15.75" customHeight="1"/>
  <cols>
    <col width="15.7109375" customWidth="1" style="42" min="3" max="7"/>
    <col width="15.85546875" customWidth="1" style="42" min="10" max="10"/>
    <col width="15.28515625" customWidth="1" style="42" min="11" max="11"/>
    <col width="16" customWidth="1" style="42" min="12" max="12"/>
    <col width="14.42578125" customWidth="1" style="42" min="13" max="13"/>
    <col width="15.140625" customWidth="1" style="42" min="14" max="14"/>
    <col width="17.5703125" customWidth="1" style="42" min="15" max="15"/>
  </cols>
  <sheetData>
    <row r="1" ht="15.75" customHeight="1" s="42">
      <c r="B1" s="54" t="inlineStr">
        <is>
          <t>Horario optimizado</t>
        </is>
      </c>
      <c r="C1" s="60" t="n"/>
      <c r="D1" s="60" t="n"/>
      <c r="E1" s="60" t="n"/>
      <c r="F1" s="60" t="n"/>
      <c r="G1" s="60" t="n"/>
    </row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</row>
    <row r="3">
      <c r="A3" s="41" t="n">
        <v>44593</v>
      </c>
      <c r="B3" s="61" t="inlineStr">
        <is>
          <t>8:15 - 9:25</t>
        </is>
      </c>
      <c r="C3" s="30" t="inlineStr">
        <is>
          <t>Vicente Mackenzie</t>
        </is>
      </c>
      <c r="D3" s="30" t="inlineStr">
        <is>
          <t>Cristobal Filun</t>
        </is>
      </c>
      <c r="E3" s="30" t="inlineStr">
        <is>
          <t>Cristobal Filun</t>
        </is>
      </c>
      <c r="F3" s="30" t="inlineStr">
        <is>
          <t>Rodrigo Flores</t>
        </is>
      </c>
      <c r="G3" s="30" t="inlineStr">
        <is>
          <t>Cristobal Filun</t>
        </is>
      </c>
    </row>
    <row r="4">
      <c r="B4" s="62" t="n"/>
      <c r="C4" s="30" t="inlineStr">
        <is>
          <t>Franco Alday</t>
        </is>
      </c>
      <c r="D4" s="30" t="inlineStr">
        <is>
          <t>Felipe Muñoz</t>
        </is>
      </c>
      <c r="E4" s="30" t="inlineStr">
        <is>
          <t>Franco Alday</t>
        </is>
      </c>
      <c r="F4" s="30" t="inlineStr">
        <is>
          <t>Felipe Muñoz</t>
        </is>
      </c>
      <c r="G4" s="30" t="inlineStr">
        <is>
          <t>Bastian Navarrete</t>
        </is>
      </c>
    </row>
    <row r="5">
      <c r="A5" s="41" t="n">
        <v>44654</v>
      </c>
      <c r="B5" s="63" t="inlineStr">
        <is>
          <t>9:35 - 10:45</t>
        </is>
      </c>
      <c r="C5" s="30" t="inlineStr">
        <is>
          <t>Rodrigo Flores</t>
        </is>
      </c>
      <c r="D5" s="30" t="inlineStr">
        <is>
          <t>Francisca Romero</t>
        </is>
      </c>
      <c r="E5" s="30" t="inlineStr">
        <is>
          <t>Cristobal Filun</t>
        </is>
      </c>
      <c r="F5" s="30" t="inlineStr">
        <is>
          <t>Carlos Kuhn</t>
        </is>
      </c>
      <c r="G5" s="30" t="inlineStr">
        <is>
          <t>Francisco Gonzalez</t>
        </is>
      </c>
    </row>
    <row r="6">
      <c r="B6" s="62" t="n"/>
      <c r="C6" s="30" t="inlineStr">
        <is>
          <t>Felipe Muñoz</t>
        </is>
      </c>
      <c r="D6" s="30" t="inlineStr">
        <is>
          <t>Maximiliano Tapia</t>
        </is>
      </c>
      <c r="E6" s="30" t="inlineStr">
        <is>
          <t>Gabriel Vergara</t>
        </is>
      </c>
      <c r="F6" s="30" t="inlineStr">
        <is>
          <t>Gabriel Vergara</t>
        </is>
      </c>
      <c r="G6" s="30" t="inlineStr">
        <is>
          <t>Vicente Ruiz</t>
        </is>
      </c>
    </row>
    <row r="7">
      <c r="A7" s="41" t="n">
        <v>44717</v>
      </c>
      <c r="B7" s="61" t="inlineStr">
        <is>
          <t>10:55 - 12:05</t>
        </is>
      </c>
      <c r="C7" s="30" t="inlineStr">
        <is>
          <t>Vicente Mackenzie</t>
        </is>
      </c>
      <c r="D7" s="30" t="inlineStr">
        <is>
          <t>Cristobal Filun</t>
        </is>
      </c>
      <c r="E7" s="30" t="inlineStr">
        <is>
          <t>Vicente Mackenzie</t>
        </is>
      </c>
      <c r="F7" s="30" t="inlineStr">
        <is>
          <t>Felipe Muñoz</t>
        </is>
      </c>
      <c r="G7" s="30" t="inlineStr">
        <is>
          <t>Cristobal Tirado</t>
        </is>
      </c>
    </row>
    <row r="8">
      <c r="B8" s="62" t="n"/>
      <c r="C8" s="30" t="inlineStr">
        <is>
          <t>Carlos Kuhn</t>
        </is>
      </c>
      <c r="D8" s="30" t="inlineStr">
        <is>
          <t>Maximiliano Tapia</t>
        </is>
      </c>
      <c r="E8" s="30" t="inlineStr">
        <is>
          <t>Francisca Romero</t>
        </is>
      </c>
      <c r="F8" s="30" t="inlineStr">
        <is>
          <t>Franco Alday</t>
        </is>
      </c>
      <c r="G8" s="30" t="inlineStr">
        <is>
          <t>Vicente Ruiz</t>
        </is>
      </c>
    </row>
    <row r="9">
      <c r="A9" s="41" t="n">
        <v>44780</v>
      </c>
      <c r="B9" s="63" t="inlineStr">
        <is>
          <t>12:15 - 13:25</t>
        </is>
      </c>
      <c r="C9" s="30" t="inlineStr">
        <is>
          <t>Gabriel Vergara</t>
        </is>
      </c>
      <c r="D9" s="30" t="inlineStr">
        <is>
          <t>Francisca Romero</t>
        </is>
      </c>
      <c r="E9" s="30" t="inlineStr">
        <is>
          <t>Rodrigo Ramirez</t>
        </is>
      </c>
      <c r="F9" s="30" t="inlineStr">
        <is>
          <t>Gabriel Vergara</t>
        </is>
      </c>
      <c r="G9" s="30" t="inlineStr">
        <is>
          <t>Felipe Saavedra</t>
        </is>
      </c>
    </row>
    <row r="10">
      <c r="B10" s="62" t="n"/>
      <c r="C10" s="30" t="inlineStr">
        <is>
          <t>Zarko Kuljis</t>
        </is>
      </c>
      <c r="D10" s="30" t="inlineStr">
        <is>
          <t>Maximiliano Tapia</t>
        </is>
      </c>
      <c r="E10" s="30" t="inlineStr">
        <is>
          <t>Zarko Kuljis</t>
        </is>
      </c>
      <c r="F10" s="30" t="inlineStr">
        <is>
          <t>Zarko Kuljis</t>
        </is>
      </c>
      <c r="G10" s="30" t="inlineStr">
        <is>
          <t>Vicente Ruiz</t>
        </is>
      </c>
    </row>
    <row r="11">
      <c r="A11" s="47" t="n"/>
      <c r="B11" s="64" t="inlineStr">
        <is>
          <t>ALMUERZO</t>
        </is>
      </c>
      <c r="C11" s="57" t="n"/>
      <c r="D11" s="57" t="n"/>
      <c r="E11" s="57" t="n"/>
      <c r="F11" s="57" t="n"/>
      <c r="G11" s="59" t="n"/>
    </row>
    <row r="12">
      <c r="A12" s="41" t="n">
        <v>44843</v>
      </c>
      <c r="B12" s="61" t="inlineStr">
        <is>
          <t>14:30 - 15:40</t>
        </is>
      </c>
      <c r="C12" s="30" t="inlineStr">
        <is>
          <t>Felipe Saavedra</t>
        </is>
      </c>
      <c r="D12" s="30" t="inlineStr">
        <is>
          <t>Rodrigo Flores</t>
        </is>
      </c>
      <c r="E12" s="30" t="inlineStr">
        <is>
          <t>Rodrigo Flores</t>
        </is>
      </c>
      <c r="F12" s="30" t="inlineStr">
        <is>
          <t>Bastian Navarrete</t>
        </is>
      </c>
      <c r="G12" s="30" t="inlineStr">
        <is>
          <t>Bastian Navarrete</t>
        </is>
      </c>
    </row>
    <row r="13">
      <c r="B13" s="62" t="n"/>
      <c r="C13" s="30" t="inlineStr">
        <is>
          <t>Rodrigo Ramirez</t>
        </is>
      </c>
      <c r="D13" s="30" t="inlineStr">
        <is>
          <t>Cristobal Tirado</t>
        </is>
      </c>
      <c r="E13" s="30" t="inlineStr">
        <is>
          <t>Franco Alday</t>
        </is>
      </c>
      <c r="F13" s="30" t="inlineStr">
        <is>
          <t>Felipe Saavedra</t>
        </is>
      </c>
      <c r="G13" s="30" t="inlineStr">
        <is>
          <t>Cristobal Tirado</t>
        </is>
      </c>
    </row>
    <row r="14">
      <c r="A14" s="41" t="n">
        <v>44906</v>
      </c>
      <c r="B14" s="63" t="inlineStr">
        <is>
          <t>15:50 - 17:00</t>
        </is>
      </c>
      <c r="C14" s="30" t="inlineStr">
        <is>
          <t>Felipe Saavedra</t>
        </is>
      </c>
      <c r="D14" s="30" t="inlineStr">
        <is>
          <t>Francisca Romero</t>
        </is>
      </c>
      <c r="E14" s="30" t="inlineStr">
        <is>
          <t>Felipe Muñoz</t>
        </is>
      </c>
      <c r="F14" s="30" t="inlineStr">
        <is>
          <t>Felipe Saavedra</t>
        </is>
      </c>
      <c r="G14" s="30" t="inlineStr">
        <is>
          <t>Maximiliano Tapia</t>
        </is>
      </c>
    </row>
    <row r="15">
      <c r="B15" s="62" t="n"/>
      <c r="C15" s="30" t="inlineStr">
        <is>
          <t>Rodrigo Ramirez</t>
        </is>
      </c>
      <c r="D15" s="30" t="inlineStr">
        <is>
          <t>Carlos Kuhn</t>
        </is>
      </c>
      <c r="E15" s="30" t="inlineStr">
        <is>
          <t>Rodrigo Ramirez</t>
        </is>
      </c>
      <c r="F15" s="30" t="inlineStr">
        <is>
          <t>Cristobal Tirado</t>
        </is>
      </c>
      <c r="G15" s="30" t="inlineStr">
        <is>
          <t>Vicente Ruiz</t>
        </is>
      </c>
    </row>
    <row r="16">
      <c r="A16" s="47" t="inlineStr">
        <is>
          <t>13-14</t>
        </is>
      </c>
      <c r="B16" s="61" t="inlineStr">
        <is>
          <t>17:10 - 18:20</t>
        </is>
      </c>
      <c r="C16" s="30" t="inlineStr">
        <is>
          <t>Francisco Gonzalez</t>
        </is>
      </c>
      <c r="D16" s="30" t="inlineStr">
        <is>
          <t>Vicente Mackenzie</t>
        </is>
      </c>
      <c r="E16" s="30" t="inlineStr">
        <is>
          <t>Francisco Gonzalez</t>
        </is>
      </c>
      <c r="F16" s="30" t="inlineStr">
        <is>
          <t>Bastian Navarrete</t>
        </is>
      </c>
      <c r="G16" s="30" t="inlineStr">
        <is>
          <t>Francisco Gonzalez</t>
        </is>
      </c>
    </row>
    <row r="17">
      <c r="B17" s="62" t="n"/>
      <c r="C17" s="30" t="inlineStr">
        <is>
          <t>Cristobal Tirado</t>
        </is>
      </c>
      <c r="D17" s="30" t="inlineStr">
        <is>
          <t>Franco Alday</t>
        </is>
      </c>
      <c r="E17" s="30" t="inlineStr">
        <is>
          <t>Carlos Kuhn</t>
        </is>
      </c>
      <c r="F17" s="30" t="inlineStr">
        <is>
          <t>Zarko Kuljis</t>
        </is>
      </c>
      <c r="G17" s="30" t="inlineStr">
        <is>
          <t>Vicente Ruiz</t>
        </is>
      </c>
    </row>
    <row r="19" ht="15.75" customFormat="1" customHeight="1" s="56"/>
    <row r="20" ht="15.75" customFormat="1" customHeight="1" s="56"/>
    <row r="22">
      <c r="B22" s="27" t="n"/>
      <c r="C22" s="28" t="inlineStr">
        <is>
          <t>Lunes</t>
        </is>
      </c>
      <c r="D22" s="28" t="inlineStr">
        <is>
          <t>Martes</t>
        </is>
      </c>
      <c r="E22" s="28" t="inlineStr">
        <is>
          <t>Miércoles</t>
        </is>
      </c>
      <c r="F22" s="28" t="inlineStr">
        <is>
          <t>Jueves</t>
        </is>
      </c>
      <c r="G22" s="28" t="inlineStr">
        <is>
          <t>Viernes</t>
        </is>
      </c>
    </row>
    <row r="23">
      <c r="A23" s="29" t="n">
        <v>44593</v>
      </c>
      <c r="B23" s="30" t="inlineStr">
        <is>
          <t>8:15 - 9:25</t>
        </is>
      </c>
      <c r="C23" s="30">
        <f>SUM('Francisca Romero'!C3,'Cristobal Tirado'!C3,'Carlos Kuhn'!C3,'Franco Alday'!C3,'Rodrigo Ramirez C.'!C3,'Gabriel Vergara'!C3,'Maximiliano Tapia'!C3,'Zarko Kuljis'!C3,'Vicente Ruiz'!C3,'Cristobal Filun'!C3,'Vicente Mackenzie'!C3,'Francisco Gonzalez G.'!C3,'Rodrigo Flores F.'!C3,'Bastian Navarrete'!C3,'Felipe Rojas'!C3,'Felipe Muñoz'!C28)</f>
        <v/>
      </c>
      <c r="D23" s="30">
        <f>SUM('Francisca Romero'!D3,'Cristobal Tirado'!D3,'Carlos Kuhn'!D3,'Franco Alday'!D3,'Rodrigo Ramirez C.'!D3,'Gabriel Vergara'!D3,'Maximiliano Tapia'!D3,'Zarko Kuljis'!D3,'Vicente Ruiz'!D3,'Cristobal Filun'!D3,'Vicente Mackenzie'!D3,'Francisco Gonzalez G.'!D3,'Rodrigo Flores F.'!D3,'Bastian Navarrete'!D3,'Felipe Rojas'!D3,'Felipe Muñoz'!D28)</f>
        <v/>
      </c>
      <c r="E23" s="30">
        <f>SUM('Francisca Romero'!E3,'Cristobal Tirado'!E3,'Carlos Kuhn'!E3,'Franco Alday'!E3,'Rodrigo Ramirez C.'!E3,'Gabriel Vergara'!E3,'Maximiliano Tapia'!E3,'Zarko Kuljis'!E3,'Vicente Ruiz'!E3,'Cristobal Filun'!E3,'Vicente Mackenzie'!E3,'Francisco Gonzalez G.'!E3,'Rodrigo Flores F.'!E3,'Bastian Navarrete'!E3,'Felipe Rojas'!E3,'Felipe Muñoz'!E28)</f>
        <v/>
      </c>
      <c r="F23" s="30">
        <f>SUM('Francisca Romero'!F3,'Cristobal Tirado'!F3,'Carlos Kuhn'!F3,'Franco Alday'!F3,'Rodrigo Ramirez C.'!F3,'Gabriel Vergara'!F3,'Maximiliano Tapia'!F3,'Zarko Kuljis'!F3,'Vicente Ruiz'!F3,'Cristobal Filun'!F3,'Vicente Mackenzie'!F3,'Francisco Gonzalez G.'!F3,'Rodrigo Flores F.'!F3,'Bastian Navarrete'!F3,'Felipe Rojas'!F3,'Felipe Muñoz'!F28)</f>
        <v/>
      </c>
      <c r="G23" s="30">
        <f>SUM('Francisca Romero'!G3,'Cristobal Tirado'!G3,'Carlos Kuhn'!G3,'Franco Alday'!G3,'Rodrigo Ramirez C.'!G3,'Gabriel Vergara'!G3,'Maximiliano Tapia'!G3,'Zarko Kuljis'!G3,'Vicente Ruiz'!G3,'Cristobal Filun'!G3,'Vicente Mackenzie'!G3,'Francisco Gonzalez G.'!G3,'Rodrigo Flores F.'!G3,'Bastian Navarrete'!G3,'Felipe Rojas'!G3,'Felipe Muñoz'!G28)</f>
        <v/>
      </c>
      <c r="J23" s="27" t="n"/>
      <c r="K23" s="28" t="inlineStr">
        <is>
          <t>Lunes</t>
        </is>
      </c>
      <c r="L23" s="28" t="inlineStr">
        <is>
          <t>Martes</t>
        </is>
      </c>
      <c r="M23" s="28" t="inlineStr">
        <is>
          <t>Miércoles</t>
        </is>
      </c>
      <c r="N23" s="28" t="inlineStr">
        <is>
          <t>Jueves</t>
        </is>
      </c>
      <c r="O23" s="28" t="inlineStr">
        <is>
          <t>Viernes</t>
        </is>
      </c>
      <c r="R23" s="2" t="inlineStr">
        <is>
          <t>Francisca Romero</t>
        </is>
      </c>
      <c r="S23" s="2">
        <f>COUNTIF($J24:$O38, R23)</f>
        <v/>
      </c>
    </row>
    <row r="24">
      <c r="A24" s="29" t="n">
        <v>44654</v>
      </c>
      <c r="B24" s="30" t="inlineStr">
        <is>
          <t>9:35 - 10:45</t>
        </is>
      </c>
      <c r="C24" s="30">
        <f>SUM('Francisca Romero'!C4,'Cristobal Tirado'!C4,'Carlos Kuhn'!C4,'Franco Alday'!C4,'Rodrigo Ramirez C.'!C4,'Gabriel Vergara'!C4,'Maximiliano Tapia'!C4,'Zarko Kuljis'!C4,'Vicente Ruiz'!C4,'Cristobal Filun'!C4,'Vicente Mackenzie'!C4,'Francisco Gonzalez G.'!C4,'Rodrigo Flores F.'!C4,'Bastian Navarrete'!C4,'Felipe Rojas'!C4,'Felipe Muñoz'!C29)</f>
        <v/>
      </c>
      <c r="D24" s="30">
        <f>SUM('Francisca Romero'!D4,'Cristobal Tirado'!D4,'Carlos Kuhn'!D4,'Franco Alday'!D4,'Rodrigo Ramirez C.'!D4,'Gabriel Vergara'!D4,'Maximiliano Tapia'!D4,'Zarko Kuljis'!D4,'Vicente Ruiz'!D4,'Cristobal Filun'!D4,'Vicente Mackenzie'!D4,'Francisco Gonzalez G.'!D4,'Rodrigo Flores F.'!D4,'Bastian Navarrete'!D4,'Felipe Rojas'!D4,'Felipe Muñoz'!D29)</f>
        <v/>
      </c>
      <c r="E24" s="30">
        <f>SUM('Francisca Romero'!E4,'Cristobal Tirado'!E4,'Carlos Kuhn'!E4,'Franco Alday'!E4,'Rodrigo Ramirez C.'!E4,'Gabriel Vergara'!E4,'Maximiliano Tapia'!E4,'Zarko Kuljis'!E4,'Vicente Ruiz'!E4,'Cristobal Filun'!E4,'Vicente Mackenzie'!E4,'Francisco Gonzalez G.'!E4,'Rodrigo Flores F.'!E4,'Bastian Navarrete'!E4,'Felipe Rojas'!E4,'Felipe Muñoz'!E29)</f>
        <v/>
      </c>
      <c r="F24" s="30">
        <f>SUM('Francisca Romero'!F4,'Cristobal Tirado'!F4,'Carlos Kuhn'!F4,'Franco Alday'!F4,'Rodrigo Ramirez C.'!F4,'Gabriel Vergara'!F4,'Maximiliano Tapia'!F4,'Zarko Kuljis'!F4,'Vicente Ruiz'!F4,'Cristobal Filun'!F4,'Vicente Mackenzie'!F4,'Francisco Gonzalez G.'!F4,'Rodrigo Flores F.'!F4,'Bastian Navarrete'!F4,'Felipe Rojas'!F4,'Felipe Muñoz'!F29)</f>
        <v/>
      </c>
      <c r="G24" s="30">
        <f>SUM('Francisca Romero'!G4,'Cristobal Tirado'!G4,'Carlos Kuhn'!G4,'Franco Alday'!G4,'Rodrigo Ramirez C.'!G4,'Gabriel Vergara'!G4,'Maximiliano Tapia'!G4,'Zarko Kuljis'!G4,'Vicente Ruiz'!G4,'Cristobal Filun'!G4,'Vicente Mackenzie'!G4,'Francisco Gonzalez G.'!G4,'Rodrigo Flores F.'!G4,'Bastian Navarrete'!G4,'Felipe Rojas'!G4,'Felipe Muñoz'!G29)</f>
        <v/>
      </c>
      <c r="I24" s="41" t="n">
        <v>44593</v>
      </c>
      <c r="J24" s="61" t="inlineStr">
        <is>
          <t>8:15 - 9:25</t>
        </is>
      </c>
      <c r="K24" s="30" t="inlineStr">
        <is>
          <t>Franco Alday</t>
        </is>
      </c>
      <c r="L24" s="30" t="inlineStr">
        <is>
          <t>Cristobal Filun</t>
        </is>
      </c>
      <c r="M24" s="30" t="inlineStr">
        <is>
          <t>Cristobal Filun</t>
        </is>
      </c>
      <c r="N24" s="30" t="inlineStr">
        <is>
          <t>Rodrigo Flores</t>
        </is>
      </c>
      <c r="O24" s="30" t="inlineStr">
        <is>
          <t>Cristobal Tirado</t>
        </is>
      </c>
      <c r="R24" s="7" t="inlineStr">
        <is>
          <t>Cristobal Tirado</t>
        </is>
      </c>
      <c r="S24" s="2">
        <f>COUNTIF(J23:O38, R24)</f>
        <v/>
      </c>
    </row>
    <row r="25">
      <c r="A25" s="29" t="n">
        <v>44717</v>
      </c>
      <c r="B25" s="30" t="inlineStr">
        <is>
          <t>10:55 - 12:05</t>
        </is>
      </c>
      <c r="C25" s="30">
        <f>SUM('Francisca Romero'!C5,'Cristobal Tirado'!C5,'Carlos Kuhn'!C5,'Franco Alday'!C5,'Rodrigo Ramirez C.'!C5,'Gabriel Vergara'!C5,'Maximiliano Tapia'!C5,'Zarko Kuljis'!C5,'Vicente Ruiz'!C5,'Cristobal Filun'!C5,'Vicente Mackenzie'!C5,'Francisco Gonzalez G.'!C5,'Rodrigo Flores F.'!C5,'Bastian Navarrete'!C5,'Felipe Rojas'!C5,'Felipe Muñoz'!C30)</f>
        <v/>
      </c>
      <c r="D25" s="30">
        <f>SUM('Francisca Romero'!D5,'Cristobal Tirado'!D5,'Carlos Kuhn'!D5,'Franco Alday'!D5,'Rodrigo Ramirez C.'!D5,'Gabriel Vergara'!D5,'Maximiliano Tapia'!D5,'Zarko Kuljis'!D5,'Vicente Ruiz'!D5,'Cristobal Filun'!D5,'Vicente Mackenzie'!D5,'Francisco Gonzalez G.'!D5,'Rodrigo Flores F.'!D5,'Bastian Navarrete'!D5,'Felipe Rojas'!D5,'Felipe Muñoz'!D30)</f>
        <v/>
      </c>
      <c r="E25" s="30">
        <f>SUM('Francisca Romero'!E5,'Cristobal Tirado'!E5,'Carlos Kuhn'!E5,'Franco Alday'!E5,'Rodrigo Ramirez C.'!E5,'Gabriel Vergara'!E5,'Maximiliano Tapia'!E5,'Zarko Kuljis'!E5,'Vicente Ruiz'!E5,'Cristobal Filun'!E5,'Vicente Mackenzie'!E5,'Francisco Gonzalez G.'!E5,'Rodrigo Flores F.'!E5,'Bastian Navarrete'!E5,'Felipe Rojas'!E5,'Felipe Muñoz'!E30)</f>
        <v/>
      </c>
      <c r="F25" s="30">
        <f>SUM('Francisca Romero'!F5,'Cristobal Tirado'!F5,'Carlos Kuhn'!F5,'Franco Alday'!F5,'Rodrigo Ramirez C.'!F5,'Gabriel Vergara'!F5,'Maximiliano Tapia'!F5,'Zarko Kuljis'!F5,'Vicente Ruiz'!F5,'Cristobal Filun'!F5,'Vicente Mackenzie'!F5,'Francisco Gonzalez G.'!F5,'Rodrigo Flores F.'!F5,'Bastian Navarrete'!F5,'Felipe Rojas'!F5,'Felipe Muñoz'!F30)</f>
        <v/>
      </c>
      <c r="G25" s="30">
        <f>SUM('Francisca Romero'!G5,'Cristobal Tirado'!G5,'Carlos Kuhn'!G5,'Franco Alday'!G5,'Rodrigo Ramirez C.'!G5,'Gabriel Vergara'!G5,'Maximiliano Tapia'!G5,'Zarko Kuljis'!G5,'Vicente Ruiz'!G5,'Cristobal Filun'!G5,'Vicente Mackenzie'!G5,'Francisco Gonzalez G.'!G5,'Rodrigo Flores F.'!G5,'Bastian Navarrete'!G5,'Felipe Rojas'!G5,'Felipe Muñoz'!G30)</f>
        <v/>
      </c>
      <c r="J25" s="62" t="n"/>
      <c r="K25" s="30" t="inlineStr">
        <is>
          <t>Vicente Mackenzie</t>
        </is>
      </c>
      <c r="L25" s="30" t="inlineStr">
        <is>
          <t>Rodrigo Flores</t>
        </is>
      </c>
      <c r="M25" s="30" t="inlineStr">
        <is>
          <t>Franco Alday</t>
        </is>
      </c>
      <c r="N25" s="30" t="inlineStr">
        <is>
          <t>Felipe Muñoz</t>
        </is>
      </c>
      <c r="O25" s="30" t="inlineStr">
        <is>
          <t>Francisco Gonzalez</t>
        </is>
      </c>
      <c r="R25" s="2" t="inlineStr">
        <is>
          <t>Carlos Kuhn</t>
        </is>
      </c>
      <c r="S25" s="2">
        <f>COUNTIF(J23:O38, R25)</f>
        <v/>
      </c>
    </row>
    <row r="26">
      <c r="A26" s="29" t="n">
        <v>44780</v>
      </c>
      <c r="B26" s="30" t="inlineStr">
        <is>
          <t>12:15 - 13:25</t>
        </is>
      </c>
      <c r="C26" s="30">
        <f>SUM('Francisca Romero'!C6,'Cristobal Tirado'!C6,'Carlos Kuhn'!C6,'Franco Alday'!C6,'Rodrigo Ramirez C.'!C6,'Gabriel Vergara'!C6,'Maximiliano Tapia'!C6,'Zarko Kuljis'!C6,'Vicente Ruiz'!C6,'Cristobal Filun'!C6,'Vicente Mackenzie'!C6,'Francisco Gonzalez G.'!C6,'Rodrigo Flores F.'!C6,'Bastian Navarrete'!C6,'Felipe Rojas'!C6,'Felipe Muñoz'!C31)</f>
        <v/>
      </c>
      <c r="D26" s="30">
        <f>SUM('Francisca Romero'!D6,'Cristobal Tirado'!D6,'Carlos Kuhn'!D6,'Franco Alday'!D6,'Rodrigo Ramirez C.'!D6,'Gabriel Vergara'!D6,'Maximiliano Tapia'!D6,'Zarko Kuljis'!D6,'Vicente Ruiz'!D6,'Cristobal Filun'!D6,'Vicente Mackenzie'!D6,'Francisco Gonzalez G.'!D6,'Rodrigo Flores F.'!D6,'Bastian Navarrete'!D6,'Felipe Rojas'!D6,'Felipe Muñoz'!D31)</f>
        <v/>
      </c>
      <c r="E26" s="30">
        <f>SUM('Francisca Romero'!E6,'Cristobal Tirado'!E6,'Carlos Kuhn'!E6,'Franco Alday'!E6,'Rodrigo Ramirez C.'!E6,'Gabriel Vergara'!E6,'Maximiliano Tapia'!E6,'Zarko Kuljis'!E6,'Vicente Ruiz'!E6,'Cristobal Filun'!E6,'Vicente Mackenzie'!E6,'Francisco Gonzalez G.'!E6,'Rodrigo Flores F.'!E6,'Bastian Navarrete'!E6,'Felipe Rojas'!E6,'Felipe Muñoz'!E31)</f>
        <v/>
      </c>
      <c r="F26" s="30">
        <f>SUM('Francisca Romero'!F6,'Cristobal Tirado'!F6,'Carlos Kuhn'!F6,'Franco Alday'!F6,'Rodrigo Ramirez C.'!F6,'Gabriel Vergara'!F6,'Maximiliano Tapia'!F6,'Zarko Kuljis'!F6,'Vicente Ruiz'!F6,'Cristobal Filun'!F6,'Vicente Mackenzie'!F6,'Francisco Gonzalez G.'!F6,'Rodrigo Flores F.'!F6,'Bastian Navarrete'!F6,'Felipe Rojas'!F6,'Felipe Muñoz'!F31)</f>
        <v/>
      </c>
      <c r="G26" s="30">
        <f>SUM('Francisca Romero'!G6,'Cristobal Tirado'!G6,'Carlos Kuhn'!G6,'Franco Alday'!G6,'Rodrigo Ramirez C.'!G6,'Gabriel Vergara'!G6,'Maximiliano Tapia'!G6,'Zarko Kuljis'!G6,'Vicente Ruiz'!G6,'Cristobal Filun'!G6,'Vicente Mackenzie'!G6,'Francisco Gonzalez G.'!G6,'Rodrigo Flores F.'!G6,'Bastian Navarrete'!G6,'Felipe Rojas'!G6,'Felipe Muñoz'!G31)</f>
        <v/>
      </c>
      <c r="I26" s="41" t="n">
        <v>44654</v>
      </c>
      <c r="J26" s="63" t="inlineStr">
        <is>
          <t>9:35 - 10:45</t>
        </is>
      </c>
      <c r="K26" s="31" t="inlineStr">
        <is>
          <t>Franco Alday</t>
        </is>
      </c>
      <c r="L26" s="31" t="inlineStr">
        <is>
          <t>Maximiliano Tapia</t>
        </is>
      </c>
      <c r="M26" s="31" t="inlineStr">
        <is>
          <t>Cristobal Filun</t>
        </is>
      </c>
      <c r="N26" s="31" t="inlineStr">
        <is>
          <t>Rodrigo Flores</t>
        </is>
      </c>
      <c r="O26" s="31" t="inlineStr">
        <is>
          <t>Vicente Ruiz</t>
        </is>
      </c>
      <c r="R26" s="2" t="inlineStr">
        <is>
          <t>Franco Alday</t>
        </is>
      </c>
      <c r="S26" s="2">
        <f>COUNTIF(J23:O38, R26)</f>
        <v/>
      </c>
    </row>
    <row r="27">
      <c r="A27" s="52" t="n"/>
      <c r="B27" s="17" t="inlineStr">
        <is>
          <t>ALMUERZO</t>
        </is>
      </c>
      <c r="C27" s="57" t="n"/>
      <c r="D27" s="57" t="n"/>
      <c r="E27" s="57" t="n"/>
      <c r="F27" s="57" t="n"/>
      <c r="G27" s="59" t="n"/>
      <c r="J27" s="62" t="n"/>
      <c r="K27" s="31" t="inlineStr">
        <is>
          <t>Vicente Mackenzie</t>
        </is>
      </c>
      <c r="L27" s="31" t="inlineStr">
        <is>
          <t>Rodrigo Ramirez</t>
        </is>
      </c>
      <c r="M27" s="31" t="inlineStr">
        <is>
          <t>Gabriel Vergara</t>
        </is>
      </c>
      <c r="N27" s="31" t="inlineStr">
        <is>
          <t>Carlos Kuhn</t>
        </is>
      </c>
      <c r="O27" s="31" t="inlineStr">
        <is>
          <t>Cristobal Tirado</t>
        </is>
      </c>
      <c r="R27" s="2" t="inlineStr">
        <is>
          <t>Rodrigo Ramirez</t>
        </is>
      </c>
      <c r="S27" s="2">
        <f>COUNTIF(J23:O38, R27)</f>
        <v/>
      </c>
    </row>
    <row r="28">
      <c r="A28" s="29" t="n">
        <v>44843</v>
      </c>
      <c r="B28" s="30" t="inlineStr">
        <is>
          <t>14:30 - 15:40</t>
        </is>
      </c>
      <c r="C28" s="30">
        <f>SUM('Francisca Romero'!C8,'Cristobal Tirado'!C8,'Carlos Kuhn'!C8,'Franco Alday'!C8,'Rodrigo Ramirez C.'!C8,'Gabriel Vergara'!C8,'Maximiliano Tapia'!C8,'Zarko Kuljis'!C8,'Vicente Ruiz'!C8,'Cristobal Filun'!C8,'Vicente Mackenzie'!C8,'Francisco Gonzalez G.'!C8,'Rodrigo Flores F.'!C8,'Bastian Navarrete'!C33,'Felipe Rojas'!C8, 'Felipe Muñoz'!C8)</f>
        <v/>
      </c>
      <c r="D28" s="30">
        <f>SUM('Francisca Romero'!D8,'Cristobal Tirado'!D8,'Carlos Kuhn'!D8,'Franco Alday'!D8,'Rodrigo Ramirez C.'!D8,'Gabriel Vergara'!D8,'Maximiliano Tapia'!D8,'Zarko Kuljis'!D8,'Vicente Ruiz'!D8,'Cristobal Filun'!D8,'Vicente Mackenzie'!D8,'Francisco Gonzalez G.'!D8,'Rodrigo Flores F.'!D8,'Bastian Navarrete'!D33,'Felipe Rojas'!D8, 'Felipe Muñoz'!D8)</f>
        <v/>
      </c>
      <c r="E28" s="30">
        <f>SUM('Francisca Romero'!E8,'Cristobal Tirado'!E8,'Carlos Kuhn'!E8,'Franco Alday'!E8,'Rodrigo Ramirez C.'!E8,'Gabriel Vergara'!E8,'Maximiliano Tapia'!E8,'Zarko Kuljis'!E8,'Vicente Ruiz'!E8,'Cristobal Filun'!E8,'Vicente Mackenzie'!E8,'Francisco Gonzalez G.'!E8,'Rodrigo Flores F.'!E8,'Bastian Navarrete'!E33,'Felipe Rojas'!E8, 'Felipe Muñoz'!E8)</f>
        <v/>
      </c>
      <c r="F28" s="30">
        <f>SUM('Francisca Romero'!F8,'Cristobal Tirado'!F8,'Carlos Kuhn'!F8,'Franco Alday'!F8,'Rodrigo Ramirez C.'!F8,'Gabriel Vergara'!F8,'Maximiliano Tapia'!F8,'Zarko Kuljis'!F8,'Vicente Ruiz'!F8,'Cristobal Filun'!F8,'Vicente Mackenzie'!F8,'Francisco Gonzalez G.'!F8,'Rodrigo Flores F.'!F8,'Bastian Navarrete'!F33,'Felipe Rojas'!F8, 'Felipe Muñoz'!F8)</f>
        <v/>
      </c>
      <c r="G28" s="30">
        <f>SUM('Francisca Romero'!G8,'Cristobal Tirado'!G8,'Carlos Kuhn'!G8,'Franco Alday'!G8,'Rodrigo Ramirez C.'!G8,'Gabriel Vergara'!G8,'Maximiliano Tapia'!G8,'Zarko Kuljis'!G8,'Vicente Ruiz'!G8,'Cristobal Filun'!G8,'Vicente Mackenzie'!G8,'Francisco Gonzalez G.'!G8,'Rodrigo Flores F.'!G8,'Bastian Navarrete'!G33,'Felipe Rojas'!G8, 'Felipe Muñoz'!G8)</f>
        <v/>
      </c>
      <c r="I28" s="41" t="n">
        <v>44717</v>
      </c>
      <c r="J28" s="61" t="inlineStr">
        <is>
          <t>10:55 - 12:05</t>
        </is>
      </c>
      <c r="K28" s="30" t="inlineStr">
        <is>
          <t>Vicente Mackenzie</t>
        </is>
      </c>
      <c r="L28" s="30" t="inlineStr">
        <is>
          <t>Maximiliano Tapia</t>
        </is>
      </c>
      <c r="M28" s="30" t="inlineStr">
        <is>
          <t>Cristobal Filun</t>
        </is>
      </c>
      <c r="N28" s="30" t="inlineStr">
        <is>
          <t>Rodrigo Flores</t>
        </is>
      </c>
      <c r="O28" s="30" t="inlineStr">
        <is>
          <t>Vicente Ruiz</t>
        </is>
      </c>
      <c r="R28" s="2" t="inlineStr">
        <is>
          <t>Gabriel Vergara</t>
        </is>
      </c>
      <c r="S28" s="2">
        <f>COUNTIF(J23:O38, R28)</f>
        <v/>
      </c>
    </row>
    <row r="29">
      <c r="A29" s="29" t="n">
        <v>44906</v>
      </c>
      <c r="B29" s="30" t="inlineStr">
        <is>
          <t>15:50 - 17:00</t>
        </is>
      </c>
      <c r="C29" s="30">
        <f>SUM('Francisca Romero'!C9,'Cristobal Tirado'!C9,'Carlos Kuhn'!C9,'Franco Alday'!C9,'Rodrigo Ramirez C.'!C9,'Gabriel Vergara'!C9,'Maximiliano Tapia'!C9,'Zarko Kuljis'!C9,'Vicente Ruiz'!C9,'Cristobal Filun'!C9,'Vicente Mackenzie'!C9,'Francisco Gonzalez G.'!C9,'Rodrigo Flores F.'!C9,'Bastian Navarrete'!C34,'Felipe Rojas'!C9, 'Felipe Muñoz'!C9)</f>
        <v/>
      </c>
      <c r="D29" s="30">
        <f>SUM('Francisca Romero'!D9,'Cristobal Tirado'!D9,'Carlos Kuhn'!D9,'Franco Alday'!D9,'Rodrigo Ramirez C.'!D9,'Gabriel Vergara'!D9,'Maximiliano Tapia'!D9,'Zarko Kuljis'!D9,'Vicente Ruiz'!D9,'Cristobal Filun'!D9,'Vicente Mackenzie'!D9,'Francisco Gonzalez G.'!D9,'Rodrigo Flores F.'!D9,'Bastian Navarrete'!D34,'Felipe Rojas'!D9, 'Felipe Muñoz'!D9)</f>
        <v/>
      </c>
      <c r="E29" s="30">
        <f>SUM('Francisca Romero'!E9,'Cristobal Tirado'!E9,'Carlos Kuhn'!E9,'Franco Alday'!E9,'Rodrigo Ramirez C.'!E9,'Gabriel Vergara'!E9,'Maximiliano Tapia'!E9,'Zarko Kuljis'!E9,'Vicente Ruiz'!E9,'Cristobal Filun'!E9,'Vicente Mackenzie'!E9,'Francisco Gonzalez G.'!E9,'Rodrigo Flores F.'!E9,'Bastian Navarrete'!E34,'Felipe Rojas'!E9, 'Felipe Muñoz'!E9)</f>
        <v/>
      </c>
      <c r="F29" s="30">
        <f>SUM('Francisca Romero'!F9,'Cristobal Tirado'!F9,'Carlos Kuhn'!F9,'Franco Alday'!F9,'Rodrigo Ramirez C.'!F9,'Gabriel Vergara'!F9,'Maximiliano Tapia'!F9,'Zarko Kuljis'!F9,'Vicente Ruiz'!F9,'Cristobal Filun'!F9,'Vicente Mackenzie'!F9,'Francisco Gonzalez G.'!F9,'Rodrigo Flores F.'!F9,'Bastian Navarrete'!F34,'Felipe Rojas'!F9, 'Felipe Muñoz'!F9)</f>
        <v/>
      </c>
      <c r="G29" s="30">
        <f>SUM('Francisca Romero'!G9,'Cristobal Tirado'!G9,'Carlos Kuhn'!G9,'Franco Alday'!G9,'Rodrigo Ramirez C.'!G9,'Gabriel Vergara'!G9,'Maximiliano Tapia'!G9,'Zarko Kuljis'!G9,'Vicente Ruiz'!G9,'Cristobal Filun'!G9,'Vicente Mackenzie'!G9,'Francisco Gonzalez G.'!G9,'Rodrigo Flores F.'!G9,'Bastian Navarrete'!G34,'Felipe Rojas'!G9, 'Felipe Muñoz'!G9)</f>
        <v/>
      </c>
      <c r="J29" s="62" t="n"/>
      <c r="K29" s="30" t="inlineStr">
        <is>
          <t>Bastian Navarrete</t>
        </is>
      </c>
      <c r="L29" s="30" t="inlineStr">
        <is>
          <t>Franco Alday</t>
        </is>
      </c>
      <c r="M29" s="30" t="inlineStr">
        <is>
          <t>Francisca Romero</t>
        </is>
      </c>
      <c r="N29" s="30" t="inlineStr">
        <is>
          <t>Felipe Muñoz</t>
        </is>
      </c>
      <c r="O29" s="30" t="inlineStr">
        <is>
          <t>Cristobal Tirado</t>
        </is>
      </c>
      <c r="Q29" s="34" t="n"/>
      <c r="R29" s="2" t="inlineStr">
        <is>
          <t>Maximiliano Tapia</t>
        </is>
      </c>
      <c r="S29" s="2">
        <f>COUNTIF(J23:O38, R29)</f>
        <v/>
      </c>
    </row>
    <row r="30">
      <c r="A30" s="52" t="inlineStr">
        <is>
          <t>13-14</t>
        </is>
      </c>
      <c r="B30" s="30" t="inlineStr">
        <is>
          <t>17:10 - 18:20</t>
        </is>
      </c>
      <c r="C30" s="30">
        <f>SUM('Francisca Romero'!C10,'Cristobal Tirado'!C10,'Carlos Kuhn'!C10,'Franco Alday'!C10,'Rodrigo Ramirez C.'!C10,'Gabriel Vergara'!C10,'Maximiliano Tapia'!C10,'Zarko Kuljis'!C10,'Vicente Ruiz'!C10,'Cristobal Filun'!C10,'Vicente Mackenzie'!C10,'Francisco Gonzalez G.'!C10,'Rodrigo Flores F.'!C10,'Bastian Navarrete'!C35,'Felipe Rojas'!C10, 'Felipe Muñoz'!C10)</f>
        <v/>
      </c>
      <c r="D30" s="30">
        <f>SUM('Francisca Romero'!D10,'Cristobal Tirado'!D10,'Carlos Kuhn'!D10,'Franco Alday'!D10,'Rodrigo Ramirez C.'!D10,'Gabriel Vergara'!D10,'Maximiliano Tapia'!D10,'Zarko Kuljis'!D10,'Vicente Ruiz'!D10,'Cristobal Filun'!D10,'Vicente Mackenzie'!D10,'Francisco Gonzalez G.'!D10,'Rodrigo Flores F.'!D10,'Bastian Navarrete'!D35,'Felipe Rojas'!D10, 'Felipe Muñoz'!D10)</f>
        <v/>
      </c>
      <c r="E30" s="30">
        <f>SUM('Francisca Romero'!E10,'Cristobal Tirado'!E10,'Carlos Kuhn'!E10,'Franco Alday'!E10,'Rodrigo Ramirez C.'!E10,'Gabriel Vergara'!E10,'Maximiliano Tapia'!E10,'Zarko Kuljis'!E10,'Vicente Ruiz'!E10,'Cristobal Filun'!E10,'Vicente Mackenzie'!E10,'Francisco Gonzalez G.'!E10,'Rodrigo Flores F.'!E10,'Bastian Navarrete'!E35,'Felipe Rojas'!E10, 'Felipe Muñoz'!E10)</f>
        <v/>
      </c>
      <c r="F30" s="30">
        <f>SUM('Francisca Romero'!F10,'Cristobal Tirado'!F10,'Carlos Kuhn'!F10,'Franco Alday'!F10,'Rodrigo Ramirez C.'!F10,'Gabriel Vergara'!F10,'Maximiliano Tapia'!F10,'Zarko Kuljis'!F10,'Vicente Ruiz'!F10,'Cristobal Filun'!F10,'Vicente Mackenzie'!F10,'Francisco Gonzalez G.'!F10,'Rodrigo Flores F.'!F10,'Bastian Navarrete'!F35,'Felipe Rojas'!F10, 'Felipe Muñoz'!F10)</f>
        <v/>
      </c>
      <c r="G30" s="30">
        <f>SUM('Francisca Romero'!G10,'Cristobal Tirado'!G10,'Carlos Kuhn'!G10,'Franco Alday'!G10,'Rodrigo Ramirez C.'!G10,'Gabriel Vergara'!G10,'Maximiliano Tapia'!G10,'Zarko Kuljis'!G10,'Vicente Ruiz'!G10,'Cristobal Filun'!G10,'Vicente Mackenzie'!G10,'Francisco Gonzalez G.'!G10,'Rodrigo Flores F.'!G10,'Bastian Navarrete'!G35,'Felipe Rojas'!G10, 'Felipe Muñoz'!G10)</f>
        <v/>
      </c>
      <c r="I30" s="41" t="n">
        <v>44780</v>
      </c>
      <c r="J30" s="63" t="inlineStr">
        <is>
          <t>12:15 - 13:25</t>
        </is>
      </c>
      <c r="K30" s="31" t="inlineStr">
        <is>
          <t>Zarko Kuljis</t>
        </is>
      </c>
      <c r="L30" s="31" t="inlineStr">
        <is>
          <t>Francisca Romero</t>
        </is>
      </c>
      <c r="M30" s="31" t="inlineStr">
        <is>
          <t>Zarko Kuljis</t>
        </is>
      </c>
      <c r="N30" s="31" t="inlineStr">
        <is>
          <t>Zarko Kuljis</t>
        </is>
      </c>
      <c r="O30" s="31" t="inlineStr">
        <is>
          <t>Francisco Gonzalez</t>
        </is>
      </c>
      <c r="Q30" s="34" t="n"/>
      <c r="R30" s="2" t="inlineStr">
        <is>
          <t>Zarko Kuljis</t>
        </is>
      </c>
      <c r="S30" s="2">
        <f>COUNTIF(J23:O38, R30)</f>
        <v/>
      </c>
    </row>
    <row r="31">
      <c r="J31" s="62" t="n"/>
      <c r="K31" s="31" t="inlineStr">
        <is>
          <t>Felipe Muñoz</t>
        </is>
      </c>
      <c r="L31" s="31" t="inlineStr">
        <is>
          <t>Gabriel Vergara</t>
        </is>
      </c>
      <c r="M31" s="31" t="inlineStr">
        <is>
          <t>Felipe Muñoz</t>
        </is>
      </c>
      <c r="N31" s="31" t="inlineStr">
        <is>
          <t>Felipe Rojas</t>
        </is>
      </c>
      <c r="O31" s="31" t="inlineStr">
        <is>
          <t>Bastian Navarrete</t>
        </is>
      </c>
      <c r="Q31" s="34" t="n"/>
      <c r="R31" s="2" t="inlineStr">
        <is>
          <t>Vicente Ruiz</t>
        </is>
      </c>
      <c r="S31" s="2">
        <f>COUNTIF(J23:O38, R31)</f>
        <v/>
      </c>
    </row>
    <row r="32">
      <c r="I32" s="47" t="n"/>
      <c r="J32" s="17" t="inlineStr">
        <is>
          <t>ALMUERZO</t>
        </is>
      </c>
      <c r="K32" s="57" t="n"/>
      <c r="L32" s="57" t="n"/>
      <c r="M32" s="57" t="n"/>
      <c r="N32" s="57" t="n"/>
      <c r="O32" s="59" t="n"/>
      <c r="Q32" s="34" t="n"/>
      <c r="R32" s="2" t="inlineStr">
        <is>
          <t>Cristobal Filun</t>
        </is>
      </c>
      <c r="S32" s="2">
        <f>COUNTIF(J23:O38, R32)</f>
        <v/>
      </c>
    </row>
    <row r="33">
      <c r="A33" s="52" t="n"/>
      <c r="B33" s="27" t="n"/>
      <c r="C33" s="28" t="inlineStr">
        <is>
          <t>Lunes</t>
        </is>
      </c>
      <c r="D33" s="28" t="inlineStr">
        <is>
          <t>Martes</t>
        </is>
      </c>
      <c r="E33" s="28" t="inlineStr">
        <is>
          <t>Miércoles</t>
        </is>
      </c>
      <c r="F33" s="28" t="inlineStr">
        <is>
          <t>Jueves</t>
        </is>
      </c>
      <c r="G33" s="28" t="inlineStr">
        <is>
          <t>Viernes</t>
        </is>
      </c>
      <c r="I33" s="41" t="n">
        <v>44843</v>
      </c>
      <c r="J33" s="61" t="inlineStr">
        <is>
          <t>14:30 - 15:40</t>
        </is>
      </c>
      <c r="K33" s="30" t="inlineStr">
        <is>
          <t>Francisca Romero</t>
        </is>
      </c>
      <c r="L33" s="30" t="inlineStr">
        <is>
          <t>Francisca Romero</t>
        </is>
      </c>
      <c r="M33" s="30" t="inlineStr">
        <is>
          <t>Rodrigo Ramirez</t>
        </is>
      </c>
      <c r="N33" s="30" t="inlineStr">
        <is>
          <t>Felipe Rojas</t>
        </is>
      </c>
      <c r="O33" s="30" t="inlineStr">
        <is>
          <t>Francisco Gonzalez</t>
        </is>
      </c>
      <c r="Q33" s="34" t="n"/>
      <c r="R33" s="2" t="inlineStr">
        <is>
          <t>Vicente Mackenzie</t>
        </is>
      </c>
      <c r="S33" s="2">
        <f>COUNTIF(J23:O38, R33)</f>
        <v/>
      </c>
    </row>
    <row r="34">
      <c r="A34" s="29" t="n">
        <v>44593</v>
      </c>
      <c r="B34" s="30" t="inlineStr">
        <is>
          <t>8:15 - 9:25</t>
        </is>
      </c>
      <c r="C34" s="30">
        <f>SUM('Francisca Romero'!C15,'Cristobal Tirado'!C15,'Carlos Kuhn'!C15,'Franco Alday'!C15,'Rodrigo Ramirez C.'!C15,'Gabriel Vergara'!C15,'Maximiliano Tapia'!C15,'Zarko Kuljis'!C15,'Vicente Ruiz'!C15,'Cristobal Filun'!C15,'Vicente Mackenzie'!C15,'Francisco Gonzalez G.'!C15,'Rodrigo Flores F.'!C15,'Bastian Navarrete'!C15,'Felipe Rojas'!C15,'Felipe Muñoz'!C15)</f>
        <v/>
      </c>
      <c r="D34" s="30">
        <f>SUM('Francisca Romero'!D15,'Cristobal Tirado'!D15,'Carlos Kuhn'!D15,'Franco Alday'!D15,'Rodrigo Ramirez C.'!D15,'Gabriel Vergara'!D15,'Maximiliano Tapia'!D15,'Zarko Kuljis'!D15,'Vicente Ruiz'!D15,'Cristobal Filun'!D15,'Vicente Mackenzie'!D15,'Francisco Gonzalez G.'!D15,'Rodrigo Flores F.'!D15,'Bastian Navarrete'!D15,'Felipe Rojas'!D15,'Felipe Muñoz'!D15)</f>
        <v/>
      </c>
      <c r="E34" s="30">
        <f>SUM('Francisca Romero'!E15,'Cristobal Tirado'!E15,'Carlos Kuhn'!E15,'Franco Alday'!E15,'Rodrigo Ramirez C.'!E15,'Gabriel Vergara'!E15,'Maximiliano Tapia'!E15,'Zarko Kuljis'!E15,'Vicente Ruiz'!E15,'Cristobal Filun'!E15,'Vicente Mackenzie'!E15,'Francisco Gonzalez G.'!E15,'Rodrigo Flores F.'!E15,'Bastian Navarrete'!E15,'Felipe Rojas'!E15,'Felipe Muñoz'!E15)</f>
        <v/>
      </c>
      <c r="F34" s="30">
        <f>SUM('Francisca Romero'!F15,'Cristobal Tirado'!F15,'Carlos Kuhn'!F15,'Franco Alday'!F15,'Rodrigo Ramirez C.'!F15,'Gabriel Vergara'!F15,'Maximiliano Tapia'!F15,'Zarko Kuljis'!F15,'Vicente Ruiz'!F15,'Cristobal Filun'!F15,'Vicente Mackenzie'!F15,'Francisco Gonzalez G.'!F15,'Rodrigo Flores F.'!F15,'Bastian Navarrete'!F15,'Felipe Rojas'!F15,'Felipe Muñoz'!F15)</f>
        <v/>
      </c>
      <c r="G34" s="30">
        <f>SUM('Francisca Romero'!G15,'Cristobal Tirado'!G15,'Carlos Kuhn'!G15,'Franco Alday'!G15,'Rodrigo Ramirez C.'!G15,'Gabriel Vergara'!G15,'Maximiliano Tapia'!G15,'Zarko Kuljis'!G15,'Vicente Ruiz'!G15,'Cristobal Filun'!G15,'Vicente Mackenzie'!G15,'Francisco Gonzalez G.'!G15,'Rodrigo Flores F.'!G15,'Bastian Navarrete'!G15,'Felipe Rojas'!G15,'Felipe Muñoz'!G15)</f>
        <v/>
      </c>
      <c r="J34" s="62" t="n"/>
      <c r="K34" s="30" t="inlineStr">
        <is>
          <t>Rodrigo Ramirez</t>
        </is>
      </c>
      <c r="L34" s="30" t="inlineStr">
        <is>
          <t>Rodrigo Ramirez</t>
        </is>
      </c>
      <c r="M34" s="30" t="inlineStr">
        <is>
          <t>Felipe Muñoz</t>
        </is>
      </c>
      <c r="N34" s="30" t="inlineStr">
        <is>
          <t>Bastian Navarrete</t>
        </is>
      </c>
      <c r="O34" s="30" t="inlineStr">
        <is>
          <t>Maximiliano Tapia</t>
        </is>
      </c>
      <c r="R34" s="2" t="inlineStr">
        <is>
          <t>Francisco Gonzalez</t>
        </is>
      </c>
      <c r="S34" s="2">
        <f>COUNTIF(J23:O38, R34)</f>
        <v/>
      </c>
    </row>
    <row r="35">
      <c r="A35" s="29" t="n">
        <v>44654</v>
      </c>
      <c r="B35" s="30" t="inlineStr">
        <is>
          <t>9:35 - 10:45</t>
        </is>
      </c>
      <c r="C35" s="30">
        <f>SUM('Francisca Romero'!C16,'Cristobal Tirado'!C16,'Carlos Kuhn'!C16,'Franco Alday'!C16,'Rodrigo Ramirez C.'!C16,'Gabriel Vergara'!C16,'Maximiliano Tapia'!C16,'Zarko Kuljis'!C16,'Vicente Ruiz'!C16,'Cristobal Filun'!C16,'Vicente Mackenzie'!C16,'Francisco Gonzalez G.'!C16,'Rodrigo Flores F.'!C16,'Bastian Navarrete'!C16,'Felipe Rojas'!C16,'Felipe Muñoz'!C16)</f>
        <v/>
      </c>
      <c r="D35" s="30">
        <f>SUM('Francisca Romero'!D16,'Cristobal Tirado'!D16,'Carlos Kuhn'!D16,'Franco Alday'!D16,'Rodrigo Ramirez C.'!D16,'Gabriel Vergara'!D16,'Maximiliano Tapia'!D16,'Zarko Kuljis'!D16,'Vicente Ruiz'!D16,'Cristobal Filun'!D16,'Vicente Mackenzie'!D16,'Francisco Gonzalez G.'!D16,'Rodrigo Flores F.'!D16,'Bastian Navarrete'!D16,'Felipe Rojas'!D16,'Felipe Muñoz'!D16)</f>
        <v/>
      </c>
      <c r="E35" s="30">
        <f>SUM('Francisca Romero'!E16,'Cristobal Tirado'!E16,'Carlos Kuhn'!E16,'Franco Alday'!E16,'Rodrigo Ramirez C.'!E16,'Gabriel Vergara'!E16,'Maximiliano Tapia'!E16,'Zarko Kuljis'!E16,'Vicente Ruiz'!E16,'Cristobal Filun'!E16,'Vicente Mackenzie'!E16,'Francisco Gonzalez G.'!E16,'Rodrigo Flores F.'!E16,'Bastian Navarrete'!E16,'Felipe Rojas'!E16,'Felipe Muñoz'!E16)</f>
        <v/>
      </c>
      <c r="F35" s="30">
        <f>SUM('Francisca Romero'!F16,'Cristobal Tirado'!F16,'Carlos Kuhn'!F16,'Franco Alday'!F16,'Rodrigo Ramirez C.'!F16,'Gabriel Vergara'!F16,'Maximiliano Tapia'!F16,'Zarko Kuljis'!F16,'Vicente Ruiz'!F16,'Cristobal Filun'!F16,'Vicente Mackenzie'!F16,'Francisco Gonzalez G.'!F16,'Rodrigo Flores F.'!F16,'Bastian Navarrete'!F16,'Felipe Rojas'!F16,'Felipe Muñoz'!F16)</f>
        <v/>
      </c>
      <c r="G35" s="30">
        <f>SUM('Francisca Romero'!G16,'Cristobal Tirado'!G16,'Carlos Kuhn'!G16,'Franco Alday'!G16,'Rodrigo Ramirez C.'!G16,'Gabriel Vergara'!G16,'Maximiliano Tapia'!G16,'Zarko Kuljis'!G16,'Vicente Ruiz'!G16,'Cristobal Filun'!G16,'Vicente Mackenzie'!G16,'Francisco Gonzalez G.'!G16,'Rodrigo Flores F.'!G16,'Bastian Navarrete'!G16,'Felipe Rojas'!G16,'Felipe Muñoz'!G16)</f>
        <v/>
      </c>
      <c r="I35" s="41" t="n">
        <v>44906</v>
      </c>
      <c r="J35" s="63" t="inlineStr">
        <is>
          <t>15:50 - 17:00</t>
        </is>
      </c>
      <c r="K35" s="31" t="inlineStr">
        <is>
          <t>Felipe Rojas</t>
        </is>
      </c>
      <c r="L35" s="31" t="inlineStr">
        <is>
          <t>Francisca Romero</t>
        </is>
      </c>
      <c r="M35" s="31" t="inlineStr">
        <is>
          <t>Gabriel Vergara</t>
        </is>
      </c>
      <c r="N35" s="31" t="inlineStr">
        <is>
          <t>Felipe Rojas</t>
        </is>
      </c>
      <c r="O35" s="31" t="inlineStr">
        <is>
          <t>Vicente Ruiz</t>
        </is>
      </c>
      <c r="R35" s="2" t="inlineStr">
        <is>
          <t>Rodrigo Flores</t>
        </is>
      </c>
      <c r="S35" s="2">
        <f>COUNTIF(J23:O38, R35)</f>
        <v/>
      </c>
    </row>
    <row r="36">
      <c r="A36" s="29" t="n">
        <v>44717</v>
      </c>
      <c r="B36" s="30" t="inlineStr">
        <is>
          <t>10:55 - 12:05</t>
        </is>
      </c>
      <c r="C36" s="30">
        <f>SUM('Francisca Romero'!C17,'Cristobal Tirado'!C17,'Carlos Kuhn'!C17,'Franco Alday'!C17,'Rodrigo Ramirez C.'!C17,'Gabriel Vergara'!C17,'Maximiliano Tapia'!C17,'Zarko Kuljis'!C17,'Vicente Ruiz'!C17,'Cristobal Filun'!C17,'Vicente Mackenzie'!C17,'Francisco Gonzalez G.'!C17,'Rodrigo Flores F.'!C17,'Bastian Navarrete'!C17,'Felipe Rojas'!C17,'Felipe Muñoz'!C17)</f>
        <v/>
      </c>
      <c r="D36" s="30">
        <f>SUM('Francisca Romero'!D17,'Cristobal Tirado'!D17,'Carlos Kuhn'!D17,'Franco Alday'!D17,'Rodrigo Ramirez C.'!D17,'Gabriel Vergara'!D17,'Maximiliano Tapia'!D17,'Zarko Kuljis'!D17,'Vicente Ruiz'!D17,'Cristobal Filun'!D17,'Vicente Mackenzie'!D17,'Francisco Gonzalez G.'!D17,'Rodrigo Flores F.'!D17,'Bastian Navarrete'!D17,'Felipe Rojas'!D17,'Felipe Muñoz'!D17)</f>
        <v/>
      </c>
      <c r="E36" s="30">
        <f>SUM('Francisca Romero'!E17,'Cristobal Tirado'!E17,'Carlos Kuhn'!E17,'Franco Alday'!E17,'Rodrigo Ramirez C.'!E17,'Gabriel Vergara'!E17,'Maximiliano Tapia'!E17,'Zarko Kuljis'!E17,'Vicente Ruiz'!E17,'Cristobal Filun'!E17,'Vicente Mackenzie'!E17,'Francisco Gonzalez G.'!E17,'Rodrigo Flores F.'!E17,'Bastian Navarrete'!E17,'Felipe Rojas'!E17,'Felipe Muñoz'!E17)</f>
        <v/>
      </c>
      <c r="F36" s="30">
        <f>SUM('Francisca Romero'!F17,'Cristobal Tirado'!F17,'Carlos Kuhn'!F17,'Franco Alday'!F17,'Rodrigo Ramirez C.'!F17,'Gabriel Vergara'!F17,'Maximiliano Tapia'!F17,'Zarko Kuljis'!F17,'Vicente Ruiz'!F17,'Cristobal Filun'!F17,'Vicente Mackenzie'!F17,'Francisco Gonzalez G.'!F17,'Rodrigo Flores F.'!F17,'Bastian Navarrete'!F17,'Felipe Rojas'!F17,'Felipe Muñoz'!F17)</f>
        <v/>
      </c>
      <c r="G36" s="30">
        <f>SUM('Francisca Romero'!G17,'Cristobal Tirado'!G17,'Carlos Kuhn'!G17,'Franco Alday'!G17,'Rodrigo Ramirez C.'!G17,'Gabriel Vergara'!G17,'Maximiliano Tapia'!G17,'Zarko Kuljis'!G17,'Vicente Ruiz'!G17,'Cristobal Filun'!G17,'Vicente Mackenzie'!G17,'Francisco Gonzalez G.'!G17,'Rodrigo Flores F.'!G17,'Bastian Navarrete'!G17,'Felipe Rojas'!G17,'Felipe Muñoz'!G17)</f>
        <v/>
      </c>
      <c r="J36" s="62" t="n"/>
      <c r="K36" s="31" t="inlineStr">
        <is>
          <t>Rodrigo Ramirez</t>
        </is>
      </c>
      <c r="L36" s="31" t="inlineStr">
        <is>
          <t>Francisco Gonzalez</t>
        </is>
      </c>
      <c r="M36" s="31" t="inlineStr">
        <is>
          <t>Bastian Navarrete</t>
        </is>
      </c>
      <c r="N36" s="31" t="inlineStr">
        <is>
          <t>Gabriel Vergara</t>
        </is>
      </c>
      <c r="O36" s="31" t="inlineStr">
        <is>
          <t>Maximiliano Tapia</t>
        </is>
      </c>
      <c r="R36" s="2" t="inlineStr">
        <is>
          <t>Bastian Navarrete</t>
        </is>
      </c>
      <c r="S36" s="2">
        <f>COUNTIF(J23:O38, R36)</f>
        <v/>
      </c>
    </row>
    <row r="37">
      <c r="A37" s="29" t="n">
        <v>44780</v>
      </c>
      <c r="B37" s="30" t="inlineStr">
        <is>
          <t>12:15 - 13:25</t>
        </is>
      </c>
      <c r="C37" s="30">
        <f>SUM('Francisca Romero'!C18,'Cristobal Tirado'!C18,'Carlos Kuhn'!C18,'Franco Alday'!C18,'Rodrigo Ramirez C.'!C18,'Gabriel Vergara'!C18,'Maximiliano Tapia'!C18,'Zarko Kuljis'!C18,'Vicente Ruiz'!C18,'Cristobal Filun'!C18,'Vicente Mackenzie'!C18,'Francisco Gonzalez G.'!C18,'Rodrigo Flores F.'!C18,'Bastian Navarrete'!C18,'Felipe Rojas'!C18,'Felipe Muñoz'!C18)</f>
        <v/>
      </c>
      <c r="D37" s="30">
        <f>SUM('Francisca Romero'!D18,'Cristobal Tirado'!D18,'Carlos Kuhn'!D18,'Franco Alday'!D18,'Rodrigo Ramirez C.'!D18,'Gabriel Vergara'!D18,'Maximiliano Tapia'!D18,'Zarko Kuljis'!D18,'Vicente Ruiz'!D18,'Cristobal Filun'!D18,'Vicente Mackenzie'!D18,'Francisco Gonzalez G.'!D18,'Rodrigo Flores F.'!D18,'Bastian Navarrete'!D18,'Felipe Rojas'!D18,'Felipe Muñoz'!D18)</f>
        <v/>
      </c>
      <c r="E37" s="30">
        <f>SUM('Francisca Romero'!E18,'Cristobal Tirado'!E18,'Carlos Kuhn'!E18,'Franco Alday'!E18,'Rodrigo Ramirez C.'!E18,'Gabriel Vergara'!E18,'Maximiliano Tapia'!E18,'Zarko Kuljis'!E18,'Vicente Ruiz'!E18,'Cristobal Filun'!E18,'Vicente Mackenzie'!E18,'Francisco Gonzalez G.'!E18,'Rodrigo Flores F.'!E18,'Bastian Navarrete'!E18,'Felipe Rojas'!E18,'Felipe Muñoz'!E18)</f>
        <v/>
      </c>
      <c r="F37" s="30">
        <f>SUM('Francisca Romero'!F18,'Cristobal Tirado'!F18,'Carlos Kuhn'!F18,'Franco Alday'!F18,'Rodrigo Ramirez C.'!F18,'Gabriel Vergara'!F18,'Maximiliano Tapia'!F18,'Zarko Kuljis'!F18,'Vicente Ruiz'!F18,'Cristobal Filun'!F18,'Vicente Mackenzie'!F18,'Francisco Gonzalez G.'!F18,'Rodrigo Flores F.'!F18,'Bastian Navarrete'!F18,'Felipe Rojas'!F18,'Felipe Muñoz'!F18)</f>
        <v/>
      </c>
      <c r="G37" s="30">
        <f>SUM('Francisca Romero'!G18,'Cristobal Tirado'!G18,'Carlos Kuhn'!G18,'Franco Alday'!G18,'Rodrigo Ramirez C.'!G18,'Gabriel Vergara'!G18,'Maximiliano Tapia'!G18,'Zarko Kuljis'!G18,'Vicente Ruiz'!G18,'Cristobal Filun'!G18,'Vicente Mackenzie'!G18,'Francisco Gonzalez G.'!G18,'Rodrigo Flores F.'!G18,'Bastian Navarrete'!G18,'Felipe Rojas'!G18,'Felipe Muñoz'!G18)</f>
        <v/>
      </c>
      <c r="I37" s="47" t="inlineStr">
        <is>
          <t>13-14</t>
        </is>
      </c>
      <c r="J37" s="61" t="inlineStr">
        <is>
          <t>17:10 - 18:20</t>
        </is>
      </c>
      <c r="K37" s="30" t="inlineStr">
        <is>
          <t>Carlos Kuhn</t>
        </is>
      </c>
      <c r="L37" s="30" t="inlineStr">
        <is>
          <t>Felipe Rojas</t>
        </is>
      </c>
      <c r="M37" s="30" t="inlineStr">
        <is>
          <t>Cristobal Tirado</t>
        </is>
      </c>
      <c r="N37" s="30" t="inlineStr">
        <is>
          <t>Zarko Kuljis</t>
        </is>
      </c>
      <c r="O37" s="30" t="inlineStr">
        <is>
          <t>Vicente Ruiz</t>
        </is>
      </c>
      <c r="R37" s="2" t="inlineStr">
        <is>
          <t>Felipe Rojas</t>
        </is>
      </c>
      <c r="S37" s="2">
        <f>COUNTIF(J23:O38, R37)</f>
        <v/>
      </c>
    </row>
    <row r="38">
      <c r="A38" s="52" t="n"/>
      <c r="B38" s="17" t="inlineStr">
        <is>
          <t>ALMUERZO</t>
        </is>
      </c>
      <c r="C38" s="57" t="n"/>
      <c r="D38" s="57" t="n"/>
      <c r="E38" s="57" t="n"/>
      <c r="F38" s="57" t="n"/>
      <c r="G38" s="59" t="n"/>
      <c r="J38" s="62" t="n"/>
      <c r="K38" s="30" t="inlineStr">
        <is>
          <t>Vicente Ruiz</t>
        </is>
      </c>
      <c r="L38" s="30" t="inlineStr">
        <is>
          <t>Vicente Mackenzie</t>
        </is>
      </c>
      <c r="M38" s="30" t="inlineStr">
        <is>
          <t>Carlos Kuhn</t>
        </is>
      </c>
      <c r="N38" s="30" t="inlineStr">
        <is>
          <t>Carlos Kuhn</t>
        </is>
      </c>
      <c r="O38" s="30" t="inlineStr">
        <is>
          <t>Cristobal Tirado</t>
        </is>
      </c>
      <c r="R38" s="2" t="inlineStr">
        <is>
          <t>Felipe Muñoz</t>
        </is>
      </c>
      <c r="S38" s="2">
        <f>COUNTIF(J23:O38, R38)</f>
        <v/>
      </c>
    </row>
    <row r="39">
      <c r="A39" s="29" t="n">
        <v>44843</v>
      </c>
      <c r="B39" s="30" t="inlineStr">
        <is>
          <t>14:30 - 15:40</t>
        </is>
      </c>
      <c r="C39" s="30">
        <f>SUM('Francisca Romero'!C20,'Cristobal Tirado'!C20,'Carlos Kuhn'!C8,'Franco Alday'!C20,'Rodrigo Ramirez C.'!C20,'Gabriel Vergara'!C20,'Maximiliano Tapia'!C20,'Zarko Kuljis'!C20,'Vicente Ruiz'!C20,'Cristobal Filun'!C20,'Vicente Mackenzie'!C20,'Francisco Gonzalez G.'!C20,'Rodrigo Flores F.'!C20,'Bastian Navarrete'!C20,'Felipe Rojas'!C20,'Felipe Muñoz'!C20)</f>
        <v/>
      </c>
      <c r="D39" s="30">
        <f>SUM('Francisca Romero'!D20,'Cristobal Tirado'!D20,'Carlos Kuhn'!D8,'Franco Alday'!D20,'Rodrigo Ramirez C.'!D20,'Gabriel Vergara'!D20,'Maximiliano Tapia'!D20,'Zarko Kuljis'!D20,'Vicente Ruiz'!D20,'Cristobal Filun'!D20,'Vicente Mackenzie'!D20,'Francisco Gonzalez G.'!D20,'Rodrigo Flores F.'!D20,'Bastian Navarrete'!D20,'Felipe Rojas'!D20,'Felipe Muñoz'!D20)</f>
        <v/>
      </c>
      <c r="E39" s="30">
        <f>SUM('Francisca Romero'!E20,'Cristobal Tirado'!E20,'Carlos Kuhn'!E8,'Franco Alday'!E20,'Rodrigo Ramirez C.'!E20,'Gabriel Vergara'!E20,'Maximiliano Tapia'!E20,'Zarko Kuljis'!E20,'Vicente Ruiz'!E20,'Cristobal Filun'!E20,'Vicente Mackenzie'!E20,'Francisco Gonzalez G.'!E20,'Rodrigo Flores F.'!E20,'Bastian Navarrete'!E20,'Felipe Rojas'!E20,'Felipe Muñoz'!E20)</f>
        <v/>
      </c>
      <c r="F39" s="30">
        <f>SUM('Francisca Romero'!F20,'Cristobal Tirado'!F20,'Carlos Kuhn'!F8,'Franco Alday'!F20,'Rodrigo Ramirez C.'!F20,'Gabriel Vergara'!F20,'Maximiliano Tapia'!F20,'Zarko Kuljis'!F20,'Vicente Ruiz'!F20,'Cristobal Filun'!F20,'Vicente Mackenzie'!F20,'Francisco Gonzalez G.'!F20,'Rodrigo Flores F.'!F20,'Bastian Navarrete'!F20,'Felipe Rojas'!F20,'Felipe Muñoz'!F20)</f>
        <v/>
      </c>
      <c r="G39" s="30">
        <f>SUM('Francisca Romero'!G20,'Cristobal Tirado'!G20,'Carlos Kuhn'!G8,'Franco Alday'!G20,'Rodrigo Ramirez C.'!G20,'Gabriel Vergara'!G20,'Maximiliano Tapia'!G20,'Zarko Kuljis'!G20,'Vicente Ruiz'!G20,'Cristobal Filun'!G20,'Vicente Mackenzie'!G20,'Francisco Gonzalez G.'!G20,'Rodrigo Flores F.'!G20,'Bastian Navarrete'!G20,'Felipe Rojas'!G20,'Felipe Muñoz'!G20)</f>
        <v/>
      </c>
      <c r="M39" s="33" t="n"/>
    </row>
    <row r="40">
      <c r="A40" s="29" t="n">
        <v>44906</v>
      </c>
      <c r="B40" s="30" t="inlineStr">
        <is>
          <t>15:50 - 17:00</t>
        </is>
      </c>
      <c r="C40" s="30">
        <f>SUM('Francisca Romero'!C21,'Cristobal Tirado'!C21,'Carlos Kuhn'!C9,'Franco Alday'!C21,'Rodrigo Ramirez C.'!C21,'Gabriel Vergara'!C21,'Maximiliano Tapia'!C21,'Zarko Kuljis'!C21,'Vicente Ruiz'!C21,'Cristobal Filun'!C21,'Vicente Mackenzie'!C21,'Francisco Gonzalez G.'!C21,'Rodrigo Flores F.'!C21,'Bastian Navarrete'!C21,'Felipe Rojas'!C21,'Felipe Muñoz'!C21)</f>
        <v/>
      </c>
      <c r="D40" s="30">
        <f>SUM('Francisca Romero'!D21,'Cristobal Tirado'!D21,'Carlos Kuhn'!D9,'Franco Alday'!D21,'Rodrigo Ramirez C.'!D21,'Gabriel Vergara'!D21,'Maximiliano Tapia'!D21,'Zarko Kuljis'!D21,'Vicente Ruiz'!D21,'Cristobal Filun'!D21,'Vicente Mackenzie'!D21,'Francisco Gonzalez G.'!D21,'Rodrigo Flores F.'!D21,'Bastian Navarrete'!D21,'Felipe Rojas'!D21,'Felipe Muñoz'!D21)</f>
        <v/>
      </c>
      <c r="E40" s="30">
        <f>SUM('Francisca Romero'!E21,'Cristobal Tirado'!E21,'Carlos Kuhn'!E9,'Franco Alday'!E21,'Rodrigo Ramirez C.'!E21,'Gabriel Vergara'!E21,'Maximiliano Tapia'!E21,'Zarko Kuljis'!E21,'Vicente Ruiz'!E21,'Cristobal Filun'!E21,'Vicente Mackenzie'!E21,'Francisco Gonzalez G.'!E21,'Rodrigo Flores F.'!E21,'Bastian Navarrete'!E21,'Felipe Rojas'!E21,'Felipe Muñoz'!E21)</f>
        <v/>
      </c>
      <c r="F40" s="30">
        <f>SUM('Francisca Romero'!F21,'Cristobal Tirado'!F21,'Carlos Kuhn'!F9,'Franco Alday'!F21,'Rodrigo Ramirez C.'!F21,'Gabriel Vergara'!F21,'Maximiliano Tapia'!F21,'Zarko Kuljis'!F21,'Vicente Ruiz'!F21,'Cristobal Filun'!F21,'Vicente Mackenzie'!F21,'Francisco Gonzalez G.'!F21,'Rodrigo Flores F.'!F21,'Bastian Navarrete'!F21,'Felipe Rojas'!F21,'Felipe Muñoz'!F21)</f>
        <v/>
      </c>
      <c r="G40" s="30">
        <f>SUM('Francisca Romero'!G21,'Cristobal Tirado'!G21,'Carlos Kuhn'!G9,'Franco Alday'!G21,'Rodrigo Ramirez C.'!G21,'Gabriel Vergara'!G21,'Maximiliano Tapia'!G21,'Zarko Kuljis'!G21,'Vicente Ruiz'!G21,'Cristobal Filun'!G21,'Vicente Mackenzie'!G21,'Francisco Gonzalez G.'!G21,'Rodrigo Flores F.'!G21,'Bastian Navarrete'!G21,'Felipe Rojas'!G21,'Felipe Muñoz'!G21)</f>
        <v/>
      </c>
    </row>
    <row r="41">
      <c r="A41" s="52" t="inlineStr">
        <is>
          <t>13-14</t>
        </is>
      </c>
      <c r="B41" s="30" t="inlineStr">
        <is>
          <t>17:10 - 18:20</t>
        </is>
      </c>
      <c r="C41" s="30">
        <f>SUM('Francisca Romero'!C22,'Cristobal Tirado'!C22,'Carlos Kuhn'!C10,'Franco Alday'!C22,'Rodrigo Ramirez C.'!C22,'Gabriel Vergara'!C22,'Maximiliano Tapia'!C22,'Zarko Kuljis'!C22,'Vicente Ruiz'!C22,'Cristobal Filun'!C22,'Vicente Mackenzie'!C22,'Francisco Gonzalez G.'!C22,'Rodrigo Flores F.'!C22,'Bastian Navarrete'!C22,'Felipe Rojas'!C22,'Felipe Muñoz'!C22)</f>
        <v/>
      </c>
      <c r="D41" s="30">
        <f>SUM('Francisca Romero'!D22,'Cristobal Tirado'!D22,'Carlos Kuhn'!D10,'Franco Alday'!D22,'Rodrigo Ramirez C.'!D22,'Gabriel Vergara'!D22,'Maximiliano Tapia'!D22,'Zarko Kuljis'!D22,'Vicente Ruiz'!D22,'Cristobal Filun'!D22,'Vicente Mackenzie'!D22,'Francisco Gonzalez G.'!D22,'Rodrigo Flores F.'!D22,'Bastian Navarrete'!D22,'Felipe Rojas'!D22,'Felipe Muñoz'!D22)</f>
        <v/>
      </c>
      <c r="E41" s="30">
        <f>SUM('Francisca Romero'!E22,'Cristobal Tirado'!E22,'Carlos Kuhn'!E10,'Franco Alday'!E22,'Rodrigo Ramirez C.'!E22,'Gabriel Vergara'!E22,'Maximiliano Tapia'!E22,'Zarko Kuljis'!E22,'Vicente Ruiz'!E22,'Cristobal Filun'!E22,'Vicente Mackenzie'!E22,'Francisco Gonzalez G.'!E22,'Rodrigo Flores F.'!E22,'Bastian Navarrete'!E22,'Felipe Rojas'!E22,'Felipe Muñoz'!E22)</f>
        <v/>
      </c>
      <c r="F41" s="30">
        <f>SUM('Francisca Romero'!F22,'Cristobal Tirado'!F22,'Carlos Kuhn'!F10,'Franco Alday'!F22,'Rodrigo Ramirez C.'!F22,'Gabriel Vergara'!F22,'Maximiliano Tapia'!F22,'Zarko Kuljis'!F22,'Vicente Ruiz'!F22,'Cristobal Filun'!F22,'Vicente Mackenzie'!F22,'Francisco Gonzalez G.'!F22,'Rodrigo Flores F.'!F22,'Bastian Navarrete'!F22,'Felipe Rojas'!F22,'Felipe Muñoz'!F22)</f>
        <v/>
      </c>
      <c r="G41" s="30">
        <f>SUM('Francisca Romero'!G22,'Cristobal Tirado'!G22,'Carlos Kuhn'!G10,'Franco Alday'!G22,'Rodrigo Ramirez C.'!G22,'Gabriel Vergara'!G22,'Maximiliano Tapia'!G22,'Zarko Kuljis'!G22,'Vicente Ruiz'!G22,'Cristobal Filun'!G22,'Vicente Mackenzie'!G22,'Francisco Gonzalez G.'!G22,'Rodrigo Flores F.'!G22,'Bastian Navarrete'!G22,'Felipe Rojas'!G22,'Felipe Muñoz'!G22)</f>
        <v/>
      </c>
    </row>
  </sheetData>
  <mergeCells count="33">
    <mergeCell ref="I30:I31"/>
    <mergeCell ref="B12:B13"/>
    <mergeCell ref="B3:B4"/>
    <mergeCell ref="B1:G1"/>
    <mergeCell ref="A7:A8"/>
    <mergeCell ref="J28:J29"/>
    <mergeCell ref="A16:A17"/>
    <mergeCell ref="J37:J38"/>
    <mergeCell ref="B14:B15"/>
    <mergeCell ref="I26:I27"/>
    <mergeCell ref="B38:G38"/>
    <mergeCell ref="I28:I29"/>
    <mergeCell ref="J30:J31"/>
    <mergeCell ref="A12:A13"/>
    <mergeCell ref="J32:O32"/>
    <mergeCell ref="A3:A4"/>
    <mergeCell ref="J24:J25"/>
    <mergeCell ref="I37:I38"/>
    <mergeCell ref="I33:I34"/>
    <mergeCell ref="I24:I25"/>
    <mergeCell ref="A14:A15"/>
    <mergeCell ref="J35:J36"/>
    <mergeCell ref="A5:A6"/>
    <mergeCell ref="J26:J27"/>
    <mergeCell ref="B9:B10"/>
    <mergeCell ref="B5:B6"/>
    <mergeCell ref="I35:I36"/>
    <mergeCell ref="A9:A10"/>
    <mergeCell ref="J33:J34"/>
    <mergeCell ref="B27:G27"/>
    <mergeCell ref="B7:B8"/>
    <mergeCell ref="B16:B17"/>
    <mergeCell ref="B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Grupos!B5</f>
        <v/>
      </c>
      <c r="K2" s="59" t="n"/>
    </row>
    <row r="3" ht="15.75" customHeight="1" s="42">
      <c r="A3" s="29" t="n">
        <v>44593</v>
      </c>
      <c r="B3" s="30" t="inlineStr">
        <is>
          <t>8:15 - 9:25</t>
        </is>
      </c>
      <c r="C3" s="30" t="n">
        <v>0</v>
      </c>
      <c r="D3" s="30" t="n">
        <v>0</v>
      </c>
      <c r="E3" s="30" t="n">
        <v>0</v>
      </c>
      <c r="F3" s="30" t="n">
        <v>0</v>
      </c>
      <c r="G3" s="30" t="n">
        <v>0</v>
      </c>
      <c r="I3" s="35" t="inlineStr">
        <is>
          <t>Mail</t>
        </is>
      </c>
      <c r="J3" s="65">
        <f>Grupos!C5</f>
        <v/>
      </c>
      <c r="K3" s="66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1</v>
      </c>
      <c r="E4" s="30" t="n">
        <v>0</v>
      </c>
      <c r="F4" s="30" t="n">
        <v>1</v>
      </c>
      <c r="G4" s="30" t="n">
        <v>0</v>
      </c>
      <c r="I4" s="35" t="inlineStr">
        <is>
          <t>Teléfono</t>
        </is>
      </c>
      <c r="J4" s="30" t="n">
        <v>957365017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1</v>
      </c>
      <c r="F5" s="30" t="n">
        <v>1</v>
      </c>
      <c r="G5" s="30" t="n">
        <v>0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1</v>
      </c>
      <c r="F8" s="30" t="n">
        <v>0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>
        <v>1</v>
      </c>
      <c r="E9" s="30" t="n">
        <v>1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1</v>
      </c>
      <c r="E16" s="30" t="n">
        <v>0</v>
      </c>
      <c r="F16" s="30" t="n">
        <v>0</v>
      </c>
      <c r="G16" s="30" t="n">
        <v>0</v>
      </c>
      <c r="I16" s="2" t="inlineStr">
        <is>
          <t>Tabla 1: marcar con un 1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1</v>
      </c>
      <c r="F17" s="30" t="n">
        <v>0</v>
      </c>
      <c r="G17" s="30" t="n">
        <v>0</v>
      </c>
      <c r="I17" s="2" t="inlineStr">
        <is>
          <t>Tabla 2: marcar con un 1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0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1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 ht="12.75" customHeight="1" s="42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2:K28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Grupos!B6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0</v>
      </c>
      <c r="F3" s="30" t="n">
        <v>1</v>
      </c>
      <c r="G3" s="30" t="n">
        <v>1</v>
      </c>
      <c r="I3" s="35" t="inlineStr">
        <is>
          <t>Mail</t>
        </is>
      </c>
      <c r="J3" s="30">
        <f>Grupos!C6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1</v>
      </c>
      <c r="F4" s="30" t="n">
        <v>0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0</v>
      </c>
      <c r="G5" s="30" t="n">
        <v>1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0</v>
      </c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1</v>
      </c>
      <c r="E9" s="30" t="n">
        <v>1</v>
      </c>
      <c r="F9" s="30" t="n">
        <v>1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1</v>
      </c>
      <c r="D10" s="30" t="n">
        <v>0</v>
      </c>
      <c r="E10" s="30" t="n">
        <v>1</v>
      </c>
      <c r="F10" s="30" t="n">
        <v>0</v>
      </c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1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1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0</v>
      </c>
      <c r="E18" s="30" t="n">
        <v>0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0</v>
      </c>
      <c r="F20" s="30" t="n">
        <v>1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1</v>
      </c>
      <c r="E21" s="30" t="n">
        <v>0</v>
      </c>
      <c r="F21" s="30" t="n">
        <v>1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  <row r="28">
      <c r="I28" s="2" t="n"/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2">
    <dataValidation sqref="I28" showDropDown="1" showInputMessage="0" showErrorMessage="1" allowBlank="0" type="decimal">
      <formula1>0</formula1>
      <formula2>1</formula2>
    </dataValidation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Grupos!B7</f>
        <v/>
      </c>
      <c r="K2" s="59" t="n"/>
    </row>
    <row r="3" ht="15.75" customHeight="1" s="42">
      <c r="A3" s="29" t="n">
        <v>44593</v>
      </c>
      <c r="B3" s="30" t="inlineStr">
        <is>
          <t>8:15 - 9:25</t>
        </is>
      </c>
      <c r="C3" s="30" t="n">
        <v>1</v>
      </c>
      <c r="D3" s="30" t="n">
        <v>0</v>
      </c>
      <c r="E3" s="30" t="n">
        <v>1</v>
      </c>
      <c r="F3" s="30" t="n">
        <v>0</v>
      </c>
      <c r="G3" s="30" t="n">
        <v>1</v>
      </c>
      <c r="I3" s="35" t="inlineStr">
        <is>
          <t>Mail</t>
        </is>
      </c>
      <c r="J3" s="65">
        <f>Grupos!C7</f>
        <v/>
      </c>
      <c r="K3" s="66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>
        <v>956398063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1</v>
      </c>
      <c r="D5" s="30" t="n">
        <v>0</v>
      </c>
      <c r="E5" s="30" t="n">
        <v>1</v>
      </c>
      <c r="F5" s="30" t="n">
        <v>0</v>
      </c>
      <c r="G5" s="30" t="n">
        <v>1</v>
      </c>
      <c r="I5" s="67" t="inlineStr">
        <is>
          <t>Preferencia</t>
        </is>
      </c>
      <c r="J5" s="21" t="b">
        <v>0</v>
      </c>
      <c r="K5" s="21" t="b">
        <v>1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0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0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1</v>
      </c>
      <c r="E9" s="30" t="n">
        <v>1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1</v>
      </c>
      <c r="D10" s="30" t="n">
        <v>1</v>
      </c>
      <c r="E10" s="30" t="n">
        <v>1</v>
      </c>
      <c r="F10" s="30" t="n">
        <v>1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1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0</v>
      </c>
      <c r="E18" s="30" t="n">
        <v>1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0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 ht="12.75" customHeight="1" s="42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 C36:G36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Grupos!B8</f>
        <v/>
      </c>
      <c r="K2" s="59" t="n"/>
    </row>
    <row r="3" ht="15.75" customHeight="1" s="42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68">
        <f>Grupos!C8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1</v>
      </c>
      <c r="E5" s="30" t="n">
        <v>0</v>
      </c>
      <c r="F5" s="30" t="n">
        <v>1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0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1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1</v>
      </c>
      <c r="E10" s="30" t="n">
        <v>0</v>
      </c>
      <c r="F10" s="30" t="n">
        <v>1</v>
      </c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1</v>
      </c>
      <c r="D15" s="30" t="n">
        <v>0</v>
      </c>
      <c r="E15" s="30" t="n">
        <v>1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0</v>
      </c>
      <c r="E16" s="30" t="n">
        <v>1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1</v>
      </c>
      <c r="E17" s="30" t="n">
        <v>0</v>
      </c>
      <c r="F17" s="30" t="n">
        <v>1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0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1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1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1</v>
      </c>
      <c r="E22" s="30" t="n">
        <v>0</v>
      </c>
      <c r="F22" s="30" t="n">
        <v>0</v>
      </c>
      <c r="G22" s="30" t="n">
        <v>0</v>
      </c>
    </row>
    <row r="23" ht="12.75" customHeight="1" s="42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Grupos!B9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0</v>
      </c>
      <c r="E3" s="30" t="n">
        <v>1</v>
      </c>
      <c r="F3" s="30" t="n">
        <v>0</v>
      </c>
      <c r="G3" s="30" t="n">
        <v>1</v>
      </c>
      <c r="I3" s="35" t="inlineStr">
        <is>
          <t>Mail</t>
        </is>
      </c>
      <c r="J3" s="30">
        <f>Grupos!C9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1</v>
      </c>
      <c r="E4" s="30" t="n">
        <v>0</v>
      </c>
      <c r="F4" s="30" t="n">
        <v>1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1</v>
      </c>
      <c r="G5" s="30" t="n">
        <v>0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>
        <v>1</v>
      </c>
      <c r="E8" s="30" t="n">
        <v>1</v>
      </c>
      <c r="F8" s="30" t="n">
        <v>0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>
        <v>0</v>
      </c>
      <c r="E9" s="30" t="n">
        <v>1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1</v>
      </c>
      <c r="D20" s="30" t="n">
        <v>1</v>
      </c>
      <c r="E20" s="30" t="n">
        <v>1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1</v>
      </c>
      <c r="D21" s="30" t="n">
        <v>0</v>
      </c>
      <c r="E21" s="30" t="n">
        <v>1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Grupos!B10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0</v>
      </c>
      <c r="D3" s="30" t="n">
        <v>0</v>
      </c>
      <c r="E3" s="30" t="n">
        <v>0</v>
      </c>
      <c r="F3" s="30" t="n">
        <v>0</v>
      </c>
      <c r="G3" s="30" t="n">
        <v>0</v>
      </c>
      <c r="I3" s="35" t="inlineStr">
        <is>
          <t>Mail</t>
        </is>
      </c>
      <c r="J3" s="30" t="inlineStr">
        <is>
          <t>gabriel.vergaraa@usm.cl</t>
        </is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0</v>
      </c>
      <c r="E4" s="30" t="n">
        <v>1</v>
      </c>
      <c r="F4" s="30" t="n">
        <v>1</v>
      </c>
      <c r="G4" s="30" t="n">
        <v>0</v>
      </c>
      <c r="I4" s="35" t="inlineStr">
        <is>
          <t>Teléfono</t>
        </is>
      </c>
      <c r="J4" s="30" t="n">
        <v>975722599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0</v>
      </c>
      <c r="G5" s="30" t="n">
        <v>0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1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1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1</v>
      </c>
      <c r="F16" s="30" t="n">
        <v>1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0</v>
      </c>
      <c r="E18" s="30" t="n">
        <v>1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1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Grupos!B11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0</v>
      </c>
      <c r="E3" s="30" t="n">
        <v>0</v>
      </c>
      <c r="F3" s="30" t="n">
        <v>0</v>
      </c>
      <c r="G3" s="30" t="n">
        <v>0</v>
      </c>
      <c r="I3" s="35" t="inlineStr">
        <is>
          <t>Mail</t>
        </is>
      </c>
      <c r="J3" s="30">
        <f>Grupos!C11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1</v>
      </c>
      <c r="E4" s="30" t="n">
        <v>0</v>
      </c>
      <c r="F4" s="30" t="n">
        <v>1</v>
      </c>
      <c r="G4" s="30" t="n">
        <v>0</v>
      </c>
      <c r="I4" s="35" t="inlineStr">
        <is>
          <t>Teléfono</t>
        </is>
      </c>
      <c r="J4" s="30" t="n">
        <v>954870030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1</v>
      </c>
      <c r="E5" s="30" t="n">
        <v>0</v>
      </c>
      <c r="F5" s="30" t="n">
        <v>0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0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0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1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1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0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0</v>
      </c>
      <c r="G20" s="30" t="n">
        <v>1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1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2023-04-01T22:19:51Z</dcterms:created>
  <dcterms:modified xsi:type="dcterms:W3CDTF">2023-04-01T22:19:51Z</dcterms:modified>
  <cp:lastModifiedBy>alday 33</cp:lastModifiedBy>
</cp:coreProperties>
</file>