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GameMaker\Final Work\Github\CultureRelicGirls\"/>
    </mc:Choice>
  </mc:AlternateContent>
  <xr:revisionPtr revIDLastSave="0" documentId="13_ncr:1_{26D934A9-EE66-468C-A850-F0AFCE615CEA}" xr6:coauthVersionLast="47" xr6:coauthVersionMax="47" xr10:uidLastSave="{00000000-0000-0000-0000-000000000000}"/>
  <bookViews>
    <workbookView xWindow="28680" yWindow="-120" windowWidth="24240" windowHeight="13140" activeTab="4" xr2:uid="{1E3677C8-2B1C-423A-AEA1-C1DF63D56BAF}"/>
  </bookViews>
  <sheets>
    <sheet name="人物" sheetId="1" r:id="rId1"/>
    <sheet name="Sheet1" sheetId="5" r:id="rId2"/>
    <sheet name="关卡" sheetId="2" r:id="rId3"/>
    <sheet name="物资" sheetId="3" r:id="rId4"/>
    <sheet name="ID表"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7" i="5" l="1"/>
  <c r="J37" i="5"/>
  <c r="H37" i="5"/>
  <c r="F37" i="5"/>
  <c r="E37" i="5"/>
  <c r="D37" i="5"/>
  <c r="C37" i="5"/>
  <c r="L35" i="5"/>
  <c r="K35" i="5"/>
  <c r="K37" i="5" s="1"/>
  <c r="J35" i="5"/>
  <c r="I35" i="5"/>
  <c r="I37" i="5" s="1"/>
  <c r="G35" i="5"/>
  <c r="G37" i="5" s="1"/>
  <c r="F35" i="5"/>
  <c r="E35" i="5"/>
  <c r="D35" i="5"/>
  <c r="L34" i="5"/>
  <c r="K34" i="5"/>
  <c r="J34" i="5"/>
  <c r="I34" i="5"/>
  <c r="G34" i="5"/>
  <c r="F34" i="5"/>
  <c r="E34" i="5"/>
  <c r="D34" i="5"/>
  <c r="Q27" i="5"/>
  <c r="M27" i="5"/>
  <c r="K27" i="5"/>
  <c r="J27" i="5"/>
  <c r="H27" i="5"/>
  <c r="E27" i="5"/>
  <c r="D27" i="5"/>
  <c r="C27" i="5"/>
  <c r="Q25" i="5"/>
  <c r="P25" i="5"/>
  <c r="P27" i="5" s="1"/>
  <c r="O25" i="5"/>
  <c r="O27" i="5" s="1"/>
  <c r="N25" i="5"/>
  <c r="N27" i="5" s="1"/>
  <c r="L25" i="5"/>
  <c r="L27" i="5" s="1"/>
  <c r="K25" i="5"/>
  <c r="J25" i="5"/>
  <c r="I25" i="5"/>
  <c r="I27" i="5" s="1"/>
  <c r="G25" i="5"/>
  <c r="G27" i="5" s="1"/>
  <c r="F25" i="5"/>
  <c r="F27" i="5" s="1"/>
  <c r="E25" i="5"/>
  <c r="D25" i="5"/>
  <c r="Q24" i="5"/>
  <c r="P24" i="5"/>
  <c r="O24" i="5"/>
  <c r="N24" i="5"/>
  <c r="L24" i="5"/>
  <c r="K24" i="5"/>
  <c r="J24" i="5"/>
  <c r="I24" i="5"/>
  <c r="G24" i="5"/>
  <c r="F24" i="5"/>
  <c r="E24" i="5"/>
  <c r="D24" i="5"/>
  <c r="M17" i="5"/>
  <c r="I17" i="5"/>
  <c r="H17" i="5"/>
  <c r="F17" i="5"/>
  <c r="D17" i="5"/>
  <c r="C17" i="5"/>
  <c r="Q15" i="5"/>
  <c r="Q17" i="5" s="1"/>
  <c r="P15" i="5"/>
  <c r="P17" i="5" s="1"/>
  <c r="O15" i="5"/>
  <c r="O17" i="5" s="1"/>
  <c r="N15" i="5"/>
  <c r="N17" i="5" s="1"/>
  <c r="L15" i="5"/>
  <c r="L17" i="5" s="1"/>
  <c r="K15" i="5"/>
  <c r="K17" i="5" s="1"/>
  <c r="J15" i="5"/>
  <c r="J17" i="5" s="1"/>
  <c r="I15" i="5"/>
  <c r="G15" i="5"/>
  <c r="G17" i="5" s="1"/>
  <c r="F15" i="5"/>
  <c r="E15" i="5"/>
  <c r="E17" i="5" s="1"/>
  <c r="D15" i="5"/>
  <c r="Q14" i="5"/>
  <c r="P14" i="5"/>
  <c r="O14" i="5"/>
  <c r="N14" i="5"/>
  <c r="L14" i="5"/>
  <c r="K14" i="5"/>
  <c r="J14" i="5"/>
  <c r="I14" i="5"/>
  <c r="G14" i="5"/>
  <c r="F14" i="5"/>
  <c r="E14" i="5"/>
  <c r="D14" i="5"/>
  <c r="V7" i="5"/>
  <c r="U7" i="5"/>
  <c r="S7" i="5"/>
  <c r="R7" i="5"/>
  <c r="P7" i="5"/>
  <c r="M7" i="5"/>
  <c r="L7" i="5"/>
  <c r="I7" i="5"/>
  <c r="H7" i="5"/>
  <c r="G7" i="5"/>
  <c r="F7" i="5"/>
  <c r="E7" i="5"/>
  <c r="D7" i="5"/>
  <c r="C7" i="5"/>
  <c r="V5" i="5"/>
  <c r="U5" i="5"/>
  <c r="T5" i="5"/>
  <c r="T7" i="5" s="1"/>
  <c r="S5" i="5"/>
  <c r="Q5" i="5"/>
  <c r="Q7" i="5" s="1"/>
  <c r="P5" i="5"/>
  <c r="O5" i="5"/>
  <c r="O7" i="5" s="1"/>
  <c r="N5" i="5"/>
  <c r="N7" i="5" s="1"/>
  <c r="L5" i="5"/>
  <c r="K5" i="5"/>
  <c r="K7" i="5" s="1"/>
  <c r="J5" i="5"/>
  <c r="J7" i="5" s="1"/>
  <c r="I5" i="5"/>
  <c r="G5" i="5"/>
  <c r="F5" i="5"/>
  <c r="E5" i="5"/>
  <c r="D5" i="5"/>
  <c r="V4" i="5"/>
  <c r="U4" i="5"/>
  <c r="T4" i="5"/>
  <c r="S4" i="5"/>
  <c r="Q4" i="5"/>
  <c r="P4" i="5"/>
  <c r="O4" i="5"/>
  <c r="N4" i="5"/>
  <c r="L4" i="5"/>
  <c r="K4" i="5"/>
  <c r="J4" i="5"/>
  <c r="I4" i="5"/>
  <c r="G4" i="5"/>
  <c r="F4" i="5"/>
  <c r="E4" i="5"/>
  <c r="D4" i="5"/>
  <c r="I35" i="1"/>
  <c r="J35" i="1"/>
  <c r="K35" i="1"/>
  <c r="L35" i="1"/>
  <c r="L34" i="1"/>
  <c r="K34" i="1"/>
  <c r="J34" i="1"/>
  <c r="I34" i="1"/>
  <c r="N25" i="1"/>
  <c r="O25" i="1"/>
  <c r="P25" i="1"/>
  <c r="Q25" i="1"/>
  <c r="Q24" i="1"/>
  <c r="P24" i="1"/>
  <c r="O24" i="1"/>
  <c r="N24" i="1"/>
  <c r="I25" i="1"/>
  <c r="J25" i="1"/>
  <c r="K25" i="1"/>
  <c r="L25" i="1"/>
  <c r="L24" i="1"/>
  <c r="K24" i="1"/>
  <c r="J24" i="1"/>
  <c r="I24" i="1"/>
  <c r="N15" i="1"/>
  <c r="O15" i="1"/>
  <c r="P15" i="1"/>
  <c r="Q15" i="1"/>
  <c r="Q14" i="1"/>
  <c r="P14" i="1"/>
  <c r="O14" i="1"/>
  <c r="N14" i="1"/>
  <c r="I15" i="1"/>
  <c r="J15" i="1"/>
  <c r="K15" i="1"/>
  <c r="L15" i="1"/>
  <c r="L14" i="1"/>
  <c r="K14" i="1"/>
  <c r="J14" i="1"/>
  <c r="I14" i="1"/>
  <c r="D15" i="1"/>
  <c r="E15" i="1"/>
  <c r="F15" i="1"/>
  <c r="G15" i="1"/>
  <c r="G14" i="1"/>
  <c r="F14" i="1"/>
  <c r="E14" i="1"/>
  <c r="D14" i="1"/>
  <c r="S5" i="1"/>
  <c r="T5" i="1"/>
  <c r="U5" i="1"/>
  <c r="V5" i="1"/>
  <c r="V4" i="1"/>
  <c r="U4" i="1"/>
  <c r="T4" i="1"/>
  <c r="S4" i="1"/>
  <c r="I5" i="1"/>
  <c r="J5" i="1"/>
  <c r="K5" i="1"/>
  <c r="L5" i="1"/>
  <c r="L4" i="1"/>
  <c r="K4" i="1"/>
  <c r="J4" i="1"/>
  <c r="I4" i="1"/>
  <c r="D35" i="1"/>
  <c r="E35" i="1"/>
  <c r="F35" i="1"/>
  <c r="G35" i="1"/>
  <c r="G34" i="1"/>
  <c r="F34" i="1"/>
  <c r="E34" i="1"/>
  <c r="D34" i="1"/>
  <c r="D25" i="1"/>
  <c r="E25" i="1"/>
  <c r="F25" i="1"/>
  <c r="G25" i="1"/>
  <c r="G24" i="1"/>
  <c r="F24" i="1"/>
  <c r="E24" i="1"/>
  <c r="D24" i="1"/>
  <c r="N5" i="1"/>
  <c r="O5" i="1"/>
  <c r="P5" i="1"/>
  <c r="Q5" i="1"/>
  <c r="Q4" i="1"/>
  <c r="P4" i="1"/>
  <c r="O4" i="1"/>
  <c r="N4" i="1"/>
  <c r="F5" i="1"/>
  <c r="F7" i="1" s="1"/>
  <c r="E5" i="1"/>
  <c r="E7" i="1" s="1"/>
  <c r="D5" i="1"/>
  <c r="D7" i="1" s="1"/>
  <c r="G5" i="1"/>
  <c r="G7" i="1" s="1"/>
  <c r="G4" i="1"/>
  <c r="F4" i="1"/>
  <c r="E4" i="1"/>
  <c r="D4" i="1"/>
  <c r="H69" i="2"/>
  <c r="H67" i="2"/>
  <c r="H66" i="2"/>
  <c r="J69" i="2"/>
  <c r="J67" i="2"/>
  <c r="J66" i="2"/>
  <c r="I69" i="2"/>
  <c r="I67" i="2"/>
  <c r="I66" i="2"/>
  <c r="H64" i="2"/>
  <c r="J64" i="2"/>
  <c r="H50" i="2"/>
  <c r="H48" i="2"/>
  <c r="I50" i="2"/>
  <c r="I48" i="2"/>
  <c r="I47" i="2"/>
  <c r="H47" i="2"/>
  <c r="J50" i="2"/>
  <c r="J48" i="2"/>
  <c r="J47" i="2"/>
  <c r="J45" i="2"/>
  <c r="J31" i="2"/>
  <c r="J29" i="2"/>
  <c r="J28" i="2"/>
  <c r="I28" i="2"/>
  <c r="I29" i="2"/>
  <c r="I31" i="2"/>
  <c r="H31" i="2"/>
  <c r="H29" i="2"/>
  <c r="H28" i="2"/>
  <c r="D37" i="1"/>
  <c r="E37" i="1"/>
  <c r="F37" i="1"/>
  <c r="G37" i="1"/>
  <c r="H37" i="1"/>
  <c r="I37" i="1"/>
  <c r="J37" i="1"/>
  <c r="K37" i="1"/>
  <c r="L37" i="1"/>
  <c r="C37" i="1"/>
  <c r="N27" i="1"/>
  <c r="O27" i="1"/>
  <c r="P27" i="1"/>
  <c r="Q27" i="1"/>
  <c r="M27" i="1"/>
  <c r="I27" i="1"/>
  <c r="J27" i="1"/>
  <c r="K27" i="1"/>
  <c r="L27" i="1"/>
  <c r="H27" i="1"/>
  <c r="D27" i="1"/>
  <c r="E27" i="1"/>
  <c r="F27" i="1"/>
  <c r="C27" i="1"/>
  <c r="N17" i="1"/>
  <c r="O17" i="1"/>
  <c r="P17" i="1"/>
  <c r="Q17" i="1"/>
  <c r="M17" i="1"/>
  <c r="I17" i="1"/>
  <c r="J17" i="1"/>
  <c r="K17" i="1"/>
  <c r="H17" i="1"/>
  <c r="D17" i="1"/>
  <c r="E17" i="1"/>
  <c r="F17" i="1"/>
  <c r="C17" i="1"/>
  <c r="S7" i="1"/>
  <c r="T7" i="1"/>
  <c r="U7" i="1"/>
  <c r="R7" i="1"/>
  <c r="N7" i="1"/>
  <c r="O7" i="1"/>
  <c r="P7" i="1"/>
  <c r="M7" i="1"/>
  <c r="I7" i="1"/>
  <c r="J7" i="1"/>
  <c r="K7" i="1"/>
  <c r="L7" i="1"/>
  <c r="H7" i="1"/>
  <c r="C7" i="1"/>
  <c r="A16" i="2"/>
  <c r="A19" i="2" s="1"/>
  <c r="A22" i="2" s="1"/>
  <c r="V7" i="1"/>
  <c r="Q7" i="1"/>
  <c r="G17" i="1"/>
  <c r="L17" i="1"/>
  <c r="G27" i="1"/>
</calcChain>
</file>

<file path=xl/sharedStrings.xml><?xml version="1.0" encoding="utf-8"?>
<sst xmlns="http://schemas.openxmlformats.org/spreadsheetml/2006/main" count="436" uniqueCount="231">
  <si>
    <t>司母戊鼎</t>
    <phoneticPr fontId="5" type="noConversion"/>
  </si>
  <si>
    <t>越王勾践剑</t>
    <phoneticPr fontId="5" type="noConversion"/>
  </si>
  <si>
    <t>四羊方尊</t>
    <phoneticPr fontId="5" type="noConversion"/>
  </si>
  <si>
    <t>天丛云剑</t>
    <phoneticPr fontId="5" type="noConversion"/>
  </si>
  <si>
    <t>近</t>
    <phoneticPr fontId="5" type="noConversion"/>
  </si>
  <si>
    <t>中</t>
    <phoneticPr fontId="5" type="noConversion"/>
  </si>
  <si>
    <t>name</t>
    <phoneticPr fontId="5" type="noConversion"/>
  </si>
  <si>
    <t>position</t>
    <phoneticPr fontId="5" type="noConversion"/>
  </si>
  <si>
    <t>hp</t>
    <phoneticPr fontId="5" type="noConversion"/>
  </si>
  <si>
    <t>att</t>
    <phoneticPr fontId="5" type="noConversion"/>
  </si>
  <si>
    <t>dex(/second)</t>
    <phoneticPr fontId="5" type="noConversion"/>
  </si>
  <si>
    <t>ski</t>
    <phoneticPr fontId="5" type="noConversion"/>
  </si>
  <si>
    <t>羊羔跪乳：每四次攻击
        回复团队成员5%hp</t>
    <phoneticPr fontId="5" type="noConversion"/>
  </si>
  <si>
    <t>罗赛塔石碑</t>
    <phoneticPr fontId="5" type="noConversion"/>
  </si>
  <si>
    <t>星空</t>
    <phoneticPr fontId="5" type="noConversion"/>
  </si>
  <si>
    <t>掷饼人</t>
    <phoneticPr fontId="5" type="noConversion"/>
  </si>
  <si>
    <t>国际象棋</t>
    <phoneticPr fontId="5" type="noConversion"/>
  </si>
  <si>
    <t>太阳历石</t>
    <phoneticPr fontId="5" type="noConversion"/>
  </si>
  <si>
    <t>黄金船</t>
    <phoneticPr fontId="5" type="noConversion"/>
  </si>
  <si>
    <t>双头蛇</t>
    <phoneticPr fontId="5" type="noConversion"/>
  </si>
  <si>
    <t>远</t>
    <phoneticPr fontId="5" type="noConversion"/>
  </si>
  <si>
    <t>群星：每三次攻击召唤范围3的群星砸向敌人</t>
    <phoneticPr fontId="5" type="noConversion"/>
  </si>
  <si>
    <t>全垒打：极大幅度击退敌人</t>
    <phoneticPr fontId="5" type="noConversion"/>
  </si>
  <si>
    <t>耀斑：
减速对手1.1s</t>
    <phoneticPr fontId="5" type="noConversion"/>
  </si>
  <si>
    <t>喵呜：对所有敌人照成攻击</t>
    <phoneticPr fontId="5" type="noConversion"/>
  </si>
  <si>
    <t>story01</t>
    <phoneticPr fontId="5" type="noConversion"/>
  </si>
  <si>
    <t xml:space="preserve">商后母戊鼎，又称司母戊鼎,首次出土于河南省安阳市武官村的商后期铸品。司母戊鼎高133厘米，重832.84千克。器厚立耳，下承四柱足，鼎身铸有盘龙纹和饕餮纹，雄伟庄严，威严无比，为出土鼎中的重量之最。 </t>
    <phoneticPr fontId="5" type="noConversion"/>
  </si>
  <si>
    <t>四羊方尊，首次出土于湖南省宁乡县黄材镇月山铺转耳仑的商代晚期青铜礼器。四羊方尊高58.3厘米，重量34.5公斤，四边上装饰有蕉叶纹、三角夔纹和兽面纹，尊四角各塑一羊，巧夺天工，被史学界称为“臻于极致的青铜典范”。</t>
    <phoneticPr fontId="5" type="noConversion"/>
  </si>
  <si>
    <t>掷铁饼者，希腊雕刻家米隆于约公元前450年雕刻的青铜雕塑，原作丢失。掷铁饼者上身倒向右转，前倾成弓状，重心落在右脚上，左臂接在右膝，右手握着铁饼转向后侧，将强烈动感与雕像的稳定感结合，成为后世艺术创作的典范。</t>
    <phoneticPr fontId="5" type="noConversion"/>
  </si>
  <si>
    <t>Lewis chessmen，1831年首次在苏格兰外赫布里底群岛的刘易斯岛发现的12世纪棋子。目前，其包括79枚棋子，14名桌上人和一个皮带扣其他，仍有四个主要棋子和许多棋子从国际象棋中丢失。</t>
    <phoneticPr fontId="5" type="noConversion"/>
  </si>
  <si>
    <t>Muisca raft,1969年在哥伦比亚帕斯卡市的一个洞穴中发现的前哥伦布时期黄金艺术品。船长19.5厘米，宽10.1厘米，船正中的酋长高10.2厘米，上带头饰，周身被卫兵环绕，是波哥大黄金博物馆的主要展览作品之一。</t>
    <phoneticPr fontId="5" type="noConversion"/>
  </si>
  <si>
    <t>罗塞塔石碑，1799年发现于埃及港湾城市罗塞塔的公元前196年诏书石碑。罗塞塔石碑高1.14米，宽0.73米，上有用希腊文字、古埃及文字和当时的通俗体文字刻下的古埃及国王托勒密五世登基的诏书，成为今日研究古埃及历史的重要里程碑，大英博物馆的镇馆之宝之一。</t>
    <phoneticPr fontId="5" type="noConversion"/>
  </si>
  <si>
    <t>盖尔安德森猫，出土于埃及古代大型墓地萨卡拉的公元前600年的青铜像，由盖尔安德森赠于大英博物馆。</t>
    <phoneticPr fontId="5" type="noConversion"/>
  </si>
  <si>
    <t>毒入膏肓：每次攻击+5攻击力，最高叠5层，持续1.9s</t>
    <phoneticPr fontId="5" type="noConversion"/>
  </si>
  <si>
    <t>海纳百川：每有一个不同区域的文物+5攻击</t>
    <phoneticPr fontId="5" type="noConversion"/>
  </si>
  <si>
    <t>同舟共济：每攻击两次，为队友提升8点攻击力，持续2s</t>
    <phoneticPr fontId="5" type="noConversion"/>
  </si>
  <si>
    <t>卧薪尝胆：血量低于50时，att为36
血量低于25时，att为50</t>
    <phoneticPr fontId="5" type="noConversion"/>
  </si>
  <si>
    <t>威煞四方：
返回10点伤害给攻击你的人</t>
    <phoneticPr fontId="5" type="noConversion"/>
  </si>
  <si>
    <t>春秋越王勾践剑，首次出土于湖北省荆州市望山楚墓群1号墓。越王勾践剑长55.7厘米，柄长8.4厘米，剑宽 4.6厘米，剑身上布满了规则的黑色菱形暗格花纹，有“越王鸠（勾）浅（践）自作用剑”的鸟篆铭文，被誉为“天下第一剑”</t>
    <phoneticPr fontId="5" type="noConversion"/>
  </si>
  <si>
    <t>天丛云剑又名草薙剣，收藏于热田神宫的日本三神器之一，曾被盗走，后于688年寻回。剑长两尺七八寸，刀身中央部分较厚，握柄的部分约有八寸厚，形似鱼的背脊骨，由上到下都是白色的，是即便天皇也无法随意观赏的至宝。</t>
    <phoneticPr fontId="5" type="noConversion"/>
  </si>
  <si>
    <t>The Starry Night（星空），荷兰后印象派画家文森特·梵高于1889年在精神病院里创作的一幅油画。这幅画中，梵高用夸张的手法，生动地描绘了充满运动和变化的星空，展现动不安的情感和疯狂的幻觉世界，是其的代表作之一。</t>
    <phoneticPr fontId="5" type="noConversion"/>
  </si>
  <si>
    <t>阿兹特克人的太阳历石，是于1790年再度发现于墨西哥市的大广场地下的一块纪念碑。太阳历石被雕刻在一座巨石上，直径3.6米，重24吨，中央的托纳提乌--即太阳神的周围，配置有阿兹特克的历法及与宇宙论相关的图画文字和符号，因此成为阿兹特克文化的象征。</t>
    <phoneticPr fontId="5" type="noConversion"/>
  </si>
  <si>
    <t>王车易位：3号位血量低于30%时，移位10s，回复3号位10%血量</t>
    <phoneticPr fontId="5" type="noConversion"/>
  </si>
  <si>
    <t>埃及狗</t>
    <phoneticPr fontId="5" type="noConversion"/>
  </si>
  <si>
    <t>Type</t>
    <phoneticPr fontId="5" type="noConversion"/>
  </si>
  <si>
    <t>刀兵</t>
    <phoneticPr fontId="5" type="noConversion"/>
  </si>
  <si>
    <t>盾兵</t>
    <phoneticPr fontId="5" type="noConversion"/>
  </si>
  <si>
    <t>弓兵</t>
    <phoneticPr fontId="5" type="noConversion"/>
  </si>
  <si>
    <t>后排</t>
    <phoneticPr fontId="5" type="noConversion"/>
  </si>
  <si>
    <t>Hp</t>
    <phoneticPr fontId="5" type="noConversion"/>
  </si>
  <si>
    <t>Att</t>
    <phoneticPr fontId="5" type="noConversion"/>
  </si>
  <si>
    <t>Dex(次/秒)</t>
    <phoneticPr fontId="5" type="noConversion"/>
  </si>
  <si>
    <t>dps</t>
    <phoneticPr fontId="5" type="noConversion"/>
  </si>
  <si>
    <t>award</t>
    <phoneticPr fontId="5" type="noConversion"/>
  </si>
  <si>
    <t>1*0</t>
    <phoneticPr fontId="5" type="noConversion"/>
  </si>
  <si>
    <t>1*刀兵</t>
    <phoneticPr fontId="5" type="noConversion"/>
  </si>
  <si>
    <t>1*1</t>
    <phoneticPr fontId="5" type="noConversion"/>
  </si>
  <si>
    <t>出场顺序</t>
    <phoneticPr fontId="5" type="noConversion"/>
  </si>
  <si>
    <t>天从云剑</t>
    <phoneticPr fontId="5" type="noConversion"/>
  </si>
  <si>
    <t>出场敌人</t>
    <phoneticPr fontId="5" type="noConversion"/>
  </si>
  <si>
    <t>2*刀兵</t>
    <phoneticPr fontId="5" type="noConversion"/>
  </si>
  <si>
    <t>4*刀兵</t>
    <phoneticPr fontId="5" type="noConversion"/>
  </si>
  <si>
    <t>1*2</t>
    <phoneticPr fontId="5" type="noConversion"/>
  </si>
  <si>
    <t>1*盾兵+2*刀兵</t>
    <phoneticPr fontId="5" type="noConversion"/>
  </si>
  <si>
    <t>2*刀兵在前+1*盾兵
+2*刀兵</t>
    <phoneticPr fontId="5" type="noConversion"/>
  </si>
  <si>
    <t>1*3</t>
    <phoneticPr fontId="5" type="noConversion"/>
  </si>
  <si>
    <t>1*盾+1*刀</t>
    <phoneticPr fontId="5" type="noConversion"/>
  </si>
  <si>
    <t>1*盾+1*刀+1*弓</t>
    <phoneticPr fontId="5" type="noConversion"/>
  </si>
  <si>
    <t>1*盾+2*刀+2*弓</t>
    <phoneticPr fontId="5" type="noConversion"/>
  </si>
  <si>
    <t>1*4</t>
    <phoneticPr fontId="5" type="noConversion"/>
  </si>
  <si>
    <t>1盾1刀1弓1后排</t>
    <phoneticPr fontId="5" type="noConversion"/>
  </si>
  <si>
    <t>2盾1刀1弓1后排</t>
    <phoneticPr fontId="5" type="noConversion"/>
  </si>
  <si>
    <t>枪兵</t>
    <phoneticPr fontId="5" type="noConversion"/>
  </si>
  <si>
    <t>大喇叭</t>
    <phoneticPr fontId="5" type="noConversion"/>
  </si>
  <si>
    <t>2*1</t>
    <phoneticPr fontId="5" type="noConversion"/>
  </si>
  <si>
    <t>2盾1枪1弓</t>
    <phoneticPr fontId="5" type="noConversion"/>
  </si>
  <si>
    <t>1盾1枪1弓1后排</t>
    <phoneticPr fontId="5" type="noConversion"/>
  </si>
  <si>
    <t>1盾1枪2弓1后排</t>
    <phoneticPr fontId="5" type="noConversion"/>
  </si>
  <si>
    <t>1*盾1*枪+1弓</t>
    <phoneticPr fontId="5" type="noConversion"/>
  </si>
  <si>
    <t>2盾1枪2弓1后排</t>
    <phoneticPr fontId="5" type="noConversion"/>
  </si>
  <si>
    <t>2*2</t>
    <phoneticPr fontId="5" type="noConversion"/>
  </si>
  <si>
    <t>2*3</t>
    <phoneticPr fontId="5" type="noConversion"/>
  </si>
  <si>
    <t>司母戊鼎</t>
  </si>
  <si>
    <t>意识晶体/累积</t>
    <phoneticPr fontId="5" type="noConversion"/>
  </si>
  <si>
    <t>奖励文物</t>
    <phoneticPr fontId="5" type="noConversion"/>
  </si>
  <si>
    <t>货币/累积</t>
    <phoneticPr fontId="5" type="noConversion"/>
  </si>
  <si>
    <t>Sence 1</t>
    <phoneticPr fontId="5" type="noConversion"/>
  </si>
  <si>
    <t>Sence 2</t>
    <phoneticPr fontId="5" type="noConversion"/>
  </si>
  <si>
    <t>扣多少给多少</t>
    <phoneticPr fontId="5" type="noConversion"/>
  </si>
  <si>
    <t>67/40</t>
    <phoneticPr fontId="5" type="noConversion"/>
  </si>
  <si>
    <t>强化教学（-80）</t>
    <phoneticPr fontId="5" type="noConversion"/>
  </si>
  <si>
    <t>意识晶体</t>
    <phoneticPr fontId="5" type="noConversion"/>
  </si>
  <si>
    <t>修复</t>
    <phoneticPr fontId="5" type="noConversion"/>
  </si>
  <si>
    <t>时间不可超过30min</t>
    <phoneticPr fontId="5" type="noConversion"/>
  </si>
  <si>
    <t>功能</t>
    <phoneticPr fontId="5" type="noConversion"/>
  </si>
  <si>
    <t>消耗</t>
    <phoneticPr fontId="5" type="noConversion"/>
  </si>
  <si>
    <t>Tips</t>
    <phoneticPr fontId="5" type="noConversion"/>
  </si>
  <si>
    <t>货币</t>
    <phoneticPr fontId="5" type="noConversion"/>
  </si>
  <si>
    <t>建筑物</t>
    <phoneticPr fontId="5" type="noConversion"/>
  </si>
  <si>
    <t>升级等级</t>
    <phoneticPr fontId="5" type="noConversion"/>
  </si>
  <si>
    <t>工作台</t>
    <phoneticPr fontId="5" type="noConversion"/>
  </si>
  <si>
    <t>1*2</t>
    <phoneticPr fontId="5" type="noConversion"/>
  </si>
  <si>
    <t>2*3</t>
    <phoneticPr fontId="5" type="noConversion"/>
  </si>
  <si>
    <t>升级1*2</t>
    <phoneticPr fontId="5" type="noConversion"/>
  </si>
  <si>
    <t>升级2*3</t>
    <phoneticPr fontId="5" type="noConversion"/>
  </si>
  <si>
    <t>升级3*4</t>
    <phoneticPr fontId="5" type="noConversion"/>
  </si>
  <si>
    <t>升级4*5</t>
    <phoneticPr fontId="5" type="noConversion"/>
  </si>
  <si>
    <t>研究台</t>
    <phoneticPr fontId="5" type="noConversion"/>
  </si>
  <si>
    <t>树</t>
    <phoneticPr fontId="5" type="noConversion"/>
  </si>
  <si>
    <t>展示台</t>
    <phoneticPr fontId="5" type="noConversion"/>
  </si>
  <si>
    <t>画框</t>
    <phoneticPr fontId="5" type="noConversion"/>
  </si>
  <si>
    <t>送树</t>
    <phoneticPr fontId="5" type="noConversion"/>
  </si>
  <si>
    <t>1晶体=6血=60s</t>
    <phoneticPr fontId="5" type="noConversion"/>
  </si>
  <si>
    <t>100+10min</t>
    <phoneticPr fontId="5" type="noConversion"/>
  </si>
  <si>
    <t>惊雷：击杀一个单位时，在敌人的头上召唤一朵雷云，造成15伤害的3身位范围雷击</t>
    <phoneticPr fontId="5" type="noConversion"/>
  </si>
  <si>
    <t>绿松石摩赛克双头蛇，1894年收入大英博物馆的阿兹特克帝国珠宝遗物。双头蛇长43.3厘米，高20.3厘米，底部为一整块西班牙冷杉雕刻而成的，蛇身覆盖着绿松石镶嵌物，两端均为蛇头，辉煌又有威摄力，展现了玛雅文化熟练的镶嵌技术，是阿兹特克人文化的代表性杰作</t>
    <phoneticPr fontId="5" type="noConversion"/>
  </si>
  <si>
    <t>这关货币+5</t>
    <phoneticPr fontId="5" type="noConversion"/>
  </si>
  <si>
    <t>190-160 = 30</t>
    <phoneticPr fontId="5" type="noConversion"/>
  </si>
  <si>
    <t>150-80 = 60</t>
    <phoneticPr fontId="5" type="noConversion"/>
  </si>
  <si>
    <t>110-80 = 30</t>
    <phoneticPr fontId="5" type="noConversion"/>
  </si>
  <si>
    <t>人物：近2远1中1，一个二星
获得意识树，二级修复台</t>
    <phoneticPr fontId="5" type="noConversion"/>
  </si>
  <si>
    <t>同时两个</t>
    <phoneticPr fontId="5" type="noConversion"/>
  </si>
  <si>
    <t>1晶体=9血=60s，三个</t>
    <phoneticPr fontId="5" type="noConversion"/>
  </si>
  <si>
    <t>二楼解锁</t>
    <phoneticPr fontId="5" type="noConversion"/>
  </si>
  <si>
    <t>楼梯</t>
    <phoneticPr fontId="5" type="noConversion"/>
  </si>
  <si>
    <t>50+10min</t>
    <phoneticPr fontId="5" type="noConversion"/>
  </si>
  <si>
    <t>第二场景结尾</t>
    <phoneticPr fontId="5" type="noConversion"/>
  </si>
  <si>
    <t>研究台2</t>
    <phoneticPr fontId="5" type="noConversion"/>
  </si>
  <si>
    <t>Sence 3</t>
    <phoneticPr fontId="5" type="noConversion"/>
  </si>
  <si>
    <t>1s*2</t>
    <phoneticPr fontId="5" type="noConversion"/>
  </si>
  <si>
    <t>累积2个二星，1个三星
研究台二级，二楼解锁</t>
    <phoneticPr fontId="5" type="noConversion"/>
  </si>
  <si>
    <t>吸尘器</t>
    <phoneticPr fontId="5" type="noConversion"/>
  </si>
  <si>
    <t>萨满</t>
    <phoneticPr fontId="5" type="noConversion"/>
  </si>
  <si>
    <t>1盾1枪1萨满1后排</t>
    <phoneticPr fontId="5" type="noConversion"/>
  </si>
  <si>
    <t>2盾1萨满</t>
    <phoneticPr fontId="5" type="noConversion"/>
  </si>
  <si>
    <t>1盾2枪1萨满1后排</t>
    <phoneticPr fontId="5" type="noConversion"/>
  </si>
  <si>
    <t>2盾1枪1萨满</t>
    <phoneticPr fontId="5" type="noConversion"/>
  </si>
  <si>
    <t>2盾1枪1萨满1后排</t>
    <phoneticPr fontId="5" type="noConversion"/>
  </si>
  <si>
    <t>2盾1枪2萨满1后排</t>
    <phoneticPr fontId="5" type="noConversion"/>
  </si>
  <si>
    <t>1盾1枪2萨满</t>
    <phoneticPr fontId="5" type="noConversion"/>
  </si>
  <si>
    <t>1盾2枪1弓1后排</t>
    <phoneticPr fontId="5" type="noConversion"/>
  </si>
  <si>
    <t>1盾2枪1吸尘器1弓箭</t>
    <phoneticPr fontId="5" type="noConversion"/>
  </si>
  <si>
    <t>2盾1枪1大喇叭1萨满1后排</t>
    <phoneticPr fontId="5" type="noConversion"/>
  </si>
  <si>
    <t>140-100 = 40</t>
    <phoneticPr fontId="5" type="noConversion"/>
  </si>
  <si>
    <t>160-100=60</t>
    <phoneticPr fontId="5" type="noConversion"/>
  </si>
  <si>
    <t>210-160 = 50</t>
    <phoneticPr fontId="5" type="noConversion"/>
  </si>
  <si>
    <t>三级强化开放</t>
    <phoneticPr fontId="5" type="noConversion"/>
  </si>
  <si>
    <t>149+31=180</t>
    <phoneticPr fontId="5" type="noConversion"/>
  </si>
  <si>
    <t>136+54 = 190</t>
    <phoneticPr fontId="5" type="noConversion"/>
  </si>
  <si>
    <t>167+38=215</t>
    <phoneticPr fontId="5" type="noConversion"/>
  </si>
  <si>
    <t>205 - 160=40</t>
    <phoneticPr fontId="5" type="noConversion"/>
  </si>
  <si>
    <t>160+80 = 240</t>
    <phoneticPr fontId="5" type="noConversion"/>
  </si>
  <si>
    <t>240 - 220 = 20</t>
    <phoneticPr fontId="5" type="noConversion"/>
  </si>
  <si>
    <t>修复台3</t>
    <phoneticPr fontId="5" type="noConversion"/>
  </si>
  <si>
    <t>130 - 130</t>
    <phoneticPr fontId="5" type="noConversion"/>
  </si>
  <si>
    <t>105-100</t>
    <phoneticPr fontId="5" type="noConversion"/>
  </si>
  <si>
    <t>三楼解锁</t>
    <phoneticPr fontId="5" type="noConversion"/>
  </si>
  <si>
    <t>125 - 100</t>
    <phoneticPr fontId="5" type="noConversion"/>
  </si>
  <si>
    <t>图书馆</t>
    <phoneticPr fontId="5" type="noConversion"/>
  </si>
  <si>
    <t>下崽器</t>
    <phoneticPr fontId="5" type="noConversion"/>
  </si>
  <si>
    <t>Sence 4</t>
    <phoneticPr fontId="5" type="noConversion"/>
  </si>
  <si>
    <t>累积2个二星，1个三星
修复台3级，三楼解锁</t>
    <phoneticPr fontId="5" type="noConversion"/>
  </si>
  <si>
    <t>爆破手</t>
    <phoneticPr fontId="5" type="noConversion"/>
  </si>
  <si>
    <t>1*盾1*枪+1*萨满</t>
    <phoneticPr fontId="5" type="noConversion"/>
  </si>
  <si>
    <t>2盾1爆破手</t>
    <phoneticPr fontId="5" type="noConversion"/>
  </si>
  <si>
    <t>2盾1枪1爆破手</t>
    <phoneticPr fontId="5" type="noConversion"/>
  </si>
  <si>
    <t>1盾1枪1萨满1爆破手</t>
    <phoneticPr fontId="5" type="noConversion"/>
  </si>
  <si>
    <t>2盾1萨满1爆破</t>
    <phoneticPr fontId="5" type="noConversion"/>
  </si>
  <si>
    <t>1盾1枪1爆破手</t>
    <phoneticPr fontId="5" type="noConversion"/>
  </si>
  <si>
    <t>1盾2枪1萨满1爆破手</t>
    <phoneticPr fontId="5" type="noConversion"/>
  </si>
  <si>
    <t>2盾1枪1萨满1爆破手</t>
    <phoneticPr fontId="5" type="noConversion"/>
  </si>
  <si>
    <t>1盾1枪1萨满1爆破</t>
    <phoneticPr fontId="5" type="noConversion"/>
  </si>
  <si>
    <t>158+72=230</t>
    <phoneticPr fontId="5" type="noConversion"/>
  </si>
  <si>
    <t>220-220=0</t>
    <phoneticPr fontId="5" type="noConversion"/>
  </si>
  <si>
    <t>197+73=270</t>
    <phoneticPr fontId="5" type="noConversion"/>
  </si>
  <si>
    <t>230 - 220=10</t>
    <phoneticPr fontId="5" type="noConversion"/>
  </si>
  <si>
    <t>300&lt;x&lt;400</t>
    <phoneticPr fontId="5" type="noConversion"/>
  </si>
  <si>
    <t>140-130</t>
    <phoneticPr fontId="5" type="noConversion"/>
  </si>
  <si>
    <t>145 - 100</t>
    <phoneticPr fontId="5" type="noConversion"/>
  </si>
  <si>
    <t>四级强化开放</t>
    <phoneticPr fontId="5" type="noConversion"/>
  </si>
  <si>
    <t>270-350</t>
    <phoneticPr fontId="5" type="noConversion"/>
  </si>
  <si>
    <t>累积3个三星
四级强化开发</t>
    <phoneticPr fontId="5" type="noConversion"/>
  </si>
  <si>
    <t>攻击分为两段，戳出（0.2s）后
停顿0.5s后收回（0.2s），再过0.1s进行下次攻击</t>
    <phoneticPr fontId="5" type="noConversion"/>
  </si>
  <si>
    <t>在我方中距离单位脚下-+（随机）半个身位处召唤2个身位法阵，1.5s后将还在阵内的单位拉到第一个敌人面前。</t>
    <phoneticPr fontId="5" type="noConversion"/>
  </si>
  <si>
    <t>每攻击到2下恢复全体
敌人10%最大生命值</t>
    <phoneticPr fontId="5" type="noConversion"/>
  </si>
  <si>
    <t>前摇1s后吹同远程兵的声波，若吹到我方单位，将第一个单位吹到最后一个单位身后，使得己方单位需要重新移动</t>
    <phoneticPr fontId="5" type="noConversion"/>
  </si>
  <si>
    <t>在我方中距离单位脚下-+（随机）半个身位处召唤1个身位法阵，1.s后法阵爆炸照成伤害。</t>
    <phoneticPr fontId="5" type="noConversion"/>
  </si>
  <si>
    <t>1盾+1下崽器</t>
    <phoneticPr fontId="5" type="noConversion"/>
  </si>
  <si>
    <t>血量&gt;700时，下盾刀弓，
血量&gt;300时下盾枪萨满爆
血量&lt;300时多下前两个精英怪</t>
    <phoneticPr fontId="5" type="noConversion"/>
  </si>
  <si>
    <t>100+20min</t>
    <phoneticPr fontId="5" type="noConversion"/>
  </si>
  <si>
    <t>50+5min</t>
    <phoneticPr fontId="5" type="noConversion"/>
  </si>
  <si>
    <t>200+30min</t>
    <phoneticPr fontId="5" type="noConversion"/>
  </si>
  <si>
    <t>100+15min</t>
    <phoneticPr fontId="5" type="noConversion"/>
  </si>
  <si>
    <t>第三场景结尾</t>
    <phoneticPr fontId="5" type="noConversion"/>
  </si>
  <si>
    <t>五级强化开放</t>
    <phoneticPr fontId="5" type="noConversion"/>
  </si>
  <si>
    <t>80+5min</t>
    <phoneticPr fontId="5" type="noConversion"/>
  </si>
  <si>
    <t>160+15min</t>
    <phoneticPr fontId="5" type="noConversion"/>
  </si>
  <si>
    <t>220+30min</t>
    <phoneticPr fontId="5" type="noConversion"/>
  </si>
  <si>
    <t>300+45min</t>
    <phoneticPr fontId="5" type="noConversion"/>
  </si>
  <si>
    <t>时间缩短到70%</t>
    <phoneticPr fontId="5" type="noConversion"/>
  </si>
  <si>
    <t>可以同时升级两人</t>
    <phoneticPr fontId="5" type="noConversion"/>
  </si>
  <si>
    <t>200/h</t>
    <phoneticPr fontId="5" type="noConversion"/>
  </si>
  <si>
    <t>50/h --&gt; 100/h</t>
    <phoneticPr fontId="5" type="noConversion"/>
  </si>
  <si>
    <t>同树</t>
    <phoneticPr fontId="5" type="noConversion"/>
  </si>
  <si>
    <t>machine</t>
    <phoneticPr fontId="5" type="noConversion"/>
  </si>
  <si>
    <t>library</t>
    <phoneticPr fontId="5" type="noConversion"/>
  </si>
  <si>
    <t>tree_crystal</t>
    <phoneticPr fontId="5" type="noConversion"/>
  </si>
  <si>
    <t>workbench</t>
    <phoneticPr fontId="5" type="noConversion"/>
  </si>
  <si>
    <t>2F_Upstair</t>
    <phoneticPr fontId="5" type="noConversion"/>
  </si>
  <si>
    <t>research</t>
    <phoneticPr fontId="5" type="noConversion"/>
  </si>
  <si>
    <t>picture Frame 101</t>
    <phoneticPr fontId="5" type="noConversion"/>
  </si>
  <si>
    <t>picture Frame 201</t>
    <phoneticPr fontId="5" type="noConversion"/>
  </si>
  <si>
    <t>picture Frame 202</t>
  </si>
  <si>
    <t>picture Frame 203</t>
  </si>
  <si>
    <t>picture Frame 301</t>
    <phoneticPr fontId="5" type="noConversion"/>
  </si>
  <si>
    <t>picture Frame 302</t>
  </si>
  <si>
    <t>picture Frame 303</t>
  </si>
  <si>
    <t>showcaseF2</t>
    <phoneticPr fontId="5" type="noConversion"/>
  </si>
  <si>
    <t>showcaseF3</t>
  </si>
  <si>
    <t>showcaseF1</t>
    <phoneticPr fontId="5" type="noConversion"/>
  </si>
  <si>
    <t>Fighter</t>
    <phoneticPr fontId="5" type="noConversion"/>
  </si>
  <si>
    <t>Blocker</t>
    <phoneticPr fontId="5" type="noConversion"/>
  </si>
  <si>
    <t>Blocker_Level0</t>
    <phoneticPr fontId="5" type="noConversion"/>
  </si>
  <si>
    <t>1F_Upstair</t>
    <phoneticPr fontId="5" type="noConversion"/>
  </si>
  <si>
    <t>tree_Plant</t>
    <phoneticPr fontId="5" type="noConversion"/>
  </si>
  <si>
    <t>140+20min</t>
    <phoneticPr fontId="5" type="noConversion"/>
  </si>
  <si>
    <t>有用更多研究工具的研究台，可以更快地研究文物</t>
    <phoneticPr fontId="5" type="noConversion"/>
  </si>
  <si>
    <t xml:space="preserve">为研究台装上高科技工具，将使得同时研究两个文物成为可能。
</t>
    <phoneticPr fontId="5" type="noConversion"/>
  </si>
  <si>
    <t>安装了高科技工具的研究台， 可以同时研究两个文物。</t>
    <phoneticPr fontId="5" type="noConversion"/>
  </si>
  <si>
    <t>用于研究文物的设施，通过一段时间的研究挖掘文物的价值与背后的故事。</t>
    <phoneticPr fontId="5" type="noConversion"/>
  </si>
  <si>
    <t>添置更多的研究工具，大大提高研究的效率。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</si>
</sst>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x14ac:knownFonts="1">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b/>
      <sz val="11"/>
      <color rgb="FFFA7D00"/>
      <name val="等线"/>
      <family val="2"/>
      <charset val="134"/>
      <scheme val="minor"/>
    </font>
    <font>
      <sz val="9"/>
      <name val="等线"/>
      <family val="2"/>
      <charset val="134"/>
      <scheme val="minor"/>
    </font>
    <font>
      <sz val="11"/>
      <color theme="1"/>
      <name val="等线"/>
      <family val="2"/>
      <charset val="134"/>
      <scheme val="minor"/>
    </font>
    <font>
      <sz val="14"/>
      <color theme="1"/>
      <name val="等线"/>
      <family val="3"/>
      <charset val="134"/>
      <scheme val="minor"/>
    </font>
    <font>
      <sz val="18"/>
      <color theme="1"/>
      <name val="等线"/>
      <family val="3"/>
      <charset val="134"/>
      <scheme val="minor"/>
    </font>
    <font>
      <sz val="11"/>
      <color theme="1"/>
      <name val="等线"/>
      <family val="3"/>
      <charset val="13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5"/>
      </patternFill>
    </fill>
    <fill>
      <patternFill patternType="solid">
        <fgColor theme="8" tint="0.79998168889431442"/>
        <bgColor indexed="65"/>
      </patternFill>
    </fill>
    <fill>
      <patternFill patternType="solid">
        <fgColor theme="0"/>
        <bgColor indexed="64"/>
      </patternFill>
    </fill>
  </fills>
  <borders count="87">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right/>
      <top style="medium">
        <color rgb="FFFF0000"/>
      </top>
      <bottom/>
      <diagonal/>
    </border>
    <border>
      <left/>
      <right/>
      <top/>
      <bottom style="medium">
        <color rgb="FFFF0000"/>
      </bottom>
      <diagonal/>
    </border>
    <border>
      <left/>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style="thin">
        <color indexed="64"/>
      </left>
      <right/>
      <top style="medium">
        <color rgb="FFFF0000"/>
      </top>
      <bottom/>
      <diagonal/>
    </border>
    <border>
      <left style="thin">
        <color indexed="64"/>
      </left>
      <right/>
      <top style="thin">
        <color indexed="64"/>
      </top>
      <bottom style="medium">
        <color rgb="FFFF0000"/>
      </bottom>
      <diagonal/>
    </border>
    <border>
      <left style="thin">
        <color indexed="64"/>
      </left>
      <right style="medium">
        <color rgb="FFFF0000"/>
      </right>
      <top style="medium">
        <color rgb="FFFF0000"/>
      </top>
      <bottom/>
      <diagonal/>
    </border>
    <border>
      <left style="thin">
        <color indexed="64"/>
      </left>
      <right style="medium">
        <color rgb="FFFF0000"/>
      </right>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thin">
        <color indexed="64"/>
      </right>
      <top style="medium">
        <color rgb="FFFF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FF0000"/>
      </right>
      <top style="medium">
        <color rgb="FFFF0000"/>
      </top>
      <bottom/>
      <diagonal/>
    </border>
    <border>
      <left/>
      <right style="medium">
        <color rgb="FFFF0000"/>
      </right>
      <top/>
      <bottom style="medium">
        <color rgb="FFFF0000"/>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style="medium">
        <color rgb="FFFF0000"/>
      </top>
      <bottom/>
      <diagonal/>
    </border>
    <border>
      <left style="medium">
        <color theme="4"/>
      </left>
      <right/>
      <top/>
      <bottom style="medium">
        <color rgb="FFFF000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4"/>
      </left>
      <right style="thin">
        <color indexed="64"/>
      </right>
      <top style="medium">
        <color rgb="FFFF0000"/>
      </top>
      <bottom style="medium">
        <color rgb="FFFF0000"/>
      </bottom>
      <diagonal/>
    </border>
    <border>
      <left style="medium">
        <color theme="4"/>
      </left>
      <right/>
      <top style="thin">
        <color indexed="64"/>
      </top>
      <bottom style="medium">
        <color rgb="FFFF0000"/>
      </bottom>
      <diagonal/>
    </border>
    <border>
      <left style="medium">
        <color theme="4"/>
      </left>
      <right style="thin">
        <color indexed="64"/>
      </right>
      <top style="medium">
        <color rgb="FFFF0000"/>
      </top>
      <bottom/>
      <diagonal/>
    </border>
    <border>
      <left style="medium">
        <color theme="4"/>
      </left>
      <right style="thin">
        <color indexed="64"/>
      </right>
      <top style="thin">
        <color indexed="64"/>
      </top>
      <bottom style="medium">
        <color rgb="FFFF0000"/>
      </bottom>
      <diagonal/>
    </border>
    <border>
      <left style="medium">
        <color theme="4"/>
      </left>
      <right style="thin">
        <color indexed="64"/>
      </right>
      <top style="medium">
        <color rgb="FFFF0000"/>
      </top>
      <bottom style="thin">
        <color indexed="64"/>
      </bottom>
      <diagonal/>
    </border>
    <border>
      <left/>
      <right/>
      <top style="medium">
        <color rgb="FFFF0000"/>
      </top>
      <bottom style="medium">
        <color theme="4"/>
      </bottom>
      <diagonal/>
    </border>
    <border>
      <left style="medium">
        <color rgb="FFFF0000"/>
      </left>
      <right style="thin">
        <color theme="1"/>
      </right>
      <top style="medium">
        <color rgb="FFFF0000"/>
      </top>
      <bottom style="thin">
        <color theme="1"/>
      </bottom>
      <diagonal/>
    </border>
    <border>
      <left style="thin">
        <color theme="1"/>
      </left>
      <right style="thin">
        <color theme="1"/>
      </right>
      <top style="medium">
        <color rgb="FFFF0000"/>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medium">
        <color rgb="FFFF0000"/>
      </top>
      <bottom/>
      <diagonal/>
    </border>
    <border>
      <left style="thin">
        <color theme="1"/>
      </left>
      <right style="medium">
        <color rgb="FFFF0000"/>
      </right>
      <top/>
      <bottom style="medium">
        <color rgb="FFFF0000"/>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top/>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s>
  <cellStyleXfs count="7">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4" fillId="5" borderId="1" applyNumberFormat="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cellStyleXfs>
  <cellXfs count="251">
    <xf numFmtId="0" fontId="0" fillId="0" borderId="0" xfId="0">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6" borderId="31" xfId="5" applyFont="1" applyBorder="1" applyAlignment="1">
      <alignment horizontal="center" vertical="center"/>
    </xf>
    <xf numFmtId="0" fontId="7" fillId="6" borderId="33" xfId="5"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73"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 fillId="8" borderId="27" xfId="5" applyFont="1" applyFill="1" applyBorder="1" applyAlignment="1">
      <alignment horizontal="center" vertical="center"/>
    </xf>
    <xf numFmtId="0" fontId="9" fillId="6" borderId="28" xfId="5"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8" borderId="34" xfId="6" applyFont="1" applyFill="1" applyBorder="1" applyAlignment="1">
      <alignment horizontal="center" vertical="center"/>
    </xf>
    <xf numFmtId="0" fontId="9" fillId="0" borderId="0" xfId="0" applyFont="1" applyAlignment="1">
      <alignment horizontal="center" vertical="center"/>
    </xf>
    <xf numFmtId="0" fontId="9" fillId="0" borderId="0" xfId="0" applyNumberFormat="1" applyFont="1" applyAlignment="1">
      <alignment horizontal="center" vertical="center"/>
    </xf>
    <xf numFmtId="0" fontId="9" fillId="0" borderId="0" xfId="0" applyFont="1">
      <alignment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0" xfId="0" applyFont="1" applyBorder="1" applyAlignment="1">
      <alignment horizontal="center" vertical="center"/>
    </xf>
    <xf numFmtId="0" fontId="9" fillId="7" borderId="28" xfId="6" applyFont="1" applyBorder="1" applyAlignment="1">
      <alignment horizontal="center" vertical="center"/>
    </xf>
    <xf numFmtId="0" fontId="9" fillId="2" borderId="29" xfId="1" applyFont="1" applyBorder="1" applyAlignment="1">
      <alignment horizontal="center" vertical="center"/>
    </xf>
    <xf numFmtId="0" fontId="9" fillId="7" borderId="29" xfId="6" applyFont="1" applyBorder="1" applyAlignment="1">
      <alignment horizontal="center" vertical="center"/>
    </xf>
    <xf numFmtId="0" fontId="9" fillId="7" borderId="30" xfId="6" applyFont="1" applyBorder="1" applyAlignment="1">
      <alignment horizontal="center" vertical="center"/>
    </xf>
    <xf numFmtId="0" fontId="9" fillId="0" borderId="42" xfId="0" applyFont="1" applyBorder="1" applyAlignment="1">
      <alignment horizontal="center" vertical="center"/>
    </xf>
    <xf numFmtId="0" fontId="9" fillId="0" borderId="41" xfId="0" applyFont="1" applyBorder="1" applyAlignment="1">
      <alignment horizontal="center" vertical="center"/>
    </xf>
    <xf numFmtId="0" fontId="9" fillId="0" borderId="0" xfId="0" applyNumberFormat="1" applyFont="1" applyBorder="1" applyAlignment="1">
      <alignment horizontal="center" vertical="center"/>
    </xf>
    <xf numFmtId="0" fontId="9" fillId="7" borderId="31" xfId="6" applyFont="1" applyBorder="1" applyAlignment="1">
      <alignment horizontal="center" vertical="center"/>
    </xf>
    <xf numFmtId="0" fontId="9" fillId="8" borderId="32" xfId="6" applyFont="1" applyFill="1" applyBorder="1" applyAlignment="1">
      <alignment horizontal="center" vertical="center"/>
    </xf>
    <xf numFmtId="0" fontId="9" fillId="7" borderId="33" xfId="6" applyFont="1" applyBorder="1" applyAlignment="1">
      <alignment horizontal="center" vertical="center"/>
    </xf>
    <xf numFmtId="0" fontId="9" fillId="8" borderId="16" xfId="1" applyFont="1" applyFill="1" applyBorder="1" applyAlignment="1">
      <alignment horizontal="center" vertical="center"/>
    </xf>
    <xf numFmtId="0" fontId="9" fillId="8" borderId="16" xfId="6" applyFont="1" applyFill="1" applyBorder="1" applyAlignment="1">
      <alignment horizontal="center" vertical="center"/>
    </xf>
    <xf numFmtId="0" fontId="9" fillId="8" borderId="7" xfId="6" applyFont="1" applyFill="1" applyBorder="1" applyAlignment="1">
      <alignment horizontal="center" vertical="center"/>
    </xf>
    <xf numFmtId="0" fontId="9" fillId="6" borderId="41" xfId="5" applyFont="1" applyBorder="1" applyAlignment="1">
      <alignment horizontal="center" vertical="center"/>
    </xf>
    <xf numFmtId="0" fontId="9" fillId="2" borderId="0" xfId="1" applyNumberFormat="1" applyFont="1" applyBorder="1" applyAlignment="1">
      <alignment horizontal="center" vertical="center"/>
    </xf>
    <xf numFmtId="0" fontId="9" fillId="6" borderId="0" xfId="5" applyFont="1" applyBorder="1" applyAlignment="1">
      <alignment horizontal="center" vertical="center" wrapText="1"/>
    </xf>
    <xf numFmtId="0" fontId="9" fillId="7" borderId="48" xfId="6" applyFont="1" applyBorder="1" applyAlignment="1">
      <alignment horizontal="center" vertical="center"/>
    </xf>
    <xf numFmtId="0" fontId="9" fillId="2" borderId="19" xfId="1" applyNumberFormat="1" applyFont="1" applyBorder="1" applyAlignment="1">
      <alignment horizontal="center" vertical="center"/>
    </xf>
    <xf numFmtId="0" fontId="9" fillId="7" borderId="20" xfId="6" applyFont="1" applyBorder="1" applyAlignment="1">
      <alignment horizontal="center" vertical="center"/>
    </xf>
    <xf numFmtId="0" fontId="9" fillId="4" borderId="12" xfId="3" applyFont="1" applyBorder="1" applyAlignment="1">
      <alignment horizontal="center" vertical="center"/>
    </xf>
    <xf numFmtId="0" fontId="9" fillId="6" borderId="11" xfId="5" applyFont="1" applyBorder="1" applyAlignment="1">
      <alignment horizontal="center" vertical="center"/>
    </xf>
    <xf numFmtId="0" fontId="9" fillId="0" borderId="0" xfId="0" applyFont="1" applyBorder="1">
      <alignment vertical="center"/>
    </xf>
    <xf numFmtId="0" fontId="9" fillId="0" borderId="19" xfId="0" applyNumberFormat="1" applyFont="1" applyBorder="1" applyAlignment="1">
      <alignment horizontal="center" vertical="center"/>
    </xf>
    <xf numFmtId="0" fontId="9" fillId="7" borderId="43" xfId="6" applyFont="1" applyBorder="1" applyAlignment="1">
      <alignment horizontal="center" vertical="center"/>
    </xf>
    <xf numFmtId="0" fontId="9" fillId="2" borderId="21" xfId="1" applyNumberFormat="1" applyFont="1" applyBorder="1" applyAlignment="1">
      <alignment horizontal="center" vertical="center"/>
    </xf>
    <xf numFmtId="0" fontId="9" fillId="6" borderId="14" xfId="5" applyFont="1" applyBorder="1" applyAlignment="1">
      <alignment horizontal="center" vertical="center"/>
    </xf>
    <xf numFmtId="0" fontId="9" fillId="7" borderId="49" xfId="6" applyFont="1" applyBorder="1" applyAlignment="1">
      <alignment horizontal="center" vertical="center"/>
    </xf>
    <xf numFmtId="0" fontId="9" fillId="2" borderId="22" xfId="1" applyNumberFormat="1" applyFont="1" applyBorder="1" applyAlignment="1">
      <alignment horizontal="center" vertical="center"/>
    </xf>
    <xf numFmtId="0" fontId="9" fillId="2" borderId="10" xfId="1" applyFont="1" applyBorder="1" applyAlignment="1">
      <alignment horizontal="center" vertical="center"/>
    </xf>
    <xf numFmtId="0" fontId="9" fillId="8" borderId="10" xfId="1" applyFont="1" applyFill="1" applyBorder="1" applyAlignment="1">
      <alignment horizontal="center" vertical="center"/>
    </xf>
    <xf numFmtId="0" fontId="9" fillId="0" borderId="44" xfId="0" applyFont="1" applyBorder="1" applyAlignment="1">
      <alignment horizontal="center" vertical="center"/>
    </xf>
    <xf numFmtId="0" fontId="9" fillId="0" borderId="18" xfId="0" applyFont="1" applyBorder="1" applyAlignment="1">
      <alignment horizontal="center" vertical="center"/>
    </xf>
    <xf numFmtId="0" fontId="9" fillId="7" borderId="50" xfId="6" applyFont="1" applyBorder="1" applyAlignment="1">
      <alignment horizontal="center" vertical="center"/>
    </xf>
    <xf numFmtId="0" fontId="9" fillId="2" borderId="17" xfId="1" applyNumberFormat="1" applyFont="1" applyBorder="1" applyAlignment="1">
      <alignment horizontal="center" vertical="center"/>
    </xf>
    <xf numFmtId="0" fontId="9" fillId="7" borderId="51" xfId="6" applyFont="1" applyBorder="1" applyAlignment="1">
      <alignment horizontal="center" vertical="center"/>
    </xf>
    <xf numFmtId="0" fontId="9" fillId="2" borderId="25" xfId="1" applyNumberFormat="1" applyFont="1" applyBorder="1" applyAlignment="1">
      <alignment horizontal="center" vertical="center"/>
    </xf>
    <xf numFmtId="0" fontId="9" fillId="8" borderId="10" xfId="1" applyFont="1" applyFill="1" applyBorder="1" applyAlignment="1">
      <alignment horizontal="center" vertical="center" wrapText="1"/>
    </xf>
    <xf numFmtId="0" fontId="9" fillId="0" borderId="46" xfId="0" applyFont="1" applyBorder="1" applyAlignment="1">
      <alignment horizontal="center" vertical="center"/>
    </xf>
    <xf numFmtId="0" fontId="9" fillId="2" borderId="26" xfId="1" applyNumberFormat="1" applyFont="1" applyBorder="1" applyAlignment="1">
      <alignment horizontal="center" vertical="center"/>
    </xf>
    <xf numFmtId="0" fontId="9" fillId="8" borderId="78" xfId="1" applyFont="1" applyFill="1" applyBorder="1" applyAlignment="1">
      <alignment horizontal="center" vertical="center"/>
    </xf>
    <xf numFmtId="0" fontId="9" fillId="0" borderId="19" xfId="0" applyFont="1" applyBorder="1" applyAlignment="1">
      <alignment horizontal="center" vertical="center"/>
    </xf>
    <xf numFmtId="0" fontId="9" fillId="7" borderId="52" xfId="6" applyFont="1" applyBorder="1" applyAlignment="1">
      <alignment horizontal="center" vertical="center"/>
    </xf>
    <xf numFmtId="0" fontId="9" fillId="6" borderId="15" xfId="5" applyFont="1" applyBorder="1" applyAlignment="1">
      <alignment horizontal="center" vertical="center"/>
    </xf>
    <xf numFmtId="0" fontId="9" fillId="8" borderId="79" xfId="1" applyFont="1" applyFill="1" applyBorder="1" applyAlignment="1">
      <alignment horizontal="center" vertical="center"/>
    </xf>
    <xf numFmtId="0" fontId="9" fillId="0" borderId="45" xfId="0" applyFont="1" applyBorder="1" applyAlignment="1">
      <alignment horizontal="center" vertical="center"/>
    </xf>
    <xf numFmtId="0" fontId="9" fillId="0" borderId="53" xfId="0" applyNumberFormat="1" applyFont="1" applyBorder="1" applyAlignment="1">
      <alignment horizontal="center" vertical="center"/>
    </xf>
    <xf numFmtId="0" fontId="9" fillId="0" borderId="47" xfId="0" applyFont="1" applyBorder="1">
      <alignment vertical="center"/>
    </xf>
    <xf numFmtId="0" fontId="9" fillId="0" borderId="0" xfId="0" applyFont="1" applyAlignment="1">
      <alignment vertical="center"/>
    </xf>
    <xf numFmtId="0" fontId="9" fillId="0" borderId="40" xfId="0" applyFont="1" applyBorder="1">
      <alignment vertical="center"/>
    </xf>
    <xf numFmtId="0" fontId="9" fillId="2" borderId="30" xfId="1" applyFont="1" applyBorder="1" applyAlignment="1">
      <alignment horizontal="center" vertical="center"/>
    </xf>
    <xf numFmtId="0" fontId="9" fillId="0" borderId="42" xfId="0" applyFont="1" applyBorder="1">
      <alignment vertical="center"/>
    </xf>
    <xf numFmtId="0" fontId="9" fillId="0" borderId="41" xfId="0" applyFont="1" applyBorder="1" applyAlignment="1">
      <alignment vertical="center"/>
    </xf>
    <xf numFmtId="0" fontId="9" fillId="7" borderId="54" xfId="6" applyFont="1" applyBorder="1" applyAlignment="1">
      <alignment horizontal="center" vertical="center"/>
    </xf>
    <xf numFmtId="0" fontId="9" fillId="2" borderId="55" xfId="1" applyFont="1" applyBorder="1" applyAlignment="1">
      <alignment horizontal="center" vertical="center"/>
    </xf>
    <xf numFmtId="0" fontId="9" fillId="6" borderId="8" xfId="5" applyFont="1" applyBorder="1" applyAlignment="1">
      <alignment horizontal="center" vertical="center"/>
    </xf>
    <xf numFmtId="0" fontId="9" fillId="7" borderId="56" xfId="6" applyFont="1" applyBorder="1" applyAlignment="1">
      <alignment horizontal="center" vertical="center"/>
    </xf>
    <xf numFmtId="0" fontId="9" fillId="2" borderId="57" xfId="1" applyFont="1" applyBorder="1" applyAlignment="1">
      <alignment horizontal="center" vertical="center"/>
    </xf>
    <xf numFmtId="0" fontId="9" fillId="2" borderId="57" xfId="1" applyNumberFormat="1" applyFont="1" applyBorder="1" applyAlignment="1">
      <alignment horizontal="center" vertical="center"/>
    </xf>
    <xf numFmtId="0" fontId="9" fillId="2" borderId="55" xfId="1" applyNumberFormat="1" applyFont="1" applyBorder="1" applyAlignment="1">
      <alignment horizontal="center" vertical="center"/>
    </xf>
    <xf numFmtId="0" fontId="9" fillId="0" borderId="46" xfId="0" applyNumberFormat="1" applyFont="1" applyBorder="1" applyAlignment="1">
      <alignment horizontal="center" vertical="center"/>
    </xf>
    <xf numFmtId="0" fontId="9" fillId="8" borderId="32" xfId="1" applyFont="1" applyFill="1" applyBorder="1" applyAlignment="1">
      <alignment horizontal="center" vertical="center"/>
    </xf>
    <xf numFmtId="0" fontId="9" fillId="8" borderId="4" xfId="1" applyFont="1" applyFill="1" applyBorder="1" applyAlignment="1">
      <alignment horizontal="center" vertical="center"/>
    </xf>
    <xf numFmtId="0" fontId="9" fillId="8" borderId="34" xfId="1" applyFont="1" applyFill="1" applyBorder="1" applyAlignment="1">
      <alignment horizontal="center" vertical="center"/>
    </xf>
    <xf numFmtId="0" fontId="9" fillId="8" borderId="35" xfId="1" applyFont="1" applyFill="1" applyBorder="1" applyAlignment="1">
      <alignment horizontal="center" vertical="center"/>
    </xf>
    <xf numFmtId="0" fontId="9" fillId="8" borderId="6" xfId="1" applyFont="1" applyFill="1" applyBorder="1" applyAlignment="1">
      <alignment horizontal="center" vertical="center"/>
    </xf>
    <xf numFmtId="0" fontId="7" fillId="2" borderId="28" xfId="1" applyFont="1" applyBorder="1" applyAlignment="1">
      <alignment horizontal="center" vertical="center"/>
    </xf>
    <xf numFmtId="0" fontId="9" fillId="8" borderId="27" xfId="5" applyFont="1" applyFill="1" applyBorder="1" applyAlignment="1">
      <alignment horizontal="center" vertical="center"/>
    </xf>
    <xf numFmtId="0" fontId="7" fillId="2" borderId="31" xfId="1" applyFont="1" applyBorder="1" applyAlignment="1">
      <alignment horizontal="center" vertical="center"/>
    </xf>
    <xf numFmtId="0" fontId="9" fillId="0" borderId="0" xfId="0" applyFont="1" applyBorder="1" applyAlignment="1">
      <alignment horizontal="center" vertical="center"/>
    </xf>
    <xf numFmtId="0" fontId="9" fillId="0" borderId="41" xfId="0"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6" borderId="29" xfId="5" applyFont="1" applyBorder="1" applyAlignment="1">
      <alignment horizontal="center" vertical="center"/>
    </xf>
    <xf numFmtId="0" fontId="9" fillId="8" borderId="34" xfId="6" applyFont="1" applyFill="1" applyBorder="1" applyAlignment="1">
      <alignment horizontal="center" vertical="center"/>
    </xf>
    <xf numFmtId="0" fontId="1" fillId="2" borderId="2" xfId="1" applyBorder="1" applyAlignment="1">
      <alignment horizontal="center" vertical="center"/>
    </xf>
    <xf numFmtId="0" fontId="1" fillId="2" borderId="77" xfId="1" applyBorder="1" applyAlignment="1">
      <alignment horizontal="center" vertical="center"/>
    </xf>
    <xf numFmtId="0" fontId="1" fillId="2" borderId="76" xfId="1" applyBorder="1" applyAlignment="1">
      <alignment horizontal="center" vertical="center"/>
    </xf>
    <xf numFmtId="0" fontId="1" fillId="2" borderId="3" xfId="1" applyBorder="1" applyAlignment="1">
      <alignment horizontal="center" vertical="center"/>
    </xf>
    <xf numFmtId="0" fontId="1" fillId="2" borderId="0"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0" fillId="0" borderId="0" xfId="0" applyAlignment="1">
      <alignment horizontal="center" vertical="center"/>
    </xf>
    <xf numFmtId="176" fontId="0" fillId="0" borderId="27" xfId="0" applyNumberFormat="1" applyBorder="1" applyAlignment="1">
      <alignment horizontal="center" vertical="center"/>
    </xf>
    <xf numFmtId="0" fontId="0" fillId="0" borderId="27" xfId="0" applyBorder="1" applyAlignment="1">
      <alignment horizontal="center" vertical="center"/>
    </xf>
    <xf numFmtId="0" fontId="1" fillId="2" borderId="12" xfId="1" applyBorder="1" applyAlignment="1">
      <alignment horizontal="center" vertical="center"/>
    </xf>
    <xf numFmtId="0" fontId="1" fillId="2" borderId="67" xfId="1" applyBorder="1" applyAlignment="1">
      <alignment horizontal="center" vertical="center"/>
    </xf>
    <xf numFmtId="0" fontId="1" fillId="2" borderId="13" xfId="1" applyBorder="1" applyAlignment="1">
      <alignment horizontal="center" vertical="center"/>
    </xf>
    <xf numFmtId="0" fontId="3" fillId="4" borderId="12" xfId="3" applyBorder="1" applyAlignment="1">
      <alignment horizontal="center" vertical="center"/>
    </xf>
    <xf numFmtId="0" fontId="3" fillId="4" borderId="67" xfId="3" applyBorder="1" applyAlignment="1">
      <alignment horizontal="center" vertical="center"/>
    </xf>
    <xf numFmtId="0" fontId="3" fillId="4" borderId="13" xfId="3" applyBorder="1" applyAlignment="1">
      <alignment horizontal="center" vertical="center"/>
    </xf>
    <xf numFmtId="0" fontId="2" fillId="3" borderId="12" xfId="2" applyBorder="1" applyAlignment="1">
      <alignment horizontal="center" vertical="center"/>
    </xf>
    <xf numFmtId="0" fontId="2" fillId="3" borderId="67" xfId="2" applyBorder="1" applyAlignment="1">
      <alignment horizontal="center" vertical="center"/>
    </xf>
    <xf numFmtId="0" fontId="2" fillId="3" borderId="13" xfId="2" applyBorder="1" applyAlignment="1">
      <alignment horizontal="center" vertical="center"/>
    </xf>
    <xf numFmtId="0" fontId="4" fillId="5" borderId="2" xfId="4" applyBorder="1" applyAlignment="1">
      <alignment horizontal="center" vertical="center"/>
    </xf>
    <xf numFmtId="0" fontId="4" fillId="5" borderId="77" xfId="4" applyBorder="1" applyAlignment="1">
      <alignment horizontal="center" vertical="center"/>
    </xf>
    <xf numFmtId="0" fontId="4" fillId="5" borderId="76" xfId="4"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0" fillId="0" borderId="67" xfId="0" applyBorder="1" applyAlignment="1">
      <alignment horizontal="center" vertical="center" wrapText="1"/>
    </xf>
    <xf numFmtId="0" fontId="0" fillId="0" borderId="13"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4" fillId="5" borderId="12" xfId="4" applyBorder="1" applyAlignment="1">
      <alignment horizontal="center" vertical="center"/>
    </xf>
    <xf numFmtId="0" fontId="4" fillId="5" borderId="67" xfId="4" applyBorder="1" applyAlignment="1">
      <alignment horizontal="center" vertical="center"/>
    </xf>
    <xf numFmtId="0" fontId="4" fillId="5" borderId="13" xfId="4" applyBorder="1" applyAlignment="1">
      <alignment horizontal="center" vertical="center"/>
    </xf>
    <xf numFmtId="0" fontId="3" fillId="4" borderId="5" xfId="3" applyBorder="1" applyAlignment="1">
      <alignment horizontal="center" vertical="center"/>
    </xf>
    <xf numFmtId="0" fontId="3" fillId="4" borderId="6" xfId="3" applyBorder="1" applyAlignment="1">
      <alignment horizontal="center" vertical="center"/>
    </xf>
    <xf numFmtId="0" fontId="3" fillId="4" borderId="7" xfId="3" applyBorder="1" applyAlignment="1">
      <alignment horizontal="center" vertical="center"/>
    </xf>
    <xf numFmtId="0" fontId="2" fillId="3" borderId="5" xfId="2" applyBorder="1" applyAlignment="1">
      <alignment horizontal="center" vertical="center"/>
    </xf>
    <xf numFmtId="0" fontId="2" fillId="3" borderId="6" xfId="2" applyBorder="1" applyAlignment="1">
      <alignment horizontal="center" vertical="center"/>
    </xf>
    <xf numFmtId="0" fontId="2" fillId="3" borderId="7" xfId="2"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0"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7" borderId="58" xfId="6" applyFont="1" applyBorder="1" applyAlignment="1">
      <alignment horizontal="center" vertical="center"/>
    </xf>
    <xf numFmtId="0" fontId="9" fillId="7" borderId="59" xfId="6" applyFont="1" applyBorder="1" applyAlignment="1">
      <alignment horizontal="center" vertical="center"/>
    </xf>
    <xf numFmtId="0" fontId="9" fillId="4" borderId="8" xfId="3" applyFont="1" applyBorder="1" applyAlignment="1">
      <alignment horizontal="center" vertical="center"/>
    </xf>
    <xf numFmtId="0" fontId="9" fillId="4" borderId="10" xfId="3" applyFont="1" applyBorder="1" applyAlignment="1">
      <alignment horizontal="center" vertical="center"/>
    </xf>
    <xf numFmtId="0" fontId="9" fillId="7" borderId="36" xfId="6" applyFont="1" applyBorder="1" applyAlignment="1">
      <alignment horizontal="center" vertical="center"/>
    </xf>
    <xf numFmtId="0" fontId="9" fillId="7" borderId="37" xfId="6" applyFont="1" applyBorder="1" applyAlignment="1">
      <alignment horizontal="center" vertical="center"/>
    </xf>
    <xf numFmtId="0" fontId="9" fillId="6" borderId="2" xfId="5" applyFont="1" applyBorder="1" applyAlignment="1">
      <alignment horizontal="center" vertical="center"/>
    </xf>
    <xf numFmtId="0" fontId="9" fillId="6" borderId="76" xfId="5" applyFont="1" applyBorder="1" applyAlignment="1">
      <alignment horizontal="center" vertical="center"/>
    </xf>
    <xf numFmtId="0" fontId="9" fillId="8" borderId="5" xfId="1" applyFont="1" applyFill="1" applyBorder="1" applyAlignment="1">
      <alignment horizontal="center" vertical="center"/>
    </xf>
    <xf numFmtId="0" fontId="9" fillId="8" borderId="7" xfId="1" applyFont="1" applyFill="1" applyBorder="1" applyAlignment="1">
      <alignment horizontal="center" vertical="center"/>
    </xf>
    <xf numFmtId="0" fontId="9" fillId="3" borderId="38" xfId="2" applyFont="1" applyBorder="1" applyAlignment="1">
      <alignment horizontal="center" vertical="center"/>
    </xf>
    <xf numFmtId="0" fontId="9" fillId="3" borderId="39" xfId="2" applyFont="1" applyBorder="1" applyAlignment="1">
      <alignment horizontal="center" vertical="center"/>
    </xf>
    <xf numFmtId="0" fontId="9" fillId="3" borderId="41" xfId="2" applyFont="1" applyBorder="1" applyAlignment="1">
      <alignment horizontal="center" vertical="center"/>
    </xf>
    <xf numFmtId="0" fontId="9" fillId="3" borderId="0" xfId="2" applyFont="1" applyBorder="1" applyAlignment="1">
      <alignment horizontal="center" vertical="center"/>
    </xf>
    <xf numFmtId="0" fontId="9" fillId="0" borderId="41" xfId="0" applyFont="1" applyBorder="1" applyAlignment="1">
      <alignment horizontal="center" vertical="center" wrapText="1"/>
    </xf>
    <xf numFmtId="0" fontId="9" fillId="0" borderId="41" xfId="0" applyFont="1" applyBorder="1" applyAlignment="1">
      <alignment horizontal="center" vertical="center"/>
    </xf>
    <xf numFmtId="17" fontId="9" fillId="4" borderId="8" xfId="3" applyNumberFormat="1" applyFont="1" applyBorder="1" applyAlignment="1">
      <alignment horizontal="center" vertical="center"/>
    </xf>
    <xf numFmtId="17" fontId="9" fillId="4" borderId="10" xfId="3" applyNumberFormat="1" applyFont="1" applyBorder="1" applyAlignment="1">
      <alignment horizontal="center" vertical="center"/>
    </xf>
    <xf numFmtId="0" fontId="9" fillId="7" borderId="23" xfId="6" applyFont="1" applyBorder="1" applyAlignment="1">
      <alignment horizontal="center" vertical="center"/>
    </xf>
    <xf numFmtId="0" fontId="9" fillId="7" borderId="24" xfId="6" applyFont="1" applyBorder="1" applyAlignment="1">
      <alignment horizontal="center" vertical="center"/>
    </xf>
    <xf numFmtId="0" fontId="9" fillId="0" borderId="0" xfId="0" applyNumberFormat="1" applyFont="1" applyBorder="1" applyAlignment="1">
      <alignment horizontal="center" vertical="center" wrapText="1"/>
    </xf>
    <xf numFmtId="0" fontId="9" fillId="8" borderId="82" xfId="1" applyFont="1" applyFill="1" applyBorder="1" applyAlignment="1">
      <alignment horizontal="center" vertical="center"/>
    </xf>
    <xf numFmtId="0" fontId="9" fillId="8" borderId="83" xfId="1" applyFont="1" applyFill="1" applyBorder="1" applyAlignment="1">
      <alignment horizontal="center" vertical="center"/>
    </xf>
    <xf numFmtId="0" fontId="9" fillId="8" borderId="75" xfId="1" applyFont="1" applyFill="1" applyBorder="1" applyAlignment="1">
      <alignment horizontal="center" vertical="center"/>
    </xf>
    <xf numFmtId="0" fontId="9" fillId="0" borderId="27" xfId="0" applyFont="1" applyBorder="1" applyAlignment="1">
      <alignment horizontal="center" vertical="center"/>
    </xf>
    <xf numFmtId="0" fontId="9" fillId="0" borderId="80" xfId="0" applyFont="1" applyBorder="1" applyAlignment="1">
      <alignment horizontal="center" vertical="center"/>
    </xf>
    <xf numFmtId="0" fontId="9" fillId="0" borderId="60" xfId="0" applyFont="1" applyBorder="1" applyAlignment="1">
      <alignment horizontal="center" vertical="center"/>
    </xf>
    <xf numFmtId="0" fontId="9" fillId="0" borderId="64" xfId="0" applyFont="1" applyBorder="1" applyAlignment="1">
      <alignment horizontal="center" vertical="center"/>
    </xf>
    <xf numFmtId="0" fontId="9" fillId="0" borderId="65" xfId="0" applyFont="1" applyBorder="1" applyAlignment="1">
      <alignment horizontal="center" vertical="center"/>
    </xf>
    <xf numFmtId="0" fontId="9" fillId="0" borderId="61" xfId="0" applyFont="1" applyBorder="1" applyAlignment="1">
      <alignment horizontal="center" vertical="center"/>
    </xf>
    <xf numFmtId="0" fontId="9" fillId="0" borderId="66" xfId="0" applyFont="1" applyBorder="1" applyAlignment="1">
      <alignment horizontal="center" vertical="center"/>
    </xf>
    <xf numFmtId="0" fontId="7" fillId="8" borderId="80" xfId="5" applyFont="1" applyFill="1" applyBorder="1" applyAlignment="1">
      <alignment horizontal="center" vertical="center"/>
    </xf>
    <xf numFmtId="0" fontId="7" fillId="8" borderId="81" xfId="5" applyFont="1" applyFill="1" applyBorder="1" applyAlignment="1">
      <alignment horizontal="center" vertical="center"/>
    </xf>
    <xf numFmtId="0" fontId="9" fillId="6" borderId="31" xfId="5" applyFont="1" applyBorder="1" applyAlignment="1">
      <alignment horizontal="center" vertical="center"/>
    </xf>
    <xf numFmtId="0" fontId="9" fillId="6" borderId="33" xfId="5" applyFont="1" applyBorder="1" applyAlignment="1">
      <alignment horizontal="center" vertical="center"/>
    </xf>
    <xf numFmtId="0" fontId="9" fillId="8" borderId="27" xfId="1" applyFont="1" applyFill="1" applyBorder="1" applyAlignment="1">
      <alignment horizontal="center" vertical="center"/>
    </xf>
    <xf numFmtId="0" fontId="9" fillId="8" borderId="32" xfId="1" applyFont="1" applyFill="1" applyBorder="1" applyAlignment="1">
      <alignment horizontal="center" vertical="center"/>
    </xf>
    <xf numFmtId="0" fontId="9" fillId="8" borderId="34" xfId="6" applyFont="1" applyFill="1" applyBorder="1" applyAlignment="1">
      <alignment horizontal="center" vertical="center"/>
    </xf>
    <xf numFmtId="0" fontId="9" fillId="8" borderId="35" xfId="6" applyFont="1" applyFill="1" applyBorder="1" applyAlignment="1">
      <alignment horizontal="center" vertical="center"/>
    </xf>
    <xf numFmtId="0" fontId="9" fillId="2" borderId="31" xfId="1" applyFont="1" applyBorder="1" applyAlignment="1">
      <alignment horizontal="center" vertical="center"/>
    </xf>
    <xf numFmtId="0" fontId="9" fillId="2" borderId="33" xfId="1" applyFont="1" applyBorder="1" applyAlignment="1">
      <alignment horizontal="center" vertical="center"/>
    </xf>
    <xf numFmtId="0" fontId="9" fillId="8" borderId="69" xfId="1" applyFont="1" applyFill="1" applyBorder="1" applyAlignment="1">
      <alignment horizontal="center" vertical="center"/>
    </xf>
    <xf numFmtId="0" fontId="9" fillId="8" borderId="82" xfId="6" applyFont="1" applyFill="1" applyBorder="1" applyAlignment="1">
      <alignment horizontal="center" vertical="center"/>
    </xf>
    <xf numFmtId="0" fontId="9" fillId="8" borderId="69" xfId="6" applyFont="1" applyFill="1" applyBorder="1" applyAlignment="1">
      <alignment horizontal="center" vertical="center"/>
    </xf>
    <xf numFmtId="0" fontId="9" fillId="8" borderId="83" xfId="6" applyFont="1" applyFill="1" applyBorder="1" applyAlignment="1">
      <alignment horizontal="center" vertical="center"/>
    </xf>
    <xf numFmtId="0" fontId="9" fillId="8" borderId="60" xfId="1" applyFont="1" applyFill="1" applyBorder="1" applyAlignment="1">
      <alignment horizontal="center" vertical="center"/>
    </xf>
    <xf numFmtId="0" fontId="9" fillId="8" borderId="84" xfId="1" applyFont="1" applyFill="1" applyBorder="1" applyAlignment="1">
      <alignment horizontal="center" vertical="center"/>
    </xf>
    <xf numFmtId="0" fontId="9" fillId="8" borderId="65" xfId="1" applyFont="1" applyFill="1" applyBorder="1" applyAlignment="1">
      <alignment horizontal="center" vertical="center"/>
    </xf>
    <xf numFmtId="0" fontId="9" fillId="8" borderId="70" xfId="1" applyFont="1" applyFill="1" applyBorder="1" applyAlignment="1">
      <alignment horizontal="center" vertical="center"/>
    </xf>
    <xf numFmtId="0" fontId="9" fillId="8" borderId="61" xfId="1" applyFont="1" applyFill="1" applyBorder="1" applyAlignment="1">
      <alignment horizontal="center" vertical="center"/>
    </xf>
    <xf numFmtId="0" fontId="9" fillId="8" borderId="85" xfId="1" applyFont="1" applyFill="1" applyBorder="1" applyAlignment="1">
      <alignment horizontal="center" vertical="center"/>
    </xf>
    <xf numFmtId="0" fontId="9" fillId="8" borderId="60" xfId="6" applyFont="1" applyFill="1" applyBorder="1" applyAlignment="1">
      <alignment horizontal="center" vertical="center"/>
    </xf>
    <xf numFmtId="0" fontId="9" fillId="8" borderId="84" xfId="6" applyFont="1" applyFill="1" applyBorder="1" applyAlignment="1">
      <alignment horizontal="center" vertical="center"/>
    </xf>
    <xf numFmtId="0" fontId="9" fillId="8" borderId="65" xfId="6" applyFont="1" applyFill="1" applyBorder="1" applyAlignment="1">
      <alignment horizontal="center" vertical="center"/>
    </xf>
    <xf numFmtId="0" fontId="9" fillId="8" borderId="70" xfId="6" applyFont="1" applyFill="1" applyBorder="1" applyAlignment="1">
      <alignment horizontal="center" vertical="center"/>
    </xf>
    <xf numFmtId="0" fontId="9" fillId="8" borderId="61" xfId="6" applyFont="1" applyFill="1" applyBorder="1" applyAlignment="1">
      <alignment horizontal="center" vertical="center"/>
    </xf>
    <xf numFmtId="0" fontId="9" fillId="8" borderId="85" xfId="6" applyFont="1" applyFill="1" applyBorder="1" applyAlignment="1">
      <alignment horizontal="center" vertical="center"/>
    </xf>
    <xf numFmtId="0" fontId="8" fillId="3" borderId="0" xfId="2" applyFont="1" applyAlignment="1">
      <alignment horizontal="center" vertical="center"/>
    </xf>
    <xf numFmtId="0" fontId="8" fillId="3" borderId="0" xfId="2" applyFont="1" applyBorder="1" applyAlignment="1">
      <alignment horizontal="center" vertical="center"/>
    </xf>
    <xf numFmtId="0" fontId="9" fillId="3" borderId="0" xfId="2" applyFont="1" applyAlignment="1">
      <alignment horizontal="center" vertical="center"/>
    </xf>
    <xf numFmtId="0" fontId="9" fillId="6" borderId="29" xfId="5" applyFont="1" applyBorder="1" applyAlignment="1">
      <alignment horizontal="center" vertical="center"/>
    </xf>
    <xf numFmtId="0" fontId="9" fillId="6" borderId="30" xfId="5" applyFont="1" applyBorder="1" applyAlignment="1">
      <alignment horizontal="center" vertical="center"/>
    </xf>
    <xf numFmtId="0" fontId="7" fillId="2" borderId="29" xfId="1" applyFont="1" applyBorder="1" applyAlignment="1">
      <alignment horizontal="center" vertical="center"/>
    </xf>
    <xf numFmtId="0" fontId="7" fillId="2" borderId="30" xfId="1" applyFont="1" applyBorder="1" applyAlignment="1">
      <alignment horizontal="center" vertical="center"/>
    </xf>
    <xf numFmtId="0" fontId="7" fillId="6" borderId="62" xfId="5" applyFont="1" applyBorder="1" applyAlignment="1">
      <alignment horizontal="center" vertical="center"/>
    </xf>
    <xf numFmtId="0" fontId="7" fillId="6" borderId="3" xfId="5" applyFont="1" applyBorder="1" applyAlignment="1">
      <alignment horizontal="center" vertical="center"/>
    </xf>
    <xf numFmtId="0" fontId="7" fillId="6" borderId="63" xfId="5" applyFont="1" applyBorder="1" applyAlignment="1">
      <alignment horizontal="center" vertical="center"/>
    </xf>
    <xf numFmtId="0" fontId="7" fillId="8" borderId="27" xfId="5" applyFont="1" applyFill="1" applyBorder="1" applyAlignment="1">
      <alignment horizontal="center" vertical="center"/>
    </xf>
    <xf numFmtId="0" fontId="9" fillId="8" borderId="27" xfId="5" applyFont="1" applyFill="1" applyBorder="1" applyAlignment="1">
      <alignment horizontal="center" vertical="center"/>
    </xf>
    <xf numFmtId="0" fontId="7" fillId="8" borderId="0" xfId="5" applyFont="1" applyFill="1" applyBorder="1" applyAlignment="1">
      <alignment horizontal="center" vertical="center"/>
    </xf>
    <xf numFmtId="0" fontId="7" fillId="8" borderId="4" xfId="5" applyFont="1" applyFill="1" applyBorder="1" applyAlignment="1">
      <alignment horizontal="center" vertical="center"/>
    </xf>
    <xf numFmtId="0" fontId="7" fillId="8" borderId="27" xfId="1" applyFont="1" applyFill="1" applyBorder="1" applyAlignment="1">
      <alignment horizontal="center" vertical="center"/>
    </xf>
    <xf numFmtId="0" fontId="7" fillId="8" borderId="32" xfId="1" applyFont="1" applyFill="1" applyBorder="1" applyAlignment="1">
      <alignment horizontal="center" vertical="center"/>
    </xf>
    <xf numFmtId="0" fontId="7" fillId="8" borderId="34" xfId="5" applyFont="1" applyFill="1" applyBorder="1" applyAlignment="1">
      <alignment horizontal="center" vertical="center"/>
    </xf>
    <xf numFmtId="0" fontId="7" fillId="8" borderId="35" xfId="5" applyFont="1" applyFill="1" applyBorder="1" applyAlignment="1">
      <alignment horizontal="center" vertical="center"/>
    </xf>
    <xf numFmtId="0" fontId="7" fillId="8" borderId="60" xfId="5" applyFont="1" applyFill="1" applyBorder="1" applyAlignment="1">
      <alignment horizontal="center" vertical="center"/>
    </xf>
    <xf numFmtId="0" fontId="7" fillId="8" borderId="64" xfId="5" applyFont="1" applyFill="1" applyBorder="1" applyAlignment="1">
      <alignment horizontal="center" vertical="center"/>
    </xf>
    <xf numFmtId="0" fontId="7" fillId="8" borderId="65" xfId="5" applyFont="1" applyFill="1" applyBorder="1" applyAlignment="1">
      <alignment horizontal="center" vertical="center"/>
    </xf>
    <xf numFmtId="0" fontId="7" fillId="8" borderId="61" xfId="5" applyFont="1" applyFill="1" applyBorder="1" applyAlignment="1">
      <alignment horizontal="center" vertical="center"/>
    </xf>
    <xf numFmtId="0" fontId="7" fillId="8" borderId="66" xfId="5" applyFont="1" applyFill="1" applyBorder="1" applyAlignment="1">
      <alignment horizontal="center" vertical="center"/>
    </xf>
    <xf numFmtId="0" fontId="9" fillId="8" borderId="27" xfId="6" applyFont="1" applyFill="1" applyBorder="1" applyAlignment="1">
      <alignment horizontal="center" vertical="center"/>
    </xf>
    <xf numFmtId="0" fontId="9" fillId="8" borderId="32" xfId="6" applyFont="1" applyFill="1" applyBorder="1" applyAlignment="1">
      <alignment horizontal="center" vertical="center"/>
    </xf>
    <xf numFmtId="0" fontId="9" fillId="8" borderId="86" xfId="1" applyFont="1" applyFill="1" applyBorder="1" applyAlignment="1">
      <alignment horizontal="center" vertical="center"/>
    </xf>
    <xf numFmtId="0" fontId="9" fillId="8" borderId="16" xfId="1" applyFont="1" applyFill="1" applyBorder="1" applyAlignment="1">
      <alignment horizontal="center" vertical="center"/>
    </xf>
    <xf numFmtId="0" fontId="9" fillId="0" borderId="0" xfId="0" applyFont="1" applyAlignment="1">
      <alignment horizontal="center" vertical="center" wrapText="1"/>
    </xf>
  </cellXfs>
  <cellStyles count="7">
    <cellStyle name="20% - 着色 1" xfId="5" builtinId="30"/>
    <cellStyle name="20% - 着色 5" xfId="6" builtinId="46"/>
    <cellStyle name="差" xfId="2" builtinId="27"/>
    <cellStyle name="常规" xfId="0" builtinId="0"/>
    <cellStyle name="好" xfId="1" builtinId="26"/>
    <cellStyle name="计算" xfId="4" builtinId="22"/>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B1E5-0340-464B-AF90-56D459836ED7}">
  <dimension ref="B1:V39"/>
  <sheetViews>
    <sheetView topLeftCell="E1" zoomScale="160" zoomScaleNormal="160" workbookViewId="0">
      <selection activeCell="C7" sqref="C7"/>
    </sheetView>
  </sheetViews>
  <sheetFormatPr defaultColWidth="6.625" defaultRowHeight="15.95" customHeight="1" x14ac:dyDescent="0.2"/>
  <cols>
    <col min="1" max="1" width="3.125" style="11" customWidth="1"/>
    <col min="2" max="2" width="11.75" style="11" customWidth="1"/>
    <col min="3" max="16384" width="6.625" style="11"/>
  </cols>
  <sheetData>
    <row r="1" spans="2:22" ht="15.95" customHeight="1" thickBot="1" x14ac:dyDescent="0.25"/>
    <row r="2" spans="2:22" ht="15.95" customHeight="1" thickBot="1" x14ac:dyDescent="0.25">
      <c r="B2" s="4" t="s">
        <v>6</v>
      </c>
      <c r="C2" s="145" t="s">
        <v>0</v>
      </c>
      <c r="D2" s="146"/>
      <c r="E2" s="146"/>
      <c r="F2" s="146"/>
      <c r="G2" s="147"/>
      <c r="H2" s="145" t="s">
        <v>1</v>
      </c>
      <c r="I2" s="146"/>
      <c r="J2" s="146"/>
      <c r="K2" s="146"/>
      <c r="L2" s="147"/>
      <c r="M2" s="145" t="s">
        <v>2</v>
      </c>
      <c r="N2" s="146"/>
      <c r="O2" s="146"/>
      <c r="P2" s="146"/>
      <c r="Q2" s="147"/>
      <c r="R2" s="146" t="s">
        <v>3</v>
      </c>
      <c r="S2" s="146"/>
      <c r="T2" s="146"/>
      <c r="U2" s="146"/>
      <c r="V2" s="147"/>
    </row>
    <row r="3" spans="2:22" ht="15.95" customHeight="1" thickBot="1" x14ac:dyDescent="0.25">
      <c r="B3" s="7" t="s">
        <v>7</v>
      </c>
      <c r="C3" s="151" t="s">
        <v>4</v>
      </c>
      <c r="D3" s="152"/>
      <c r="E3" s="152"/>
      <c r="F3" s="152"/>
      <c r="G3" s="153"/>
      <c r="H3" s="148" t="s">
        <v>5</v>
      </c>
      <c r="I3" s="149"/>
      <c r="J3" s="149"/>
      <c r="K3" s="149"/>
      <c r="L3" s="150"/>
      <c r="M3" s="151" t="s">
        <v>4</v>
      </c>
      <c r="N3" s="152"/>
      <c r="O3" s="152"/>
      <c r="P3" s="152"/>
      <c r="Q3" s="153"/>
      <c r="R3" s="148" t="s">
        <v>5</v>
      </c>
      <c r="S3" s="149"/>
      <c r="T3" s="149"/>
      <c r="U3" s="149"/>
      <c r="V3" s="150"/>
    </row>
    <row r="4" spans="2:22" ht="15.95" customHeight="1" thickBot="1" x14ac:dyDescent="0.25">
      <c r="B4" s="4" t="s">
        <v>8</v>
      </c>
      <c r="C4" s="17">
        <v>250</v>
      </c>
      <c r="D4" s="18">
        <f>C4*1.2</f>
        <v>300</v>
      </c>
      <c r="E4" s="18">
        <f>C4*1.5</f>
        <v>375</v>
      </c>
      <c r="F4" s="18">
        <f>C4*1.8</f>
        <v>450</v>
      </c>
      <c r="G4" s="21">
        <f>C4*2.1</f>
        <v>525</v>
      </c>
      <c r="H4" s="17">
        <v>100</v>
      </c>
      <c r="I4" s="18">
        <f>H4*1.2</f>
        <v>120</v>
      </c>
      <c r="J4" s="18">
        <f>H4*1.5</f>
        <v>150</v>
      </c>
      <c r="K4" s="18">
        <f>H4*1.8</f>
        <v>180</v>
      </c>
      <c r="L4" s="21">
        <f>H4*2.1</f>
        <v>210</v>
      </c>
      <c r="M4" s="17">
        <v>200</v>
      </c>
      <c r="N4" s="18">
        <f>M4*1.2</f>
        <v>240</v>
      </c>
      <c r="O4" s="18">
        <f>M4*1.5</f>
        <v>300</v>
      </c>
      <c r="P4" s="18">
        <f>M4*1.8</f>
        <v>360</v>
      </c>
      <c r="Q4" s="21">
        <f>M4*2.1</f>
        <v>420</v>
      </c>
      <c r="R4" s="17">
        <v>120</v>
      </c>
      <c r="S4" s="18">
        <f>R4*1.2</f>
        <v>144</v>
      </c>
      <c r="T4" s="18">
        <f>R4*1.5</f>
        <v>180</v>
      </c>
      <c r="U4" s="18">
        <f>R4*1.8</f>
        <v>216</v>
      </c>
      <c r="V4" s="21">
        <f>R4*2.1</f>
        <v>252</v>
      </c>
    </row>
    <row r="5" spans="2:22" ht="15.95" customHeight="1" thickBot="1" x14ac:dyDescent="0.25">
      <c r="B5" s="5" t="s">
        <v>9</v>
      </c>
      <c r="C5" s="15">
        <v>38</v>
      </c>
      <c r="D5" s="18">
        <f>C5*1.2</f>
        <v>45.6</v>
      </c>
      <c r="E5" s="18">
        <f>C5*1.5</f>
        <v>57</v>
      </c>
      <c r="F5" s="18">
        <f>C5*1.8</f>
        <v>68.400000000000006</v>
      </c>
      <c r="G5" s="21">
        <f t="shared" ref="G5" si="0">C5*2.1</f>
        <v>79.8</v>
      </c>
      <c r="H5" s="15">
        <v>25</v>
      </c>
      <c r="I5" s="18">
        <f>H5*1.2</f>
        <v>30</v>
      </c>
      <c r="J5" s="18">
        <f>H5*1.5</f>
        <v>37.5</v>
      </c>
      <c r="K5" s="18">
        <f>H5*1.8</f>
        <v>45</v>
      </c>
      <c r="L5" s="21">
        <f>H5*2.1</f>
        <v>52.5</v>
      </c>
      <c r="M5" s="15">
        <v>25</v>
      </c>
      <c r="N5" s="18">
        <f>M5*1.2</f>
        <v>30</v>
      </c>
      <c r="O5" s="18">
        <f>M5*1.5</f>
        <v>37.5</v>
      </c>
      <c r="P5" s="18">
        <f>M5*1.8</f>
        <v>45</v>
      </c>
      <c r="Q5" s="21">
        <f>M5*2.1</f>
        <v>52.5</v>
      </c>
      <c r="R5" s="15">
        <v>20</v>
      </c>
      <c r="S5" s="18">
        <f>R5*1.2</f>
        <v>24</v>
      </c>
      <c r="T5" s="18">
        <f>R5*1.5</f>
        <v>30</v>
      </c>
      <c r="U5" s="18">
        <f>R5*1.8</f>
        <v>36</v>
      </c>
      <c r="V5" s="21">
        <f>R5*2.1</f>
        <v>42</v>
      </c>
    </row>
    <row r="6" spans="2:22" ht="15.95" customHeight="1" x14ac:dyDescent="0.2">
      <c r="B6" s="5" t="s">
        <v>10</v>
      </c>
      <c r="C6" s="15">
        <v>1</v>
      </c>
      <c r="D6" s="18">
        <v>1</v>
      </c>
      <c r="E6" s="18">
        <v>1</v>
      </c>
      <c r="F6" s="18">
        <v>1</v>
      </c>
      <c r="G6" s="21">
        <v>1</v>
      </c>
      <c r="H6" s="15">
        <v>1.3</v>
      </c>
      <c r="I6" s="16">
        <v>1.3</v>
      </c>
      <c r="J6" s="16">
        <v>1.3</v>
      </c>
      <c r="K6" s="16">
        <v>1.3</v>
      </c>
      <c r="L6" s="25">
        <v>1.3</v>
      </c>
      <c r="M6" s="15">
        <v>1.5</v>
      </c>
      <c r="N6" s="16">
        <v>1.5</v>
      </c>
      <c r="O6" s="16">
        <v>1.5</v>
      </c>
      <c r="P6" s="16">
        <v>1.5</v>
      </c>
      <c r="Q6" s="10">
        <v>1.5</v>
      </c>
      <c r="R6" s="15">
        <v>1.7</v>
      </c>
      <c r="S6" s="16">
        <v>1.7</v>
      </c>
      <c r="T6" s="16">
        <v>1.7</v>
      </c>
      <c r="U6" s="16">
        <v>1.7</v>
      </c>
      <c r="V6" s="10">
        <v>1.7</v>
      </c>
    </row>
    <row r="7" spans="2:22" ht="15.95" customHeight="1" thickBot="1" x14ac:dyDescent="0.25">
      <c r="B7" s="6" t="s">
        <v>52</v>
      </c>
      <c r="C7" s="19">
        <f>C5*C6</f>
        <v>38</v>
      </c>
      <c r="D7" s="20">
        <f t="shared" ref="D7:G7" si="1">D5*D6</f>
        <v>45.6</v>
      </c>
      <c r="E7" s="20">
        <f t="shared" si="1"/>
        <v>57</v>
      </c>
      <c r="F7" s="20">
        <f t="shared" si="1"/>
        <v>68.400000000000006</v>
      </c>
      <c r="G7" s="14">
        <f t="shared" si="1"/>
        <v>79.8</v>
      </c>
      <c r="H7" s="19">
        <f>H5*H6</f>
        <v>32.5</v>
      </c>
      <c r="I7" s="20">
        <f t="shared" ref="I7:L7" si="2">I5*I6</f>
        <v>39</v>
      </c>
      <c r="J7" s="20">
        <f t="shared" si="2"/>
        <v>48.75</v>
      </c>
      <c r="K7" s="23">
        <f t="shared" si="2"/>
        <v>58.5</v>
      </c>
      <c r="L7" s="23">
        <f t="shared" si="2"/>
        <v>68.25</v>
      </c>
      <c r="M7" s="19">
        <f>M5*M6</f>
        <v>37.5</v>
      </c>
      <c r="N7" s="20">
        <f t="shared" ref="N7:Q7" si="3">N5*N6</f>
        <v>45</v>
      </c>
      <c r="O7" s="20">
        <f t="shared" si="3"/>
        <v>56.25</v>
      </c>
      <c r="P7" s="20">
        <f t="shared" si="3"/>
        <v>67.5</v>
      </c>
      <c r="Q7" s="14">
        <f t="shared" si="3"/>
        <v>78.75</v>
      </c>
      <c r="R7" s="19">
        <f>R5*R6</f>
        <v>34</v>
      </c>
      <c r="S7" s="20">
        <f t="shared" ref="S7:U7" si="4">S5*S6</f>
        <v>40.799999999999997</v>
      </c>
      <c r="T7" s="20">
        <f t="shared" si="4"/>
        <v>51</v>
      </c>
      <c r="U7" s="20">
        <f t="shared" si="4"/>
        <v>61.199999999999996</v>
      </c>
      <c r="V7" s="14">
        <f>V5*V6</f>
        <v>71.399999999999991</v>
      </c>
    </row>
    <row r="8" spans="2:22" ht="57.75" customHeight="1" thickBot="1" x14ac:dyDescent="0.25">
      <c r="B8" s="6" t="s">
        <v>11</v>
      </c>
      <c r="C8" s="137" t="s">
        <v>37</v>
      </c>
      <c r="D8" s="138"/>
      <c r="E8" s="138"/>
      <c r="F8" s="138"/>
      <c r="G8" s="139"/>
      <c r="H8" s="137" t="s">
        <v>36</v>
      </c>
      <c r="I8" s="138"/>
      <c r="J8" s="138"/>
      <c r="K8" s="138"/>
      <c r="L8" s="139"/>
      <c r="M8" s="137" t="s">
        <v>12</v>
      </c>
      <c r="N8" s="138"/>
      <c r="O8" s="138"/>
      <c r="P8" s="138"/>
      <c r="Q8" s="139"/>
      <c r="R8" s="137" t="s">
        <v>114</v>
      </c>
      <c r="S8" s="138"/>
      <c r="T8" s="138"/>
      <c r="U8" s="138"/>
      <c r="V8" s="139"/>
    </row>
    <row r="9" spans="2:22" ht="111" customHeight="1" thickBot="1" x14ac:dyDescent="0.25">
      <c r="B9" s="7" t="s">
        <v>25</v>
      </c>
      <c r="C9" s="140" t="s">
        <v>26</v>
      </c>
      <c r="D9" s="141"/>
      <c r="E9" s="141"/>
      <c r="F9" s="141"/>
      <c r="G9" s="144"/>
      <c r="H9" s="140" t="s">
        <v>38</v>
      </c>
      <c r="I9" s="141"/>
      <c r="J9" s="141"/>
      <c r="K9" s="141"/>
      <c r="L9" s="142"/>
      <c r="M9" s="140" t="s">
        <v>27</v>
      </c>
      <c r="N9" s="141"/>
      <c r="O9" s="141"/>
      <c r="P9" s="141"/>
      <c r="Q9" s="142"/>
      <c r="R9" s="140" t="s">
        <v>39</v>
      </c>
      <c r="S9" s="141"/>
      <c r="T9" s="141"/>
      <c r="U9" s="141"/>
      <c r="V9" s="142"/>
    </row>
    <row r="11" spans="2:22" ht="15.95" customHeight="1" thickBot="1" x14ac:dyDescent="0.25"/>
    <row r="12" spans="2:22" ht="15.95" customHeight="1" thickBot="1" x14ac:dyDescent="0.25">
      <c r="B12" s="24" t="s">
        <v>6</v>
      </c>
      <c r="C12" s="145" t="s">
        <v>14</v>
      </c>
      <c r="D12" s="146"/>
      <c r="E12" s="146"/>
      <c r="F12" s="146"/>
      <c r="G12" s="147"/>
      <c r="H12" s="145" t="s">
        <v>15</v>
      </c>
      <c r="I12" s="146"/>
      <c r="J12" s="146"/>
      <c r="K12" s="146"/>
      <c r="L12" s="147"/>
      <c r="M12" s="145" t="s">
        <v>16</v>
      </c>
      <c r="N12" s="146"/>
      <c r="O12" s="146"/>
      <c r="P12" s="146"/>
      <c r="Q12" s="147"/>
      <c r="S12" s="113">
        <v>2.1</v>
      </c>
      <c r="T12" s="114">
        <v>1.75</v>
      </c>
      <c r="U12" s="115">
        <v>1.4</v>
      </c>
    </row>
    <row r="13" spans="2:22" ht="15.95" customHeight="1" thickBot="1" x14ac:dyDescent="0.25">
      <c r="B13" s="24" t="s">
        <v>7</v>
      </c>
      <c r="C13" s="125" t="s">
        <v>20</v>
      </c>
      <c r="D13" s="126"/>
      <c r="E13" s="126"/>
      <c r="F13" s="126"/>
      <c r="G13" s="127"/>
      <c r="H13" s="125" t="s">
        <v>20</v>
      </c>
      <c r="I13" s="126"/>
      <c r="J13" s="126"/>
      <c r="K13" s="126"/>
      <c r="L13" s="127"/>
      <c r="M13" s="128" t="s">
        <v>5</v>
      </c>
      <c r="N13" s="129"/>
      <c r="O13" s="129"/>
      <c r="P13" s="129"/>
      <c r="Q13" s="130"/>
      <c r="S13" s="116">
        <v>1.8</v>
      </c>
      <c r="T13" s="117">
        <v>1.5</v>
      </c>
      <c r="U13" s="118">
        <v>1.2</v>
      </c>
    </row>
    <row r="14" spans="2:22" ht="15.95" customHeight="1" thickBot="1" x14ac:dyDescent="0.25">
      <c r="B14" s="1" t="s">
        <v>8</v>
      </c>
      <c r="C14" s="17">
        <v>50</v>
      </c>
      <c r="D14" s="18">
        <f>C14*1.2</f>
        <v>60</v>
      </c>
      <c r="E14" s="18">
        <f>C14*1.5</f>
        <v>75</v>
      </c>
      <c r="F14" s="18">
        <f>C14*1.8</f>
        <v>90</v>
      </c>
      <c r="G14" s="21">
        <f>C14*2.1</f>
        <v>105</v>
      </c>
      <c r="H14" s="17">
        <v>65</v>
      </c>
      <c r="I14" s="18">
        <f>H14*1.2</f>
        <v>78</v>
      </c>
      <c r="J14" s="18">
        <f>H14*1.5</f>
        <v>97.5</v>
      </c>
      <c r="K14" s="18">
        <f>H14*1.8</f>
        <v>117</v>
      </c>
      <c r="L14" s="21">
        <f>H14*2.1</f>
        <v>136.5</v>
      </c>
      <c r="M14" s="17">
        <v>130</v>
      </c>
      <c r="N14" s="18">
        <f>M14*1.2</f>
        <v>156</v>
      </c>
      <c r="O14" s="18">
        <f>M14*1.5</f>
        <v>195</v>
      </c>
      <c r="P14" s="18">
        <f>M14*1.8</f>
        <v>234</v>
      </c>
      <c r="Q14" s="21">
        <f>M14*2.1</f>
        <v>273</v>
      </c>
      <c r="S14" s="116">
        <v>1.5</v>
      </c>
      <c r="T14" s="117">
        <v>1.25</v>
      </c>
      <c r="U14" s="118">
        <v>1</v>
      </c>
      <c r="V14" s="143"/>
    </row>
    <row r="15" spans="2:22" ht="15.95" customHeight="1" x14ac:dyDescent="0.2">
      <c r="B15" s="2" t="s">
        <v>9</v>
      </c>
      <c r="C15" s="15">
        <v>25</v>
      </c>
      <c r="D15" s="18">
        <f>C15*1.2</f>
        <v>30</v>
      </c>
      <c r="E15" s="18">
        <f>C15*1.5</f>
        <v>37.5</v>
      </c>
      <c r="F15" s="18">
        <f>C15*1.8</f>
        <v>45</v>
      </c>
      <c r="G15" s="21">
        <f>C15*2.1</f>
        <v>52.5</v>
      </c>
      <c r="H15" s="15">
        <v>38</v>
      </c>
      <c r="I15" s="18">
        <f>H15*1.2</f>
        <v>45.6</v>
      </c>
      <c r="J15" s="18">
        <f>H15*1.5</f>
        <v>57</v>
      </c>
      <c r="K15" s="18">
        <f>H15*1.8</f>
        <v>68.400000000000006</v>
      </c>
      <c r="L15" s="21">
        <f>H15*2.1</f>
        <v>79.8</v>
      </c>
      <c r="M15" s="15">
        <v>25</v>
      </c>
      <c r="N15" s="18">
        <f>M15*1.2</f>
        <v>30</v>
      </c>
      <c r="O15" s="18">
        <f>M15*1.5</f>
        <v>37.5</v>
      </c>
      <c r="P15" s="18">
        <f>M15*1.8</f>
        <v>45</v>
      </c>
      <c r="Q15" s="21">
        <f>M15*2.1</f>
        <v>52.5</v>
      </c>
      <c r="S15" s="116">
        <v>1.2</v>
      </c>
      <c r="T15" s="117">
        <v>1</v>
      </c>
      <c r="U15" s="118"/>
      <c r="V15" s="143"/>
    </row>
    <row r="16" spans="2:22" ht="15.95" customHeight="1" thickBot="1" x14ac:dyDescent="0.25">
      <c r="B16" s="2" t="s">
        <v>10</v>
      </c>
      <c r="C16" s="15">
        <v>1.2</v>
      </c>
      <c r="D16" s="16">
        <v>1.2</v>
      </c>
      <c r="E16" s="16">
        <v>1.2</v>
      </c>
      <c r="F16" s="16">
        <v>1.2</v>
      </c>
      <c r="G16" s="12">
        <v>1.2</v>
      </c>
      <c r="H16" s="15">
        <v>0.8</v>
      </c>
      <c r="I16" s="16">
        <v>0.8</v>
      </c>
      <c r="J16" s="16">
        <v>0.8</v>
      </c>
      <c r="K16" s="16">
        <v>0.8</v>
      </c>
      <c r="L16" s="12">
        <v>0.8</v>
      </c>
      <c r="M16" s="15">
        <v>1.3</v>
      </c>
      <c r="N16" s="16">
        <v>1.3</v>
      </c>
      <c r="O16" s="16">
        <v>1.3</v>
      </c>
      <c r="P16" s="16">
        <v>1.3</v>
      </c>
      <c r="Q16" s="10">
        <v>1.3</v>
      </c>
      <c r="S16" s="119">
        <v>1</v>
      </c>
      <c r="T16" s="120"/>
      <c r="U16" s="121"/>
    </row>
    <row r="17" spans="2:17" s="13" customFormat="1" ht="15.95" customHeight="1" thickBot="1" x14ac:dyDescent="0.25">
      <c r="B17" s="3" t="s">
        <v>52</v>
      </c>
      <c r="C17" s="19">
        <f>C15*C16</f>
        <v>30</v>
      </c>
      <c r="D17" s="20">
        <f t="shared" ref="D17:G17" si="5">D15*D16</f>
        <v>36</v>
      </c>
      <c r="E17" s="20">
        <f t="shared" si="5"/>
        <v>45</v>
      </c>
      <c r="F17" s="20">
        <f t="shared" si="5"/>
        <v>54</v>
      </c>
      <c r="G17" s="22">
        <f t="shared" si="5"/>
        <v>63</v>
      </c>
      <c r="H17" s="19">
        <f>H15*H16</f>
        <v>30.400000000000002</v>
      </c>
      <c r="I17" s="20">
        <f t="shared" ref="I17:L17" si="6">I15*I16</f>
        <v>36.480000000000004</v>
      </c>
      <c r="J17" s="20">
        <f t="shared" si="6"/>
        <v>45.6</v>
      </c>
      <c r="K17" s="20">
        <f t="shared" si="6"/>
        <v>54.720000000000006</v>
      </c>
      <c r="L17" s="22">
        <f t="shared" si="6"/>
        <v>63.84</v>
      </c>
      <c r="M17" s="19">
        <f>M15*M16</f>
        <v>32.5</v>
      </c>
      <c r="N17" s="23">
        <f t="shared" ref="N17:Q17" si="7">N15*N16</f>
        <v>39</v>
      </c>
      <c r="O17" s="23">
        <f t="shared" si="7"/>
        <v>48.75</v>
      </c>
      <c r="P17" s="23">
        <f t="shared" si="7"/>
        <v>58.5</v>
      </c>
      <c r="Q17" s="14">
        <f t="shared" si="7"/>
        <v>68.25</v>
      </c>
    </row>
    <row r="18" spans="2:17" ht="51.75" customHeight="1" thickBot="1" x14ac:dyDescent="0.25">
      <c r="B18" s="3" t="s">
        <v>11</v>
      </c>
      <c r="C18" s="137" t="s">
        <v>21</v>
      </c>
      <c r="D18" s="138"/>
      <c r="E18" s="138"/>
      <c r="F18" s="138"/>
      <c r="G18" s="139"/>
      <c r="H18" s="137" t="s">
        <v>22</v>
      </c>
      <c r="I18" s="138"/>
      <c r="J18" s="138"/>
      <c r="K18" s="138"/>
      <c r="L18" s="139"/>
      <c r="M18" s="137" t="s">
        <v>42</v>
      </c>
      <c r="N18" s="138"/>
      <c r="O18" s="138"/>
      <c r="P18" s="138"/>
      <c r="Q18" s="139"/>
    </row>
    <row r="19" spans="2:17" ht="97.5" customHeight="1" thickBot="1" x14ac:dyDescent="0.25">
      <c r="B19" s="7" t="s">
        <v>25</v>
      </c>
      <c r="C19" s="140" t="s">
        <v>40</v>
      </c>
      <c r="D19" s="141"/>
      <c r="E19" s="141"/>
      <c r="F19" s="141"/>
      <c r="G19" s="142"/>
      <c r="H19" s="140" t="s">
        <v>28</v>
      </c>
      <c r="I19" s="141"/>
      <c r="J19" s="141"/>
      <c r="K19" s="141"/>
      <c r="L19" s="142"/>
      <c r="M19" s="140" t="s">
        <v>29</v>
      </c>
      <c r="N19" s="141"/>
      <c r="O19" s="141"/>
      <c r="P19" s="141"/>
      <c r="Q19" s="142"/>
    </row>
    <row r="21" spans="2:17" ht="15.95" customHeight="1" thickBot="1" x14ac:dyDescent="0.25"/>
    <row r="22" spans="2:17" ht="15.95" customHeight="1" thickBot="1" x14ac:dyDescent="0.25">
      <c r="B22" s="1" t="s">
        <v>6</v>
      </c>
      <c r="C22" s="134" t="s">
        <v>17</v>
      </c>
      <c r="D22" s="135"/>
      <c r="E22" s="135"/>
      <c r="F22" s="135"/>
      <c r="G22" s="136"/>
      <c r="H22" s="134" t="s">
        <v>18</v>
      </c>
      <c r="I22" s="135"/>
      <c r="J22" s="135"/>
      <c r="K22" s="135"/>
      <c r="L22" s="136"/>
      <c r="M22" s="134" t="s">
        <v>19</v>
      </c>
      <c r="N22" s="135"/>
      <c r="O22" s="135"/>
      <c r="P22" s="135"/>
      <c r="Q22" s="136"/>
    </row>
    <row r="23" spans="2:17" ht="15.95" customHeight="1" thickBot="1" x14ac:dyDescent="0.25">
      <c r="B23" s="7" t="s">
        <v>7</v>
      </c>
      <c r="C23" s="131" t="s">
        <v>4</v>
      </c>
      <c r="D23" s="132"/>
      <c r="E23" s="132"/>
      <c r="F23" s="132"/>
      <c r="G23" s="133"/>
      <c r="H23" s="125" t="s">
        <v>20</v>
      </c>
      <c r="I23" s="126"/>
      <c r="J23" s="126"/>
      <c r="K23" s="126"/>
      <c r="L23" s="127"/>
      <c r="M23" s="128" t="s">
        <v>5</v>
      </c>
      <c r="N23" s="129"/>
      <c r="O23" s="129"/>
      <c r="P23" s="129"/>
      <c r="Q23" s="130"/>
    </row>
    <row r="24" spans="2:17" ht="15.95" customHeight="1" thickBot="1" x14ac:dyDescent="0.25">
      <c r="B24" s="4" t="s">
        <v>8</v>
      </c>
      <c r="C24" s="17">
        <v>180</v>
      </c>
      <c r="D24" s="18">
        <f>C24*1.2</f>
        <v>216</v>
      </c>
      <c r="E24" s="18">
        <f>C24*1.5</f>
        <v>270</v>
      </c>
      <c r="F24" s="18">
        <f>C24*1.8</f>
        <v>324</v>
      </c>
      <c r="G24" s="21">
        <f>C24*2.1</f>
        <v>378</v>
      </c>
      <c r="H24" s="17">
        <v>65</v>
      </c>
      <c r="I24" s="18">
        <f>H24*1.2</f>
        <v>78</v>
      </c>
      <c r="J24" s="18">
        <f>H24*1.5</f>
        <v>97.5</v>
      </c>
      <c r="K24" s="18">
        <f>H24*1.8</f>
        <v>117</v>
      </c>
      <c r="L24" s="21">
        <f>H24*2.1</f>
        <v>136.5</v>
      </c>
      <c r="M24" s="17">
        <v>90</v>
      </c>
      <c r="N24" s="18">
        <f>M24*1.2</f>
        <v>108</v>
      </c>
      <c r="O24" s="18">
        <f>M24*1.5</f>
        <v>135</v>
      </c>
      <c r="P24" s="18">
        <f>M24*1.8</f>
        <v>162</v>
      </c>
      <c r="Q24" s="21">
        <f>M24*2.1</f>
        <v>189</v>
      </c>
    </row>
    <row r="25" spans="2:17" ht="15.95" customHeight="1" x14ac:dyDescent="0.2">
      <c r="B25" s="5" t="s">
        <v>9</v>
      </c>
      <c r="C25" s="15">
        <v>36</v>
      </c>
      <c r="D25" s="18">
        <f>C25*1.2</f>
        <v>43.199999999999996</v>
      </c>
      <c r="E25" s="18">
        <f>C25*1.5</f>
        <v>54</v>
      </c>
      <c r="F25" s="18">
        <f>C25*1.8</f>
        <v>64.8</v>
      </c>
      <c r="G25" s="21">
        <f>C25*2.1</f>
        <v>75.600000000000009</v>
      </c>
      <c r="H25" s="17">
        <v>66</v>
      </c>
      <c r="I25" s="18">
        <f>H25*1.2</f>
        <v>79.2</v>
      </c>
      <c r="J25" s="18">
        <f>H25*1.5</f>
        <v>99</v>
      </c>
      <c r="K25" s="18">
        <f>H25*1.8</f>
        <v>118.8</v>
      </c>
      <c r="L25" s="21">
        <f>H25*2.1</f>
        <v>138.6</v>
      </c>
      <c r="M25" s="15">
        <v>20</v>
      </c>
      <c r="N25" s="18">
        <f>M25*1.2</f>
        <v>24</v>
      </c>
      <c r="O25" s="18">
        <f>M25*1.5</f>
        <v>30</v>
      </c>
      <c r="P25" s="18">
        <f>M25*1.8</f>
        <v>36</v>
      </c>
      <c r="Q25" s="21">
        <f>M25*2.1</f>
        <v>42</v>
      </c>
    </row>
    <row r="26" spans="2:17" ht="15.95" customHeight="1" x14ac:dyDescent="0.2">
      <c r="B26" s="5" t="s">
        <v>10</v>
      </c>
      <c r="C26" s="15">
        <v>0.7</v>
      </c>
      <c r="D26" s="16">
        <v>0.7</v>
      </c>
      <c r="E26" s="16">
        <v>0.7</v>
      </c>
      <c r="F26" s="16">
        <v>0.7</v>
      </c>
      <c r="G26" s="10">
        <v>0.7</v>
      </c>
      <c r="H26" s="15">
        <v>1</v>
      </c>
      <c r="I26" s="16">
        <v>1</v>
      </c>
      <c r="J26" s="16">
        <v>1</v>
      </c>
      <c r="K26" s="16">
        <v>1</v>
      </c>
      <c r="L26" s="10">
        <v>1</v>
      </c>
      <c r="M26" s="15">
        <v>1.1000000000000001</v>
      </c>
      <c r="N26" s="16">
        <v>1.1000000000000001</v>
      </c>
      <c r="O26" s="16">
        <v>1.1000000000000001</v>
      </c>
      <c r="P26" s="16">
        <v>1.1000000000000001</v>
      </c>
      <c r="Q26" s="10">
        <v>1.1000000000000001</v>
      </c>
    </row>
    <row r="27" spans="2:17" s="13" customFormat="1" ht="15.95" customHeight="1" thickBot="1" x14ac:dyDescent="0.25">
      <c r="B27" s="6" t="s">
        <v>52</v>
      </c>
      <c r="C27" s="19">
        <f>C25*C26</f>
        <v>25.2</v>
      </c>
      <c r="D27" s="20">
        <f t="shared" ref="D27:G27" si="8">D25*D26</f>
        <v>30.239999999999995</v>
      </c>
      <c r="E27" s="20">
        <f t="shared" si="8"/>
        <v>37.799999999999997</v>
      </c>
      <c r="F27" s="20">
        <f t="shared" si="8"/>
        <v>45.359999999999992</v>
      </c>
      <c r="G27" s="14">
        <f t="shared" si="8"/>
        <v>52.92</v>
      </c>
      <c r="H27" s="19">
        <f>H25*H26</f>
        <v>66</v>
      </c>
      <c r="I27" s="20">
        <f t="shared" ref="I27:L27" si="9">I25*I26</f>
        <v>79.2</v>
      </c>
      <c r="J27" s="20">
        <f t="shared" si="9"/>
        <v>99</v>
      </c>
      <c r="K27" s="20">
        <f t="shared" si="9"/>
        <v>118.8</v>
      </c>
      <c r="L27" s="14">
        <f t="shared" si="9"/>
        <v>138.6</v>
      </c>
      <c r="M27" s="19">
        <f>M25*M26</f>
        <v>22</v>
      </c>
      <c r="N27" s="20">
        <f t="shared" ref="N27:Q27" si="10">N25*N26</f>
        <v>26.400000000000002</v>
      </c>
      <c r="O27" s="20">
        <f t="shared" si="10"/>
        <v>33</v>
      </c>
      <c r="P27" s="20">
        <f t="shared" si="10"/>
        <v>39.6</v>
      </c>
      <c r="Q27" s="14">
        <f t="shared" si="10"/>
        <v>46.2</v>
      </c>
    </row>
    <row r="28" spans="2:17" ht="49.5" customHeight="1" thickBot="1" x14ac:dyDescent="0.25">
      <c r="B28" s="3" t="s">
        <v>11</v>
      </c>
      <c r="C28" s="137" t="s">
        <v>23</v>
      </c>
      <c r="D28" s="138"/>
      <c r="E28" s="138"/>
      <c r="F28" s="138"/>
      <c r="G28" s="139"/>
      <c r="H28" s="137" t="s">
        <v>35</v>
      </c>
      <c r="I28" s="138"/>
      <c r="J28" s="138"/>
      <c r="K28" s="138"/>
      <c r="L28" s="139"/>
      <c r="M28" s="137" t="s">
        <v>33</v>
      </c>
      <c r="N28" s="138"/>
      <c r="O28" s="138"/>
      <c r="P28" s="138"/>
      <c r="Q28" s="139"/>
    </row>
    <row r="29" spans="2:17" ht="127.5" customHeight="1" thickBot="1" x14ac:dyDescent="0.25">
      <c r="B29" s="7" t="s">
        <v>25</v>
      </c>
      <c r="C29" s="140" t="s">
        <v>41</v>
      </c>
      <c r="D29" s="141"/>
      <c r="E29" s="141"/>
      <c r="F29" s="141"/>
      <c r="G29" s="142"/>
      <c r="H29" s="140" t="s">
        <v>30</v>
      </c>
      <c r="I29" s="141"/>
      <c r="J29" s="141"/>
      <c r="K29" s="141"/>
      <c r="L29" s="142"/>
      <c r="M29" s="140" t="s">
        <v>115</v>
      </c>
      <c r="N29" s="141"/>
      <c r="O29" s="141"/>
      <c r="P29" s="141"/>
      <c r="Q29" s="142"/>
    </row>
    <row r="31" spans="2:17" s="13" customFormat="1" ht="15.95" customHeight="1" thickBot="1" x14ac:dyDescent="0.25"/>
    <row r="32" spans="2:17" ht="15.95" customHeight="1" thickBot="1" x14ac:dyDescent="0.25">
      <c r="B32" s="24" t="s">
        <v>6</v>
      </c>
      <c r="C32" s="145" t="s">
        <v>13</v>
      </c>
      <c r="D32" s="146"/>
      <c r="E32" s="146"/>
      <c r="F32" s="146"/>
      <c r="G32" s="147"/>
      <c r="H32" s="145" t="s">
        <v>43</v>
      </c>
      <c r="I32" s="146"/>
      <c r="J32" s="146"/>
      <c r="K32" s="146"/>
      <c r="L32" s="147"/>
    </row>
    <row r="33" spans="2:17" ht="15.95" customHeight="1" thickBot="1" x14ac:dyDescent="0.25">
      <c r="B33" s="24" t="s">
        <v>7</v>
      </c>
      <c r="C33" s="131" t="s">
        <v>4</v>
      </c>
      <c r="D33" s="132"/>
      <c r="E33" s="132"/>
      <c r="F33" s="132"/>
      <c r="G33" s="133"/>
      <c r="H33" s="125" t="s">
        <v>20</v>
      </c>
      <c r="I33" s="126"/>
      <c r="J33" s="126"/>
      <c r="K33" s="126"/>
      <c r="L33" s="127"/>
    </row>
    <row r="34" spans="2:17" ht="15.95" customHeight="1" thickBot="1" x14ac:dyDescent="0.25">
      <c r="B34" s="1" t="s">
        <v>8</v>
      </c>
      <c r="C34" s="17">
        <v>220</v>
      </c>
      <c r="D34" s="18">
        <f>C34*1.2</f>
        <v>264</v>
      </c>
      <c r="E34" s="18">
        <f>C34*1.5</f>
        <v>330</v>
      </c>
      <c r="F34" s="18">
        <f>C34*1.8</f>
        <v>396</v>
      </c>
      <c r="G34" s="21">
        <f>C34*2.1</f>
        <v>462</v>
      </c>
      <c r="H34" s="17">
        <v>40</v>
      </c>
      <c r="I34" s="18">
        <f>H34*1.2</f>
        <v>48</v>
      </c>
      <c r="J34" s="18">
        <f>H34*1.5</f>
        <v>60</v>
      </c>
      <c r="K34" s="18">
        <f>H34*1.8</f>
        <v>72</v>
      </c>
      <c r="L34" s="21">
        <f>H34*2.1</f>
        <v>84</v>
      </c>
    </row>
    <row r="35" spans="2:17" ht="15.95" customHeight="1" x14ac:dyDescent="0.2">
      <c r="B35" s="2" t="s">
        <v>9</v>
      </c>
      <c r="C35" s="15">
        <v>28</v>
      </c>
      <c r="D35" s="18">
        <f>C35*1.2</f>
        <v>33.6</v>
      </c>
      <c r="E35" s="18">
        <f>C35*1.5</f>
        <v>42</v>
      </c>
      <c r="F35" s="18">
        <f>C35*1.8</f>
        <v>50.4</v>
      </c>
      <c r="G35" s="21">
        <f>C35*2.1</f>
        <v>58.800000000000004</v>
      </c>
      <c r="H35" s="15">
        <v>5</v>
      </c>
      <c r="I35" s="18">
        <f>H35*1.2</f>
        <v>6</v>
      </c>
      <c r="J35" s="18">
        <f>H35*1.5</f>
        <v>7.5</v>
      </c>
      <c r="K35" s="18">
        <f>H35*1.8</f>
        <v>9</v>
      </c>
      <c r="L35" s="21">
        <f>H35*2.1</f>
        <v>10.5</v>
      </c>
    </row>
    <row r="36" spans="2:17" ht="15.95" customHeight="1" x14ac:dyDescent="0.2">
      <c r="B36" s="2" t="s">
        <v>10</v>
      </c>
      <c r="C36" s="15">
        <v>1.2</v>
      </c>
      <c r="D36" s="16">
        <v>1.2</v>
      </c>
      <c r="E36" s="16">
        <v>1.2</v>
      </c>
      <c r="F36" s="16">
        <v>1.2</v>
      </c>
      <c r="G36" s="10">
        <v>1.2</v>
      </c>
      <c r="H36" s="15">
        <v>1</v>
      </c>
      <c r="I36" s="16">
        <v>1</v>
      </c>
      <c r="J36" s="16">
        <v>1</v>
      </c>
      <c r="K36" s="16">
        <v>1</v>
      </c>
      <c r="L36" s="10">
        <v>1</v>
      </c>
    </row>
    <row r="37" spans="2:17" s="13" customFormat="1" ht="15.95" customHeight="1" thickBot="1" x14ac:dyDescent="0.25">
      <c r="B37" s="3" t="s">
        <v>52</v>
      </c>
      <c r="C37" s="19">
        <f>C35*C36</f>
        <v>33.6</v>
      </c>
      <c r="D37" s="20">
        <f>D35*D36</f>
        <v>40.32</v>
      </c>
      <c r="E37" s="20">
        <f>E35*E36</f>
        <v>50.4</v>
      </c>
      <c r="F37" s="20">
        <f>F35*F36</f>
        <v>60.48</v>
      </c>
      <c r="G37" s="22">
        <f>G35*G36</f>
        <v>70.56</v>
      </c>
      <c r="H37" s="19">
        <f t="shared" ref="H37:L37" si="11">H35*H36</f>
        <v>5</v>
      </c>
      <c r="I37" s="20">
        <f t="shared" si="11"/>
        <v>6</v>
      </c>
      <c r="J37" s="20">
        <f t="shared" si="11"/>
        <v>7.5</v>
      </c>
      <c r="K37" s="20">
        <f t="shared" si="11"/>
        <v>9</v>
      </c>
      <c r="L37" s="14">
        <f t="shared" si="11"/>
        <v>10.5</v>
      </c>
    </row>
    <row r="38" spans="2:17" ht="56.25" customHeight="1" thickBot="1" x14ac:dyDescent="0.25">
      <c r="B38" s="3" t="s">
        <v>11</v>
      </c>
      <c r="C38" s="137" t="s">
        <v>34</v>
      </c>
      <c r="D38" s="138"/>
      <c r="E38" s="138"/>
      <c r="F38" s="138"/>
      <c r="G38" s="139"/>
      <c r="H38" s="137" t="s">
        <v>24</v>
      </c>
      <c r="I38" s="138"/>
      <c r="J38" s="138"/>
      <c r="K38" s="138"/>
      <c r="L38" s="139"/>
    </row>
    <row r="39" spans="2:17" ht="114.75" customHeight="1" thickBot="1" x14ac:dyDescent="0.25">
      <c r="B39" s="7" t="s">
        <v>25</v>
      </c>
      <c r="C39" s="140" t="s">
        <v>31</v>
      </c>
      <c r="D39" s="141"/>
      <c r="E39" s="141"/>
      <c r="F39" s="141"/>
      <c r="G39" s="142"/>
      <c r="H39" s="140" t="s">
        <v>32</v>
      </c>
      <c r="I39" s="141"/>
      <c r="J39" s="141"/>
      <c r="K39" s="141"/>
      <c r="L39" s="142"/>
      <c r="M39" s="26"/>
      <c r="N39" s="26"/>
      <c r="O39" s="26"/>
      <c r="P39" s="26"/>
      <c r="Q39" s="27"/>
    </row>
  </sheetData>
  <mergeCells count="49">
    <mergeCell ref="C38:G38"/>
    <mergeCell ref="H38:L38"/>
    <mergeCell ref="C33:G33"/>
    <mergeCell ref="H33:L33"/>
    <mergeCell ref="C32:G32"/>
    <mergeCell ref="H32:L32"/>
    <mergeCell ref="C3:G3"/>
    <mergeCell ref="C2:G2"/>
    <mergeCell ref="C8:G8"/>
    <mergeCell ref="H8:L8"/>
    <mergeCell ref="H2:L2"/>
    <mergeCell ref="H28:L28"/>
    <mergeCell ref="M28:Q28"/>
    <mergeCell ref="M2:Q2"/>
    <mergeCell ref="R2:V2"/>
    <mergeCell ref="M8:Q8"/>
    <mergeCell ref="R8:V8"/>
    <mergeCell ref="H3:L3"/>
    <mergeCell ref="M3:Q3"/>
    <mergeCell ref="R3:V3"/>
    <mergeCell ref="M12:Q12"/>
    <mergeCell ref="H22:L22"/>
    <mergeCell ref="M22:Q22"/>
    <mergeCell ref="H18:L18"/>
    <mergeCell ref="M18:Q18"/>
    <mergeCell ref="C39:G39"/>
    <mergeCell ref="H39:L39"/>
    <mergeCell ref="V14:V15"/>
    <mergeCell ref="C9:G9"/>
    <mergeCell ref="H9:L9"/>
    <mergeCell ref="M9:Q9"/>
    <mergeCell ref="R9:V9"/>
    <mergeCell ref="C29:G29"/>
    <mergeCell ref="H29:L29"/>
    <mergeCell ref="M29:Q29"/>
    <mergeCell ref="C19:G19"/>
    <mergeCell ref="H19:L19"/>
    <mergeCell ref="M19:Q19"/>
    <mergeCell ref="C12:G12"/>
    <mergeCell ref="H12:L12"/>
    <mergeCell ref="C28:G28"/>
    <mergeCell ref="C13:G13"/>
    <mergeCell ref="H13:L13"/>
    <mergeCell ref="M13:Q13"/>
    <mergeCell ref="C23:G23"/>
    <mergeCell ref="H23:L23"/>
    <mergeCell ref="M23:Q23"/>
    <mergeCell ref="C22:G22"/>
    <mergeCell ref="C18:G18"/>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ED7B0-0A70-47B6-994E-0F85B4440EFC}">
  <dimension ref="B1:AQ39"/>
  <sheetViews>
    <sheetView zoomScale="175" zoomScaleNormal="175" workbookViewId="0">
      <selection activeCell="V23" sqref="V23"/>
    </sheetView>
  </sheetViews>
  <sheetFormatPr defaultRowHeight="14.25" x14ac:dyDescent="0.2"/>
  <sheetData>
    <row r="1" spans="2:43" ht="15" thickBot="1" x14ac:dyDescent="0.25"/>
    <row r="2" spans="2:43" ht="15" thickBot="1" x14ac:dyDescent="0.25">
      <c r="B2" s="4" t="s">
        <v>6</v>
      </c>
      <c r="C2" s="145" t="s">
        <v>0</v>
      </c>
      <c r="D2" s="146"/>
      <c r="E2" s="146"/>
      <c r="F2" s="146"/>
      <c r="G2" s="147"/>
      <c r="H2" s="145" t="s">
        <v>1</v>
      </c>
      <c r="I2" s="146"/>
      <c r="J2" s="146"/>
      <c r="K2" s="146"/>
      <c r="L2" s="147"/>
      <c r="M2" s="145" t="s">
        <v>2</v>
      </c>
      <c r="N2" s="146"/>
      <c r="O2" s="146"/>
      <c r="P2" s="146"/>
      <c r="Q2" s="147"/>
      <c r="R2" s="146" t="s">
        <v>3</v>
      </c>
      <c r="S2" s="146"/>
      <c r="T2" s="146"/>
      <c r="U2" s="146"/>
      <c r="V2" s="147"/>
      <c r="W2" s="122"/>
      <c r="X2" s="122"/>
      <c r="Y2" s="122"/>
      <c r="Z2" s="122"/>
      <c r="AA2" s="122"/>
      <c r="AB2" s="122"/>
      <c r="AC2" s="122"/>
      <c r="AD2" s="122"/>
      <c r="AE2" s="122"/>
      <c r="AF2" s="122"/>
      <c r="AG2" s="122"/>
      <c r="AH2" s="122"/>
      <c r="AI2" s="122"/>
      <c r="AJ2" s="122"/>
      <c r="AK2" s="122"/>
      <c r="AL2" s="122"/>
      <c r="AM2" s="122"/>
      <c r="AN2" s="122"/>
      <c r="AO2" s="122"/>
      <c r="AP2" s="122"/>
      <c r="AQ2" s="122"/>
    </row>
    <row r="3" spans="2:43" ht="15" thickBot="1" x14ac:dyDescent="0.25">
      <c r="B3" s="7" t="s">
        <v>7</v>
      </c>
      <c r="C3" s="151" t="s">
        <v>4</v>
      </c>
      <c r="D3" s="152"/>
      <c r="E3" s="152"/>
      <c r="F3" s="152"/>
      <c r="G3" s="153"/>
      <c r="H3" s="148" t="s">
        <v>5</v>
      </c>
      <c r="I3" s="149"/>
      <c r="J3" s="149"/>
      <c r="K3" s="149"/>
      <c r="L3" s="150"/>
      <c r="M3" s="151" t="s">
        <v>4</v>
      </c>
      <c r="N3" s="152"/>
      <c r="O3" s="152"/>
      <c r="P3" s="152"/>
      <c r="Q3" s="153"/>
      <c r="R3" s="148" t="s">
        <v>5</v>
      </c>
      <c r="S3" s="149"/>
      <c r="T3" s="149"/>
      <c r="U3" s="149"/>
      <c r="V3" s="150"/>
      <c r="W3" s="122"/>
      <c r="X3" s="122"/>
      <c r="Y3" s="122"/>
      <c r="Z3" s="122"/>
      <c r="AA3" s="122"/>
      <c r="AB3" s="122"/>
      <c r="AC3" s="122"/>
      <c r="AD3" s="122"/>
      <c r="AE3" s="122"/>
      <c r="AF3" s="122"/>
      <c r="AG3" s="122"/>
      <c r="AH3" s="122"/>
      <c r="AI3" s="122"/>
      <c r="AJ3" s="122"/>
      <c r="AK3" s="122"/>
      <c r="AL3" s="122"/>
      <c r="AM3" s="122"/>
      <c r="AN3" s="122"/>
      <c r="AO3" s="122"/>
      <c r="AP3" s="122"/>
      <c r="AQ3" s="122"/>
    </row>
    <row r="4" spans="2:43" ht="15" thickBot="1" x14ac:dyDescent="0.25">
      <c r="B4" s="4" t="s">
        <v>8</v>
      </c>
      <c r="C4" s="17">
        <v>250</v>
      </c>
      <c r="D4" s="18">
        <f>C4*1.2</f>
        <v>300</v>
      </c>
      <c r="E4" s="18">
        <f>C4*1.5</f>
        <v>375</v>
      </c>
      <c r="F4" s="18">
        <f>C4*1.8</f>
        <v>450</v>
      </c>
      <c r="G4" s="21">
        <f>C4*2.1</f>
        <v>525</v>
      </c>
      <c r="H4" s="17">
        <v>100</v>
      </c>
      <c r="I4" s="18">
        <f>H4*1.2</f>
        <v>120</v>
      </c>
      <c r="J4" s="18">
        <f>H4*1.5</f>
        <v>150</v>
      </c>
      <c r="K4" s="18">
        <f>H4*1.8</f>
        <v>180</v>
      </c>
      <c r="L4" s="21">
        <f>H4*2.1</f>
        <v>210</v>
      </c>
      <c r="M4" s="17">
        <v>200</v>
      </c>
      <c r="N4" s="18">
        <f>M4*1.2</f>
        <v>240</v>
      </c>
      <c r="O4" s="18">
        <f>M4*1.5</f>
        <v>300</v>
      </c>
      <c r="P4" s="18">
        <f>M4*1.8</f>
        <v>360</v>
      </c>
      <c r="Q4" s="21">
        <f>M4*2.1</f>
        <v>420</v>
      </c>
      <c r="R4" s="17">
        <v>120</v>
      </c>
      <c r="S4" s="18">
        <f>R4*1.2</f>
        <v>144</v>
      </c>
      <c r="T4" s="18">
        <f>R4*1.5</f>
        <v>180</v>
      </c>
      <c r="U4" s="18">
        <f>R4*1.8</f>
        <v>216</v>
      </c>
      <c r="V4" s="21">
        <f>R4*2.1</f>
        <v>252</v>
      </c>
      <c r="W4" s="122"/>
      <c r="X4" s="122"/>
      <c r="Y4" s="122"/>
      <c r="Z4" s="122"/>
      <c r="AA4" s="122"/>
      <c r="AB4" s="122"/>
      <c r="AC4" s="122"/>
      <c r="AD4" s="122"/>
      <c r="AE4" s="122"/>
      <c r="AF4" s="122"/>
      <c r="AG4" s="122"/>
      <c r="AH4" s="122"/>
      <c r="AI4" s="122"/>
      <c r="AJ4" s="122"/>
      <c r="AK4" s="122"/>
      <c r="AL4" s="122"/>
      <c r="AM4" s="122"/>
      <c r="AN4" s="122"/>
      <c r="AO4" s="122"/>
      <c r="AP4" s="122"/>
      <c r="AQ4" s="122"/>
    </row>
    <row r="5" spans="2:43" ht="15" thickBot="1" x14ac:dyDescent="0.25">
      <c r="B5" s="5" t="s">
        <v>9</v>
      </c>
      <c r="C5" s="15">
        <v>38</v>
      </c>
      <c r="D5" s="18">
        <f>C5*1.2</f>
        <v>45.6</v>
      </c>
      <c r="E5" s="18">
        <f>C5*1.5</f>
        <v>57</v>
      </c>
      <c r="F5" s="18">
        <f>C5*1.8</f>
        <v>68.400000000000006</v>
      </c>
      <c r="G5" s="21">
        <f t="shared" ref="G5" si="0">C5*2.1</f>
        <v>79.8</v>
      </c>
      <c r="H5" s="15">
        <v>25</v>
      </c>
      <c r="I5" s="18">
        <f>H5*1.2</f>
        <v>30</v>
      </c>
      <c r="J5" s="18">
        <f>H5*1.5</f>
        <v>37.5</v>
      </c>
      <c r="K5" s="18">
        <f>H5*1.8</f>
        <v>45</v>
      </c>
      <c r="L5" s="21">
        <f>H5*2.1</f>
        <v>52.5</v>
      </c>
      <c r="M5" s="15">
        <v>25</v>
      </c>
      <c r="N5" s="18">
        <f>M5*1.2</f>
        <v>30</v>
      </c>
      <c r="O5" s="18">
        <f>M5*1.5</f>
        <v>37.5</v>
      </c>
      <c r="P5" s="18">
        <f>M5*1.8</f>
        <v>45</v>
      </c>
      <c r="Q5" s="21">
        <f>M5*2.1</f>
        <v>52.5</v>
      </c>
      <c r="R5" s="15">
        <v>20</v>
      </c>
      <c r="S5" s="18">
        <f>R5*1.2</f>
        <v>24</v>
      </c>
      <c r="T5" s="18">
        <f>R5*1.5</f>
        <v>30</v>
      </c>
      <c r="U5" s="18">
        <f>R5*1.8</f>
        <v>36</v>
      </c>
      <c r="V5" s="21">
        <f>R5*2.1</f>
        <v>42</v>
      </c>
      <c r="W5" s="122"/>
      <c r="X5" s="122"/>
      <c r="Y5" s="122"/>
      <c r="Z5" s="122"/>
      <c r="AA5" s="122"/>
      <c r="AB5" s="122"/>
      <c r="AC5" s="122"/>
      <c r="AD5" s="122"/>
      <c r="AE5" s="122"/>
      <c r="AF5" s="122"/>
      <c r="AG5" s="122"/>
      <c r="AH5" s="122"/>
      <c r="AI5" s="122"/>
      <c r="AJ5" s="122"/>
      <c r="AK5" s="122"/>
      <c r="AL5" s="122"/>
      <c r="AM5" s="122"/>
      <c r="AN5" s="122"/>
      <c r="AO5" s="122"/>
      <c r="AP5" s="122"/>
      <c r="AQ5" s="122"/>
    </row>
    <row r="6" spans="2:43" x14ac:dyDescent="0.2">
      <c r="B6" s="5" t="s">
        <v>10</v>
      </c>
      <c r="C6" s="15">
        <v>1</v>
      </c>
      <c r="D6" s="18">
        <v>1</v>
      </c>
      <c r="E6" s="18">
        <v>1</v>
      </c>
      <c r="F6" s="18">
        <v>1</v>
      </c>
      <c r="G6" s="21">
        <v>1</v>
      </c>
      <c r="H6" s="15">
        <v>1.3</v>
      </c>
      <c r="I6" s="16">
        <v>1.3</v>
      </c>
      <c r="J6" s="16">
        <v>1.3</v>
      </c>
      <c r="K6" s="16">
        <v>1.3</v>
      </c>
      <c r="L6" s="25">
        <v>1.3</v>
      </c>
      <c r="M6" s="15">
        <v>1.5</v>
      </c>
      <c r="N6" s="16">
        <v>1.5</v>
      </c>
      <c r="O6" s="16">
        <v>1.5</v>
      </c>
      <c r="P6" s="16">
        <v>1.5</v>
      </c>
      <c r="Q6" s="10">
        <v>1.5</v>
      </c>
      <c r="R6" s="15">
        <v>1.7</v>
      </c>
      <c r="S6" s="16">
        <v>1.7</v>
      </c>
      <c r="T6" s="16">
        <v>1.7</v>
      </c>
      <c r="U6" s="16">
        <v>1.7</v>
      </c>
      <c r="V6" s="10">
        <v>1.7</v>
      </c>
      <c r="W6" s="122"/>
      <c r="X6" s="122"/>
      <c r="Y6" s="122"/>
      <c r="Z6" s="122"/>
      <c r="AA6" s="122"/>
      <c r="AB6" s="122"/>
      <c r="AC6" s="122"/>
      <c r="AD6" s="122"/>
      <c r="AE6" s="122"/>
      <c r="AF6" s="122"/>
      <c r="AG6" s="122"/>
      <c r="AH6" s="122"/>
      <c r="AI6" s="122"/>
      <c r="AJ6" s="122"/>
      <c r="AK6" s="122"/>
      <c r="AL6" s="122"/>
      <c r="AM6" s="122"/>
      <c r="AN6" s="122"/>
      <c r="AO6" s="122"/>
      <c r="AP6" s="122"/>
      <c r="AQ6" s="122"/>
    </row>
    <row r="7" spans="2:43" ht="15" thickBot="1" x14ac:dyDescent="0.25">
      <c r="B7" s="6" t="s">
        <v>52</v>
      </c>
      <c r="C7" s="19">
        <f>C5*C6</f>
        <v>38</v>
      </c>
      <c r="D7" s="20">
        <f t="shared" ref="D7:G7" si="1">D5*D6</f>
        <v>45.6</v>
      </c>
      <c r="E7" s="20">
        <f t="shared" si="1"/>
        <v>57</v>
      </c>
      <c r="F7" s="20">
        <f t="shared" si="1"/>
        <v>68.400000000000006</v>
      </c>
      <c r="G7" s="14">
        <f t="shared" si="1"/>
        <v>79.8</v>
      </c>
      <c r="H7" s="19">
        <f>H5*H6</f>
        <v>32.5</v>
      </c>
      <c r="I7" s="20">
        <f t="shared" ref="I7:L7" si="2">I5*I6</f>
        <v>39</v>
      </c>
      <c r="J7" s="20">
        <f t="shared" si="2"/>
        <v>48.75</v>
      </c>
      <c r="K7" s="23">
        <f t="shared" si="2"/>
        <v>58.5</v>
      </c>
      <c r="L7" s="23">
        <f t="shared" si="2"/>
        <v>68.25</v>
      </c>
      <c r="M7" s="19">
        <f>M5*M6</f>
        <v>37.5</v>
      </c>
      <c r="N7" s="20">
        <f t="shared" ref="N7:Q7" si="3">N5*N6</f>
        <v>45</v>
      </c>
      <c r="O7" s="20">
        <f t="shared" si="3"/>
        <v>56.25</v>
      </c>
      <c r="P7" s="20">
        <f t="shared" si="3"/>
        <v>67.5</v>
      </c>
      <c r="Q7" s="14">
        <f t="shared" si="3"/>
        <v>78.75</v>
      </c>
      <c r="R7" s="19">
        <f>R5*R6</f>
        <v>34</v>
      </c>
      <c r="S7" s="20">
        <f t="shared" ref="S7:U7" si="4">S5*S6</f>
        <v>40.799999999999997</v>
      </c>
      <c r="T7" s="20">
        <f t="shared" si="4"/>
        <v>51</v>
      </c>
      <c r="U7" s="20">
        <f t="shared" si="4"/>
        <v>61.199999999999996</v>
      </c>
      <c r="V7" s="14">
        <f>V5*V6</f>
        <v>71.399999999999991</v>
      </c>
      <c r="W7" s="122"/>
      <c r="X7" s="122"/>
      <c r="Y7" s="122"/>
      <c r="Z7" s="122"/>
      <c r="AA7" s="122"/>
      <c r="AB7" s="122"/>
      <c r="AC7" s="122"/>
      <c r="AD7" s="122"/>
      <c r="AE7" s="122"/>
      <c r="AF7" s="122"/>
      <c r="AG7" s="122"/>
      <c r="AH7" s="122"/>
      <c r="AI7" s="122"/>
      <c r="AJ7" s="122"/>
      <c r="AK7" s="122"/>
      <c r="AL7" s="122"/>
      <c r="AM7" s="122"/>
      <c r="AN7" s="122"/>
      <c r="AO7" s="122"/>
      <c r="AP7" s="122"/>
      <c r="AQ7" s="122"/>
    </row>
    <row r="8" spans="2:43" ht="15" thickBot="1" x14ac:dyDescent="0.25">
      <c r="B8" s="6" t="s">
        <v>11</v>
      </c>
      <c r="C8" s="137" t="s">
        <v>37</v>
      </c>
      <c r="D8" s="138"/>
      <c r="E8" s="138"/>
      <c r="F8" s="138"/>
      <c r="G8" s="139"/>
      <c r="H8" s="137" t="s">
        <v>36</v>
      </c>
      <c r="I8" s="138"/>
      <c r="J8" s="138"/>
      <c r="K8" s="138"/>
      <c r="L8" s="139"/>
      <c r="M8" s="137" t="s">
        <v>12</v>
      </c>
      <c r="N8" s="138"/>
      <c r="O8" s="138"/>
      <c r="P8" s="138"/>
      <c r="Q8" s="139"/>
      <c r="R8" s="137" t="s">
        <v>114</v>
      </c>
      <c r="S8" s="138"/>
      <c r="T8" s="138"/>
      <c r="U8" s="138"/>
      <c r="V8" s="139"/>
      <c r="W8" s="122"/>
      <c r="X8" s="122"/>
      <c r="Y8" s="122"/>
      <c r="Z8" s="122"/>
      <c r="AA8" s="122"/>
      <c r="AB8" s="122"/>
      <c r="AC8" s="122"/>
      <c r="AD8" s="122"/>
      <c r="AE8" s="122"/>
      <c r="AF8" s="122"/>
      <c r="AG8" s="122"/>
      <c r="AH8" s="122"/>
      <c r="AI8" s="122"/>
      <c r="AJ8" s="122"/>
      <c r="AK8" s="122"/>
      <c r="AL8" s="122"/>
      <c r="AM8" s="122"/>
      <c r="AN8" s="122"/>
      <c r="AO8" s="122"/>
      <c r="AP8" s="122"/>
      <c r="AQ8" s="122"/>
    </row>
    <row r="9" spans="2:43" ht="15" thickBot="1" x14ac:dyDescent="0.25">
      <c r="B9" s="7" t="s">
        <v>25</v>
      </c>
      <c r="C9" s="140" t="s">
        <v>26</v>
      </c>
      <c r="D9" s="141"/>
      <c r="E9" s="141"/>
      <c r="F9" s="141"/>
      <c r="G9" s="144"/>
      <c r="H9" s="140" t="s">
        <v>38</v>
      </c>
      <c r="I9" s="141"/>
      <c r="J9" s="141"/>
      <c r="K9" s="141"/>
      <c r="L9" s="142"/>
      <c r="M9" s="140" t="s">
        <v>27</v>
      </c>
      <c r="N9" s="141"/>
      <c r="O9" s="141"/>
      <c r="P9" s="141"/>
      <c r="Q9" s="142"/>
      <c r="R9" s="140" t="s">
        <v>39</v>
      </c>
      <c r="S9" s="141"/>
      <c r="T9" s="141"/>
      <c r="U9" s="141"/>
      <c r="V9" s="142"/>
      <c r="W9" s="122"/>
      <c r="X9" s="122"/>
      <c r="Y9" s="122"/>
      <c r="Z9" s="122"/>
      <c r="AA9" s="122"/>
      <c r="AB9" s="122"/>
      <c r="AC9" s="122"/>
      <c r="AD9" s="122"/>
      <c r="AE9" s="122"/>
      <c r="AF9" s="122"/>
      <c r="AG9" s="122"/>
      <c r="AH9" s="122"/>
      <c r="AI9" s="122"/>
      <c r="AJ9" s="122"/>
      <c r="AK9" s="122"/>
      <c r="AL9" s="122"/>
      <c r="AM9" s="122"/>
      <c r="AN9" s="122"/>
      <c r="AO9" s="122"/>
      <c r="AP9" s="122"/>
      <c r="AQ9" s="122"/>
    </row>
    <row r="10" spans="2:43" x14ac:dyDescent="0.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row>
    <row r="11" spans="2:43" ht="15" thickBot="1" x14ac:dyDescent="0.25">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row>
    <row r="12" spans="2:43" ht="15" thickBot="1" x14ac:dyDescent="0.25">
      <c r="B12" s="24" t="s">
        <v>6</v>
      </c>
      <c r="C12" s="145" t="s">
        <v>14</v>
      </c>
      <c r="D12" s="146"/>
      <c r="E12" s="146"/>
      <c r="F12" s="146"/>
      <c r="G12" s="147"/>
      <c r="H12" s="145" t="s">
        <v>15</v>
      </c>
      <c r="I12" s="146"/>
      <c r="J12" s="146"/>
      <c r="K12" s="146"/>
      <c r="L12" s="147"/>
      <c r="M12" s="145" t="s">
        <v>16</v>
      </c>
      <c r="N12" s="146"/>
      <c r="O12" s="146"/>
      <c r="P12" s="146"/>
      <c r="Q12" s="147"/>
      <c r="R12" s="122"/>
      <c r="S12" s="113">
        <v>2.1</v>
      </c>
      <c r="T12" s="114">
        <v>1.75</v>
      </c>
      <c r="U12" s="115">
        <v>1.4</v>
      </c>
      <c r="V12" s="122"/>
      <c r="W12" s="122"/>
      <c r="X12" s="122"/>
      <c r="Y12" s="122"/>
      <c r="Z12" s="122"/>
      <c r="AA12" s="122"/>
      <c r="AB12" s="122"/>
      <c r="AC12" s="122"/>
      <c r="AD12" s="122"/>
      <c r="AE12" s="122"/>
      <c r="AF12" s="122"/>
      <c r="AG12" s="122"/>
      <c r="AH12" s="122"/>
      <c r="AI12" s="122"/>
      <c r="AJ12" s="122"/>
      <c r="AK12" s="122"/>
      <c r="AL12" s="122"/>
      <c r="AM12" s="122"/>
      <c r="AN12" s="122"/>
      <c r="AO12" s="122"/>
      <c r="AP12" s="122"/>
      <c r="AQ12" s="122"/>
    </row>
    <row r="13" spans="2:43" ht="15" thickBot="1" x14ac:dyDescent="0.25">
      <c r="B13" s="24" t="s">
        <v>7</v>
      </c>
      <c r="C13" s="125" t="s">
        <v>20</v>
      </c>
      <c r="D13" s="126"/>
      <c r="E13" s="126"/>
      <c r="F13" s="126"/>
      <c r="G13" s="127"/>
      <c r="H13" s="125" t="s">
        <v>20</v>
      </c>
      <c r="I13" s="126"/>
      <c r="J13" s="126"/>
      <c r="K13" s="126"/>
      <c r="L13" s="127"/>
      <c r="M13" s="128" t="s">
        <v>5</v>
      </c>
      <c r="N13" s="129"/>
      <c r="O13" s="129"/>
      <c r="P13" s="129"/>
      <c r="Q13" s="130"/>
      <c r="R13" s="122"/>
      <c r="S13" s="116">
        <v>1.8</v>
      </c>
      <c r="T13" s="117">
        <v>1.5</v>
      </c>
      <c r="U13" s="118">
        <v>1.2</v>
      </c>
      <c r="V13" s="122"/>
      <c r="W13" s="122"/>
      <c r="X13" s="122"/>
      <c r="Y13" s="122"/>
      <c r="Z13" s="122"/>
      <c r="AA13" s="122"/>
      <c r="AB13" s="122"/>
      <c r="AC13" s="122"/>
      <c r="AD13" s="122"/>
      <c r="AE13" s="122"/>
      <c r="AF13" s="122"/>
      <c r="AG13" s="122"/>
      <c r="AH13" s="122"/>
      <c r="AI13" s="122"/>
      <c r="AJ13" s="122"/>
      <c r="AK13" s="122"/>
      <c r="AL13" s="122"/>
      <c r="AM13" s="122"/>
      <c r="AN13" s="122"/>
      <c r="AO13" s="122"/>
      <c r="AP13" s="122"/>
      <c r="AQ13" s="122"/>
    </row>
    <row r="14" spans="2:43" ht="15" thickBot="1" x14ac:dyDescent="0.25">
      <c r="B14" s="1" t="s">
        <v>8</v>
      </c>
      <c r="C14" s="17">
        <v>50</v>
      </c>
      <c r="D14" s="18">
        <f>C14*1.2</f>
        <v>60</v>
      </c>
      <c r="E14" s="18">
        <f>C14*1.5</f>
        <v>75</v>
      </c>
      <c r="F14" s="18">
        <f>C14*1.8</f>
        <v>90</v>
      </c>
      <c r="G14" s="21">
        <f>C14*2.1</f>
        <v>105</v>
      </c>
      <c r="H14" s="17">
        <v>65</v>
      </c>
      <c r="I14" s="18">
        <f>H14*1.2</f>
        <v>78</v>
      </c>
      <c r="J14" s="18">
        <f>H14*1.5</f>
        <v>97.5</v>
      </c>
      <c r="K14" s="18">
        <f>H14*1.8</f>
        <v>117</v>
      </c>
      <c r="L14" s="21">
        <f>H14*2.1</f>
        <v>136.5</v>
      </c>
      <c r="M14" s="17">
        <v>130</v>
      </c>
      <c r="N14" s="18">
        <f>M14*1.2</f>
        <v>156</v>
      </c>
      <c r="O14" s="18">
        <f>M14*1.5</f>
        <v>195</v>
      </c>
      <c r="P14" s="18">
        <f>M14*1.8</f>
        <v>234</v>
      </c>
      <c r="Q14" s="21">
        <f>M14*2.1</f>
        <v>273</v>
      </c>
      <c r="R14" s="122"/>
      <c r="S14" s="116">
        <v>1.5</v>
      </c>
      <c r="T14" s="117">
        <v>1.25</v>
      </c>
      <c r="U14" s="118">
        <v>1</v>
      </c>
      <c r="V14" s="143"/>
      <c r="W14" s="122"/>
      <c r="X14" s="122"/>
      <c r="Y14" s="122"/>
      <c r="Z14" s="122"/>
      <c r="AA14" s="122"/>
      <c r="AB14" s="122"/>
      <c r="AC14" s="122"/>
      <c r="AD14" s="122"/>
      <c r="AE14" s="122"/>
      <c r="AF14" s="122"/>
      <c r="AG14" s="122"/>
      <c r="AH14" s="122"/>
      <c r="AI14" s="122"/>
      <c r="AJ14" s="122"/>
      <c r="AK14" s="122"/>
      <c r="AL14" s="122"/>
      <c r="AM14" s="122"/>
      <c r="AN14" s="122"/>
      <c r="AO14" s="122"/>
      <c r="AP14" s="122"/>
      <c r="AQ14" s="122"/>
    </row>
    <row r="15" spans="2:43" x14ac:dyDescent="0.2">
      <c r="B15" s="2" t="s">
        <v>9</v>
      </c>
      <c r="C15" s="15">
        <v>25</v>
      </c>
      <c r="D15" s="18">
        <f>C15*1.2</f>
        <v>30</v>
      </c>
      <c r="E15" s="18">
        <f>C15*1.5</f>
        <v>37.5</v>
      </c>
      <c r="F15" s="18">
        <f>C15*1.8</f>
        <v>45</v>
      </c>
      <c r="G15" s="21">
        <f>C15*2.1</f>
        <v>52.5</v>
      </c>
      <c r="H15" s="15">
        <v>38</v>
      </c>
      <c r="I15" s="18">
        <f>H15*1.2</f>
        <v>45.6</v>
      </c>
      <c r="J15" s="18">
        <f>H15*1.5</f>
        <v>57</v>
      </c>
      <c r="K15" s="18">
        <f>H15*1.8</f>
        <v>68.400000000000006</v>
      </c>
      <c r="L15" s="21">
        <f>H15*2.1</f>
        <v>79.8</v>
      </c>
      <c r="M15" s="15">
        <v>25</v>
      </c>
      <c r="N15" s="18">
        <f>M15*1.2</f>
        <v>30</v>
      </c>
      <c r="O15" s="18">
        <f>M15*1.5</f>
        <v>37.5</v>
      </c>
      <c r="P15" s="18">
        <f>M15*1.8</f>
        <v>45</v>
      </c>
      <c r="Q15" s="21">
        <f>M15*2.1</f>
        <v>52.5</v>
      </c>
      <c r="R15" s="122"/>
      <c r="S15" s="116">
        <v>1.2</v>
      </c>
      <c r="T15" s="117">
        <v>1</v>
      </c>
      <c r="U15" s="118"/>
      <c r="V15" s="143"/>
      <c r="W15" s="122"/>
      <c r="X15" s="122"/>
      <c r="Y15" s="122"/>
      <c r="Z15" s="122"/>
      <c r="AA15" s="122"/>
      <c r="AB15" s="122"/>
      <c r="AC15" s="122"/>
      <c r="AD15" s="122"/>
      <c r="AE15" s="122"/>
      <c r="AF15" s="122"/>
      <c r="AG15" s="122"/>
      <c r="AH15" s="122"/>
      <c r="AI15" s="122"/>
      <c r="AJ15" s="122"/>
      <c r="AK15" s="122"/>
      <c r="AL15" s="122"/>
      <c r="AM15" s="122"/>
      <c r="AN15" s="122"/>
      <c r="AO15" s="122"/>
      <c r="AP15" s="122"/>
      <c r="AQ15" s="122"/>
    </row>
    <row r="16" spans="2:43" ht="15" thickBot="1" x14ac:dyDescent="0.25">
      <c r="B16" s="2" t="s">
        <v>10</v>
      </c>
      <c r="C16" s="15">
        <v>1.2</v>
      </c>
      <c r="D16" s="16">
        <v>1.2</v>
      </c>
      <c r="E16" s="16">
        <v>1.2</v>
      </c>
      <c r="F16" s="16">
        <v>1.2</v>
      </c>
      <c r="G16" s="12">
        <v>1.2</v>
      </c>
      <c r="H16" s="15">
        <v>0.8</v>
      </c>
      <c r="I16" s="16">
        <v>0.8</v>
      </c>
      <c r="J16" s="16">
        <v>0.8</v>
      </c>
      <c r="K16" s="16">
        <v>0.8</v>
      </c>
      <c r="L16" s="12">
        <v>0.8</v>
      </c>
      <c r="M16" s="15">
        <v>1.3</v>
      </c>
      <c r="N16" s="16">
        <v>1.3</v>
      </c>
      <c r="O16" s="16">
        <v>1.3</v>
      </c>
      <c r="P16" s="16">
        <v>1.3</v>
      </c>
      <c r="Q16" s="10">
        <v>1.3</v>
      </c>
      <c r="R16" s="122"/>
      <c r="S16" s="119">
        <v>1</v>
      </c>
      <c r="T16" s="120"/>
      <c r="U16" s="121"/>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2"/>
    </row>
    <row r="17" spans="2:43" ht="15" thickBot="1" x14ac:dyDescent="0.25">
      <c r="B17" s="3" t="s">
        <v>52</v>
      </c>
      <c r="C17" s="19">
        <f>C15*C16</f>
        <v>30</v>
      </c>
      <c r="D17" s="20">
        <f t="shared" ref="D17:G17" si="5">D15*D16</f>
        <v>36</v>
      </c>
      <c r="E17" s="20">
        <f t="shared" si="5"/>
        <v>45</v>
      </c>
      <c r="F17" s="20">
        <f t="shared" si="5"/>
        <v>54</v>
      </c>
      <c r="G17" s="22">
        <f t="shared" si="5"/>
        <v>63</v>
      </c>
      <c r="H17" s="19">
        <f>H15*H16</f>
        <v>30.400000000000002</v>
      </c>
      <c r="I17" s="20">
        <f t="shared" ref="I17:L17" si="6">I15*I16</f>
        <v>36.480000000000004</v>
      </c>
      <c r="J17" s="20">
        <f t="shared" si="6"/>
        <v>45.6</v>
      </c>
      <c r="K17" s="20">
        <f t="shared" si="6"/>
        <v>54.720000000000006</v>
      </c>
      <c r="L17" s="22">
        <f t="shared" si="6"/>
        <v>63.84</v>
      </c>
      <c r="M17" s="19">
        <f>M15*M16</f>
        <v>32.5</v>
      </c>
      <c r="N17" s="23">
        <f t="shared" ref="N17:Q17" si="7">N15*N16</f>
        <v>39</v>
      </c>
      <c r="O17" s="23">
        <f t="shared" si="7"/>
        <v>48.75</v>
      </c>
      <c r="P17" s="23">
        <f t="shared" si="7"/>
        <v>58.5</v>
      </c>
      <c r="Q17" s="14">
        <f t="shared" si="7"/>
        <v>68.25</v>
      </c>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row>
    <row r="18" spans="2:43" ht="15" thickBot="1" x14ac:dyDescent="0.25">
      <c r="B18" s="3" t="s">
        <v>11</v>
      </c>
      <c r="C18" s="137" t="s">
        <v>21</v>
      </c>
      <c r="D18" s="138"/>
      <c r="E18" s="138"/>
      <c r="F18" s="138"/>
      <c r="G18" s="139"/>
      <c r="H18" s="137" t="s">
        <v>22</v>
      </c>
      <c r="I18" s="138"/>
      <c r="J18" s="138"/>
      <c r="K18" s="138"/>
      <c r="L18" s="139"/>
      <c r="M18" s="137" t="s">
        <v>42</v>
      </c>
      <c r="N18" s="138"/>
      <c r="O18" s="138"/>
      <c r="P18" s="138"/>
      <c r="Q18" s="139"/>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row>
    <row r="19" spans="2:43" ht="15" thickBot="1" x14ac:dyDescent="0.25">
      <c r="B19" s="7" t="s">
        <v>25</v>
      </c>
      <c r="C19" s="140" t="s">
        <v>40</v>
      </c>
      <c r="D19" s="141"/>
      <c r="E19" s="141"/>
      <c r="F19" s="141"/>
      <c r="G19" s="142"/>
      <c r="H19" s="140" t="s">
        <v>28</v>
      </c>
      <c r="I19" s="141"/>
      <c r="J19" s="141"/>
      <c r="K19" s="141"/>
      <c r="L19" s="142"/>
      <c r="M19" s="140" t="s">
        <v>29</v>
      </c>
      <c r="N19" s="141"/>
      <c r="O19" s="141"/>
      <c r="P19" s="141"/>
      <c r="Q19" s="14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row>
    <row r="20" spans="2:43" x14ac:dyDescent="0.2">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row>
    <row r="21" spans="2:43" ht="15" thickBot="1" x14ac:dyDescent="0.25">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row>
    <row r="22" spans="2:43" ht="15" thickBot="1" x14ac:dyDescent="0.25">
      <c r="B22" s="1" t="s">
        <v>6</v>
      </c>
      <c r="C22" s="134" t="s">
        <v>17</v>
      </c>
      <c r="D22" s="135"/>
      <c r="E22" s="135"/>
      <c r="F22" s="135"/>
      <c r="G22" s="136"/>
      <c r="H22" s="134" t="s">
        <v>18</v>
      </c>
      <c r="I22" s="135"/>
      <c r="J22" s="135"/>
      <c r="K22" s="135"/>
      <c r="L22" s="136"/>
      <c r="M22" s="134" t="s">
        <v>19</v>
      </c>
      <c r="N22" s="135"/>
      <c r="O22" s="135"/>
      <c r="P22" s="135"/>
      <c r="Q22" s="136"/>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row>
    <row r="23" spans="2:43" ht="15" thickBot="1" x14ac:dyDescent="0.25">
      <c r="B23" s="7" t="s">
        <v>7</v>
      </c>
      <c r="C23" s="131" t="s">
        <v>4</v>
      </c>
      <c r="D23" s="132"/>
      <c r="E23" s="132"/>
      <c r="F23" s="132"/>
      <c r="G23" s="133"/>
      <c r="H23" s="125" t="s">
        <v>20</v>
      </c>
      <c r="I23" s="126"/>
      <c r="J23" s="126"/>
      <c r="K23" s="126"/>
      <c r="L23" s="127"/>
      <c r="M23" s="128" t="s">
        <v>5</v>
      </c>
      <c r="N23" s="129"/>
      <c r="O23" s="129"/>
      <c r="P23" s="129"/>
      <c r="Q23" s="130"/>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row>
    <row r="24" spans="2:43" ht="15" thickBot="1" x14ac:dyDescent="0.25">
      <c r="B24" s="4" t="s">
        <v>8</v>
      </c>
      <c r="C24" s="17">
        <v>180</v>
      </c>
      <c r="D24" s="18">
        <f>C24*1.2</f>
        <v>216</v>
      </c>
      <c r="E24" s="18">
        <f>C24*1.5</f>
        <v>270</v>
      </c>
      <c r="F24" s="18">
        <f>C24*1.8</f>
        <v>324</v>
      </c>
      <c r="G24" s="21">
        <f>C24*2.1</f>
        <v>378</v>
      </c>
      <c r="H24" s="17">
        <v>65</v>
      </c>
      <c r="I24" s="18">
        <f>H24*1.2</f>
        <v>78</v>
      </c>
      <c r="J24" s="18">
        <f>H24*1.5</f>
        <v>97.5</v>
      </c>
      <c r="K24" s="18">
        <f>H24*1.8</f>
        <v>117</v>
      </c>
      <c r="L24" s="21">
        <f>H24*2.1</f>
        <v>136.5</v>
      </c>
      <c r="M24" s="17">
        <v>90</v>
      </c>
      <c r="N24" s="18">
        <f>M24*1.2</f>
        <v>108</v>
      </c>
      <c r="O24" s="18">
        <f>M24*1.5</f>
        <v>135</v>
      </c>
      <c r="P24" s="18">
        <f>M24*1.8</f>
        <v>162</v>
      </c>
      <c r="Q24" s="21">
        <f>M24*2.1</f>
        <v>189</v>
      </c>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c r="AQ24" s="122"/>
    </row>
    <row r="25" spans="2:43" x14ac:dyDescent="0.2">
      <c r="B25" s="5" t="s">
        <v>9</v>
      </c>
      <c r="C25" s="15">
        <v>36</v>
      </c>
      <c r="D25" s="18">
        <f>C25*1.2</f>
        <v>43.199999999999996</v>
      </c>
      <c r="E25" s="18">
        <f>C25*1.5</f>
        <v>54</v>
      </c>
      <c r="F25" s="18">
        <f>C25*1.8</f>
        <v>64.8</v>
      </c>
      <c r="G25" s="21">
        <f>C25*2.1</f>
        <v>75.600000000000009</v>
      </c>
      <c r="H25" s="17">
        <v>66</v>
      </c>
      <c r="I25" s="18">
        <f>H25*1.2</f>
        <v>79.2</v>
      </c>
      <c r="J25" s="18">
        <f>H25*1.5</f>
        <v>99</v>
      </c>
      <c r="K25" s="18">
        <f>H25*1.8</f>
        <v>118.8</v>
      </c>
      <c r="L25" s="21">
        <f>H25*2.1</f>
        <v>138.6</v>
      </c>
      <c r="M25" s="15">
        <v>20</v>
      </c>
      <c r="N25" s="18">
        <f>M25*1.2</f>
        <v>24</v>
      </c>
      <c r="O25" s="18">
        <f>M25*1.5</f>
        <v>30</v>
      </c>
      <c r="P25" s="18">
        <f>M25*1.8</f>
        <v>36</v>
      </c>
      <c r="Q25" s="21">
        <f>M25*2.1</f>
        <v>42</v>
      </c>
      <c r="R25" s="12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c r="AQ25" s="122"/>
    </row>
    <row r="26" spans="2:43" x14ac:dyDescent="0.2">
      <c r="B26" s="5" t="s">
        <v>10</v>
      </c>
      <c r="C26" s="15">
        <v>0.7</v>
      </c>
      <c r="D26" s="16">
        <v>0.7</v>
      </c>
      <c r="E26" s="16">
        <v>0.7</v>
      </c>
      <c r="F26" s="16">
        <v>0.7</v>
      </c>
      <c r="G26" s="10">
        <v>0.7</v>
      </c>
      <c r="H26" s="15">
        <v>1</v>
      </c>
      <c r="I26" s="16">
        <v>1</v>
      </c>
      <c r="J26" s="16">
        <v>1</v>
      </c>
      <c r="K26" s="16">
        <v>1</v>
      </c>
      <c r="L26" s="10">
        <v>1</v>
      </c>
      <c r="M26" s="15">
        <v>1.1000000000000001</v>
      </c>
      <c r="N26" s="16">
        <v>1.1000000000000001</v>
      </c>
      <c r="O26" s="16">
        <v>1.1000000000000001</v>
      </c>
      <c r="P26" s="16">
        <v>1.1000000000000001</v>
      </c>
      <c r="Q26" s="10">
        <v>1.1000000000000001</v>
      </c>
      <c r="R26" s="12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c r="AQ26" s="122"/>
    </row>
    <row r="27" spans="2:43" ht="15" thickBot="1" x14ac:dyDescent="0.25">
      <c r="B27" s="6" t="s">
        <v>52</v>
      </c>
      <c r="C27" s="19">
        <f>C25*C26</f>
        <v>25.2</v>
      </c>
      <c r="D27" s="20">
        <f t="shared" ref="D27:G27" si="8">D25*D26</f>
        <v>30.239999999999995</v>
      </c>
      <c r="E27" s="20">
        <f t="shared" si="8"/>
        <v>37.799999999999997</v>
      </c>
      <c r="F27" s="20">
        <f t="shared" si="8"/>
        <v>45.359999999999992</v>
      </c>
      <c r="G27" s="14">
        <f t="shared" si="8"/>
        <v>52.92</v>
      </c>
      <c r="H27" s="19">
        <f>H25*H26</f>
        <v>66</v>
      </c>
      <c r="I27" s="20">
        <f t="shared" ref="I27:L27" si="9">I25*I26</f>
        <v>79.2</v>
      </c>
      <c r="J27" s="20">
        <f t="shared" si="9"/>
        <v>99</v>
      </c>
      <c r="K27" s="20">
        <f t="shared" si="9"/>
        <v>118.8</v>
      </c>
      <c r="L27" s="14">
        <f t="shared" si="9"/>
        <v>138.6</v>
      </c>
      <c r="M27" s="19">
        <f>M25*M26</f>
        <v>22</v>
      </c>
      <c r="N27" s="20">
        <f t="shared" ref="N27:Q27" si="10">N25*N26</f>
        <v>26.400000000000002</v>
      </c>
      <c r="O27" s="20">
        <f t="shared" si="10"/>
        <v>33</v>
      </c>
      <c r="P27" s="20">
        <f t="shared" si="10"/>
        <v>39.6</v>
      </c>
      <c r="Q27" s="14">
        <f t="shared" si="10"/>
        <v>46.2</v>
      </c>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c r="AQ27" s="122"/>
    </row>
    <row r="28" spans="2:43" ht="15" thickBot="1" x14ac:dyDescent="0.25">
      <c r="B28" s="3" t="s">
        <v>11</v>
      </c>
      <c r="C28" s="137" t="s">
        <v>23</v>
      </c>
      <c r="D28" s="138"/>
      <c r="E28" s="138"/>
      <c r="F28" s="138"/>
      <c r="G28" s="139"/>
      <c r="H28" s="137" t="s">
        <v>35</v>
      </c>
      <c r="I28" s="138"/>
      <c r="J28" s="138"/>
      <c r="K28" s="138"/>
      <c r="L28" s="139"/>
      <c r="M28" s="137" t="s">
        <v>33</v>
      </c>
      <c r="N28" s="138"/>
      <c r="O28" s="138"/>
      <c r="P28" s="138"/>
      <c r="Q28" s="139"/>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c r="AQ28" s="122"/>
    </row>
    <row r="29" spans="2:43" ht="15" thickBot="1" x14ac:dyDescent="0.25">
      <c r="B29" s="7" t="s">
        <v>25</v>
      </c>
      <c r="C29" s="140" t="s">
        <v>41</v>
      </c>
      <c r="D29" s="141"/>
      <c r="E29" s="141"/>
      <c r="F29" s="141"/>
      <c r="G29" s="142"/>
      <c r="H29" s="140" t="s">
        <v>30</v>
      </c>
      <c r="I29" s="141"/>
      <c r="J29" s="141"/>
      <c r="K29" s="141"/>
      <c r="L29" s="142"/>
      <c r="M29" s="140" t="s">
        <v>115</v>
      </c>
      <c r="N29" s="141"/>
      <c r="O29" s="141"/>
      <c r="P29" s="141"/>
      <c r="Q29" s="14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row>
    <row r="30" spans="2:43" x14ac:dyDescent="0.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c r="AI30" s="122"/>
      <c r="AJ30" s="122"/>
      <c r="AK30" s="122"/>
      <c r="AL30" s="122"/>
      <c r="AM30" s="122"/>
      <c r="AN30" s="122"/>
      <c r="AO30" s="122"/>
      <c r="AP30" s="122"/>
      <c r="AQ30" s="122"/>
    </row>
    <row r="31" spans="2:43" ht="15" thickBot="1" x14ac:dyDescent="0.25">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22"/>
      <c r="AQ31" s="122"/>
    </row>
    <row r="32" spans="2:43" ht="15" thickBot="1" x14ac:dyDescent="0.25">
      <c r="B32" s="24" t="s">
        <v>6</v>
      </c>
      <c r="C32" s="145" t="s">
        <v>13</v>
      </c>
      <c r="D32" s="146"/>
      <c r="E32" s="146"/>
      <c r="F32" s="146"/>
      <c r="G32" s="147"/>
      <c r="H32" s="145" t="s">
        <v>43</v>
      </c>
      <c r="I32" s="146"/>
      <c r="J32" s="146"/>
      <c r="K32" s="146"/>
      <c r="L32" s="147"/>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c r="AO32" s="122"/>
      <c r="AP32" s="122"/>
      <c r="AQ32" s="122"/>
    </row>
    <row r="33" spans="2:43" ht="15" thickBot="1" x14ac:dyDescent="0.25">
      <c r="B33" s="24" t="s">
        <v>7</v>
      </c>
      <c r="C33" s="131" t="s">
        <v>4</v>
      </c>
      <c r="D33" s="132"/>
      <c r="E33" s="132"/>
      <c r="F33" s="132"/>
      <c r="G33" s="133"/>
      <c r="H33" s="125" t="s">
        <v>20</v>
      </c>
      <c r="I33" s="126"/>
      <c r="J33" s="126"/>
      <c r="K33" s="126"/>
      <c r="L33" s="127"/>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c r="AO33" s="122"/>
      <c r="AP33" s="122"/>
      <c r="AQ33" s="122"/>
    </row>
    <row r="34" spans="2:43" ht="15" thickBot="1" x14ac:dyDescent="0.25">
      <c r="B34" s="1" t="s">
        <v>8</v>
      </c>
      <c r="C34" s="17">
        <v>220</v>
      </c>
      <c r="D34" s="18">
        <f>C34*1.2</f>
        <v>264</v>
      </c>
      <c r="E34" s="18">
        <f>C34*1.5</f>
        <v>330</v>
      </c>
      <c r="F34" s="18">
        <f>C34*1.8</f>
        <v>396</v>
      </c>
      <c r="G34" s="21">
        <f>C34*2.1</f>
        <v>462</v>
      </c>
      <c r="H34" s="17">
        <v>40</v>
      </c>
      <c r="I34" s="18">
        <f>H34*1.2</f>
        <v>48</v>
      </c>
      <c r="J34" s="18">
        <f>H34*1.5</f>
        <v>60</v>
      </c>
      <c r="K34" s="18">
        <f>H34*1.8</f>
        <v>72</v>
      </c>
      <c r="L34" s="21">
        <f>H34*2.1</f>
        <v>84</v>
      </c>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row>
    <row r="35" spans="2:43" x14ac:dyDescent="0.2">
      <c r="B35" s="2" t="s">
        <v>9</v>
      </c>
      <c r="C35" s="15">
        <v>28</v>
      </c>
      <c r="D35" s="18">
        <f>C35*1.2</f>
        <v>33.6</v>
      </c>
      <c r="E35" s="18">
        <f>C35*1.5</f>
        <v>42</v>
      </c>
      <c r="F35" s="18">
        <f>C35*1.8</f>
        <v>50.4</v>
      </c>
      <c r="G35" s="21">
        <f>C35*2.1</f>
        <v>58.800000000000004</v>
      </c>
      <c r="H35" s="15">
        <v>5</v>
      </c>
      <c r="I35" s="18">
        <f>H35*1.2</f>
        <v>6</v>
      </c>
      <c r="J35" s="18">
        <f>H35*1.5</f>
        <v>7.5</v>
      </c>
      <c r="K35" s="18">
        <f>H35*1.8</f>
        <v>9</v>
      </c>
      <c r="L35" s="21">
        <f>H35*2.1</f>
        <v>10.5</v>
      </c>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c r="AJ35" s="122"/>
      <c r="AK35" s="122"/>
      <c r="AL35" s="122"/>
      <c r="AM35" s="122"/>
      <c r="AN35" s="122"/>
      <c r="AO35" s="122"/>
      <c r="AP35" s="122"/>
      <c r="AQ35" s="122"/>
    </row>
    <row r="36" spans="2:43" x14ac:dyDescent="0.2">
      <c r="B36" s="2" t="s">
        <v>10</v>
      </c>
      <c r="C36" s="15">
        <v>1.2</v>
      </c>
      <c r="D36" s="16">
        <v>1.2</v>
      </c>
      <c r="E36" s="16">
        <v>1.2</v>
      </c>
      <c r="F36" s="16">
        <v>1.2</v>
      </c>
      <c r="G36" s="10">
        <v>1.2</v>
      </c>
      <c r="H36" s="15">
        <v>1</v>
      </c>
      <c r="I36" s="16">
        <v>1</v>
      </c>
      <c r="J36" s="16">
        <v>1</v>
      </c>
      <c r="K36" s="16">
        <v>1</v>
      </c>
      <c r="L36" s="10">
        <v>1</v>
      </c>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122"/>
      <c r="AK36" s="122"/>
      <c r="AL36" s="122"/>
      <c r="AM36" s="122"/>
      <c r="AN36" s="122"/>
      <c r="AO36" s="122"/>
      <c r="AP36" s="122"/>
      <c r="AQ36" s="122"/>
    </row>
    <row r="37" spans="2:43" ht="15" thickBot="1" x14ac:dyDescent="0.25">
      <c r="B37" s="3" t="s">
        <v>52</v>
      </c>
      <c r="C37" s="19">
        <f>C35*C36</f>
        <v>33.6</v>
      </c>
      <c r="D37" s="20">
        <f>D35*D36</f>
        <v>40.32</v>
      </c>
      <c r="E37" s="20">
        <f>E35*E36</f>
        <v>50.4</v>
      </c>
      <c r="F37" s="20">
        <f>F35*F36</f>
        <v>60.48</v>
      </c>
      <c r="G37" s="22">
        <f>G35*G36</f>
        <v>70.56</v>
      </c>
      <c r="H37" s="19">
        <f t="shared" ref="H37:L37" si="11">H35*H36</f>
        <v>5</v>
      </c>
      <c r="I37" s="20">
        <f t="shared" si="11"/>
        <v>6</v>
      </c>
      <c r="J37" s="20">
        <f t="shared" si="11"/>
        <v>7.5</v>
      </c>
      <c r="K37" s="20">
        <f t="shared" si="11"/>
        <v>9</v>
      </c>
      <c r="L37" s="14">
        <f t="shared" si="11"/>
        <v>10.5</v>
      </c>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c r="AJ37" s="122"/>
      <c r="AK37" s="122"/>
      <c r="AL37" s="122"/>
      <c r="AM37" s="122"/>
      <c r="AN37" s="122"/>
      <c r="AO37" s="122"/>
      <c r="AP37" s="122"/>
      <c r="AQ37" s="122"/>
    </row>
    <row r="38" spans="2:43" ht="15" thickBot="1" x14ac:dyDescent="0.25">
      <c r="B38" s="3" t="s">
        <v>11</v>
      </c>
      <c r="C38" s="137" t="s">
        <v>34</v>
      </c>
      <c r="D38" s="138"/>
      <c r="E38" s="138"/>
      <c r="F38" s="138"/>
      <c r="G38" s="139"/>
      <c r="H38" s="137" t="s">
        <v>24</v>
      </c>
      <c r="I38" s="138"/>
      <c r="J38" s="138"/>
      <c r="K38" s="138"/>
      <c r="L38" s="139"/>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row>
    <row r="39" spans="2:43" ht="15" thickBot="1" x14ac:dyDescent="0.25">
      <c r="B39" s="7" t="s">
        <v>25</v>
      </c>
      <c r="C39" s="140" t="s">
        <v>31</v>
      </c>
      <c r="D39" s="141"/>
      <c r="E39" s="141"/>
      <c r="F39" s="141"/>
      <c r="G39" s="142"/>
      <c r="H39" s="140" t="s">
        <v>32</v>
      </c>
      <c r="I39" s="141"/>
      <c r="J39" s="141"/>
      <c r="K39" s="141"/>
      <c r="L39" s="142"/>
      <c r="M39" s="26"/>
      <c r="N39" s="26"/>
      <c r="O39" s="26"/>
      <c r="P39" s="26"/>
      <c r="Q39" s="27"/>
      <c r="R39" s="122"/>
      <c r="S39" s="122"/>
      <c r="T39" s="122"/>
      <c r="U39" s="122"/>
      <c r="V39" s="122"/>
      <c r="W39" s="122"/>
      <c r="X39" s="122"/>
      <c r="Y39" s="122"/>
      <c r="Z39" s="122"/>
      <c r="AA39" s="122"/>
      <c r="AB39" s="122"/>
      <c r="AC39" s="122"/>
      <c r="AD39" s="122"/>
      <c r="AE39" s="122"/>
      <c r="AF39" s="122"/>
      <c r="AG39" s="122"/>
      <c r="AH39" s="122"/>
      <c r="AI39" s="122"/>
      <c r="AJ39" s="122"/>
      <c r="AK39" s="122"/>
      <c r="AL39" s="122"/>
      <c r="AM39" s="122"/>
      <c r="AN39" s="122"/>
      <c r="AO39" s="122"/>
      <c r="AP39" s="122"/>
      <c r="AQ39" s="122"/>
    </row>
  </sheetData>
  <mergeCells count="49">
    <mergeCell ref="C39:G39"/>
    <mergeCell ref="H39:L39"/>
    <mergeCell ref="C32:G32"/>
    <mergeCell ref="H32:L32"/>
    <mergeCell ref="C33:G33"/>
    <mergeCell ref="H33:L33"/>
    <mergeCell ref="C38:G38"/>
    <mergeCell ref="H38:L38"/>
    <mergeCell ref="C28:G28"/>
    <mergeCell ref="H28:L28"/>
    <mergeCell ref="M28:Q28"/>
    <mergeCell ref="C29:G29"/>
    <mergeCell ref="H29:L29"/>
    <mergeCell ref="M29:Q29"/>
    <mergeCell ref="C22:G22"/>
    <mergeCell ref="H22:L22"/>
    <mergeCell ref="M22:Q22"/>
    <mergeCell ref="C23:G23"/>
    <mergeCell ref="H23:L23"/>
    <mergeCell ref="M23:Q23"/>
    <mergeCell ref="V14:V15"/>
    <mergeCell ref="C18:G18"/>
    <mergeCell ref="H18:L18"/>
    <mergeCell ref="M18:Q18"/>
    <mergeCell ref="C19:G19"/>
    <mergeCell ref="H19:L19"/>
    <mergeCell ref="M19:Q19"/>
    <mergeCell ref="C12:G12"/>
    <mergeCell ref="H12:L12"/>
    <mergeCell ref="M12:Q12"/>
    <mergeCell ref="C13:G13"/>
    <mergeCell ref="H13:L13"/>
    <mergeCell ref="M13:Q13"/>
    <mergeCell ref="C8:G8"/>
    <mergeCell ref="H8:L8"/>
    <mergeCell ref="M8:Q8"/>
    <mergeCell ref="R8:V8"/>
    <mergeCell ref="C9:G9"/>
    <mergeCell ref="H9:L9"/>
    <mergeCell ref="M9:Q9"/>
    <mergeCell ref="R9:V9"/>
    <mergeCell ref="C2:G2"/>
    <mergeCell ref="H2:L2"/>
    <mergeCell ref="M2:Q2"/>
    <mergeCell ref="R2:V2"/>
    <mergeCell ref="C3:G3"/>
    <mergeCell ref="H3:L3"/>
    <mergeCell ref="M3:Q3"/>
    <mergeCell ref="R3:V3"/>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7363-7FC7-4BA4-8F5D-65854E98AD6E}">
  <dimension ref="A1:O80"/>
  <sheetViews>
    <sheetView zoomScale="145" zoomScaleNormal="145" workbookViewId="0">
      <selection activeCell="A26" sqref="A26:C27"/>
    </sheetView>
  </sheetViews>
  <sheetFormatPr defaultRowHeight="14.25" x14ac:dyDescent="0.2"/>
  <cols>
    <col min="1" max="1" width="13" style="33" customWidth="1"/>
    <col min="2" max="2" width="13.875" style="34" bestFit="1" customWidth="1"/>
    <col min="3" max="3" width="15.5" style="33" customWidth="1"/>
    <col min="4" max="4" width="2" style="33" customWidth="1"/>
    <col min="5" max="5" width="14.5" style="33" customWidth="1"/>
    <col min="6" max="6" width="20.875" style="33" customWidth="1"/>
    <col min="7" max="7" width="23" style="33" customWidth="1"/>
    <col min="8" max="8" width="19.75" style="33" customWidth="1"/>
    <col min="9" max="9" width="23.75" style="33" customWidth="1"/>
    <col min="10" max="10" width="24.625" style="33" customWidth="1"/>
    <col min="11" max="11" width="2.25" style="35" customWidth="1"/>
    <col min="12" max="12" width="2.125" style="35" customWidth="1"/>
    <col min="13" max="13" width="9" style="33"/>
    <col min="14" max="16384" width="9" style="35"/>
  </cols>
  <sheetData>
    <row r="1" spans="1:15" ht="15" thickBot="1" x14ac:dyDescent="0.25"/>
    <row r="2" spans="1:15" ht="15" thickBot="1" x14ac:dyDescent="0.25">
      <c r="A2" s="176" t="s">
        <v>86</v>
      </c>
      <c r="B2" s="177"/>
      <c r="C2" s="177"/>
      <c r="D2" s="36"/>
      <c r="E2" s="36"/>
      <c r="F2" s="36"/>
      <c r="G2" s="36"/>
      <c r="H2" s="36"/>
      <c r="I2" s="36"/>
      <c r="J2" s="37"/>
    </row>
    <row r="3" spans="1:15" x14ac:dyDescent="0.2">
      <c r="A3" s="178"/>
      <c r="B3" s="179"/>
      <c r="C3" s="179"/>
      <c r="D3" s="38"/>
      <c r="E3" s="39" t="s">
        <v>44</v>
      </c>
      <c r="F3" s="40" t="s">
        <v>45</v>
      </c>
      <c r="G3" s="41" t="s">
        <v>46</v>
      </c>
      <c r="H3" s="40" t="s">
        <v>47</v>
      </c>
      <c r="I3" s="42" t="s">
        <v>48</v>
      </c>
      <c r="J3" s="43"/>
    </row>
    <row r="4" spans="1:15" x14ac:dyDescent="0.2">
      <c r="A4" s="44"/>
      <c r="B4" s="45"/>
      <c r="C4" s="38"/>
      <c r="D4" s="38"/>
      <c r="E4" s="46" t="s">
        <v>49</v>
      </c>
      <c r="F4" s="30">
        <v>300</v>
      </c>
      <c r="G4" s="31">
        <v>500</v>
      </c>
      <c r="H4" s="30">
        <v>150</v>
      </c>
      <c r="I4" s="47">
        <v>120</v>
      </c>
      <c r="J4" s="43"/>
    </row>
    <row r="5" spans="1:15" ht="14.25" customHeight="1" x14ac:dyDescent="0.2">
      <c r="A5" s="186" t="s">
        <v>120</v>
      </c>
      <c r="B5" s="186"/>
      <c r="C5" s="186"/>
      <c r="D5" s="38"/>
      <c r="E5" s="46" t="s">
        <v>50</v>
      </c>
      <c r="F5" s="30">
        <v>15</v>
      </c>
      <c r="G5" s="31">
        <v>10</v>
      </c>
      <c r="H5" s="30">
        <v>7</v>
      </c>
      <c r="I5" s="47">
        <v>10</v>
      </c>
      <c r="J5" s="43"/>
    </row>
    <row r="6" spans="1:15" x14ac:dyDescent="0.2">
      <c r="A6" s="186"/>
      <c r="B6" s="186"/>
      <c r="C6" s="186"/>
      <c r="D6" s="38"/>
      <c r="E6" s="46" t="s">
        <v>51</v>
      </c>
      <c r="F6" s="30">
        <v>1.5</v>
      </c>
      <c r="G6" s="31">
        <v>1</v>
      </c>
      <c r="H6" s="30">
        <v>2</v>
      </c>
      <c r="I6" s="47">
        <v>2</v>
      </c>
      <c r="J6" s="43"/>
    </row>
    <row r="7" spans="1:15" x14ac:dyDescent="0.2">
      <c r="A7" s="186"/>
      <c r="B7" s="186"/>
      <c r="C7" s="186"/>
      <c r="D7" s="38"/>
      <c r="E7" s="46" t="s">
        <v>52</v>
      </c>
      <c r="F7" s="30">
        <v>22.5</v>
      </c>
      <c r="G7" s="31">
        <v>10</v>
      </c>
      <c r="H7" s="30">
        <v>15</v>
      </c>
      <c r="I7" s="47">
        <v>20</v>
      </c>
      <c r="J7" s="43"/>
      <c r="L7" s="33"/>
    </row>
    <row r="8" spans="1:15" ht="15" thickBot="1" x14ac:dyDescent="0.25">
      <c r="A8" s="44"/>
      <c r="B8" s="45" t="s">
        <v>89</v>
      </c>
      <c r="C8" s="38"/>
      <c r="D8" s="38"/>
      <c r="E8" s="48" t="s">
        <v>53</v>
      </c>
      <c r="F8" s="49">
        <v>5</v>
      </c>
      <c r="G8" s="50">
        <v>7</v>
      </c>
      <c r="H8" s="49">
        <v>9</v>
      </c>
      <c r="I8" s="51">
        <v>11</v>
      </c>
      <c r="J8" s="43"/>
    </row>
    <row r="9" spans="1:15" ht="15" thickBot="1" x14ac:dyDescent="0.25">
      <c r="A9" s="52" t="s">
        <v>85</v>
      </c>
      <c r="B9" s="53" t="s">
        <v>83</v>
      </c>
      <c r="C9" s="54" t="s">
        <v>84</v>
      </c>
      <c r="D9" s="38"/>
      <c r="E9" s="38"/>
      <c r="F9" s="38"/>
      <c r="G9" s="38"/>
      <c r="H9" s="38"/>
      <c r="I9" s="38"/>
      <c r="J9" s="43"/>
      <c r="O9" s="33"/>
    </row>
    <row r="10" spans="1:15" ht="15" thickBot="1" x14ac:dyDescent="0.25">
      <c r="A10" s="55"/>
      <c r="B10" s="56" t="s">
        <v>88</v>
      </c>
      <c r="C10" s="57" t="s">
        <v>82</v>
      </c>
      <c r="D10" s="38"/>
      <c r="E10" s="58" t="s">
        <v>54</v>
      </c>
      <c r="F10" s="59" t="s">
        <v>55</v>
      </c>
      <c r="G10" s="60"/>
      <c r="H10" s="38"/>
      <c r="I10" s="38"/>
      <c r="J10" s="43"/>
      <c r="O10" s="33"/>
    </row>
    <row r="11" spans="1:15" ht="15" thickBot="1" x14ac:dyDescent="0.25">
      <c r="A11" s="44"/>
      <c r="B11" s="61"/>
      <c r="C11" s="38"/>
      <c r="D11" s="38"/>
      <c r="E11" s="38"/>
      <c r="F11" s="38"/>
      <c r="G11" s="38"/>
      <c r="H11" s="38"/>
      <c r="I11" s="38"/>
      <c r="J11" s="43"/>
      <c r="O11" s="33"/>
    </row>
    <row r="12" spans="1:15" x14ac:dyDescent="0.2">
      <c r="A12" s="62">
        <v>15</v>
      </c>
      <c r="B12" s="63">
        <v>35</v>
      </c>
      <c r="C12" s="184" t="s">
        <v>58</v>
      </c>
      <c r="D12" s="38"/>
      <c r="E12" s="182" t="s">
        <v>56</v>
      </c>
      <c r="F12" s="64" t="s">
        <v>57</v>
      </c>
      <c r="G12" s="64">
        <v>1</v>
      </c>
      <c r="H12" s="64">
        <v>2</v>
      </c>
      <c r="I12" s="64">
        <v>3</v>
      </c>
      <c r="J12" s="43"/>
    </row>
    <row r="13" spans="1:15" ht="15" thickBot="1" x14ac:dyDescent="0.25">
      <c r="A13" s="65">
        <v>15</v>
      </c>
      <c r="B13" s="66">
        <v>5</v>
      </c>
      <c r="C13" s="185"/>
      <c r="D13" s="38"/>
      <c r="E13" s="183"/>
      <c r="F13" s="67" t="s">
        <v>59</v>
      </c>
      <c r="G13" s="68" t="s">
        <v>55</v>
      </c>
      <c r="H13" s="68" t="s">
        <v>60</v>
      </c>
      <c r="I13" s="68" t="s">
        <v>61</v>
      </c>
      <c r="J13" s="43"/>
      <c r="L13" s="33"/>
    </row>
    <row r="14" spans="1:15" ht="15" thickBot="1" x14ac:dyDescent="0.25">
      <c r="A14" s="69"/>
      <c r="B14" s="45"/>
      <c r="C14" s="70"/>
      <c r="D14" s="38"/>
      <c r="E14" s="38"/>
      <c r="F14" s="38"/>
      <c r="G14" s="38"/>
      <c r="H14" s="38"/>
      <c r="I14" s="38"/>
      <c r="J14" s="43"/>
    </row>
    <row r="15" spans="1:15" ht="21" customHeight="1" x14ac:dyDescent="0.2">
      <c r="A15" s="71">
        <v>20</v>
      </c>
      <c r="B15" s="72">
        <v>44</v>
      </c>
      <c r="C15" s="184" t="s">
        <v>14</v>
      </c>
      <c r="D15" s="38"/>
      <c r="E15" s="168" t="s">
        <v>62</v>
      </c>
      <c r="F15" s="64" t="s">
        <v>57</v>
      </c>
      <c r="G15" s="64">
        <v>1</v>
      </c>
      <c r="H15" s="64">
        <v>2</v>
      </c>
      <c r="I15" s="64">
        <v>3</v>
      </c>
      <c r="J15" s="43"/>
    </row>
    <row r="16" spans="1:15" ht="31.5" customHeight="1" thickBot="1" x14ac:dyDescent="0.25">
      <c r="A16" s="73">
        <f>A13+A15</f>
        <v>35</v>
      </c>
      <c r="B16" s="74">
        <v>9</v>
      </c>
      <c r="C16" s="185"/>
      <c r="D16" s="38"/>
      <c r="E16" s="169"/>
      <c r="F16" s="67" t="s">
        <v>59</v>
      </c>
      <c r="G16" s="68" t="s">
        <v>60</v>
      </c>
      <c r="H16" s="68" t="s">
        <v>63</v>
      </c>
      <c r="I16" s="75" t="s">
        <v>64</v>
      </c>
      <c r="J16" s="43"/>
    </row>
    <row r="17" spans="1:15" ht="15" thickBot="1" x14ac:dyDescent="0.25">
      <c r="A17" s="44"/>
      <c r="B17" s="61"/>
      <c r="C17" s="76" t="s">
        <v>111</v>
      </c>
      <c r="D17" s="38"/>
      <c r="E17" s="38"/>
      <c r="F17" s="38"/>
      <c r="G17" s="38"/>
      <c r="H17" s="38"/>
      <c r="I17" s="38"/>
      <c r="J17" s="43"/>
    </row>
    <row r="18" spans="1:15" x14ac:dyDescent="0.2">
      <c r="A18" s="62">
        <v>30</v>
      </c>
      <c r="B18" s="77">
        <v>68</v>
      </c>
      <c r="C18" s="184" t="s">
        <v>2</v>
      </c>
      <c r="D18" s="38"/>
      <c r="E18" s="168" t="s">
        <v>65</v>
      </c>
      <c r="F18" s="64" t="s">
        <v>57</v>
      </c>
      <c r="G18" s="64">
        <v>1</v>
      </c>
      <c r="H18" s="64">
        <v>2</v>
      </c>
      <c r="I18" s="64">
        <v>3</v>
      </c>
      <c r="J18" s="43"/>
    </row>
    <row r="19" spans="1:15" ht="15" thickBot="1" x14ac:dyDescent="0.25">
      <c r="A19" s="73">
        <f>A16+A18</f>
        <v>65</v>
      </c>
      <c r="B19" s="74">
        <v>29</v>
      </c>
      <c r="C19" s="185"/>
      <c r="D19" s="38"/>
      <c r="E19" s="169"/>
      <c r="F19" s="67" t="s">
        <v>59</v>
      </c>
      <c r="G19" s="78" t="s">
        <v>66</v>
      </c>
      <c r="H19" s="78" t="s">
        <v>67</v>
      </c>
      <c r="I19" s="78" t="s">
        <v>68</v>
      </c>
      <c r="J19" s="43"/>
    </row>
    <row r="20" spans="1:15" ht="15" thickBot="1" x14ac:dyDescent="0.25">
      <c r="A20" s="44"/>
      <c r="B20" s="45"/>
      <c r="C20" s="79"/>
      <c r="D20" s="38"/>
      <c r="E20" s="38"/>
      <c r="F20" s="38"/>
      <c r="G20" s="38"/>
      <c r="H20" s="38"/>
      <c r="I20" s="38"/>
      <c r="J20" s="43"/>
    </row>
    <row r="21" spans="1:15" x14ac:dyDescent="0.2">
      <c r="A21" s="80">
        <v>45</v>
      </c>
      <c r="B21" s="72">
        <v>92</v>
      </c>
      <c r="C21" s="184" t="s">
        <v>15</v>
      </c>
      <c r="D21" s="38"/>
      <c r="E21" s="168" t="s">
        <v>69</v>
      </c>
      <c r="F21" s="64" t="s">
        <v>57</v>
      </c>
      <c r="G21" s="81">
        <v>1</v>
      </c>
      <c r="H21" s="64">
        <v>2</v>
      </c>
      <c r="I21" s="64">
        <v>3</v>
      </c>
      <c r="J21" s="43"/>
    </row>
    <row r="22" spans="1:15" ht="15" thickBot="1" x14ac:dyDescent="0.25">
      <c r="A22" s="65">
        <f>A19+A21</f>
        <v>110</v>
      </c>
      <c r="B22" s="74">
        <v>80</v>
      </c>
      <c r="C22" s="185"/>
      <c r="D22" s="38"/>
      <c r="E22" s="169"/>
      <c r="F22" s="67" t="s">
        <v>59</v>
      </c>
      <c r="G22" s="82" t="s">
        <v>67</v>
      </c>
      <c r="H22" s="78" t="s">
        <v>70</v>
      </c>
      <c r="I22" s="78" t="s">
        <v>71</v>
      </c>
      <c r="J22" s="43"/>
    </row>
    <row r="23" spans="1:15" ht="15" thickBot="1" x14ac:dyDescent="0.25">
      <c r="A23" s="83">
        <v>-100</v>
      </c>
      <c r="B23" s="84"/>
      <c r="C23" s="33" t="s">
        <v>90</v>
      </c>
      <c r="D23" s="76"/>
      <c r="E23" s="76"/>
      <c r="F23" s="76"/>
      <c r="G23" s="76"/>
      <c r="H23" s="76"/>
      <c r="I23" s="76"/>
      <c r="J23" s="85"/>
    </row>
    <row r="24" spans="1:15" x14ac:dyDescent="0.2">
      <c r="A24" s="35"/>
      <c r="B24" s="35"/>
      <c r="C24" s="36"/>
      <c r="D24" s="35"/>
      <c r="E24" s="86"/>
      <c r="F24" s="35"/>
      <c r="G24" s="35"/>
      <c r="H24" s="35"/>
      <c r="I24" s="35"/>
      <c r="J24" s="38"/>
    </row>
    <row r="25" spans="1:15" ht="15" thickBot="1" x14ac:dyDescent="0.25">
      <c r="A25" s="35"/>
      <c r="B25" s="35"/>
      <c r="C25" s="86"/>
      <c r="D25" s="35"/>
      <c r="E25" s="86"/>
      <c r="F25" s="35"/>
      <c r="G25" s="35"/>
      <c r="H25" s="35"/>
      <c r="I25" s="35"/>
      <c r="J25" s="38"/>
    </row>
    <row r="26" spans="1:15" ht="15" thickBot="1" x14ac:dyDescent="0.25">
      <c r="A26" s="176" t="s">
        <v>87</v>
      </c>
      <c r="B26" s="177"/>
      <c r="C26" s="177"/>
      <c r="D26" s="36"/>
      <c r="E26" s="36"/>
      <c r="F26" s="36"/>
      <c r="G26" s="36"/>
      <c r="H26" s="36">
        <v>1.2</v>
      </c>
      <c r="I26" s="36">
        <v>1.2</v>
      </c>
      <c r="J26" s="36">
        <v>1.2</v>
      </c>
      <c r="K26" s="87"/>
    </row>
    <row r="27" spans="1:15" x14ac:dyDescent="0.2">
      <c r="A27" s="178"/>
      <c r="B27" s="179"/>
      <c r="C27" s="179"/>
      <c r="D27" s="38"/>
      <c r="E27" s="39" t="s">
        <v>44</v>
      </c>
      <c r="F27" s="40" t="s">
        <v>72</v>
      </c>
      <c r="G27" s="41" t="s">
        <v>131</v>
      </c>
      <c r="H27" s="40" t="s">
        <v>48</v>
      </c>
      <c r="I27" s="41" t="s">
        <v>46</v>
      </c>
      <c r="J27" s="88" t="s">
        <v>47</v>
      </c>
      <c r="K27" s="89"/>
      <c r="L27" s="33"/>
    </row>
    <row r="28" spans="1:15" x14ac:dyDescent="0.2">
      <c r="A28" s="44"/>
      <c r="B28" s="45"/>
      <c r="C28" s="38"/>
      <c r="D28" s="38"/>
      <c r="E28" s="46" t="s">
        <v>49</v>
      </c>
      <c r="F28" s="30">
        <v>370</v>
      </c>
      <c r="G28" s="31">
        <v>500</v>
      </c>
      <c r="H28" s="30">
        <f>I4*H26</f>
        <v>144</v>
      </c>
      <c r="I28" s="31">
        <f>G4*I26</f>
        <v>600</v>
      </c>
      <c r="J28" s="99">
        <f>H4*J26</f>
        <v>180</v>
      </c>
      <c r="K28" s="89"/>
    </row>
    <row r="29" spans="1:15" ht="15" thickBot="1" x14ac:dyDescent="0.25">
      <c r="A29" s="180" t="s">
        <v>130</v>
      </c>
      <c r="B29" s="155"/>
      <c r="C29" s="155"/>
      <c r="D29" s="38"/>
      <c r="E29" s="46" t="s">
        <v>50</v>
      </c>
      <c r="F29" s="30">
        <v>17</v>
      </c>
      <c r="G29" s="31">
        <v>0</v>
      </c>
      <c r="H29" s="109">
        <f>I5*H26</f>
        <v>12</v>
      </c>
      <c r="I29" s="31">
        <f>G5*I26</f>
        <v>12</v>
      </c>
      <c r="J29" s="100">
        <f>H5*J26</f>
        <v>8.4</v>
      </c>
      <c r="K29" s="89"/>
    </row>
    <row r="30" spans="1:15" ht="15" thickBot="1" x14ac:dyDescent="0.25">
      <c r="A30" s="181"/>
      <c r="B30" s="155"/>
      <c r="C30" s="155"/>
      <c r="D30" s="38"/>
      <c r="E30" s="46" t="s">
        <v>51</v>
      </c>
      <c r="F30" s="30" t="s">
        <v>129</v>
      </c>
      <c r="G30" s="31">
        <v>0.3</v>
      </c>
      <c r="H30" s="30"/>
      <c r="I30" s="31"/>
      <c r="J30" s="99"/>
      <c r="K30" s="89"/>
      <c r="M30" s="128" t="s">
        <v>72</v>
      </c>
      <c r="N30" s="129"/>
      <c r="O30" s="130"/>
    </row>
    <row r="31" spans="1:15" ht="14.25" customHeight="1" x14ac:dyDescent="0.2">
      <c r="A31" s="181"/>
      <c r="B31" s="155"/>
      <c r="C31" s="155"/>
      <c r="D31" s="38"/>
      <c r="E31" s="46" t="s">
        <v>52</v>
      </c>
      <c r="F31" s="30">
        <v>34</v>
      </c>
      <c r="G31" s="31">
        <v>0</v>
      </c>
      <c r="H31" s="30">
        <f>I7*H26</f>
        <v>24</v>
      </c>
      <c r="I31" s="31">
        <f>G7*I26</f>
        <v>12</v>
      </c>
      <c r="J31" s="99">
        <f>H7*J26</f>
        <v>18</v>
      </c>
      <c r="K31" s="89"/>
      <c r="M31" s="154" t="s">
        <v>182</v>
      </c>
      <c r="N31" s="161"/>
      <c r="O31" s="162"/>
    </row>
    <row r="32" spans="1:15" ht="15" thickBot="1" x14ac:dyDescent="0.25">
      <c r="A32" s="90"/>
      <c r="B32" s="45"/>
      <c r="C32" s="38"/>
      <c r="D32" s="38"/>
      <c r="E32" s="48" t="s">
        <v>53</v>
      </c>
      <c r="F32" s="101">
        <v>11</v>
      </c>
      <c r="G32" s="32">
        <v>15</v>
      </c>
      <c r="H32" s="101"/>
      <c r="I32" s="32"/>
      <c r="J32" s="102"/>
      <c r="K32" s="89"/>
      <c r="M32" s="154"/>
      <c r="N32" s="161"/>
      <c r="O32" s="162"/>
    </row>
    <row r="33" spans="1:15" ht="15" thickBot="1" x14ac:dyDescent="0.25">
      <c r="A33" s="52" t="s">
        <v>85</v>
      </c>
      <c r="B33" s="53" t="s">
        <v>83</v>
      </c>
      <c r="C33" s="54" t="s">
        <v>84</v>
      </c>
      <c r="D33" s="38"/>
      <c r="E33" s="38"/>
      <c r="F33" s="38"/>
      <c r="G33" s="38"/>
      <c r="H33" s="38"/>
      <c r="I33" s="38"/>
      <c r="J33" s="38"/>
      <c r="K33" s="89"/>
      <c r="M33" s="154"/>
      <c r="N33" s="161"/>
      <c r="O33" s="162"/>
    </row>
    <row r="34" spans="1:15" ht="15" thickBot="1" x14ac:dyDescent="0.25">
      <c r="A34" s="91">
        <v>70</v>
      </c>
      <c r="B34" s="92">
        <v>140</v>
      </c>
      <c r="C34" s="170"/>
      <c r="D34" s="38"/>
      <c r="E34" s="168" t="s">
        <v>74</v>
      </c>
      <c r="F34" s="93" t="s">
        <v>57</v>
      </c>
      <c r="G34" s="93">
        <v>1</v>
      </c>
      <c r="H34" s="93">
        <v>2</v>
      </c>
      <c r="I34" s="93">
        <v>3</v>
      </c>
      <c r="J34" s="93">
        <v>4</v>
      </c>
      <c r="K34" s="89"/>
      <c r="M34" s="163"/>
      <c r="N34" s="164"/>
      <c r="O34" s="165"/>
    </row>
    <row r="35" spans="1:15" ht="15" thickBot="1" x14ac:dyDescent="0.25">
      <c r="A35" s="94">
        <v>80</v>
      </c>
      <c r="B35" s="95" t="s">
        <v>119</v>
      </c>
      <c r="C35" s="171"/>
      <c r="D35" s="38"/>
      <c r="E35" s="169"/>
      <c r="F35" s="67" t="s">
        <v>59</v>
      </c>
      <c r="G35" s="103" t="s">
        <v>67</v>
      </c>
      <c r="H35" s="68" t="s">
        <v>75</v>
      </c>
      <c r="I35" s="68" t="s">
        <v>76</v>
      </c>
      <c r="J35" s="68" t="s">
        <v>77</v>
      </c>
      <c r="K35" s="89"/>
    </row>
    <row r="36" spans="1:15" ht="15" thickBot="1" x14ac:dyDescent="0.25">
      <c r="A36" s="44"/>
      <c r="B36" s="45"/>
      <c r="C36" s="38"/>
      <c r="D36" s="38"/>
      <c r="E36" s="38"/>
      <c r="F36" s="38"/>
      <c r="G36" s="38"/>
      <c r="H36" s="38"/>
      <c r="I36" s="38"/>
      <c r="J36" s="38"/>
      <c r="K36" s="89"/>
      <c r="M36" s="128" t="s">
        <v>131</v>
      </c>
      <c r="N36" s="129"/>
      <c r="O36" s="130"/>
    </row>
    <row r="37" spans="1:15" x14ac:dyDescent="0.2">
      <c r="A37" s="91">
        <v>80</v>
      </c>
      <c r="B37" s="92">
        <v>166</v>
      </c>
      <c r="C37" s="166"/>
      <c r="D37" s="38"/>
      <c r="E37" s="168" t="s">
        <v>80</v>
      </c>
      <c r="F37" s="93" t="s">
        <v>57</v>
      </c>
      <c r="G37" s="93">
        <v>1</v>
      </c>
      <c r="H37" s="93">
        <v>2</v>
      </c>
      <c r="I37" s="93">
        <v>3</v>
      </c>
      <c r="J37" s="93">
        <v>4</v>
      </c>
      <c r="K37" s="89"/>
      <c r="M37" s="154" t="s">
        <v>183</v>
      </c>
      <c r="N37" s="155"/>
      <c r="O37" s="156"/>
    </row>
    <row r="38" spans="1:15" ht="15" thickBot="1" x14ac:dyDescent="0.25">
      <c r="A38" s="94" t="s">
        <v>144</v>
      </c>
      <c r="B38" s="96" t="s">
        <v>118</v>
      </c>
      <c r="C38" s="167"/>
      <c r="D38" s="38"/>
      <c r="E38" s="169"/>
      <c r="F38" s="67" t="s">
        <v>59</v>
      </c>
      <c r="G38" s="103" t="s">
        <v>78</v>
      </c>
      <c r="H38" s="68" t="s">
        <v>76</v>
      </c>
      <c r="I38" s="68" t="s">
        <v>77</v>
      </c>
      <c r="J38" s="68" t="s">
        <v>79</v>
      </c>
      <c r="K38" s="89"/>
      <c r="M38" s="157"/>
      <c r="N38" s="155"/>
      <c r="O38" s="156"/>
    </row>
    <row r="39" spans="1:15" ht="15" thickBot="1" x14ac:dyDescent="0.25">
      <c r="A39" s="44" t="s">
        <v>127</v>
      </c>
      <c r="B39" s="45"/>
      <c r="C39" s="38"/>
      <c r="D39" s="38"/>
      <c r="E39" s="38"/>
      <c r="F39" s="38"/>
      <c r="G39" s="38"/>
      <c r="H39" s="38"/>
      <c r="I39" s="38"/>
      <c r="J39" s="38"/>
      <c r="K39" s="89"/>
      <c r="M39" s="157"/>
      <c r="N39" s="155"/>
      <c r="O39" s="156"/>
    </row>
    <row r="40" spans="1:15" ht="15" thickBot="1" x14ac:dyDescent="0.25">
      <c r="A40" s="91">
        <v>80</v>
      </c>
      <c r="B40" s="97" t="s">
        <v>148</v>
      </c>
      <c r="C40" s="170" t="s">
        <v>146</v>
      </c>
      <c r="D40" s="38"/>
      <c r="E40" s="168" t="s">
        <v>81</v>
      </c>
      <c r="F40" s="93" t="s">
        <v>57</v>
      </c>
      <c r="G40" s="93">
        <v>1</v>
      </c>
      <c r="H40" s="93">
        <v>2</v>
      </c>
      <c r="I40" s="172">
        <v>3</v>
      </c>
      <c r="J40" s="173"/>
      <c r="K40" s="89"/>
      <c r="M40" s="158"/>
      <c r="N40" s="159"/>
      <c r="O40" s="160"/>
    </row>
    <row r="41" spans="1:15" ht="15" thickBot="1" x14ac:dyDescent="0.25">
      <c r="A41" s="94" t="s">
        <v>143</v>
      </c>
      <c r="B41" s="96" t="s">
        <v>145</v>
      </c>
      <c r="C41" s="171"/>
      <c r="D41" s="38"/>
      <c r="E41" s="169"/>
      <c r="F41" s="67" t="s">
        <v>59</v>
      </c>
      <c r="G41" s="103" t="s">
        <v>75</v>
      </c>
      <c r="H41" s="68" t="s">
        <v>140</v>
      </c>
      <c r="I41" s="174" t="s">
        <v>141</v>
      </c>
      <c r="J41" s="175"/>
      <c r="K41" s="89"/>
    </row>
    <row r="42" spans="1:15" ht="15" thickBot="1" x14ac:dyDescent="0.25">
      <c r="A42" s="83" t="s">
        <v>123</v>
      </c>
      <c r="B42" s="98"/>
      <c r="C42" s="76"/>
      <c r="D42" s="76"/>
      <c r="E42" s="76"/>
      <c r="F42" s="76"/>
      <c r="G42" s="76"/>
      <c r="H42" s="76"/>
      <c r="I42" s="76"/>
      <c r="J42" s="76"/>
      <c r="K42" s="85"/>
    </row>
    <row r="44" spans="1:15" ht="15" thickBot="1" x14ac:dyDescent="0.25"/>
    <row r="45" spans="1:15" ht="15" thickBot="1" x14ac:dyDescent="0.25">
      <c r="A45" s="176" t="s">
        <v>128</v>
      </c>
      <c r="B45" s="177"/>
      <c r="C45" s="177"/>
      <c r="D45" s="36"/>
      <c r="E45" s="36"/>
      <c r="F45" s="36"/>
      <c r="G45" s="36"/>
      <c r="H45" s="36">
        <v>1.5</v>
      </c>
      <c r="I45" s="36">
        <v>1.5</v>
      </c>
      <c r="J45" s="36">
        <f>I45/H26</f>
        <v>1.25</v>
      </c>
      <c r="K45" s="87"/>
    </row>
    <row r="46" spans="1:15" ht="15" thickBot="1" x14ac:dyDescent="0.25">
      <c r="A46" s="178"/>
      <c r="B46" s="179"/>
      <c r="C46" s="179"/>
      <c r="D46" s="107"/>
      <c r="E46" s="39" t="s">
        <v>44</v>
      </c>
      <c r="F46" s="40" t="s">
        <v>132</v>
      </c>
      <c r="G46" s="41" t="s">
        <v>73</v>
      </c>
      <c r="H46" s="40" t="s">
        <v>48</v>
      </c>
      <c r="I46" s="41" t="s">
        <v>46</v>
      </c>
      <c r="J46" s="40" t="s">
        <v>72</v>
      </c>
      <c r="K46" s="89"/>
      <c r="M46" s="128" t="s">
        <v>132</v>
      </c>
      <c r="N46" s="129"/>
      <c r="O46" s="130"/>
    </row>
    <row r="47" spans="1:15" x14ac:dyDescent="0.2">
      <c r="A47" s="108"/>
      <c r="B47" s="45"/>
      <c r="C47" s="107"/>
      <c r="D47" s="107"/>
      <c r="E47" s="46" t="s">
        <v>49</v>
      </c>
      <c r="F47" s="109">
        <v>180</v>
      </c>
      <c r="G47" s="110">
        <v>600</v>
      </c>
      <c r="H47" s="109">
        <f>H45*I4</f>
        <v>180</v>
      </c>
      <c r="I47" s="110">
        <f>I45*G4</f>
        <v>750</v>
      </c>
      <c r="J47" s="109">
        <f>J45*F28</f>
        <v>462.5</v>
      </c>
      <c r="K47" s="89"/>
      <c r="M47" s="154" t="s">
        <v>184</v>
      </c>
      <c r="N47" s="155"/>
      <c r="O47" s="156"/>
    </row>
    <row r="48" spans="1:15" x14ac:dyDescent="0.2">
      <c r="A48" s="180" t="s">
        <v>161</v>
      </c>
      <c r="B48" s="155"/>
      <c r="C48" s="155"/>
      <c r="D48" s="107"/>
      <c r="E48" s="46" t="s">
        <v>50</v>
      </c>
      <c r="F48" s="109">
        <v>5</v>
      </c>
      <c r="G48" s="110">
        <v>0</v>
      </c>
      <c r="H48" s="109">
        <f>H45*I5</f>
        <v>15</v>
      </c>
      <c r="I48" s="110">
        <f>I45*G5</f>
        <v>15</v>
      </c>
      <c r="J48" s="109">
        <f>F29*J45</f>
        <v>21.25</v>
      </c>
      <c r="K48" s="89"/>
      <c r="M48" s="157"/>
      <c r="N48" s="155"/>
      <c r="O48" s="156"/>
    </row>
    <row r="49" spans="1:15" x14ac:dyDescent="0.2">
      <c r="A49" s="181"/>
      <c r="B49" s="155"/>
      <c r="C49" s="155"/>
      <c r="D49" s="107"/>
      <c r="E49" s="46" t="s">
        <v>51</v>
      </c>
      <c r="F49" s="109">
        <v>2</v>
      </c>
      <c r="G49" s="110">
        <v>0.3</v>
      </c>
      <c r="H49" s="109"/>
      <c r="I49" s="110"/>
      <c r="J49" s="109"/>
      <c r="K49" s="89"/>
      <c r="M49" s="157"/>
      <c r="N49" s="155"/>
      <c r="O49" s="156"/>
    </row>
    <row r="50" spans="1:15" ht="15" thickBot="1" x14ac:dyDescent="0.25">
      <c r="A50" s="181"/>
      <c r="B50" s="155"/>
      <c r="C50" s="155"/>
      <c r="D50" s="107"/>
      <c r="E50" s="46" t="s">
        <v>52</v>
      </c>
      <c r="F50" s="109">
        <v>10</v>
      </c>
      <c r="G50" s="110">
        <v>0</v>
      </c>
      <c r="H50" s="109">
        <f>H45*I7</f>
        <v>30</v>
      </c>
      <c r="I50" s="110">
        <f>I45*G7</f>
        <v>15</v>
      </c>
      <c r="J50" s="109">
        <f>J45*F31</f>
        <v>42.5</v>
      </c>
      <c r="K50" s="89"/>
      <c r="M50" s="158"/>
      <c r="N50" s="159"/>
      <c r="O50" s="160"/>
    </row>
    <row r="51" spans="1:15" ht="15" thickBot="1" x14ac:dyDescent="0.25">
      <c r="A51" s="90"/>
      <c r="B51" s="45"/>
      <c r="C51" s="107"/>
      <c r="D51" s="107"/>
      <c r="E51" s="48" t="s">
        <v>53</v>
      </c>
      <c r="F51" s="101">
        <v>13</v>
      </c>
      <c r="G51" s="112">
        <v>18</v>
      </c>
      <c r="H51" s="101"/>
      <c r="I51" s="112"/>
      <c r="J51" s="101"/>
      <c r="K51" s="89"/>
    </row>
    <row r="52" spans="1:15" ht="15" thickBot="1" x14ac:dyDescent="0.25">
      <c r="A52" s="52" t="s">
        <v>85</v>
      </c>
      <c r="B52" s="53" t="s">
        <v>83</v>
      </c>
      <c r="C52" s="54" t="s">
        <v>84</v>
      </c>
      <c r="D52" s="107"/>
      <c r="E52" s="107"/>
      <c r="F52" s="107"/>
      <c r="G52" s="107"/>
      <c r="H52" s="107"/>
      <c r="I52" s="107"/>
      <c r="J52" s="107"/>
      <c r="K52" s="89"/>
    </row>
    <row r="53" spans="1:15" ht="15" thickBot="1" x14ac:dyDescent="0.25">
      <c r="A53" s="91">
        <v>90</v>
      </c>
      <c r="B53" s="92" t="s">
        <v>147</v>
      </c>
      <c r="C53" s="170"/>
      <c r="D53" s="107"/>
      <c r="E53" s="168" t="s">
        <v>74</v>
      </c>
      <c r="F53" s="93" t="s">
        <v>57</v>
      </c>
      <c r="G53" s="93">
        <v>1</v>
      </c>
      <c r="H53" s="93">
        <v>2</v>
      </c>
      <c r="I53" s="93">
        <v>3</v>
      </c>
      <c r="J53" s="93">
        <v>4</v>
      </c>
      <c r="K53" s="89"/>
      <c r="M53" s="128" t="s">
        <v>73</v>
      </c>
      <c r="N53" s="129"/>
      <c r="O53" s="130"/>
    </row>
    <row r="54" spans="1:15" ht="15" thickBot="1" x14ac:dyDescent="0.25">
      <c r="A54" s="94" t="s">
        <v>154</v>
      </c>
      <c r="B54" s="95" t="s">
        <v>117</v>
      </c>
      <c r="C54" s="171"/>
      <c r="D54" s="107"/>
      <c r="E54" s="169"/>
      <c r="F54" s="67" t="s">
        <v>59</v>
      </c>
      <c r="G54" s="103" t="s">
        <v>78</v>
      </c>
      <c r="H54" s="68" t="s">
        <v>134</v>
      </c>
      <c r="I54" s="68" t="s">
        <v>133</v>
      </c>
      <c r="J54" s="68" t="s">
        <v>135</v>
      </c>
      <c r="K54" s="89"/>
      <c r="M54" s="154" t="s">
        <v>185</v>
      </c>
      <c r="N54" s="155"/>
      <c r="O54" s="156"/>
    </row>
    <row r="55" spans="1:15" ht="15" thickBot="1" x14ac:dyDescent="0.25">
      <c r="A55" s="108" t="s">
        <v>153</v>
      </c>
      <c r="B55" s="45"/>
      <c r="C55" s="107"/>
      <c r="D55" s="107"/>
      <c r="E55" s="107"/>
      <c r="F55" s="107"/>
      <c r="G55" s="107"/>
      <c r="H55" s="107"/>
      <c r="I55" s="107"/>
      <c r="J55" s="107"/>
      <c r="K55" s="89"/>
      <c r="M55" s="157"/>
      <c r="N55" s="155"/>
      <c r="O55" s="156"/>
    </row>
    <row r="56" spans="1:15" x14ac:dyDescent="0.2">
      <c r="A56" s="91">
        <v>105</v>
      </c>
      <c r="B56" s="92" t="s">
        <v>149</v>
      </c>
      <c r="C56" s="166"/>
      <c r="D56" s="107"/>
      <c r="E56" s="168" t="s">
        <v>80</v>
      </c>
      <c r="F56" s="93" t="s">
        <v>57</v>
      </c>
      <c r="G56" s="93">
        <v>1</v>
      </c>
      <c r="H56" s="93">
        <v>2</v>
      </c>
      <c r="I56" s="93">
        <v>3</v>
      </c>
      <c r="J56" s="93">
        <v>4</v>
      </c>
      <c r="K56" s="89"/>
      <c r="M56" s="157"/>
      <c r="N56" s="155"/>
      <c r="O56" s="156"/>
    </row>
    <row r="57" spans="1:15" ht="15" thickBot="1" x14ac:dyDescent="0.25">
      <c r="A57" s="94" t="s">
        <v>155</v>
      </c>
      <c r="B57" s="96" t="s">
        <v>150</v>
      </c>
      <c r="C57" s="167"/>
      <c r="D57" s="107"/>
      <c r="E57" s="169"/>
      <c r="F57" s="67" t="s">
        <v>59</v>
      </c>
      <c r="G57" s="103" t="s">
        <v>133</v>
      </c>
      <c r="H57" s="68" t="s">
        <v>136</v>
      </c>
      <c r="I57" s="68" t="s">
        <v>137</v>
      </c>
      <c r="J57" s="68" t="s">
        <v>138</v>
      </c>
      <c r="K57" s="89"/>
      <c r="M57" s="158"/>
      <c r="N57" s="159"/>
      <c r="O57" s="160"/>
    </row>
    <row r="58" spans="1:15" ht="15" thickBot="1" x14ac:dyDescent="0.25">
      <c r="A58" s="108" t="s">
        <v>158</v>
      </c>
      <c r="B58" s="45"/>
      <c r="C58" s="107"/>
      <c r="D58" s="107"/>
      <c r="E58" s="107"/>
      <c r="F58" s="107"/>
      <c r="G58" s="107"/>
      <c r="H58" s="107"/>
      <c r="I58" s="107"/>
      <c r="J58" s="107"/>
      <c r="K58" s="89"/>
    </row>
    <row r="59" spans="1:15" x14ac:dyDescent="0.2">
      <c r="A59" s="91">
        <v>120</v>
      </c>
      <c r="B59" s="97" t="s">
        <v>151</v>
      </c>
      <c r="C59" s="170" t="s">
        <v>179</v>
      </c>
      <c r="D59" s="107"/>
      <c r="E59" s="168" t="s">
        <v>81</v>
      </c>
      <c r="F59" s="93" t="s">
        <v>57</v>
      </c>
      <c r="G59" s="93">
        <v>1</v>
      </c>
      <c r="H59" s="93">
        <v>2</v>
      </c>
      <c r="I59" s="172">
        <v>3</v>
      </c>
      <c r="J59" s="173"/>
      <c r="K59" s="89"/>
    </row>
    <row r="60" spans="1:15" ht="15" thickBot="1" x14ac:dyDescent="0.25">
      <c r="A60" s="94" t="s">
        <v>157</v>
      </c>
      <c r="B60" s="96" t="s">
        <v>152</v>
      </c>
      <c r="C60" s="171"/>
      <c r="D60" s="107"/>
      <c r="E60" s="169"/>
      <c r="F60" s="67" t="s">
        <v>59</v>
      </c>
      <c r="G60" s="103" t="s">
        <v>139</v>
      </c>
      <c r="H60" s="68" t="s">
        <v>137</v>
      </c>
      <c r="I60" s="174" t="s">
        <v>142</v>
      </c>
      <c r="J60" s="175"/>
      <c r="K60" s="89"/>
    </row>
    <row r="61" spans="1:15" ht="15" thickBot="1" x14ac:dyDescent="0.25">
      <c r="A61" s="83" t="s">
        <v>156</v>
      </c>
      <c r="B61" s="98"/>
      <c r="C61" s="76"/>
      <c r="D61" s="76"/>
      <c r="E61" s="76" t="s">
        <v>116</v>
      </c>
      <c r="F61" s="76"/>
      <c r="G61" s="76"/>
      <c r="H61" s="76"/>
      <c r="I61" s="76"/>
      <c r="J61" s="76"/>
      <c r="K61" s="85"/>
    </row>
    <row r="63" spans="1:15" ht="15" thickBot="1" x14ac:dyDescent="0.25"/>
    <row r="64" spans="1:15" ht="15" thickBot="1" x14ac:dyDescent="0.25">
      <c r="A64" s="176" t="s">
        <v>160</v>
      </c>
      <c r="B64" s="177"/>
      <c r="C64" s="177"/>
      <c r="D64" s="36"/>
      <c r="E64" s="36"/>
      <c r="F64" s="36"/>
      <c r="G64" s="36"/>
      <c r="H64" s="36">
        <f>I64/H45</f>
        <v>1.2</v>
      </c>
      <c r="I64" s="36">
        <v>1.8</v>
      </c>
      <c r="J64" s="36">
        <f>I64/H26</f>
        <v>1.5</v>
      </c>
      <c r="K64" s="87"/>
    </row>
    <row r="65" spans="1:15" ht="15" thickBot="1" x14ac:dyDescent="0.25">
      <c r="A65" s="178"/>
      <c r="B65" s="179"/>
      <c r="C65" s="179"/>
      <c r="D65" s="107"/>
      <c r="E65" s="39" t="s">
        <v>44</v>
      </c>
      <c r="F65" s="40" t="s">
        <v>162</v>
      </c>
      <c r="G65" s="41" t="s">
        <v>159</v>
      </c>
      <c r="H65" s="40" t="s">
        <v>132</v>
      </c>
      <c r="I65" s="41" t="s">
        <v>46</v>
      </c>
      <c r="J65" s="40" t="s">
        <v>72</v>
      </c>
      <c r="K65" s="89"/>
    </row>
    <row r="66" spans="1:15" ht="15" thickBot="1" x14ac:dyDescent="0.25">
      <c r="A66" s="108"/>
      <c r="B66" s="45"/>
      <c r="C66" s="107"/>
      <c r="D66" s="107"/>
      <c r="E66" s="46" t="s">
        <v>49</v>
      </c>
      <c r="F66" s="109">
        <v>200</v>
      </c>
      <c r="G66" s="110">
        <v>1000</v>
      </c>
      <c r="H66" s="109">
        <f>H64*F47</f>
        <v>216</v>
      </c>
      <c r="I66" s="110">
        <f>I64*G4</f>
        <v>900</v>
      </c>
      <c r="J66" s="109">
        <f>J64*F28</f>
        <v>555</v>
      </c>
      <c r="K66" s="89"/>
      <c r="M66" s="128" t="s">
        <v>162</v>
      </c>
      <c r="N66" s="129"/>
      <c r="O66" s="130"/>
    </row>
    <row r="67" spans="1:15" x14ac:dyDescent="0.2">
      <c r="A67" s="180" t="s">
        <v>181</v>
      </c>
      <c r="B67" s="155"/>
      <c r="C67" s="155"/>
      <c r="D67" s="107"/>
      <c r="E67" s="46" t="s">
        <v>50</v>
      </c>
      <c r="F67" s="109">
        <v>50</v>
      </c>
      <c r="G67" s="110">
        <v>0</v>
      </c>
      <c r="H67" s="109">
        <f>F48*H64</f>
        <v>6</v>
      </c>
      <c r="I67" s="110">
        <f>I64*G5</f>
        <v>18</v>
      </c>
      <c r="J67" s="109">
        <f>J64*F29</f>
        <v>25.5</v>
      </c>
      <c r="K67" s="89"/>
      <c r="M67" s="154" t="s">
        <v>186</v>
      </c>
      <c r="N67" s="155"/>
      <c r="O67" s="156"/>
    </row>
    <row r="68" spans="1:15" x14ac:dyDescent="0.2">
      <c r="A68" s="181"/>
      <c r="B68" s="155"/>
      <c r="C68" s="155"/>
      <c r="D68" s="107"/>
      <c r="E68" s="46" t="s">
        <v>51</v>
      </c>
      <c r="F68" s="109">
        <v>0.7</v>
      </c>
      <c r="G68" s="110">
        <v>0.4</v>
      </c>
      <c r="H68" s="109"/>
      <c r="I68" s="110"/>
      <c r="J68" s="109"/>
      <c r="K68" s="89"/>
      <c r="M68" s="157"/>
      <c r="N68" s="155"/>
      <c r="O68" s="156"/>
    </row>
    <row r="69" spans="1:15" x14ac:dyDescent="0.2">
      <c r="A69" s="181"/>
      <c r="B69" s="155"/>
      <c r="C69" s="155"/>
      <c r="D69" s="107"/>
      <c r="E69" s="46" t="s">
        <v>52</v>
      </c>
      <c r="F69" s="109">
        <v>35</v>
      </c>
      <c r="G69" s="110">
        <v>0</v>
      </c>
      <c r="H69" s="109">
        <f>H64*F50</f>
        <v>12</v>
      </c>
      <c r="I69" s="110">
        <f>I64*G7</f>
        <v>18</v>
      </c>
      <c r="J69" s="109">
        <f>J64*F31</f>
        <v>51</v>
      </c>
      <c r="K69" s="89"/>
      <c r="M69" s="157"/>
      <c r="N69" s="155"/>
      <c r="O69" s="156"/>
    </row>
    <row r="70" spans="1:15" ht="15" thickBot="1" x14ac:dyDescent="0.25">
      <c r="A70" s="90"/>
      <c r="B70" s="45"/>
      <c r="C70" s="107"/>
      <c r="D70" s="107"/>
      <c r="E70" s="48" t="s">
        <v>53</v>
      </c>
      <c r="F70" s="101">
        <v>15</v>
      </c>
      <c r="G70" s="112">
        <v>25</v>
      </c>
      <c r="H70" s="101"/>
      <c r="I70" s="112">
        <v>9</v>
      </c>
      <c r="J70" s="101"/>
      <c r="K70" s="89"/>
      <c r="M70" s="158"/>
      <c r="N70" s="159"/>
      <c r="O70" s="160"/>
    </row>
    <row r="71" spans="1:15" ht="15" thickBot="1" x14ac:dyDescent="0.25">
      <c r="A71" s="52" t="s">
        <v>85</v>
      </c>
      <c r="B71" s="53" t="s">
        <v>83</v>
      </c>
      <c r="C71" s="54" t="s">
        <v>84</v>
      </c>
      <c r="D71" s="107"/>
      <c r="E71" s="107"/>
      <c r="F71" s="107"/>
      <c r="G71" s="107"/>
      <c r="H71" s="107"/>
      <c r="I71" s="107"/>
      <c r="J71" s="107"/>
      <c r="K71" s="89"/>
    </row>
    <row r="72" spans="1:15" ht="15" thickBot="1" x14ac:dyDescent="0.25">
      <c r="A72" s="91">
        <v>115</v>
      </c>
      <c r="B72" s="92" t="s">
        <v>172</v>
      </c>
      <c r="C72" s="170"/>
      <c r="D72" s="107"/>
      <c r="E72" s="168" t="s">
        <v>74</v>
      </c>
      <c r="F72" s="93" t="s">
        <v>57</v>
      </c>
      <c r="G72" s="93">
        <v>1</v>
      </c>
      <c r="H72" s="93">
        <v>2</v>
      </c>
      <c r="I72" s="93">
        <v>3</v>
      </c>
      <c r="J72" s="93">
        <v>4</v>
      </c>
      <c r="K72" s="89"/>
      <c r="M72" s="128" t="s">
        <v>159</v>
      </c>
      <c r="N72" s="129"/>
      <c r="O72" s="130"/>
    </row>
    <row r="73" spans="1:15" ht="15" thickBot="1" x14ac:dyDescent="0.25">
      <c r="A73" s="94" t="s">
        <v>177</v>
      </c>
      <c r="B73" s="95" t="s">
        <v>173</v>
      </c>
      <c r="C73" s="171"/>
      <c r="D73" s="107"/>
      <c r="E73" s="169"/>
      <c r="F73" s="67" t="s">
        <v>59</v>
      </c>
      <c r="G73" s="103" t="s">
        <v>163</v>
      </c>
      <c r="H73" s="68" t="s">
        <v>164</v>
      </c>
      <c r="I73" s="68" t="s">
        <v>165</v>
      </c>
      <c r="J73" s="68" t="s">
        <v>166</v>
      </c>
      <c r="K73" s="89"/>
      <c r="M73" s="154" t="s">
        <v>188</v>
      </c>
      <c r="N73" s="155"/>
      <c r="O73" s="156"/>
    </row>
    <row r="74" spans="1:15" ht="15" thickBot="1" x14ac:dyDescent="0.25">
      <c r="A74" s="108" t="s">
        <v>153</v>
      </c>
      <c r="B74" s="45"/>
      <c r="C74" s="107"/>
      <c r="D74" s="107"/>
      <c r="E74" s="107"/>
      <c r="F74" s="107"/>
      <c r="G74" s="107"/>
      <c r="H74" s="107"/>
      <c r="I74" s="107"/>
      <c r="J74" s="107"/>
      <c r="K74" s="89"/>
      <c r="M74" s="157"/>
      <c r="N74" s="155"/>
      <c r="O74" s="156"/>
    </row>
    <row r="75" spans="1:15" x14ac:dyDescent="0.2">
      <c r="A75" s="91">
        <v>135</v>
      </c>
      <c r="B75" s="92" t="s">
        <v>174</v>
      </c>
      <c r="C75" s="166"/>
      <c r="D75" s="107"/>
      <c r="E75" s="168" t="s">
        <v>80</v>
      </c>
      <c r="F75" s="93" t="s">
        <v>57</v>
      </c>
      <c r="G75" s="93">
        <v>1</v>
      </c>
      <c r="H75" s="93">
        <v>2</v>
      </c>
      <c r="I75" s="93">
        <v>3</v>
      </c>
      <c r="J75" s="93">
        <v>4</v>
      </c>
      <c r="K75" s="89"/>
      <c r="M75" s="157"/>
      <c r="N75" s="155"/>
      <c r="O75" s="156"/>
    </row>
    <row r="76" spans="1:15" ht="15" thickBot="1" x14ac:dyDescent="0.25">
      <c r="A76" s="94" t="s">
        <v>178</v>
      </c>
      <c r="B76" s="96" t="s">
        <v>175</v>
      </c>
      <c r="C76" s="167"/>
      <c r="D76" s="107"/>
      <c r="E76" s="169"/>
      <c r="F76" s="67" t="s">
        <v>59</v>
      </c>
      <c r="G76" s="103" t="s">
        <v>168</v>
      </c>
      <c r="H76" s="68" t="s">
        <v>167</v>
      </c>
      <c r="I76" s="68" t="s">
        <v>169</v>
      </c>
      <c r="J76" s="68" t="s">
        <v>170</v>
      </c>
      <c r="K76" s="89"/>
      <c r="M76" s="158"/>
      <c r="N76" s="159"/>
      <c r="O76" s="160"/>
    </row>
    <row r="77" spans="1:15" ht="15" thickBot="1" x14ac:dyDescent="0.25">
      <c r="A77" s="108" t="s">
        <v>158</v>
      </c>
      <c r="B77" s="45"/>
      <c r="C77" s="107"/>
      <c r="D77" s="107"/>
      <c r="E77" s="107"/>
      <c r="F77" s="107"/>
      <c r="G77" s="107"/>
      <c r="H77" s="107"/>
      <c r="I77" s="107"/>
      <c r="J77" s="107"/>
      <c r="K77" s="89"/>
    </row>
    <row r="78" spans="1:15" x14ac:dyDescent="0.2">
      <c r="A78" s="91">
        <v>150</v>
      </c>
      <c r="B78" s="97" t="s">
        <v>176</v>
      </c>
      <c r="C78" s="170" t="s">
        <v>194</v>
      </c>
      <c r="D78" s="107"/>
      <c r="E78" s="168" t="s">
        <v>81</v>
      </c>
      <c r="F78" s="93" t="s">
        <v>57</v>
      </c>
      <c r="G78" s="93">
        <v>1</v>
      </c>
      <c r="H78" s="93">
        <v>2</v>
      </c>
      <c r="I78" s="172">
        <v>3</v>
      </c>
      <c r="J78" s="173"/>
      <c r="K78" s="89"/>
    </row>
    <row r="79" spans="1:15" ht="15" thickBot="1" x14ac:dyDescent="0.25">
      <c r="A79" s="94">
        <v>195</v>
      </c>
      <c r="B79" s="96" t="s">
        <v>180</v>
      </c>
      <c r="C79" s="171"/>
      <c r="D79" s="107"/>
      <c r="E79" s="169"/>
      <c r="F79" s="67" t="s">
        <v>59</v>
      </c>
      <c r="G79" s="103" t="s">
        <v>70</v>
      </c>
      <c r="H79" s="68" t="s">
        <v>171</v>
      </c>
      <c r="I79" s="174" t="s">
        <v>187</v>
      </c>
      <c r="J79" s="175"/>
      <c r="K79" s="89"/>
    </row>
    <row r="80" spans="1:15" ht="15" thickBot="1" x14ac:dyDescent="0.25">
      <c r="A80" s="83"/>
      <c r="B80" s="98"/>
      <c r="C80" s="76"/>
      <c r="D80" s="76"/>
      <c r="E80" s="76" t="s">
        <v>116</v>
      </c>
      <c r="F80" s="76"/>
      <c r="G80" s="76"/>
      <c r="H80" s="76"/>
      <c r="I80" s="76"/>
      <c r="J80" s="76"/>
      <c r="K80" s="85"/>
    </row>
  </sheetData>
  <mergeCells count="52">
    <mergeCell ref="A2:C3"/>
    <mergeCell ref="A26:C27"/>
    <mergeCell ref="E18:E19"/>
    <mergeCell ref="E21:E22"/>
    <mergeCell ref="E12:E13"/>
    <mergeCell ref="E15:E16"/>
    <mergeCell ref="C12:C13"/>
    <mergeCell ref="C15:C16"/>
    <mergeCell ref="C18:C19"/>
    <mergeCell ref="C21:C22"/>
    <mergeCell ref="A5:C7"/>
    <mergeCell ref="A29:C31"/>
    <mergeCell ref="E34:E35"/>
    <mergeCell ref="E37:E38"/>
    <mergeCell ref="E40:E41"/>
    <mergeCell ref="C34:C35"/>
    <mergeCell ref="C40:C41"/>
    <mergeCell ref="C37:C38"/>
    <mergeCell ref="I60:J60"/>
    <mergeCell ref="I41:J41"/>
    <mergeCell ref="A45:C46"/>
    <mergeCell ref="A48:C50"/>
    <mergeCell ref="C53:C54"/>
    <mergeCell ref="E53:E54"/>
    <mergeCell ref="C56:C57"/>
    <mergeCell ref="E56:E57"/>
    <mergeCell ref="M30:O30"/>
    <mergeCell ref="M31:O34"/>
    <mergeCell ref="C75:C76"/>
    <mergeCell ref="E75:E76"/>
    <mergeCell ref="C78:C79"/>
    <mergeCell ref="E78:E79"/>
    <mergeCell ref="I78:J78"/>
    <mergeCell ref="I79:J79"/>
    <mergeCell ref="I40:J40"/>
    <mergeCell ref="A64:C65"/>
    <mergeCell ref="A67:C69"/>
    <mergeCell ref="C72:C73"/>
    <mergeCell ref="E72:E73"/>
    <mergeCell ref="C59:C60"/>
    <mergeCell ref="E59:E60"/>
    <mergeCell ref="I59:J59"/>
    <mergeCell ref="M36:O36"/>
    <mergeCell ref="M37:O40"/>
    <mergeCell ref="M46:O46"/>
    <mergeCell ref="M47:O50"/>
    <mergeCell ref="M53:O53"/>
    <mergeCell ref="M54:O57"/>
    <mergeCell ref="M66:O66"/>
    <mergeCell ref="M67:O70"/>
    <mergeCell ref="M72:O72"/>
    <mergeCell ref="M73:O76"/>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2FDF-FF58-405E-A4E4-D6DDA6C3C12C}">
  <dimension ref="B2:M30"/>
  <sheetViews>
    <sheetView topLeftCell="A16" workbookViewId="0">
      <selection activeCell="J19" sqref="J19"/>
    </sheetView>
  </sheetViews>
  <sheetFormatPr defaultRowHeight="21.95" customHeight="1" x14ac:dyDescent="0.2"/>
  <cols>
    <col min="1" max="1" width="9" style="35"/>
    <col min="2" max="2" width="12.625" style="33" customWidth="1"/>
    <col min="3" max="3" width="9" style="33"/>
    <col min="4" max="4" width="9" style="35"/>
    <col min="5" max="5" width="17" style="35" customWidth="1"/>
    <col min="6" max="6" width="9" style="35"/>
    <col min="7" max="7" width="16" style="35" customWidth="1"/>
    <col min="8" max="8" width="9" style="33"/>
    <col min="9" max="9" width="23.875" style="33" customWidth="1"/>
    <col min="10" max="10" width="19.875" style="33" customWidth="1"/>
    <col min="11" max="11" width="12" style="33" customWidth="1"/>
    <col min="12" max="13" width="13.625" style="33" customWidth="1"/>
    <col min="14" max="16384" width="9" style="35"/>
  </cols>
  <sheetData>
    <row r="2" spans="2:9" ht="21.95" customHeight="1" x14ac:dyDescent="0.2">
      <c r="B2" s="223" t="s">
        <v>91</v>
      </c>
      <c r="C2" s="223"/>
      <c r="D2" s="223"/>
      <c r="E2" s="223"/>
      <c r="F2" s="223"/>
      <c r="G2" s="223"/>
    </row>
    <row r="3" spans="2:9" ht="21.95" customHeight="1" thickBot="1" x14ac:dyDescent="0.25">
      <c r="B3" s="224"/>
      <c r="C3" s="224"/>
      <c r="D3" s="224"/>
      <c r="E3" s="224"/>
      <c r="F3" s="224"/>
      <c r="G3" s="224"/>
    </row>
    <row r="4" spans="2:9" ht="21.95" customHeight="1" x14ac:dyDescent="0.2">
      <c r="B4" s="104" t="s">
        <v>94</v>
      </c>
      <c r="C4" s="228" t="s">
        <v>95</v>
      </c>
      <c r="D4" s="228"/>
      <c r="E4" s="228"/>
      <c r="F4" s="228" t="s">
        <v>96</v>
      </c>
      <c r="G4" s="229"/>
    </row>
    <row r="5" spans="2:9" ht="21.95" customHeight="1" x14ac:dyDescent="0.2">
      <c r="B5" s="230" t="s">
        <v>92</v>
      </c>
      <c r="C5" s="28">
        <v>1</v>
      </c>
      <c r="D5" s="197" t="s">
        <v>112</v>
      </c>
      <c r="E5" s="198"/>
      <c r="F5" s="241" t="s">
        <v>93</v>
      </c>
      <c r="G5" s="242"/>
    </row>
    <row r="6" spans="2:9" ht="21.95" customHeight="1" x14ac:dyDescent="0.2">
      <c r="B6" s="231"/>
      <c r="C6" s="30">
        <v>2</v>
      </c>
      <c r="D6" s="197" t="s">
        <v>121</v>
      </c>
      <c r="E6" s="198"/>
      <c r="F6" s="243"/>
      <c r="G6" s="236"/>
    </row>
    <row r="7" spans="2:9" ht="21.95" customHeight="1" x14ac:dyDescent="0.2">
      <c r="B7" s="232"/>
      <c r="C7" s="105">
        <v>3</v>
      </c>
      <c r="D7" s="233" t="s">
        <v>122</v>
      </c>
      <c r="E7" s="234"/>
      <c r="F7" s="244"/>
      <c r="G7" s="245"/>
    </row>
    <row r="8" spans="2:9" ht="21.95" customHeight="1" x14ac:dyDescent="0.2">
      <c r="B8" s="106" t="s">
        <v>103</v>
      </c>
      <c r="C8" s="237" t="s">
        <v>195</v>
      </c>
      <c r="D8" s="237"/>
      <c r="E8" s="237"/>
      <c r="F8" s="237"/>
      <c r="G8" s="238"/>
    </row>
    <row r="9" spans="2:9" ht="21.95" customHeight="1" x14ac:dyDescent="0.2">
      <c r="B9" s="8" t="s">
        <v>104</v>
      </c>
      <c r="C9" s="233" t="s">
        <v>196</v>
      </c>
      <c r="D9" s="233"/>
      <c r="E9" s="233"/>
      <c r="F9" s="235"/>
      <c r="G9" s="236"/>
    </row>
    <row r="10" spans="2:9" ht="21.95" customHeight="1" x14ac:dyDescent="0.2">
      <c r="B10" s="106" t="s">
        <v>105</v>
      </c>
      <c r="C10" s="237" t="s">
        <v>197</v>
      </c>
      <c r="D10" s="237"/>
      <c r="E10" s="237"/>
      <c r="F10" s="237"/>
      <c r="G10" s="238"/>
    </row>
    <row r="11" spans="2:9" ht="21.95" customHeight="1" thickBot="1" x14ac:dyDescent="0.25">
      <c r="B11" s="9" t="s">
        <v>106</v>
      </c>
      <c r="C11" s="239" t="s">
        <v>198</v>
      </c>
      <c r="D11" s="239"/>
      <c r="E11" s="239"/>
      <c r="F11" s="239"/>
      <c r="G11" s="240"/>
    </row>
    <row r="14" spans="2:9" ht="21.95" customHeight="1" x14ac:dyDescent="0.2">
      <c r="B14" s="35"/>
      <c r="C14" s="35"/>
      <c r="D14" s="223" t="s">
        <v>97</v>
      </c>
      <c r="E14" s="225"/>
      <c r="F14" s="225"/>
      <c r="G14" s="225"/>
      <c r="H14" s="225"/>
      <c r="I14" s="225"/>
    </row>
    <row r="15" spans="2:9" ht="21.95" customHeight="1" thickBot="1" x14ac:dyDescent="0.25">
      <c r="B15" s="35"/>
      <c r="C15" s="35"/>
      <c r="D15" s="225"/>
      <c r="E15" s="225"/>
      <c r="F15" s="225"/>
      <c r="G15" s="225"/>
      <c r="H15" s="225"/>
      <c r="I15" s="225"/>
    </row>
    <row r="16" spans="2:9" ht="21.95" customHeight="1" x14ac:dyDescent="0.2">
      <c r="B16" s="35"/>
      <c r="C16" s="35"/>
      <c r="D16" s="29" t="s">
        <v>98</v>
      </c>
      <c r="E16" s="111" t="s">
        <v>99</v>
      </c>
      <c r="F16" s="226" t="s">
        <v>95</v>
      </c>
      <c r="G16" s="226"/>
      <c r="H16" s="226" t="s">
        <v>96</v>
      </c>
      <c r="I16" s="227"/>
    </row>
    <row r="17" spans="2:10" ht="21.95" customHeight="1" x14ac:dyDescent="0.2">
      <c r="B17" s="35"/>
      <c r="C17" s="35"/>
      <c r="D17" s="205" t="s">
        <v>100</v>
      </c>
      <c r="E17" s="187" t="s">
        <v>101</v>
      </c>
      <c r="F17" s="211" t="s">
        <v>113</v>
      </c>
      <c r="G17" s="212"/>
      <c r="H17" s="201" t="s">
        <v>229</v>
      </c>
      <c r="I17" s="202"/>
      <c r="J17" s="33" t="s">
        <v>230</v>
      </c>
    </row>
    <row r="18" spans="2:10" ht="21.95" customHeight="1" x14ac:dyDescent="0.2">
      <c r="B18" s="35"/>
      <c r="C18" s="35"/>
      <c r="D18" s="205"/>
      <c r="E18" s="207"/>
      <c r="F18" s="213"/>
      <c r="G18" s="214"/>
      <c r="H18" s="246" t="s">
        <v>226</v>
      </c>
      <c r="I18" s="247"/>
      <c r="J18" s="250" t="s">
        <v>227</v>
      </c>
    </row>
    <row r="19" spans="2:10" ht="21.95" customHeight="1" x14ac:dyDescent="0.2">
      <c r="B19" s="190" t="s">
        <v>199</v>
      </c>
      <c r="C19" s="191"/>
      <c r="D19" s="199" t="s">
        <v>107</v>
      </c>
      <c r="E19" s="188"/>
      <c r="F19" s="215"/>
      <c r="G19" s="216"/>
      <c r="H19" s="201" t="s">
        <v>228</v>
      </c>
      <c r="I19" s="202"/>
    </row>
    <row r="20" spans="2:10" ht="21.95" customHeight="1" x14ac:dyDescent="0.2">
      <c r="B20" s="190" t="s">
        <v>200</v>
      </c>
      <c r="C20" s="191"/>
      <c r="D20" s="199"/>
      <c r="E20" s="208" t="s">
        <v>102</v>
      </c>
      <c r="F20" s="217" t="s">
        <v>225</v>
      </c>
      <c r="G20" s="218"/>
      <c r="H20" s="246"/>
      <c r="I20" s="247"/>
    </row>
    <row r="21" spans="2:10" ht="21.95" customHeight="1" x14ac:dyDescent="0.2">
      <c r="B21" s="190" t="s">
        <v>202</v>
      </c>
      <c r="C21" s="191"/>
      <c r="D21" s="205" t="s">
        <v>108</v>
      </c>
      <c r="E21" s="209"/>
      <c r="F21" s="219"/>
      <c r="G21" s="220"/>
      <c r="H21" s="201"/>
      <c r="I21" s="202"/>
    </row>
    <row r="22" spans="2:10" ht="21.95" customHeight="1" x14ac:dyDescent="0.2">
      <c r="B22" s="190" t="s">
        <v>201</v>
      </c>
      <c r="C22" s="191"/>
      <c r="D22" s="205"/>
      <c r="E22" s="210"/>
      <c r="F22" s="221"/>
      <c r="G22" s="222"/>
      <c r="H22" s="246"/>
      <c r="I22" s="247"/>
    </row>
    <row r="23" spans="2:10" ht="21.95" customHeight="1" x14ac:dyDescent="0.2">
      <c r="B23" s="192" t="s">
        <v>203</v>
      </c>
      <c r="C23" s="193"/>
      <c r="D23" s="199" t="s">
        <v>109</v>
      </c>
      <c r="E23" s="187">
        <v>1</v>
      </c>
      <c r="F23" s="211" t="s">
        <v>190</v>
      </c>
      <c r="G23" s="212"/>
      <c r="H23" s="201"/>
      <c r="I23" s="202"/>
    </row>
    <row r="24" spans="2:10" ht="21.95" customHeight="1" x14ac:dyDescent="0.2">
      <c r="B24" s="194"/>
      <c r="C24" s="156"/>
      <c r="D24" s="199"/>
      <c r="E24" s="188"/>
      <c r="F24" s="215"/>
      <c r="G24" s="216"/>
      <c r="H24" s="246"/>
      <c r="I24" s="247"/>
    </row>
    <row r="25" spans="2:10" ht="21.95" customHeight="1" x14ac:dyDescent="0.2">
      <c r="B25" s="194"/>
      <c r="C25" s="156"/>
      <c r="D25" s="199"/>
      <c r="E25" s="187">
        <v>2</v>
      </c>
      <c r="F25" s="217" t="s">
        <v>192</v>
      </c>
      <c r="G25" s="218"/>
      <c r="H25" s="201"/>
      <c r="I25" s="202"/>
    </row>
    <row r="26" spans="2:10" ht="21.95" customHeight="1" x14ac:dyDescent="0.2">
      <c r="B26" s="194"/>
      <c r="C26" s="156"/>
      <c r="D26" s="205" t="s">
        <v>110</v>
      </c>
      <c r="E26" s="188"/>
      <c r="F26" s="221"/>
      <c r="G26" s="222"/>
      <c r="H26" s="246"/>
      <c r="I26" s="247"/>
    </row>
    <row r="27" spans="2:10" ht="21.95" customHeight="1" x14ac:dyDescent="0.2">
      <c r="B27" s="194"/>
      <c r="C27" s="156"/>
      <c r="D27" s="205"/>
      <c r="E27" s="187">
        <v>3</v>
      </c>
      <c r="F27" s="211" t="s">
        <v>191</v>
      </c>
      <c r="G27" s="212"/>
      <c r="H27" s="201"/>
      <c r="I27" s="202"/>
    </row>
    <row r="28" spans="2:10" ht="21.95" customHeight="1" thickBot="1" x14ac:dyDescent="0.25">
      <c r="B28" s="195"/>
      <c r="C28" s="196"/>
      <c r="D28" s="206"/>
      <c r="E28" s="189"/>
      <c r="F28" s="248"/>
      <c r="G28" s="249"/>
      <c r="H28" s="203"/>
      <c r="I28" s="204"/>
    </row>
    <row r="29" spans="2:10" ht="21.95" customHeight="1" x14ac:dyDescent="0.2">
      <c r="B29" s="35"/>
      <c r="C29" s="35"/>
      <c r="D29" s="199" t="s">
        <v>124</v>
      </c>
      <c r="E29" s="109">
        <v>1</v>
      </c>
      <c r="F29" s="201" t="s">
        <v>125</v>
      </c>
      <c r="G29" s="201"/>
      <c r="H29" s="201" t="s">
        <v>126</v>
      </c>
      <c r="I29" s="202"/>
    </row>
    <row r="30" spans="2:10" ht="21.95" customHeight="1" thickBot="1" x14ac:dyDescent="0.25">
      <c r="B30" s="35"/>
      <c r="C30" s="35"/>
      <c r="D30" s="200"/>
      <c r="E30" s="112">
        <v>2</v>
      </c>
      <c r="F30" s="203" t="s">
        <v>189</v>
      </c>
      <c r="G30" s="203"/>
      <c r="H30" s="203" t="s">
        <v>193</v>
      </c>
      <c r="I30" s="204"/>
    </row>
  </sheetData>
  <mergeCells count="56">
    <mergeCell ref="F8:G8"/>
    <mergeCell ref="H18:I18"/>
    <mergeCell ref="H19:I19"/>
    <mergeCell ref="H28:I28"/>
    <mergeCell ref="H26:I26"/>
    <mergeCell ref="H27:I27"/>
    <mergeCell ref="H25:I25"/>
    <mergeCell ref="H24:I24"/>
    <mergeCell ref="H23:I23"/>
    <mergeCell ref="H22:I22"/>
    <mergeCell ref="H21:I21"/>
    <mergeCell ref="H20:I20"/>
    <mergeCell ref="H17:I17"/>
    <mergeCell ref="F27:G28"/>
    <mergeCell ref="F23:G24"/>
    <mergeCell ref="F25:G26"/>
    <mergeCell ref="B2:G3"/>
    <mergeCell ref="D14:I15"/>
    <mergeCell ref="F16:G16"/>
    <mergeCell ref="H16:I16"/>
    <mergeCell ref="F4:G4"/>
    <mergeCell ref="C4:E4"/>
    <mergeCell ref="B5:B7"/>
    <mergeCell ref="D7:E7"/>
    <mergeCell ref="F9:G9"/>
    <mergeCell ref="F10:G10"/>
    <mergeCell ref="F11:G11"/>
    <mergeCell ref="C8:E8"/>
    <mergeCell ref="C9:E9"/>
    <mergeCell ref="C10:E10"/>
    <mergeCell ref="F5:G7"/>
    <mergeCell ref="C11:E11"/>
    <mergeCell ref="D5:E5"/>
    <mergeCell ref="D6:E6"/>
    <mergeCell ref="D29:D30"/>
    <mergeCell ref="F29:G29"/>
    <mergeCell ref="H29:I29"/>
    <mergeCell ref="F30:G30"/>
    <mergeCell ref="H30:I30"/>
    <mergeCell ref="D26:D28"/>
    <mergeCell ref="D17:D18"/>
    <mergeCell ref="D19:D20"/>
    <mergeCell ref="D21:D22"/>
    <mergeCell ref="D23:D25"/>
    <mergeCell ref="E17:E19"/>
    <mergeCell ref="E20:E22"/>
    <mergeCell ref="F17:G19"/>
    <mergeCell ref="F20:G22"/>
    <mergeCell ref="E23:E24"/>
    <mergeCell ref="E25:E26"/>
    <mergeCell ref="E27:E28"/>
    <mergeCell ref="B19:C19"/>
    <mergeCell ref="B20:C20"/>
    <mergeCell ref="B21:C21"/>
    <mergeCell ref="B22:C22"/>
    <mergeCell ref="B23:C28"/>
  </mergeCells>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0170-8D7D-4E29-963E-75821B94DB23}">
  <dimension ref="A1:E20"/>
  <sheetViews>
    <sheetView tabSelected="1" zoomScale="190" zoomScaleNormal="190" workbookViewId="0">
      <selection activeCell="B1" sqref="B1"/>
    </sheetView>
  </sheetViews>
  <sheetFormatPr defaultRowHeight="14.25" x14ac:dyDescent="0.2"/>
  <cols>
    <col min="1" max="1" width="9" style="123"/>
    <col min="2" max="2" width="18.75" style="124" customWidth="1"/>
    <col min="3" max="3" width="5.875" customWidth="1"/>
    <col min="4" max="4" width="9" style="124"/>
    <col min="5" max="5" width="22.5" style="124" customWidth="1"/>
  </cols>
  <sheetData>
    <row r="1" spans="1:5" x14ac:dyDescent="0.2">
      <c r="A1" s="123">
        <v>1</v>
      </c>
      <c r="B1" s="124" t="s">
        <v>223</v>
      </c>
      <c r="D1" s="124">
        <v>0</v>
      </c>
      <c r="E1" s="124" t="s">
        <v>222</v>
      </c>
    </row>
    <row r="2" spans="1:5" x14ac:dyDescent="0.2">
      <c r="A2" s="123">
        <v>2</v>
      </c>
      <c r="B2" s="124" t="s">
        <v>208</v>
      </c>
      <c r="D2" s="124">
        <v>1</v>
      </c>
      <c r="E2" s="124" t="s">
        <v>220</v>
      </c>
    </row>
    <row r="3" spans="1:5" x14ac:dyDescent="0.2">
      <c r="A3" s="123">
        <v>3</v>
      </c>
      <c r="B3" s="124" t="s">
        <v>205</v>
      </c>
      <c r="D3" s="124">
        <v>2</v>
      </c>
      <c r="E3" s="124" t="s">
        <v>221</v>
      </c>
    </row>
    <row r="4" spans="1:5" x14ac:dyDescent="0.2">
      <c r="A4" s="123">
        <v>4</v>
      </c>
      <c r="B4" s="124" t="s">
        <v>204</v>
      </c>
      <c r="D4" s="124">
        <v>3</v>
      </c>
    </row>
    <row r="5" spans="1:5" x14ac:dyDescent="0.2">
      <c r="A5" s="123">
        <v>5</v>
      </c>
      <c r="B5" s="124" t="s">
        <v>210</v>
      </c>
      <c r="D5" s="124">
        <v>4</v>
      </c>
    </row>
    <row r="6" spans="1:5" x14ac:dyDescent="0.2">
      <c r="A6" s="123">
        <v>6</v>
      </c>
      <c r="B6" s="124" t="s">
        <v>211</v>
      </c>
    </row>
    <row r="7" spans="1:5" x14ac:dyDescent="0.2">
      <c r="A7" s="123">
        <v>7</v>
      </c>
      <c r="B7" s="124" t="s">
        <v>212</v>
      </c>
    </row>
    <row r="8" spans="1:5" x14ac:dyDescent="0.2">
      <c r="A8" s="123">
        <v>8</v>
      </c>
      <c r="B8" s="124" t="s">
        <v>213</v>
      </c>
    </row>
    <row r="9" spans="1:5" x14ac:dyDescent="0.2">
      <c r="A9" s="123">
        <v>9</v>
      </c>
      <c r="B9" s="124" t="s">
        <v>214</v>
      </c>
    </row>
    <row r="10" spans="1:5" x14ac:dyDescent="0.2">
      <c r="A10" s="123">
        <v>10</v>
      </c>
      <c r="B10" s="124" t="s">
        <v>215</v>
      </c>
    </row>
    <row r="11" spans="1:5" x14ac:dyDescent="0.2">
      <c r="A11" s="123">
        <v>11</v>
      </c>
      <c r="B11" s="124" t="s">
        <v>216</v>
      </c>
    </row>
    <row r="12" spans="1:5" x14ac:dyDescent="0.2">
      <c r="A12" s="123">
        <v>12</v>
      </c>
      <c r="B12" s="124" t="s">
        <v>209</v>
      </c>
    </row>
    <row r="13" spans="1:5" x14ac:dyDescent="0.2">
      <c r="A13" s="123">
        <v>13</v>
      </c>
      <c r="B13" s="124" t="s">
        <v>219</v>
      </c>
    </row>
    <row r="14" spans="1:5" x14ac:dyDescent="0.2">
      <c r="A14" s="123">
        <v>14</v>
      </c>
      <c r="B14" s="124" t="s">
        <v>217</v>
      </c>
    </row>
    <row r="15" spans="1:5" x14ac:dyDescent="0.2">
      <c r="A15" s="123">
        <v>15</v>
      </c>
      <c r="B15" s="124" t="s">
        <v>218</v>
      </c>
    </row>
    <row r="16" spans="1:5" x14ac:dyDescent="0.2">
      <c r="A16" s="123">
        <v>16</v>
      </c>
      <c r="B16" s="124" t="s">
        <v>206</v>
      </c>
    </row>
    <row r="17" spans="1:2" x14ac:dyDescent="0.2">
      <c r="A17" s="123">
        <v>17</v>
      </c>
      <c r="B17" s="124" t="s">
        <v>224</v>
      </c>
    </row>
    <row r="18" spans="1:2" x14ac:dyDescent="0.2">
      <c r="A18" s="123">
        <v>18</v>
      </c>
      <c r="B18" s="124" t="s">
        <v>207</v>
      </c>
    </row>
    <row r="19" spans="1:2" x14ac:dyDescent="0.2">
      <c r="A19" s="123">
        <v>19</v>
      </c>
    </row>
    <row r="20" spans="1:2" x14ac:dyDescent="0.2">
      <c r="A20" s="123">
        <v>20</v>
      </c>
    </row>
  </sheetData>
  <sortState xmlns:xlrd2="http://schemas.microsoft.com/office/spreadsheetml/2017/richdata2" ref="B1:B21">
    <sortCondition ref="B1:B21"/>
  </sortState>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人物</vt:lpstr>
      <vt:lpstr>Sheet1</vt:lpstr>
      <vt:lpstr>关卡</vt:lpstr>
      <vt:lpstr>物资</vt:lpstr>
      <vt:lpstr>ID表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AKM.11</dc:creator>
  <cp:lastModifiedBy>AKM.11</cp:lastModifiedBy>
  <dcterms:created xsi:type="dcterms:W3CDTF">2022-05-24T05:59:14Z</dcterms:created>
  <dcterms:modified xsi:type="dcterms:W3CDTF">2022-06-27T08:52:17Z</dcterms:modified>
</cp:coreProperties>
</file>