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BSI-18\Desktop\"/>
    </mc:Choice>
  </mc:AlternateContent>
  <xr:revisionPtr revIDLastSave="0" documentId="8_{1A4F0FDB-595E-4BF9-BB28-160897DDA26D}" xr6:coauthVersionLast="44" xr6:coauthVersionMax="44" xr10:uidLastSave="{00000000-0000-0000-0000-000000000000}"/>
  <bookViews>
    <workbookView xWindow="-120" yWindow="-120" windowWidth="20730" windowHeight="11160" xr2:uid="{58DDEDAC-0A98-426B-9E9D-33BC889D503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16" i="1" l="1"/>
  <c r="O13" i="1"/>
  <c r="M12" i="1"/>
  <c r="M11" i="1"/>
  <c r="M10" i="1"/>
  <c r="M8" i="1"/>
  <c r="M7" i="1"/>
  <c r="M5" i="1"/>
  <c r="M4" i="1"/>
  <c r="M3" i="1"/>
</calcChain>
</file>

<file path=xl/sharedStrings.xml><?xml version="1.0" encoding="utf-8"?>
<sst xmlns="http://schemas.openxmlformats.org/spreadsheetml/2006/main" count="116" uniqueCount="27">
  <si>
    <t>Gender</t>
  </si>
  <si>
    <t>Asal_sekolah</t>
  </si>
  <si>
    <t>Rerata_SKS</t>
  </si>
  <si>
    <t>Asisten</t>
  </si>
  <si>
    <t>Lama_studi</t>
  </si>
  <si>
    <t>IPS</t>
  </si>
  <si>
    <t>IPA</t>
  </si>
  <si>
    <t>LAIN</t>
  </si>
  <si>
    <t>PRIA</t>
  </si>
  <si>
    <t>WANITA</t>
  </si>
  <si>
    <t>SURAKARTA</t>
  </si>
  <si>
    <t>LUAR</t>
  </si>
  <si>
    <t>TIDAK</t>
  </si>
  <si>
    <t>YA</t>
  </si>
  <si>
    <t>TERLAMBAT</t>
  </si>
  <si>
    <t>TEPAT</t>
  </si>
  <si>
    <t xml:space="preserve">     Jurusan_SMA</t>
  </si>
  <si>
    <t>Jumlah IPA =</t>
  </si>
  <si>
    <t>Jumlah IPS =</t>
  </si>
  <si>
    <t>Jumlah lain =</t>
  </si>
  <si>
    <t>TEPAT=</t>
  </si>
  <si>
    <t>TERLAMBAT=</t>
  </si>
  <si>
    <t>MAX</t>
  </si>
  <si>
    <t>MIN</t>
  </si>
  <si>
    <t>MEAN=</t>
  </si>
  <si>
    <t>STANDART DEVIATION</t>
  </si>
  <si>
    <t>Gabungan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</si>
</sst>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" xfId="0" applyBorder="1" applyAlignment="1"/>
    <xf numFmtId="0" fontId="0" fillId="0" borderId="2" xfId="0" applyBorder="1" applyAlignment="1"/>
    <xf numFmtId="0" fontId="0" fillId="0" borderId="4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081A2-A31F-4E58-8457-F59EF1DB9361}">
  <dimension ref="A1:O21"/>
  <sheetViews>
    <sheetView tabSelected="1" workbookViewId="0">
      <selection activeCell="K13" sqref="K13"/>
    </sheetView>
  </sheetViews>
  <sheetFormatPr defaultRowHeight="15" x14ac:dyDescent="0.25"/>
  <cols>
    <col min="9" max="9" width="13.140625" customWidth="1"/>
  </cols>
  <sheetData>
    <row r="1" spans="1:15" x14ac:dyDescent="0.25">
      <c r="A1" s="10" t="s">
        <v>16</v>
      </c>
      <c r="B1" s="11"/>
      <c r="C1" s="1" t="s">
        <v>0</v>
      </c>
      <c r="D1" s="2" t="s">
        <v>1</v>
      </c>
      <c r="E1" s="2"/>
      <c r="F1" s="2" t="s">
        <v>2</v>
      </c>
      <c r="G1" s="2"/>
      <c r="H1" s="1" t="s">
        <v>3</v>
      </c>
      <c r="I1" s="3" t="s">
        <v>4</v>
      </c>
    </row>
    <row r="2" spans="1:15" ht="15.75" thickBot="1" x14ac:dyDescent="0.3">
      <c r="A2" s="12" t="s">
        <v>5</v>
      </c>
      <c r="B2" s="13"/>
      <c r="C2" s="5" t="s">
        <v>9</v>
      </c>
      <c r="D2" s="4" t="s">
        <v>10</v>
      </c>
      <c r="E2" s="4"/>
      <c r="F2" s="4">
        <v>18</v>
      </c>
      <c r="G2" s="4"/>
      <c r="H2" s="5" t="s">
        <v>12</v>
      </c>
      <c r="I2" s="6" t="s">
        <v>14</v>
      </c>
    </row>
    <row r="3" spans="1:15" x14ac:dyDescent="0.25">
      <c r="A3" s="12" t="s">
        <v>6</v>
      </c>
      <c r="B3" s="13"/>
      <c r="C3" s="5" t="s">
        <v>8</v>
      </c>
      <c r="D3" s="4" t="s">
        <v>10</v>
      </c>
      <c r="E3" s="4"/>
      <c r="F3" s="4">
        <v>19</v>
      </c>
      <c r="G3" s="4"/>
      <c r="H3" s="5" t="s">
        <v>13</v>
      </c>
      <c r="I3" s="6" t="s">
        <v>15</v>
      </c>
      <c r="K3" s="18" t="s">
        <v>17</v>
      </c>
      <c r="L3" s="19"/>
      <c r="M3" s="20">
        <f>COUNTIF(A2:B21,"IPA")</f>
        <v>10</v>
      </c>
      <c r="N3" s="20"/>
      <c r="O3" s="21"/>
    </row>
    <row r="4" spans="1:15" x14ac:dyDescent="0.25">
      <c r="A4" s="12" t="s">
        <v>7</v>
      </c>
      <c r="B4" s="13"/>
      <c r="C4" s="5" t="s">
        <v>8</v>
      </c>
      <c r="D4" s="4" t="s">
        <v>10</v>
      </c>
      <c r="E4" s="4"/>
      <c r="F4" s="4">
        <v>19</v>
      </c>
      <c r="G4" s="4"/>
      <c r="H4" s="5" t="s">
        <v>12</v>
      </c>
      <c r="I4" s="6" t="s">
        <v>14</v>
      </c>
      <c r="K4" s="22" t="s">
        <v>18</v>
      </c>
      <c r="L4" s="23"/>
      <c r="M4" s="24">
        <f>COUNTIF(A2:B21,"IPS")</f>
        <v>6</v>
      </c>
      <c r="N4" s="24"/>
      <c r="O4" s="25"/>
    </row>
    <row r="5" spans="1:15" x14ac:dyDescent="0.25">
      <c r="A5" s="12" t="s">
        <v>6</v>
      </c>
      <c r="B5" s="13"/>
      <c r="C5" s="5" t="s">
        <v>8</v>
      </c>
      <c r="D5" s="4" t="s">
        <v>11</v>
      </c>
      <c r="E5" s="4"/>
      <c r="F5" s="4">
        <v>17</v>
      </c>
      <c r="G5" s="4"/>
      <c r="H5" s="5" t="s">
        <v>12</v>
      </c>
      <c r="I5" s="6" t="s">
        <v>14</v>
      </c>
      <c r="K5" s="22" t="s">
        <v>19</v>
      </c>
      <c r="L5" s="23"/>
      <c r="M5" s="24">
        <f>COUNTIF(A2:B21,"LAIN")</f>
        <v>4</v>
      </c>
      <c r="N5" s="24"/>
      <c r="O5" s="25"/>
    </row>
    <row r="6" spans="1:15" x14ac:dyDescent="0.25">
      <c r="A6" s="12" t="s">
        <v>6</v>
      </c>
      <c r="B6" s="13"/>
      <c r="C6" s="5" t="s">
        <v>9</v>
      </c>
      <c r="D6" s="4" t="s">
        <v>10</v>
      </c>
      <c r="E6" s="4"/>
      <c r="F6" s="4">
        <v>17</v>
      </c>
      <c r="G6" s="4"/>
      <c r="H6" s="5" t="s">
        <v>12</v>
      </c>
      <c r="I6" s="6" t="s">
        <v>15</v>
      </c>
      <c r="K6" s="26"/>
      <c r="L6" s="24"/>
      <c r="M6" s="24"/>
      <c r="N6" s="24"/>
      <c r="O6" s="25"/>
    </row>
    <row r="7" spans="1:15" x14ac:dyDescent="0.25">
      <c r="A7" s="12" t="s">
        <v>6</v>
      </c>
      <c r="B7" s="13"/>
      <c r="C7" s="5" t="s">
        <v>9</v>
      </c>
      <c r="D7" s="4" t="s">
        <v>11</v>
      </c>
      <c r="E7" s="4"/>
      <c r="F7" s="4">
        <v>18</v>
      </c>
      <c r="G7" s="4"/>
      <c r="H7" s="5" t="s">
        <v>13</v>
      </c>
      <c r="I7" s="6" t="s">
        <v>15</v>
      </c>
      <c r="K7" s="22" t="s">
        <v>20</v>
      </c>
      <c r="L7" s="23"/>
      <c r="M7" s="24">
        <f>COUNTIF(I2:I21,"tepat")</f>
        <v>13</v>
      </c>
      <c r="N7" s="24"/>
      <c r="O7" s="25"/>
    </row>
    <row r="8" spans="1:15" x14ac:dyDescent="0.25">
      <c r="A8" s="12" t="s">
        <v>6</v>
      </c>
      <c r="B8" s="13"/>
      <c r="C8" s="5" t="s">
        <v>8</v>
      </c>
      <c r="D8" s="4" t="s">
        <v>10</v>
      </c>
      <c r="E8" s="4"/>
      <c r="F8" s="4">
        <v>18</v>
      </c>
      <c r="G8" s="4"/>
      <c r="H8" s="5" t="s">
        <v>12</v>
      </c>
      <c r="I8" s="6" t="s">
        <v>14</v>
      </c>
      <c r="K8" s="22" t="s">
        <v>21</v>
      </c>
      <c r="L8" s="23"/>
      <c r="M8" s="24">
        <f>COUNTIF(I2:I21,"terlambat")</f>
        <v>7</v>
      </c>
      <c r="N8" s="24"/>
      <c r="O8" s="25"/>
    </row>
    <row r="9" spans="1:15" x14ac:dyDescent="0.25">
      <c r="A9" s="12" t="s">
        <v>6</v>
      </c>
      <c r="B9" s="13"/>
      <c r="C9" s="5" t="s">
        <v>8</v>
      </c>
      <c r="D9" s="4" t="s">
        <v>10</v>
      </c>
      <c r="E9" s="4"/>
      <c r="F9" s="4">
        <v>19</v>
      </c>
      <c r="G9" s="4"/>
      <c r="H9" s="5" t="s">
        <v>12</v>
      </c>
      <c r="I9" s="6" t="s">
        <v>15</v>
      </c>
      <c r="K9" s="26"/>
      <c r="L9" s="24"/>
      <c r="M9" s="24"/>
      <c r="N9" s="24"/>
      <c r="O9" s="25"/>
    </row>
    <row r="10" spans="1:15" x14ac:dyDescent="0.25">
      <c r="A10" s="12" t="s">
        <v>5</v>
      </c>
      <c r="B10" s="13"/>
      <c r="C10" s="5" t="s">
        <v>8</v>
      </c>
      <c r="D10" s="4" t="s">
        <v>11</v>
      </c>
      <c r="E10" s="4"/>
      <c r="F10" s="4">
        <v>18</v>
      </c>
      <c r="G10" s="4"/>
      <c r="H10" s="5" t="s">
        <v>12</v>
      </c>
      <c r="I10" s="6" t="s">
        <v>14</v>
      </c>
      <c r="K10" s="22" t="s">
        <v>22</v>
      </c>
      <c r="L10" s="23"/>
      <c r="M10" s="24">
        <f>MAX(F2:G21)</f>
        <v>23</v>
      </c>
      <c r="N10" s="24"/>
      <c r="O10" s="25"/>
    </row>
    <row r="11" spans="1:15" x14ac:dyDescent="0.25">
      <c r="A11" s="12" t="s">
        <v>7</v>
      </c>
      <c r="B11" s="13"/>
      <c r="C11" s="5" t="s">
        <v>9</v>
      </c>
      <c r="D11" s="4" t="s">
        <v>10</v>
      </c>
      <c r="E11" s="4"/>
      <c r="F11" s="4">
        <v>18</v>
      </c>
      <c r="G11" s="4"/>
      <c r="H11" s="5" t="s">
        <v>12</v>
      </c>
      <c r="I11" s="6" t="s">
        <v>15</v>
      </c>
      <c r="K11" s="22" t="s">
        <v>23</v>
      </c>
      <c r="L11" s="23"/>
      <c r="M11" s="24">
        <f>MIN(F2:G21)</f>
        <v>16</v>
      </c>
      <c r="N11" s="24"/>
      <c r="O11" s="25"/>
    </row>
    <row r="12" spans="1:15" x14ac:dyDescent="0.25">
      <c r="A12" s="12" t="s">
        <v>6</v>
      </c>
      <c r="B12" s="13"/>
      <c r="C12" s="5" t="s">
        <v>9</v>
      </c>
      <c r="D12" s="4" t="s">
        <v>10</v>
      </c>
      <c r="E12" s="4"/>
      <c r="F12" s="4">
        <v>19</v>
      </c>
      <c r="G12" s="4"/>
      <c r="H12" s="5" t="s">
        <v>12</v>
      </c>
      <c r="I12" s="6" t="s">
        <v>15</v>
      </c>
      <c r="K12" s="26" t="s">
        <v>24</v>
      </c>
      <c r="L12" s="24"/>
      <c r="M12" s="24">
        <f>AVERAGE(F2:G21)</f>
        <v>18.95</v>
      </c>
      <c r="N12" s="24"/>
      <c r="O12" s="25"/>
    </row>
    <row r="13" spans="1:15" x14ac:dyDescent="0.25">
      <c r="A13" s="16" t="s">
        <v>5</v>
      </c>
      <c r="B13" s="17"/>
      <c r="C13" s="5" t="s">
        <v>8</v>
      </c>
      <c r="D13" s="4" t="s">
        <v>10</v>
      </c>
      <c r="E13" s="4"/>
      <c r="F13" s="4">
        <v>20</v>
      </c>
      <c r="G13" s="4"/>
      <c r="H13" s="5" t="s">
        <v>12</v>
      </c>
      <c r="I13" s="6" t="s">
        <v>15</v>
      </c>
      <c r="K13" s="26"/>
      <c r="L13" s="23" t="s">
        <v>25</v>
      </c>
      <c r="M13" s="23"/>
      <c r="N13" s="23"/>
      <c r="O13" s="25">
        <f>STDEV(F2:G21)</f>
        <v>1.6693837501494848</v>
      </c>
    </row>
    <row r="14" spans="1:15" x14ac:dyDescent="0.25">
      <c r="A14" s="12" t="s">
        <v>5</v>
      </c>
      <c r="B14" s="13"/>
      <c r="C14" s="5" t="s">
        <v>8</v>
      </c>
      <c r="D14" s="4" t="s">
        <v>10</v>
      </c>
      <c r="E14" s="4"/>
      <c r="F14" s="4">
        <v>19</v>
      </c>
      <c r="G14" s="4"/>
      <c r="H14" s="5" t="s">
        <v>12</v>
      </c>
      <c r="I14" s="6" t="s">
        <v>15</v>
      </c>
      <c r="K14" s="26"/>
      <c r="L14" s="24"/>
      <c r="M14" s="24"/>
      <c r="N14" s="24"/>
      <c r="O14" s="25"/>
    </row>
    <row r="15" spans="1:15" x14ac:dyDescent="0.25">
      <c r="A15" s="12" t="s">
        <v>6</v>
      </c>
      <c r="B15" s="13"/>
      <c r="C15" s="5" t="s">
        <v>8</v>
      </c>
      <c r="D15" s="4" t="s">
        <v>10</v>
      </c>
      <c r="E15" s="4"/>
      <c r="F15" s="4">
        <v>19</v>
      </c>
      <c r="G15" s="4"/>
      <c r="H15" s="5" t="s">
        <v>12</v>
      </c>
      <c r="I15" s="6" t="s">
        <v>15</v>
      </c>
      <c r="K15" s="26"/>
      <c r="L15" s="24"/>
      <c r="M15" s="24"/>
      <c r="N15" s="24"/>
      <c r="O15" s="25"/>
    </row>
    <row r="16" spans="1:15" x14ac:dyDescent="0.25">
      <c r="A16" s="12" t="s">
        <v>6</v>
      </c>
      <c r="B16" s="13"/>
      <c r="C16" s="5" t="s">
        <v>8</v>
      </c>
      <c r="D16" s="4" t="s">
        <v>11</v>
      </c>
      <c r="E16" s="4"/>
      <c r="F16" s="4">
        <v>22</v>
      </c>
      <c r="G16" s="4"/>
      <c r="H16" s="5" t="s">
        <v>13</v>
      </c>
      <c r="I16" s="6" t="s">
        <v>15</v>
      </c>
      <c r="K16" s="26" t="s">
        <v>26</v>
      </c>
      <c r="L16" s="24"/>
      <c r="M16" s="24">
        <f>COUNTIFS(A2:A21,"IPA",C2:C21,"PRIA",H2:H21,"YA",I2:I21,"TEPAT")</f>
        <v>3</v>
      </c>
      <c r="N16" s="24"/>
      <c r="O16" s="25"/>
    </row>
    <row r="17" spans="1:15" x14ac:dyDescent="0.25">
      <c r="A17" s="12" t="s">
        <v>7</v>
      </c>
      <c r="B17" s="13"/>
      <c r="C17" s="5" t="s">
        <v>8</v>
      </c>
      <c r="D17" s="4" t="s">
        <v>10</v>
      </c>
      <c r="E17" s="4"/>
      <c r="F17" s="4">
        <v>16</v>
      </c>
      <c r="G17" s="4"/>
      <c r="H17" s="5" t="s">
        <v>12</v>
      </c>
      <c r="I17" s="6" t="s">
        <v>14</v>
      </c>
      <c r="K17" s="26"/>
      <c r="L17" s="24"/>
      <c r="M17" s="24"/>
      <c r="N17" s="24"/>
      <c r="O17" s="25"/>
    </row>
    <row r="18" spans="1:15" x14ac:dyDescent="0.25">
      <c r="A18" s="12" t="s">
        <v>5</v>
      </c>
      <c r="B18" s="13"/>
      <c r="C18" s="5" t="s">
        <v>8</v>
      </c>
      <c r="D18" s="4" t="s">
        <v>11</v>
      </c>
      <c r="E18" s="4"/>
      <c r="F18" s="4">
        <v>20</v>
      </c>
      <c r="G18" s="4"/>
      <c r="H18" s="5" t="s">
        <v>12</v>
      </c>
      <c r="I18" s="6" t="s">
        <v>15</v>
      </c>
      <c r="K18" s="26"/>
      <c r="L18" s="24"/>
      <c r="M18" s="24"/>
      <c r="N18" s="24"/>
      <c r="O18" s="25"/>
    </row>
    <row r="19" spans="1:15" x14ac:dyDescent="0.25">
      <c r="A19" s="12" t="s">
        <v>7</v>
      </c>
      <c r="B19" s="13"/>
      <c r="C19" s="5" t="s">
        <v>8</v>
      </c>
      <c r="D19" s="4" t="s">
        <v>11</v>
      </c>
      <c r="E19" s="4"/>
      <c r="F19" s="4">
        <v>23</v>
      </c>
      <c r="G19" s="4"/>
      <c r="H19" s="5" t="s">
        <v>13</v>
      </c>
      <c r="I19" s="6" t="s">
        <v>15</v>
      </c>
      <c r="K19" s="26"/>
      <c r="L19" s="24"/>
      <c r="M19" s="24"/>
      <c r="N19" s="24"/>
      <c r="O19" s="25"/>
    </row>
    <row r="20" spans="1:15" ht="15.75" thickBot="1" x14ac:dyDescent="0.3">
      <c r="A20" s="12" t="s">
        <v>6</v>
      </c>
      <c r="B20" s="13"/>
      <c r="C20" s="5" t="s">
        <v>8</v>
      </c>
      <c r="D20" s="4" t="s">
        <v>10</v>
      </c>
      <c r="E20" s="4"/>
      <c r="F20" s="4">
        <v>21</v>
      </c>
      <c r="G20" s="4"/>
      <c r="H20" s="5" t="s">
        <v>13</v>
      </c>
      <c r="I20" s="6" t="s">
        <v>15</v>
      </c>
      <c r="K20" s="27"/>
      <c r="L20" s="28"/>
      <c r="M20" s="28"/>
      <c r="N20" s="28"/>
      <c r="O20" s="29"/>
    </row>
    <row r="21" spans="1:15" x14ac:dyDescent="0.25">
      <c r="A21" s="14" t="s">
        <v>5</v>
      </c>
      <c r="B21" s="15"/>
      <c r="C21" s="8" t="s">
        <v>8</v>
      </c>
      <c r="D21" s="7" t="s">
        <v>10</v>
      </c>
      <c r="E21" s="7"/>
      <c r="F21" s="7">
        <v>19</v>
      </c>
      <c r="G21" s="7"/>
      <c r="H21" s="8" t="s">
        <v>12</v>
      </c>
      <c r="I21" s="9" t="s">
        <v>14</v>
      </c>
    </row>
  </sheetData>
  <mergeCells count="50">
    <mergeCell ref="K8:L8"/>
    <mergeCell ref="K10:L10"/>
    <mergeCell ref="K11:L11"/>
    <mergeCell ref="L13:N13"/>
    <mergeCell ref="D1:E1"/>
    <mergeCell ref="F1:G1"/>
    <mergeCell ref="K3:L3"/>
    <mergeCell ref="K4:L4"/>
    <mergeCell ref="K5:L5"/>
    <mergeCell ref="K7:L7"/>
    <mergeCell ref="F16:G16"/>
    <mergeCell ref="F17:G17"/>
    <mergeCell ref="F18:G18"/>
    <mergeCell ref="F19:G19"/>
    <mergeCell ref="F20:G20"/>
    <mergeCell ref="F21:G21"/>
    <mergeCell ref="F10:G10"/>
    <mergeCell ref="F11:G11"/>
    <mergeCell ref="F12:G12"/>
    <mergeCell ref="F13:G13"/>
    <mergeCell ref="F14:G14"/>
    <mergeCell ref="F15:G15"/>
    <mergeCell ref="D20:E20"/>
    <mergeCell ref="D21:E21"/>
    <mergeCell ref="F2:G2"/>
    <mergeCell ref="F3:G3"/>
    <mergeCell ref="F4:G4"/>
    <mergeCell ref="F5:G5"/>
    <mergeCell ref="F6:G6"/>
    <mergeCell ref="F7:G7"/>
    <mergeCell ref="F8:G8"/>
    <mergeCell ref="F9:G9"/>
    <mergeCell ref="D14:E14"/>
    <mergeCell ref="D15:E15"/>
    <mergeCell ref="D16:E16"/>
    <mergeCell ref="D17:E17"/>
    <mergeCell ref="D18:E18"/>
    <mergeCell ref="D19:E19"/>
    <mergeCell ref="D8:E8"/>
    <mergeCell ref="D9:E9"/>
    <mergeCell ref="D10:E10"/>
    <mergeCell ref="D11:E11"/>
    <mergeCell ref="D12:E12"/>
    <mergeCell ref="D13:E13"/>
    <mergeCell ref="D2:E2"/>
    <mergeCell ref="D3:E3"/>
    <mergeCell ref="D4:E4"/>
    <mergeCell ref="D5:E5"/>
    <mergeCell ref="D6:E6"/>
    <mergeCell ref="D7:E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LABSI-18</dc:creator>
  <cp:lastModifiedBy>LABSI-18</cp:lastModifiedBy>
  <dcterms:created xsi:type="dcterms:W3CDTF">2019-09-18T03:27:55Z</dcterms:created>
  <dcterms:modified xsi:type="dcterms:W3CDTF">2019-09-18T04:18:05Z</dcterms:modified>
</cp:coreProperties>
</file>