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4\Downloads\"/>
    </mc:Choice>
  </mc:AlternateContent>
  <xr:revisionPtr revIDLastSave="0" documentId="13_ncr:1_{AC006E79-F20F-43A8-84F5-6A532EFD3410}" xr6:coauthVersionLast="44" xr6:coauthVersionMax="44" xr10:uidLastSave="{00000000-0000-0000-0000-000000000000}"/>
  <bookViews>
    <workbookView xWindow="-120" yWindow="-120" windowWidth="20640" windowHeight="11160" xr2:uid="{79F80389-0FA5-4D7B-9870-2DF1DF677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1" i="1"/>
  <c r="I10" i="1"/>
  <c r="I9" i="1"/>
  <c r="I7" i="1"/>
  <c r="I6" i="1"/>
  <c r="I4" i="1"/>
  <c r="I3" i="1"/>
  <c r="I2" i="1"/>
</calcChain>
</file>

<file path=xl/sharedStrings.xml><?xml version="1.0" encoding="utf-8"?>
<sst xmlns="http://schemas.openxmlformats.org/spreadsheetml/2006/main" count="116" uniqueCount="27">
  <si>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</si>
  <si>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</si>
  <si>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</si>
  <si>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</si>
  <si>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</si>
  <si>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</si>
  <si>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</si>
  <si>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</si>
  <si>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</si>
  <si>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PRIA</t>
  </si>
  <si>
    <t>WANITA</t>
  </si>
  <si>
    <t>SURAKARTA</t>
  </si>
  <si>
    <t>LUAR</t>
  </si>
  <si>
    <t>TIDAK</t>
  </si>
  <si>
    <t>YA</t>
  </si>
  <si>
    <t>TERLAMBAT</t>
  </si>
  <si>
    <t>TEPAT</t>
  </si>
  <si>
    <t>Jml IPA</t>
  </si>
  <si>
    <t>Jml IPS</t>
  </si>
  <si>
    <t>Jml LAIN</t>
  </si>
  <si>
    <t>Jml TEPAT</t>
  </si>
  <si>
    <t>Jml TERLAMBAT</t>
  </si>
  <si>
    <t>MAX</t>
  </si>
  <si>
    <t>MIN</t>
  </si>
  <si>
    <t>MEAN</t>
  </si>
  <si>
    <t>Standar Deviation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</si>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</sst>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C24C3-04D9-4324-B807-A446265484F3}" name="Table1" displayName="Table1" ref="A1:F21" totalsRowShown="0" headerRowDxfId="1" dataDxfId="0">
  <autoFilter ref="A1:F21" xr:uid="{3554F3EE-7B68-441D-BF52-69246962692A}"/>
  <tableColumns count="6">
    <tableColumn id="1" xr3:uid="{359A0736-B652-4A8E-9325-FC732B1B8CF7}" name="Jurusan_SMA" dataDxfId="7"/>
    <tableColumn id="2" xr3:uid="{8C4A61F5-1FFD-4817-BF3D-C5F597DFD900}" name="Gender" dataDxfId="6"/>
    <tableColumn id="3" xr3:uid="{249429E6-06D0-4B6B-9E08-2F0A5D2CC288}" name="Asal_Sekolah" dataDxfId="5"/>
    <tableColumn id="4" xr3:uid="{8F6C688A-CE94-4EF2-A395-BBEA5E610D38}" name="Rerata_SKS" dataDxfId="4"/>
    <tableColumn id="5" xr3:uid="{5B711F72-9A46-4074-957C-699E6FE26968}" name="Asisten" dataDxfId="3"/>
    <tableColumn id="6" xr3:uid="{946BA3D0-D063-4921-AC57-035EBA8EAF3D}" name="Lama_Studi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5C28-A8ED-45A6-8540-D4861F24967F}">
  <dimension ref="A1:I21"/>
  <sheetViews>
    <sheetView tabSelected="1" workbookViewId="0">
      <selection activeCell="M19" sqref="M19"/>
    </sheetView>
  </sheetViews>
  <sheetFormatPr defaultRowHeight="15" x14ac:dyDescent="0.25"/>
  <cols>
    <col min="1" max="1" width="18.140625" customWidth="1"/>
    <col min="2" max="2" width="12.28515625" bestFit="1" customWidth="1"/>
    <col min="3" max="3" width="16.140625" customWidth="1"/>
    <col min="4" max="4" width="15.42578125" customWidth="1"/>
    <col min="5" max="5" width="12.42578125" customWidth="1"/>
    <col min="6" max="6" width="17.42578125" customWidth="1"/>
    <col min="8" max="8" width="17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1" t="s">
        <v>6</v>
      </c>
      <c r="B2" s="1" t="s">
        <v>10</v>
      </c>
      <c r="C2" s="1" t="s">
        <v>11</v>
      </c>
      <c r="D2" s="1">
        <v>18</v>
      </c>
      <c r="E2" s="1" t="s">
        <v>13</v>
      </c>
      <c r="F2" s="1" t="s">
        <v>15</v>
      </c>
      <c r="H2" t="s">
        <v>17</v>
      </c>
      <c r="I2">
        <f>COUNTIF(A2:A21,"IPA")</f>
        <v>10</v>
      </c>
    </row>
    <row r="3" spans="1:9" x14ac:dyDescent="0.25">
      <c r="A3" s="1" t="s">
        <v>7</v>
      </c>
      <c r="B3" s="1" t="s">
        <v>9</v>
      </c>
      <c r="C3" s="1" t="s">
        <v>11</v>
      </c>
      <c r="D3" s="1">
        <v>19</v>
      </c>
      <c r="E3" s="1" t="s">
        <v>14</v>
      </c>
      <c r="F3" s="1" t="s">
        <v>16</v>
      </c>
      <c r="H3" t="s">
        <v>18</v>
      </c>
      <c r="I3">
        <f>COUNTIF(A2:A21,"IPS")</f>
        <v>6</v>
      </c>
    </row>
    <row r="4" spans="1:9" x14ac:dyDescent="0.25">
      <c r="A4" s="1" t="s">
        <v>8</v>
      </c>
      <c r="B4" s="1" t="s">
        <v>9</v>
      </c>
      <c r="C4" s="1" t="s">
        <v>11</v>
      </c>
      <c r="D4" s="1">
        <v>19</v>
      </c>
      <c r="E4" s="1" t="s">
        <v>13</v>
      </c>
      <c r="F4" s="1" t="s">
        <v>15</v>
      </c>
      <c r="H4" t="s">
        <v>19</v>
      </c>
      <c r="I4">
        <f>COUNTIF(A2:A21,"LAIN")</f>
        <v>4</v>
      </c>
    </row>
    <row r="5" spans="1:9" x14ac:dyDescent="0.25">
      <c r="A5" s="1" t="s">
        <v>7</v>
      </c>
      <c r="B5" s="1" t="s">
        <v>9</v>
      </c>
      <c r="C5" s="1" t="s">
        <v>12</v>
      </c>
      <c r="D5" s="1">
        <v>17</v>
      </c>
      <c r="E5" s="1" t="s">
        <v>13</v>
      </c>
      <c r="F5" s="1" t="s">
        <v>15</v>
      </c>
    </row>
    <row r="6" spans="1:9" x14ac:dyDescent="0.25">
      <c r="A6" s="1" t="s">
        <v>7</v>
      </c>
      <c r="B6" s="1" t="s">
        <v>10</v>
      </c>
      <c r="C6" s="1" t="s">
        <v>11</v>
      </c>
      <c r="D6" s="1">
        <v>17</v>
      </c>
      <c r="E6" s="1" t="s">
        <v>13</v>
      </c>
      <c r="F6" s="1" t="s">
        <v>16</v>
      </c>
      <c r="H6" t="s">
        <v>20</v>
      </c>
      <c r="I6">
        <f>COUNTIF(F2:F21,"TEPAT")</f>
        <v>13</v>
      </c>
    </row>
    <row r="7" spans="1:9" x14ac:dyDescent="0.25">
      <c r="A7" s="1" t="s">
        <v>7</v>
      </c>
      <c r="B7" s="1" t="s">
        <v>10</v>
      </c>
      <c r="C7" s="1" t="s">
        <v>12</v>
      </c>
      <c r="D7" s="1">
        <v>18</v>
      </c>
      <c r="E7" s="1" t="s">
        <v>14</v>
      </c>
      <c r="F7" s="1" t="s">
        <v>16</v>
      </c>
      <c r="H7" t="s">
        <v>21</v>
      </c>
      <c r="I7">
        <f>COUNTIF(F2:F21,"TERLAMBAT")</f>
        <v>7</v>
      </c>
    </row>
    <row r="8" spans="1:9" x14ac:dyDescent="0.25">
      <c r="A8" s="1" t="s">
        <v>7</v>
      </c>
      <c r="B8" s="1" t="s">
        <v>9</v>
      </c>
      <c r="C8" s="1" t="s">
        <v>11</v>
      </c>
      <c r="D8" s="1">
        <v>18</v>
      </c>
      <c r="E8" s="1" t="s">
        <v>13</v>
      </c>
      <c r="F8" s="1" t="s">
        <v>15</v>
      </c>
    </row>
    <row r="9" spans="1:9" x14ac:dyDescent="0.25">
      <c r="A9" s="1" t="s">
        <v>7</v>
      </c>
      <c r="B9" s="1" t="s">
        <v>9</v>
      </c>
      <c r="C9" s="1" t="s">
        <v>11</v>
      </c>
      <c r="D9" s="1">
        <v>19</v>
      </c>
      <c r="E9" s="1" t="s">
        <v>13</v>
      </c>
      <c r="F9" s="1" t="s">
        <v>16</v>
      </c>
      <c r="H9" t="s">
        <v>22</v>
      </c>
      <c r="I9">
        <f>MAX(D2:D21)</f>
        <v>23</v>
      </c>
    </row>
    <row r="10" spans="1:9" x14ac:dyDescent="0.25">
      <c r="A10" s="1" t="s">
        <v>6</v>
      </c>
      <c r="B10" s="1" t="s">
        <v>9</v>
      </c>
      <c r="C10" s="1" t="s">
        <v>12</v>
      </c>
      <c r="D10" s="1">
        <v>18</v>
      </c>
      <c r="E10" s="1" t="s">
        <v>13</v>
      </c>
      <c r="F10" s="1" t="s">
        <v>15</v>
      </c>
      <c r="H10" t="s">
        <v>23</v>
      </c>
      <c r="I10">
        <f>MIN(D2:D21)</f>
        <v>16</v>
      </c>
    </row>
    <row r="11" spans="1:9" x14ac:dyDescent="0.25">
      <c r="A11" s="1" t="s">
        <v>8</v>
      </c>
      <c r="B11" s="1" t="s">
        <v>10</v>
      </c>
      <c r="C11" s="1" t="s">
        <v>11</v>
      </c>
      <c r="D11" s="1">
        <v>18</v>
      </c>
      <c r="E11" s="1" t="s">
        <v>13</v>
      </c>
      <c r="F11" s="1" t="s">
        <v>16</v>
      </c>
      <c r="H11" t="s">
        <v>24</v>
      </c>
      <c r="I11">
        <f>AVERAGE(D2:D21)</f>
        <v>18.95</v>
      </c>
    </row>
    <row r="12" spans="1:9" x14ac:dyDescent="0.25">
      <c r="A12" s="1" t="s">
        <v>7</v>
      </c>
      <c r="B12" s="1" t="s">
        <v>10</v>
      </c>
      <c r="C12" s="1" t="s">
        <v>11</v>
      </c>
      <c r="D12" s="1">
        <v>19</v>
      </c>
      <c r="E12" s="1" t="s">
        <v>13</v>
      </c>
      <c r="F12" s="1" t="s">
        <v>16</v>
      </c>
      <c r="H12" t="s">
        <v>25</v>
      </c>
      <c r="I12">
        <f>_xlfn.STDEV.S(D2:D21)</f>
        <v>1.6693837501494848</v>
      </c>
    </row>
    <row r="13" spans="1:9" x14ac:dyDescent="0.25">
      <c r="A13" s="1" t="s">
        <v>6</v>
      </c>
      <c r="B13" s="1" t="s">
        <v>9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9" x14ac:dyDescent="0.25">
      <c r="A14" s="1" t="s">
        <v>6</v>
      </c>
      <c r="B14" s="1" t="s">
        <v>9</v>
      </c>
      <c r="C14" s="1" t="s">
        <v>11</v>
      </c>
      <c r="D14" s="1">
        <v>19</v>
      </c>
      <c r="E14" s="1" t="s">
        <v>13</v>
      </c>
      <c r="F14" s="1" t="s">
        <v>16</v>
      </c>
      <c r="H14" t="s">
        <v>26</v>
      </c>
      <c r="I14">
        <f>COUNTIFS(A2:A21,"IPA",B2:B21,"PRIA",E2:E21,"YA",F2:F21,"TEPAT")</f>
        <v>3</v>
      </c>
    </row>
    <row r="15" spans="1:9" x14ac:dyDescent="0.25">
      <c r="A15" s="1" t="s">
        <v>7</v>
      </c>
      <c r="B15" s="1" t="s">
        <v>9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9" x14ac:dyDescent="0.25">
      <c r="A16" s="1" t="s">
        <v>7</v>
      </c>
      <c r="B16" s="1" t="s">
        <v>9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9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9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9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9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9</v>
      </c>
      <c r="C21" s="1" t="s">
        <v>11</v>
      </c>
      <c r="D21" s="1">
        <v>19</v>
      </c>
      <c r="E21" s="1" t="s">
        <v>13</v>
      </c>
      <c r="F21" s="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LABSI-14</cp:lastModifiedBy>
  <dcterms:created xsi:type="dcterms:W3CDTF">2019-09-26T03:24:54Z</dcterms:created>
  <dcterms:modified xsi:type="dcterms:W3CDTF">2019-09-26T04:05:34Z</dcterms:modified>
</cp:coreProperties>
</file>