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E:\studia\nauka samodzielna\import export\4 SQL\general export import\"/>
    </mc:Choice>
  </mc:AlternateContent>
  <xr:revisionPtr revIDLastSave="0" documentId="13_ncr:1_{A728184D-626D-49EC-A1B6-CF95E283B0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G10" i="1"/>
  <c r="F10" i="1"/>
  <c r="K9" i="1"/>
  <c r="H9" i="1"/>
  <c r="J7" i="1" s="1"/>
  <c r="G9" i="1"/>
  <c r="F9" i="1"/>
  <c r="E9" i="1"/>
  <c r="D9" i="1"/>
  <c r="L8" i="1"/>
  <c r="K8" i="1"/>
  <c r="H8" i="1"/>
  <c r="G8" i="1"/>
  <c r="F8" i="1"/>
  <c r="E8" i="1"/>
  <c r="D8" i="1"/>
  <c r="L7" i="1"/>
  <c r="K7" i="1"/>
  <c r="I7" i="1"/>
  <c r="H7" i="1"/>
  <c r="G7" i="1"/>
  <c r="F7" i="1"/>
  <c r="E7" i="1"/>
  <c r="D7" i="1"/>
  <c r="L6" i="1"/>
  <c r="K6" i="1"/>
  <c r="J6" i="1"/>
  <c r="I6" i="1"/>
  <c r="H6" i="1"/>
  <c r="G6" i="1"/>
  <c r="F6" i="1"/>
  <c r="E6" i="1"/>
  <c r="D6" i="1"/>
  <c r="L5" i="1"/>
  <c r="K5" i="1"/>
  <c r="J5" i="1"/>
  <c r="I5" i="1"/>
  <c r="H5" i="1"/>
  <c r="G5" i="1"/>
  <c r="F5" i="1"/>
  <c r="E5" i="1"/>
  <c r="D5" i="1"/>
  <c r="L4" i="1"/>
  <c r="K4" i="1"/>
  <c r="H4" i="1"/>
  <c r="J4" i="1" s="1"/>
  <c r="G4" i="1"/>
  <c r="F4" i="1"/>
  <c r="E4" i="1"/>
  <c r="D4" i="1"/>
  <c r="L3" i="1"/>
  <c r="K3" i="1"/>
  <c r="H3" i="1"/>
  <c r="J3" i="1" s="1"/>
  <c r="G3" i="1"/>
  <c r="F3" i="1"/>
  <c r="E3" i="1"/>
  <c r="D3" i="1"/>
  <c r="L2" i="1"/>
  <c r="K2" i="1"/>
  <c r="H2" i="1"/>
  <c r="I2" i="1" s="1"/>
  <c r="G2" i="1"/>
  <c r="F2" i="1"/>
  <c r="E2" i="1"/>
  <c r="D2" i="1"/>
  <c r="I8" i="1" l="1"/>
  <c r="I9" i="1"/>
  <c r="J8" i="1"/>
  <c r="J2" i="1"/>
  <c r="I3" i="1"/>
  <c r="I4" i="1"/>
</calcChain>
</file>

<file path=xl/sharedStrings.xml><?xml version="1.0" encoding="utf-8"?>
<sst xmlns="http://schemas.openxmlformats.org/spreadsheetml/2006/main" count="12" uniqueCount="12">
  <si>
    <t>Year</t>
  </si>
  <si>
    <t>E_Total</t>
  </si>
  <si>
    <t>I_Total</t>
  </si>
  <si>
    <t>%y/y E</t>
  </si>
  <si>
    <t>%y/y I</t>
  </si>
  <si>
    <t>Export (100 = 2013 year)</t>
  </si>
  <si>
    <t>Import (100 = 2013 year)</t>
  </si>
  <si>
    <t>E/I</t>
  </si>
  <si>
    <t>avg(E/I) last 2 years</t>
  </si>
  <si>
    <t>avg(E/I) last 3 years</t>
  </si>
  <si>
    <t>E/I last 2 years</t>
  </si>
  <si>
    <t>E/I last 3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</si>
</sst>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charset val="238"/>
      <scheme val="minor"/>
    </font>
    <font>
      <sz val="9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0" fontId="1" fillId="0" borderId="0" xfId="0" applyNumberFormat="1" applyFont="1"/>
    <xf numFmtId="2" fontId="1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E8" sqref="E8"/>
    </sheetView>
  </sheetViews>
  <sheetFormatPr defaultRowHeight="14.4" x14ac:dyDescent="0.3"/>
  <cols>
    <col min="1" max="1" width="3.88671875" bestFit="1" customWidth="1"/>
    <col min="2" max="3" width="10.5546875" bestFit="1" customWidth="1"/>
    <col min="4" max="4" width="5.5546875" bestFit="1" customWidth="1"/>
    <col min="5" max="5" width="6.109375" bestFit="1" customWidth="1"/>
    <col min="6" max="6" width="17.109375" bestFit="1" customWidth="1"/>
    <col min="7" max="7" width="17.33203125" bestFit="1" customWidth="1"/>
    <col min="8" max="8" width="3.5546875" customWidth="1"/>
    <col min="9" max="10" width="14.109375" bestFit="1" customWidth="1"/>
    <col min="11" max="12" width="10.55468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x14ac:dyDescent="0.3">
      <c r="A2" s="1">
        <v>2021</v>
      </c>
      <c r="B2" s="3">
        <v>203093537.97900003</v>
      </c>
      <c r="C2" s="3">
        <v>242443290.45600003</v>
      </c>
      <c r="D2" s="4">
        <f>B2/B3-1</f>
        <v>0.19721896583612608</v>
      </c>
      <c r="E2" s="4">
        <f>C2/C3-1</f>
        <v>0.10444067562862935</v>
      </c>
      <c r="F2" s="5">
        <f>100*B2/B$10</f>
        <v>125.76937550409144</v>
      </c>
      <c r="G2" s="5">
        <f>100*C2/C$10</f>
        <v>92.953257025667696</v>
      </c>
      <c r="H2" s="5">
        <f>B2/C2</f>
        <v>0.83769502384252859</v>
      </c>
      <c r="I2" s="5">
        <f t="shared" ref="I2:I8" si="0">SUM(H2:H3)/2</f>
        <v>0.80523650361972243</v>
      </c>
      <c r="J2" s="5">
        <f t="shared" ref="J2:J7" si="1">SUM(H2:H4)/3</f>
        <v>0.8233893401742165</v>
      </c>
      <c r="K2" s="5">
        <f>SUM(B2:B3)/SUM(C2:C3)</f>
        <v>0.80684737810111529</v>
      </c>
      <c r="L2" s="6">
        <f>SUM(B2:B4)/SUM(C2:C4)</f>
        <v>0.82338189973781395</v>
      </c>
    </row>
    <row r="3" spans="1:12" x14ac:dyDescent="0.3">
      <c r="A3" s="1">
        <v>2020</v>
      </c>
      <c r="B3" s="3">
        <v>169637755.31000003</v>
      </c>
      <c r="C3" s="3">
        <v>219516806.838</v>
      </c>
      <c r="D3" s="4">
        <f>B3/B4-1</f>
        <v>-6.1907857641209985E-2</v>
      </c>
      <c r="E3" s="4">
        <f>C3/C4-1</f>
        <v>4.360263117354779E-2</v>
      </c>
      <c r="F3" s="5">
        <f>100*B3/B$10</f>
        <v>105.05127223427785</v>
      </c>
      <c r="G3" s="5">
        <f>100*C3/C$10</f>
        <v>84.163195974976418</v>
      </c>
      <c r="H3" s="5">
        <f t="shared" ref="H3:H10" si="2">B3/C3</f>
        <v>0.77277798339691628</v>
      </c>
      <c r="I3" s="5">
        <f t="shared" si="0"/>
        <v>0.81623649834006051</v>
      </c>
      <c r="J3" s="5">
        <f t="shared" si="1"/>
        <v>0.79964379065045288</v>
      </c>
      <c r="K3" s="5">
        <f t="shared" ref="K3:K9" si="3">SUM(B3:B4)/SUM(C3:C4)</f>
        <v>0.81530926054465402</v>
      </c>
      <c r="L3" s="6">
        <f t="shared" ref="L3:L8" si="4">SUM(B3:B5)/SUM(C3:C5)</f>
        <v>0.7982264226546818</v>
      </c>
    </row>
    <row r="4" spans="1:12" x14ac:dyDescent="0.3">
      <c r="A4" s="1">
        <v>2019</v>
      </c>
      <c r="B4" s="3">
        <v>180832721.70199999</v>
      </c>
      <c r="C4" s="3">
        <v>210345202.55199996</v>
      </c>
      <c r="D4" s="4">
        <f>B4/B5-1</f>
        <v>2.0680652112521125E-2</v>
      </c>
      <c r="E4" s="4">
        <f>C4/C5-1</f>
        <v>-9.0015386618000015E-2</v>
      </c>
      <c r="F4" s="5">
        <f>100*B4/B$10</f>
        <v>111.98395924107328</v>
      </c>
      <c r="G4" s="5">
        <f>100*C4/C$10</f>
        <v>80.646783997021529</v>
      </c>
      <c r="H4" s="5">
        <f t="shared" si="2"/>
        <v>0.85969501328320475</v>
      </c>
      <c r="I4" s="5">
        <f t="shared" si="0"/>
        <v>0.81307669427722129</v>
      </c>
      <c r="J4" s="5">
        <f t="shared" si="1"/>
        <v>0.77174557851097836</v>
      </c>
      <c r="K4" s="5">
        <f t="shared" si="3"/>
        <v>0.81087962631164512</v>
      </c>
      <c r="L4" s="6">
        <f t="shared" si="4"/>
        <v>0.76813621742563798</v>
      </c>
    </row>
    <row r="5" spans="1:12" x14ac:dyDescent="0.3">
      <c r="A5" s="1">
        <v>2018</v>
      </c>
      <c r="B5" s="3">
        <v>177168756.28799984</v>
      </c>
      <c r="C5" s="3">
        <v>231152482.64500019</v>
      </c>
      <c r="D5" s="4">
        <f>B5/B6-1</f>
        <v>7.7048945580720618E-2</v>
      </c>
      <c r="E5" s="4">
        <f>C5/C6-1</f>
        <v>-3.1680628425810653E-2</v>
      </c>
      <c r="F5" s="5">
        <f>100*B5/B$10</f>
        <v>109.71498186949862</v>
      </c>
      <c r="G5" s="5">
        <f>100*C5/C$10</f>
        <v>88.624338050391884</v>
      </c>
      <c r="H5" s="5">
        <f t="shared" si="2"/>
        <v>0.76645837527123784</v>
      </c>
      <c r="I5" s="5">
        <f t="shared" si="0"/>
        <v>0.72777086112486522</v>
      </c>
      <c r="J5" s="5">
        <f t="shared" si="1"/>
        <v>0.73123223982432506</v>
      </c>
      <c r="K5" s="5">
        <f t="shared" si="3"/>
        <v>0.72714817520402841</v>
      </c>
      <c r="L5" s="6">
        <f t="shared" si="4"/>
        <v>0.73045959296778151</v>
      </c>
    </row>
    <row r="6" spans="1:12" x14ac:dyDescent="0.3">
      <c r="A6" s="1">
        <v>2017</v>
      </c>
      <c r="B6" s="3">
        <v>164494619.31599998</v>
      </c>
      <c r="C6" s="3">
        <v>238715127.91200012</v>
      </c>
      <c r="D6" s="4">
        <f>B6/B7-1</f>
        <v>0.10216366244074915</v>
      </c>
      <c r="E6" s="4">
        <f>C6/C7-1</f>
        <v>0.18065197592694893</v>
      </c>
      <c r="F6" s="5">
        <f>100*B6/B$10</f>
        <v>101.86629151783139</v>
      </c>
      <c r="G6" s="5">
        <f>100*C6/C$10</f>
        <v>91.523871825796448</v>
      </c>
      <c r="H6" s="5">
        <f t="shared" si="2"/>
        <v>0.68908334697849249</v>
      </c>
      <c r="I6" s="5">
        <f t="shared" si="0"/>
        <v>0.71361917210086867</v>
      </c>
      <c r="J6" s="5">
        <f t="shared" si="1"/>
        <v>0.71133995909156322</v>
      </c>
      <c r="K6" s="5">
        <f t="shared" si="3"/>
        <v>0.71158654821668776</v>
      </c>
      <c r="L6" s="6">
        <f t="shared" si="4"/>
        <v>0.71001831817047378</v>
      </c>
    </row>
    <row r="7" spans="1:12" x14ac:dyDescent="0.3">
      <c r="A7" s="1">
        <v>2016</v>
      </c>
      <c r="B7" s="3">
        <v>149246999.2630001</v>
      </c>
      <c r="C7" s="3">
        <v>202189241.859</v>
      </c>
      <c r="D7" s="4">
        <f>B7/B8-1</f>
        <v>-1.149218579419975E-2</v>
      </c>
      <c r="E7" s="4">
        <f>C7/C8-1</f>
        <v>-5.3506281191416427E-2</v>
      </c>
      <c r="F7" s="5">
        <f>100*B7/B$10</f>
        <v>92.423924857264637</v>
      </c>
      <c r="G7" s="5">
        <f>100*C7/C$10</f>
        <v>77.519771864981294</v>
      </c>
      <c r="H7" s="5">
        <f t="shared" si="2"/>
        <v>0.73815499722324474</v>
      </c>
      <c r="I7" s="5">
        <f t="shared" si="0"/>
        <v>0.72246826514809848</v>
      </c>
      <c r="J7" s="5">
        <f t="shared" si="1"/>
        <v>0.70264210065503807</v>
      </c>
      <c r="K7" s="5">
        <f t="shared" si="3"/>
        <v>0.72203705969941046</v>
      </c>
      <c r="L7" s="6">
        <f t="shared" si="4"/>
        <v>0.69980261973894908</v>
      </c>
    </row>
    <row r="8" spans="1:12" x14ac:dyDescent="0.3">
      <c r="A8" s="1">
        <v>2015</v>
      </c>
      <c r="B8" s="3">
        <v>150982113.76599997</v>
      </c>
      <c r="C8" s="3">
        <v>213619211.45499986</v>
      </c>
      <c r="D8" s="4">
        <f>B8/B9-1</f>
        <v>-9.3226995666419121E-2</v>
      </c>
      <c r="E8" s="4">
        <f>C8/C9-1</f>
        <v>-0.14941010911131658</v>
      </c>
      <c r="F8" s="5">
        <f>100*B8/B$10</f>
        <v>93.498426141953217</v>
      </c>
      <c r="G8" s="5">
        <f>100*C8/C$10</f>
        <v>81.902045755317545</v>
      </c>
      <c r="H8" s="5">
        <f t="shared" si="2"/>
        <v>0.70678153307295233</v>
      </c>
      <c r="I8" s="5">
        <f t="shared" si="0"/>
        <v>0.68488565237093479</v>
      </c>
      <c r="J8" s="5">
        <f>SUM(H8:H10)/3</f>
        <v>0.66296415280901566</v>
      </c>
      <c r="K8" s="5">
        <f t="shared" si="3"/>
        <v>0.68311785609101139</v>
      </c>
      <c r="L8" s="6">
        <f t="shared" si="4"/>
        <v>0.66011322933780869</v>
      </c>
    </row>
    <row r="9" spans="1:12" x14ac:dyDescent="0.3">
      <c r="A9" s="1">
        <v>2014</v>
      </c>
      <c r="B9" s="3">
        <v>166504861.79500017</v>
      </c>
      <c r="C9" s="3">
        <v>251142429.20500001</v>
      </c>
      <c r="D9" s="4">
        <f>B9/B10-1</f>
        <v>3.1111708168556129E-2</v>
      </c>
      <c r="E9" s="4">
        <f>C9/C10-1</f>
        <v>-3.7114752566039355E-2</v>
      </c>
      <c r="F9" s="5">
        <f>100*B9/B$10</f>
        <v>103.11117081685562</v>
      </c>
      <c r="G9" s="5">
        <f>100*C9/C$10</f>
        <v>96.288524743396067</v>
      </c>
      <c r="H9" s="5">
        <f t="shared" si="2"/>
        <v>0.66298977166891726</v>
      </c>
      <c r="I9" s="5">
        <f>SUM(H9:H10)/2</f>
        <v>0.64105546267704727</v>
      </c>
      <c r="J9" s="5"/>
      <c r="K9" s="5">
        <f t="shared" si="3"/>
        <v>0.64064072297078867</v>
      </c>
      <c r="L9" s="6"/>
    </row>
    <row r="10" spans="1:12" x14ac:dyDescent="0.3">
      <c r="A10" s="1">
        <v>2013</v>
      </c>
      <c r="B10" s="3">
        <v>161480914.70200002</v>
      </c>
      <c r="C10" s="3">
        <v>260822803.00200006</v>
      </c>
      <c r="D10" s="1"/>
      <c r="E10" s="1"/>
      <c r="F10" s="1">
        <f>100*B10/B$10</f>
        <v>100</v>
      </c>
      <c r="G10" s="1">
        <f>100*C10/C$10</f>
        <v>100</v>
      </c>
      <c r="H10" s="5">
        <f t="shared" si="2"/>
        <v>0.61912115368517739</v>
      </c>
      <c r="I10" s="3"/>
      <c r="J10" s="3"/>
      <c r="K10" s="1"/>
      <c r="L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Dolan</dc:creator>
  <cp:lastModifiedBy>Dolan</cp:lastModifiedBy>
  <dcterms:created xsi:type="dcterms:W3CDTF">2015-06-05T18:17:20Z</dcterms:created>
  <dcterms:modified xsi:type="dcterms:W3CDTF">2022-01-23T17:51:35Z</dcterms:modified>
</cp:coreProperties>
</file>