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B:\Ucheba\Диплом\Soft_from_work\ModellingTrajectoryLib\AnotherFiles\"/>
    </mc:Choice>
  </mc:AlternateContent>
  <xr:revisionPtr revIDLastSave="0" documentId="8_{80A345B0-C0C4-437E-89EB-33FC823CBE06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Данные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1" i="1" l="1"/>
  <c r="M342" i="1"/>
  <c r="M819" i="1"/>
  <c r="M820" i="1"/>
  <c r="M821" i="1"/>
  <c r="D11" i="1"/>
  <c r="F11" i="1" s="1"/>
  <c r="G11" i="1" s="1"/>
  <c r="I11" i="1"/>
  <c r="J11" i="1" s="1"/>
  <c r="D9" i="1"/>
  <c r="I9" i="1" s="1"/>
  <c r="D10" i="1"/>
  <c r="I10" i="1" s="1"/>
  <c r="J10" i="1" s="1"/>
  <c r="M9" i="1"/>
  <c r="M10" i="1"/>
  <c r="M11" i="1"/>
  <c r="G9" i="1"/>
  <c r="F9" i="1"/>
  <c r="F850" i="1"/>
  <c r="I8" i="1"/>
  <c r="J8" i="1" s="1"/>
  <c r="M6" i="1"/>
  <c r="M7" i="1"/>
  <c r="M8" i="1"/>
  <c r="G6" i="1"/>
  <c r="F6" i="1"/>
  <c r="D6" i="1"/>
  <c r="I6" i="1" s="1"/>
  <c r="K6" i="1" s="1"/>
  <c r="D7" i="1"/>
  <c r="F7" i="1" s="1"/>
  <c r="D8" i="1"/>
  <c r="F8" i="1" s="1"/>
  <c r="I999" i="1"/>
  <c r="I895" i="1"/>
  <c r="I927" i="1"/>
  <c r="I959" i="1"/>
  <c r="I848" i="1"/>
  <c r="I865" i="1"/>
  <c r="I881" i="1"/>
  <c r="I285" i="1"/>
  <c r="I301" i="1"/>
  <c r="I317" i="1"/>
  <c r="I333" i="1"/>
  <c r="I349" i="1"/>
  <c r="I365" i="1"/>
  <c r="I381" i="1"/>
  <c r="I397" i="1"/>
  <c r="I413" i="1"/>
  <c r="I429" i="1"/>
  <c r="I450" i="1"/>
  <c r="I717" i="1"/>
  <c r="I737" i="1"/>
  <c r="I760" i="1"/>
  <c r="I781" i="1"/>
  <c r="I801" i="1"/>
  <c r="I824" i="1"/>
  <c r="I845" i="1"/>
  <c r="I477" i="1"/>
  <c r="I521" i="1"/>
  <c r="I541" i="1"/>
  <c r="I585" i="1"/>
  <c r="I605" i="1"/>
  <c r="I649" i="1"/>
  <c r="I669" i="1"/>
  <c r="D5" i="1"/>
  <c r="F5" i="1" s="1"/>
  <c r="G5" i="1" s="1"/>
  <c r="M5" i="1"/>
  <c r="M16" i="1"/>
  <c r="I17" i="1"/>
  <c r="I29" i="1"/>
  <c r="I37" i="1"/>
  <c r="I41" i="1"/>
  <c r="I53" i="1"/>
  <c r="I61" i="1"/>
  <c r="I69" i="1"/>
  <c r="I73" i="1"/>
  <c r="I93" i="1"/>
  <c r="I101" i="1"/>
  <c r="I105" i="1"/>
  <c r="I117" i="1"/>
  <c r="I125" i="1"/>
  <c r="I133" i="1"/>
  <c r="I137" i="1"/>
  <c r="I157" i="1"/>
  <c r="I165" i="1"/>
  <c r="I169" i="1"/>
  <c r="I189" i="1"/>
  <c r="I197" i="1"/>
  <c r="I221" i="1"/>
  <c r="I229" i="1"/>
  <c r="I233" i="1"/>
  <c r="I253" i="1"/>
  <c r="I261" i="1"/>
  <c r="M17" i="1"/>
  <c r="D17" i="1"/>
  <c r="F17" i="1" s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277" i="1"/>
  <c r="D16" i="1"/>
  <c r="I16" i="1" s="1"/>
  <c r="D18" i="1"/>
  <c r="F18" i="1" s="1"/>
  <c r="D19" i="1"/>
  <c r="D20" i="1"/>
  <c r="F20" i="1" s="1"/>
  <c r="D21" i="1"/>
  <c r="F21" i="1" s="1"/>
  <c r="D22" i="1"/>
  <c r="F22" i="1" s="1"/>
  <c r="D23" i="1"/>
  <c r="D24" i="1"/>
  <c r="F24" i="1" s="1"/>
  <c r="D25" i="1"/>
  <c r="F25" i="1" s="1"/>
  <c r="D26" i="1"/>
  <c r="F26" i="1" s="1"/>
  <c r="D27" i="1"/>
  <c r="D28" i="1"/>
  <c r="F28" i="1" s="1"/>
  <c r="D29" i="1"/>
  <c r="F29" i="1" s="1"/>
  <c r="D30" i="1"/>
  <c r="F30" i="1" s="1"/>
  <c r="D31" i="1"/>
  <c r="D32" i="1"/>
  <c r="F32" i="1" s="1"/>
  <c r="D33" i="1"/>
  <c r="F33" i="1" s="1"/>
  <c r="D34" i="1"/>
  <c r="F34" i="1" s="1"/>
  <c r="D35" i="1"/>
  <c r="D36" i="1"/>
  <c r="F36" i="1" s="1"/>
  <c r="D37" i="1"/>
  <c r="F37" i="1" s="1"/>
  <c r="D38" i="1"/>
  <c r="F38" i="1" s="1"/>
  <c r="D39" i="1"/>
  <c r="D40" i="1"/>
  <c r="F40" i="1" s="1"/>
  <c r="D41" i="1"/>
  <c r="F41" i="1" s="1"/>
  <c r="D42" i="1"/>
  <c r="F42" i="1" s="1"/>
  <c r="D43" i="1"/>
  <c r="D44" i="1"/>
  <c r="F44" i="1" s="1"/>
  <c r="D45" i="1"/>
  <c r="F45" i="1" s="1"/>
  <c r="D46" i="1"/>
  <c r="F46" i="1" s="1"/>
  <c r="D47" i="1"/>
  <c r="D48" i="1"/>
  <c r="F48" i="1" s="1"/>
  <c r="D49" i="1"/>
  <c r="F49" i="1" s="1"/>
  <c r="D50" i="1"/>
  <c r="F50" i="1" s="1"/>
  <c r="D51" i="1"/>
  <c r="D52" i="1"/>
  <c r="F52" i="1" s="1"/>
  <c r="D53" i="1"/>
  <c r="F53" i="1" s="1"/>
  <c r="D54" i="1"/>
  <c r="F54" i="1" s="1"/>
  <c r="D55" i="1"/>
  <c r="D56" i="1"/>
  <c r="F56" i="1" s="1"/>
  <c r="D57" i="1"/>
  <c r="F57" i="1" s="1"/>
  <c r="D58" i="1"/>
  <c r="F58" i="1" s="1"/>
  <c r="D59" i="1"/>
  <c r="D60" i="1"/>
  <c r="F60" i="1" s="1"/>
  <c r="D61" i="1"/>
  <c r="F61" i="1" s="1"/>
  <c r="D62" i="1"/>
  <c r="F62" i="1" s="1"/>
  <c r="D63" i="1"/>
  <c r="D64" i="1"/>
  <c r="F64" i="1" s="1"/>
  <c r="D65" i="1"/>
  <c r="F65" i="1" s="1"/>
  <c r="D66" i="1"/>
  <c r="F66" i="1" s="1"/>
  <c r="D67" i="1"/>
  <c r="D68" i="1"/>
  <c r="F68" i="1" s="1"/>
  <c r="D69" i="1"/>
  <c r="F69" i="1" s="1"/>
  <c r="D70" i="1"/>
  <c r="F70" i="1" s="1"/>
  <c r="D71" i="1"/>
  <c r="D72" i="1"/>
  <c r="F72" i="1" s="1"/>
  <c r="D73" i="1"/>
  <c r="F73" i="1" s="1"/>
  <c r="D74" i="1"/>
  <c r="F74" i="1" s="1"/>
  <c r="D75" i="1"/>
  <c r="D76" i="1"/>
  <c r="F76" i="1" s="1"/>
  <c r="D77" i="1"/>
  <c r="F77" i="1" s="1"/>
  <c r="D78" i="1"/>
  <c r="F78" i="1" s="1"/>
  <c r="D79" i="1"/>
  <c r="D80" i="1"/>
  <c r="F80" i="1" s="1"/>
  <c r="D81" i="1"/>
  <c r="F81" i="1" s="1"/>
  <c r="D82" i="1"/>
  <c r="F82" i="1" s="1"/>
  <c r="D83" i="1"/>
  <c r="D84" i="1"/>
  <c r="F84" i="1" s="1"/>
  <c r="D85" i="1"/>
  <c r="F85" i="1" s="1"/>
  <c r="D86" i="1"/>
  <c r="F86" i="1" s="1"/>
  <c r="D87" i="1"/>
  <c r="D88" i="1"/>
  <c r="F88" i="1" s="1"/>
  <c r="D89" i="1"/>
  <c r="F89" i="1" s="1"/>
  <c r="D90" i="1"/>
  <c r="F90" i="1" s="1"/>
  <c r="D91" i="1"/>
  <c r="D92" i="1"/>
  <c r="F92" i="1" s="1"/>
  <c r="D93" i="1"/>
  <c r="F93" i="1" s="1"/>
  <c r="D94" i="1"/>
  <c r="F94" i="1" s="1"/>
  <c r="D95" i="1"/>
  <c r="D96" i="1"/>
  <c r="F96" i="1" s="1"/>
  <c r="D97" i="1"/>
  <c r="F97" i="1" s="1"/>
  <c r="D98" i="1"/>
  <c r="F98" i="1" s="1"/>
  <c r="D99" i="1"/>
  <c r="D100" i="1"/>
  <c r="F100" i="1" s="1"/>
  <c r="D101" i="1"/>
  <c r="F101" i="1" s="1"/>
  <c r="D102" i="1"/>
  <c r="F102" i="1" s="1"/>
  <c r="D103" i="1"/>
  <c r="D104" i="1"/>
  <c r="F104" i="1" s="1"/>
  <c r="D105" i="1"/>
  <c r="F105" i="1" s="1"/>
  <c r="D106" i="1"/>
  <c r="F106" i="1" s="1"/>
  <c r="D107" i="1"/>
  <c r="D108" i="1"/>
  <c r="F108" i="1" s="1"/>
  <c r="D109" i="1"/>
  <c r="F109" i="1" s="1"/>
  <c r="D110" i="1"/>
  <c r="F110" i="1" s="1"/>
  <c r="D111" i="1"/>
  <c r="D112" i="1"/>
  <c r="F112" i="1" s="1"/>
  <c r="D113" i="1"/>
  <c r="F113" i="1" s="1"/>
  <c r="D114" i="1"/>
  <c r="F114" i="1" s="1"/>
  <c r="D115" i="1"/>
  <c r="D116" i="1"/>
  <c r="F116" i="1" s="1"/>
  <c r="D117" i="1"/>
  <c r="F117" i="1" s="1"/>
  <c r="D118" i="1"/>
  <c r="F118" i="1" s="1"/>
  <c r="D119" i="1"/>
  <c r="D120" i="1"/>
  <c r="F120" i="1" s="1"/>
  <c r="D121" i="1"/>
  <c r="F121" i="1" s="1"/>
  <c r="D122" i="1"/>
  <c r="F122" i="1" s="1"/>
  <c r="D123" i="1"/>
  <c r="D124" i="1"/>
  <c r="F124" i="1" s="1"/>
  <c r="D125" i="1"/>
  <c r="F125" i="1" s="1"/>
  <c r="D126" i="1"/>
  <c r="F126" i="1" s="1"/>
  <c r="D127" i="1"/>
  <c r="D128" i="1"/>
  <c r="F128" i="1" s="1"/>
  <c r="D129" i="1"/>
  <c r="F129" i="1" s="1"/>
  <c r="D130" i="1"/>
  <c r="F130" i="1" s="1"/>
  <c r="D131" i="1"/>
  <c r="D132" i="1"/>
  <c r="F132" i="1" s="1"/>
  <c r="D133" i="1"/>
  <c r="F133" i="1" s="1"/>
  <c r="D134" i="1"/>
  <c r="F134" i="1" s="1"/>
  <c r="D135" i="1"/>
  <c r="D136" i="1"/>
  <c r="F136" i="1" s="1"/>
  <c r="D137" i="1"/>
  <c r="F137" i="1" s="1"/>
  <c r="D138" i="1"/>
  <c r="F138" i="1" s="1"/>
  <c r="D139" i="1"/>
  <c r="D140" i="1"/>
  <c r="F140" i="1" s="1"/>
  <c r="D141" i="1"/>
  <c r="F141" i="1" s="1"/>
  <c r="D142" i="1"/>
  <c r="F142" i="1" s="1"/>
  <c r="D143" i="1"/>
  <c r="D144" i="1"/>
  <c r="F144" i="1" s="1"/>
  <c r="D145" i="1"/>
  <c r="F145" i="1" s="1"/>
  <c r="D146" i="1"/>
  <c r="F146" i="1" s="1"/>
  <c r="D147" i="1"/>
  <c r="D148" i="1"/>
  <c r="F148" i="1" s="1"/>
  <c r="D149" i="1"/>
  <c r="F149" i="1" s="1"/>
  <c r="D150" i="1"/>
  <c r="F150" i="1" s="1"/>
  <c r="D151" i="1"/>
  <c r="D152" i="1"/>
  <c r="F152" i="1" s="1"/>
  <c r="D153" i="1"/>
  <c r="F153" i="1" s="1"/>
  <c r="D154" i="1"/>
  <c r="F154" i="1" s="1"/>
  <c r="D155" i="1"/>
  <c r="D156" i="1"/>
  <c r="F156" i="1" s="1"/>
  <c r="D157" i="1"/>
  <c r="F157" i="1" s="1"/>
  <c r="D158" i="1"/>
  <c r="F158" i="1" s="1"/>
  <c r="D159" i="1"/>
  <c r="D160" i="1"/>
  <c r="F160" i="1" s="1"/>
  <c r="D161" i="1"/>
  <c r="F161" i="1" s="1"/>
  <c r="D162" i="1"/>
  <c r="F162" i="1" s="1"/>
  <c r="D163" i="1"/>
  <c r="D164" i="1"/>
  <c r="F164" i="1" s="1"/>
  <c r="D165" i="1"/>
  <c r="F165" i="1" s="1"/>
  <c r="D166" i="1"/>
  <c r="F166" i="1" s="1"/>
  <c r="D167" i="1"/>
  <c r="D168" i="1"/>
  <c r="F168" i="1" s="1"/>
  <c r="D169" i="1"/>
  <c r="F169" i="1" s="1"/>
  <c r="D170" i="1"/>
  <c r="F170" i="1" s="1"/>
  <c r="D171" i="1"/>
  <c r="D172" i="1"/>
  <c r="F172" i="1" s="1"/>
  <c r="D173" i="1"/>
  <c r="F173" i="1" s="1"/>
  <c r="D174" i="1"/>
  <c r="F174" i="1" s="1"/>
  <c r="D175" i="1"/>
  <c r="D176" i="1"/>
  <c r="F176" i="1" s="1"/>
  <c r="D177" i="1"/>
  <c r="F177" i="1" s="1"/>
  <c r="D178" i="1"/>
  <c r="F178" i="1" s="1"/>
  <c r="D179" i="1"/>
  <c r="D180" i="1"/>
  <c r="F180" i="1" s="1"/>
  <c r="D181" i="1"/>
  <c r="F181" i="1" s="1"/>
  <c r="D182" i="1"/>
  <c r="F182" i="1" s="1"/>
  <c r="D183" i="1"/>
  <c r="D184" i="1"/>
  <c r="F184" i="1" s="1"/>
  <c r="D185" i="1"/>
  <c r="F185" i="1" s="1"/>
  <c r="D186" i="1"/>
  <c r="F186" i="1" s="1"/>
  <c r="D187" i="1"/>
  <c r="D188" i="1"/>
  <c r="F188" i="1" s="1"/>
  <c r="D189" i="1"/>
  <c r="F189" i="1" s="1"/>
  <c r="D190" i="1"/>
  <c r="F190" i="1" s="1"/>
  <c r="D191" i="1"/>
  <c r="D192" i="1"/>
  <c r="F192" i="1" s="1"/>
  <c r="D193" i="1"/>
  <c r="F193" i="1" s="1"/>
  <c r="D194" i="1"/>
  <c r="F194" i="1" s="1"/>
  <c r="D195" i="1"/>
  <c r="D196" i="1"/>
  <c r="F196" i="1" s="1"/>
  <c r="D197" i="1"/>
  <c r="F197" i="1" s="1"/>
  <c r="D198" i="1"/>
  <c r="F198" i="1" s="1"/>
  <c r="D199" i="1"/>
  <c r="D200" i="1"/>
  <c r="F200" i="1" s="1"/>
  <c r="D201" i="1"/>
  <c r="F201" i="1" s="1"/>
  <c r="D202" i="1"/>
  <c r="F202" i="1" s="1"/>
  <c r="D203" i="1"/>
  <c r="D204" i="1"/>
  <c r="F204" i="1" s="1"/>
  <c r="D205" i="1"/>
  <c r="F205" i="1" s="1"/>
  <c r="D206" i="1"/>
  <c r="F206" i="1" s="1"/>
  <c r="D207" i="1"/>
  <c r="D208" i="1"/>
  <c r="F208" i="1" s="1"/>
  <c r="D209" i="1"/>
  <c r="F209" i="1" s="1"/>
  <c r="D210" i="1"/>
  <c r="F210" i="1" s="1"/>
  <c r="D211" i="1"/>
  <c r="D212" i="1"/>
  <c r="F212" i="1" s="1"/>
  <c r="D213" i="1"/>
  <c r="F213" i="1" s="1"/>
  <c r="D214" i="1"/>
  <c r="F214" i="1" s="1"/>
  <c r="D215" i="1"/>
  <c r="D216" i="1"/>
  <c r="F216" i="1" s="1"/>
  <c r="D217" i="1"/>
  <c r="F217" i="1" s="1"/>
  <c r="D218" i="1"/>
  <c r="F218" i="1" s="1"/>
  <c r="D219" i="1"/>
  <c r="D220" i="1"/>
  <c r="F220" i="1" s="1"/>
  <c r="D221" i="1"/>
  <c r="F221" i="1" s="1"/>
  <c r="D222" i="1"/>
  <c r="F222" i="1" s="1"/>
  <c r="D223" i="1"/>
  <c r="D224" i="1"/>
  <c r="F224" i="1" s="1"/>
  <c r="D225" i="1"/>
  <c r="F225" i="1" s="1"/>
  <c r="D226" i="1"/>
  <c r="F226" i="1" s="1"/>
  <c r="D227" i="1"/>
  <c r="D228" i="1"/>
  <c r="F228" i="1" s="1"/>
  <c r="D229" i="1"/>
  <c r="F229" i="1" s="1"/>
  <c r="D230" i="1"/>
  <c r="F230" i="1" s="1"/>
  <c r="D231" i="1"/>
  <c r="D232" i="1"/>
  <c r="F232" i="1" s="1"/>
  <c r="D233" i="1"/>
  <c r="F233" i="1" s="1"/>
  <c r="D234" i="1"/>
  <c r="F234" i="1" s="1"/>
  <c r="D235" i="1"/>
  <c r="D236" i="1"/>
  <c r="F236" i="1" s="1"/>
  <c r="D237" i="1"/>
  <c r="F237" i="1" s="1"/>
  <c r="D238" i="1"/>
  <c r="F238" i="1" s="1"/>
  <c r="D239" i="1"/>
  <c r="D240" i="1"/>
  <c r="F240" i="1" s="1"/>
  <c r="D241" i="1"/>
  <c r="F241" i="1" s="1"/>
  <c r="D242" i="1"/>
  <c r="F242" i="1" s="1"/>
  <c r="D243" i="1"/>
  <c r="D244" i="1"/>
  <c r="F244" i="1" s="1"/>
  <c r="D245" i="1"/>
  <c r="F245" i="1" s="1"/>
  <c r="D246" i="1"/>
  <c r="F246" i="1" s="1"/>
  <c r="D247" i="1"/>
  <c r="D248" i="1"/>
  <c r="F248" i="1" s="1"/>
  <c r="D249" i="1"/>
  <c r="F249" i="1" s="1"/>
  <c r="D250" i="1"/>
  <c r="F250" i="1" s="1"/>
  <c r="D251" i="1"/>
  <c r="D252" i="1"/>
  <c r="F252" i="1" s="1"/>
  <c r="D253" i="1"/>
  <c r="F253" i="1" s="1"/>
  <c r="D254" i="1"/>
  <c r="F254" i="1" s="1"/>
  <c r="D255" i="1"/>
  <c r="D256" i="1"/>
  <c r="F256" i="1" s="1"/>
  <c r="D257" i="1"/>
  <c r="F257" i="1" s="1"/>
  <c r="D258" i="1"/>
  <c r="F258" i="1" s="1"/>
  <c r="D259" i="1"/>
  <c r="D260" i="1"/>
  <c r="F260" i="1" s="1"/>
  <c r="D261" i="1"/>
  <c r="F261" i="1" s="1"/>
  <c r="D262" i="1"/>
  <c r="F262" i="1" s="1"/>
  <c r="D263" i="1"/>
  <c r="D264" i="1"/>
  <c r="F264" i="1" s="1"/>
  <c r="D265" i="1"/>
  <c r="F265" i="1" s="1"/>
  <c r="D266" i="1"/>
  <c r="F266" i="1" s="1"/>
  <c r="D267" i="1"/>
  <c r="D268" i="1"/>
  <c r="F268" i="1" s="1"/>
  <c r="D269" i="1"/>
  <c r="F269" i="1" s="1"/>
  <c r="D270" i="1"/>
  <c r="F270" i="1" s="1"/>
  <c r="D271" i="1"/>
  <c r="D272" i="1"/>
  <c r="F272" i="1" s="1"/>
  <c r="D273" i="1"/>
  <c r="F273" i="1" s="1"/>
  <c r="D274" i="1"/>
  <c r="F274" i="1" s="1"/>
  <c r="D275" i="1"/>
  <c r="D276" i="1"/>
  <c r="D277" i="1"/>
  <c r="I277" i="1" s="1"/>
  <c r="D278" i="1"/>
  <c r="I278" i="1" s="1"/>
  <c r="D279" i="1"/>
  <c r="I279" i="1" s="1"/>
  <c r="D280" i="1"/>
  <c r="I280" i="1" s="1"/>
  <c r="D281" i="1"/>
  <c r="I281" i="1" s="1"/>
  <c r="D282" i="1"/>
  <c r="I282" i="1" s="1"/>
  <c r="D283" i="1"/>
  <c r="I283" i="1" s="1"/>
  <c r="D284" i="1"/>
  <c r="I284" i="1" s="1"/>
  <c r="D285" i="1"/>
  <c r="D286" i="1"/>
  <c r="I286" i="1" s="1"/>
  <c r="D287" i="1"/>
  <c r="I287" i="1" s="1"/>
  <c r="D288" i="1"/>
  <c r="I288" i="1" s="1"/>
  <c r="D289" i="1"/>
  <c r="I289" i="1" s="1"/>
  <c r="D290" i="1"/>
  <c r="I290" i="1" s="1"/>
  <c r="D291" i="1"/>
  <c r="I291" i="1" s="1"/>
  <c r="D292" i="1"/>
  <c r="I292" i="1" s="1"/>
  <c r="D293" i="1"/>
  <c r="I293" i="1" s="1"/>
  <c r="D294" i="1"/>
  <c r="I294" i="1" s="1"/>
  <c r="D295" i="1"/>
  <c r="I295" i="1" s="1"/>
  <c r="D296" i="1"/>
  <c r="I296" i="1" s="1"/>
  <c r="D297" i="1"/>
  <c r="I297" i="1" s="1"/>
  <c r="D298" i="1"/>
  <c r="I298" i="1" s="1"/>
  <c r="D299" i="1"/>
  <c r="I299" i="1" s="1"/>
  <c r="D300" i="1"/>
  <c r="I300" i="1" s="1"/>
  <c r="D301" i="1"/>
  <c r="D302" i="1"/>
  <c r="I302" i="1" s="1"/>
  <c r="D303" i="1"/>
  <c r="I303" i="1" s="1"/>
  <c r="D304" i="1"/>
  <c r="I304" i="1" s="1"/>
  <c r="D305" i="1"/>
  <c r="I305" i="1" s="1"/>
  <c r="D306" i="1"/>
  <c r="I306" i="1" s="1"/>
  <c r="D307" i="1"/>
  <c r="I307" i="1" s="1"/>
  <c r="D308" i="1"/>
  <c r="I308" i="1" s="1"/>
  <c r="D309" i="1"/>
  <c r="I309" i="1" s="1"/>
  <c r="D310" i="1"/>
  <c r="I310" i="1" s="1"/>
  <c r="D311" i="1"/>
  <c r="I311" i="1" s="1"/>
  <c r="D312" i="1"/>
  <c r="I312" i="1" s="1"/>
  <c r="D313" i="1"/>
  <c r="I313" i="1" s="1"/>
  <c r="D314" i="1"/>
  <c r="I314" i="1" s="1"/>
  <c r="D315" i="1"/>
  <c r="I315" i="1" s="1"/>
  <c r="D316" i="1"/>
  <c r="I316" i="1" s="1"/>
  <c r="D317" i="1"/>
  <c r="D318" i="1"/>
  <c r="I318" i="1" s="1"/>
  <c r="D319" i="1"/>
  <c r="I319" i="1" s="1"/>
  <c r="D320" i="1"/>
  <c r="I320" i="1" s="1"/>
  <c r="D321" i="1"/>
  <c r="I321" i="1" s="1"/>
  <c r="D322" i="1"/>
  <c r="I322" i="1" s="1"/>
  <c r="D323" i="1"/>
  <c r="I323" i="1" s="1"/>
  <c r="D324" i="1"/>
  <c r="I324" i="1" s="1"/>
  <c r="D325" i="1"/>
  <c r="I325" i="1" s="1"/>
  <c r="D326" i="1"/>
  <c r="I326" i="1" s="1"/>
  <c r="D327" i="1"/>
  <c r="I327" i="1" s="1"/>
  <c r="D328" i="1"/>
  <c r="I328" i="1" s="1"/>
  <c r="D329" i="1"/>
  <c r="I329" i="1" s="1"/>
  <c r="D330" i="1"/>
  <c r="I330" i="1" s="1"/>
  <c r="D331" i="1"/>
  <c r="I331" i="1" s="1"/>
  <c r="D332" i="1"/>
  <c r="I332" i="1" s="1"/>
  <c r="D333" i="1"/>
  <c r="D334" i="1"/>
  <c r="I334" i="1" s="1"/>
  <c r="D335" i="1"/>
  <c r="I335" i="1" s="1"/>
  <c r="D336" i="1"/>
  <c r="I336" i="1" s="1"/>
  <c r="D337" i="1"/>
  <c r="I337" i="1" s="1"/>
  <c r="D338" i="1"/>
  <c r="I338" i="1" s="1"/>
  <c r="D339" i="1"/>
  <c r="I339" i="1" s="1"/>
  <c r="D340" i="1"/>
  <c r="I340" i="1" s="1"/>
  <c r="D341" i="1"/>
  <c r="I341" i="1" s="1"/>
  <c r="D342" i="1"/>
  <c r="I342" i="1" s="1"/>
  <c r="D343" i="1"/>
  <c r="I343" i="1" s="1"/>
  <c r="D344" i="1"/>
  <c r="I344" i="1" s="1"/>
  <c r="D345" i="1"/>
  <c r="I345" i="1" s="1"/>
  <c r="D346" i="1"/>
  <c r="I346" i="1" s="1"/>
  <c r="D347" i="1"/>
  <c r="I347" i="1" s="1"/>
  <c r="D348" i="1"/>
  <c r="I348" i="1" s="1"/>
  <c r="D349" i="1"/>
  <c r="D350" i="1"/>
  <c r="I350" i="1" s="1"/>
  <c r="D351" i="1"/>
  <c r="I351" i="1" s="1"/>
  <c r="D352" i="1"/>
  <c r="I352" i="1" s="1"/>
  <c r="D353" i="1"/>
  <c r="I353" i="1" s="1"/>
  <c r="D354" i="1"/>
  <c r="I354" i="1" s="1"/>
  <c r="D355" i="1"/>
  <c r="I355" i="1" s="1"/>
  <c r="D356" i="1"/>
  <c r="I356" i="1" s="1"/>
  <c r="D357" i="1"/>
  <c r="I357" i="1" s="1"/>
  <c r="D358" i="1"/>
  <c r="I358" i="1" s="1"/>
  <c r="D359" i="1"/>
  <c r="I359" i="1" s="1"/>
  <c r="D360" i="1"/>
  <c r="I360" i="1" s="1"/>
  <c r="D361" i="1"/>
  <c r="I361" i="1" s="1"/>
  <c r="D362" i="1"/>
  <c r="I362" i="1" s="1"/>
  <c r="D363" i="1"/>
  <c r="I363" i="1" s="1"/>
  <c r="D364" i="1"/>
  <c r="I364" i="1" s="1"/>
  <c r="D365" i="1"/>
  <c r="D366" i="1"/>
  <c r="I366" i="1" s="1"/>
  <c r="D367" i="1"/>
  <c r="I367" i="1" s="1"/>
  <c r="D368" i="1"/>
  <c r="I368" i="1" s="1"/>
  <c r="D369" i="1"/>
  <c r="I369" i="1" s="1"/>
  <c r="D370" i="1"/>
  <c r="I370" i="1" s="1"/>
  <c r="D371" i="1"/>
  <c r="I371" i="1" s="1"/>
  <c r="D372" i="1"/>
  <c r="I372" i="1" s="1"/>
  <c r="D373" i="1"/>
  <c r="I373" i="1" s="1"/>
  <c r="D374" i="1"/>
  <c r="I374" i="1" s="1"/>
  <c r="D375" i="1"/>
  <c r="I375" i="1" s="1"/>
  <c r="D376" i="1"/>
  <c r="I376" i="1" s="1"/>
  <c r="D377" i="1"/>
  <c r="I377" i="1" s="1"/>
  <c r="D378" i="1"/>
  <c r="I378" i="1" s="1"/>
  <c r="D379" i="1"/>
  <c r="I379" i="1" s="1"/>
  <c r="D380" i="1"/>
  <c r="I380" i="1" s="1"/>
  <c r="D381" i="1"/>
  <c r="D382" i="1"/>
  <c r="I382" i="1" s="1"/>
  <c r="D383" i="1"/>
  <c r="I383" i="1" s="1"/>
  <c r="D384" i="1"/>
  <c r="I384" i="1" s="1"/>
  <c r="D385" i="1"/>
  <c r="I385" i="1" s="1"/>
  <c r="D386" i="1"/>
  <c r="I386" i="1" s="1"/>
  <c r="D387" i="1"/>
  <c r="I387" i="1" s="1"/>
  <c r="D388" i="1"/>
  <c r="I388" i="1" s="1"/>
  <c r="D389" i="1"/>
  <c r="I389" i="1" s="1"/>
  <c r="D390" i="1"/>
  <c r="I390" i="1" s="1"/>
  <c r="D391" i="1"/>
  <c r="I391" i="1" s="1"/>
  <c r="D392" i="1"/>
  <c r="I392" i="1" s="1"/>
  <c r="D393" i="1"/>
  <c r="I393" i="1" s="1"/>
  <c r="D394" i="1"/>
  <c r="I394" i="1" s="1"/>
  <c r="D395" i="1"/>
  <c r="I395" i="1" s="1"/>
  <c r="D396" i="1"/>
  <c r="I396" i="1" s="1"/>
  <c r="D397" i="1"/>
  <c r="D398" i="1"/>
  <c r="I398" i="1" s="1"/>
  <c r="D399" i="1"/>
  <c r="I399" i="1" s="1"/>
  <c r="D400" i="1"/>
  <c r="I400" i="1" s="1"/>
  <c r="D401" i="1"/>
  <c r="I401" i="1" s="1"/>
  <c r="D402" i="1"/>
  <c r="I402" i="1" s="1"/>
  <c r="D403" i="1"/>
  <c r="I403" i="1" s="1"/>
  <c r="D404" i="1"/>
  <c r="I404" i="1" s="1"/>
  <c r="D405" i="1"/>
  <c r="I405" i="1" s="1"/>
  <c r="D406" i="1"/>
  <c r="I406" i="1" s="1"/>
  <c r="D407" i="1"/>
  <c r="I407" i="1" s="1"/>
  <c r="D408" i="1"/>
  <c r="I408" i="1" s="1"/>
  <c r="D409" i="1"/>
  <c r="I409" i="1" s="1"/>
  <c r="D410" i="1"/>
  <c r="I410" i="1" s="1"/>
  <c r="D411" i="1"/>
  <c r="I411" i="1" s="1"/>
  <c r="D412" i="1"/>
  <c r="I412" i="1" s="1"/>
  <c r="D413" i="1"/>
  <c r="D414" i="1"/>
  <c r="I414" i="1" s="1"/>
  <c r="D415" i="1"/>
  <c r="I415" i="1" s="1"/>
  <c r="D416" i="1"/>
  <c r="I416" i="1" s="1"/>
  <c r="D417" i="1"/>
  <c r="I417" i="1" s="1"/>
  <c r="D418" i="1"/>
  <c r="I418" i="1" s="1"/>
  <c r="D419" i="1"/>
  <c r="I419" i="1" s="1"/>
  <c r="D420" i="1"/>
  <c r="I420" i="1" s="1"/>
  <c r="D421" i="1"/>
  <c r="I421" i="1" s="1"/>
  <c r="D422" i="1"/>
  <c r="I422" i="1" s="1"/>
  <c r="D423" i="1"/>
  <c r="I423" i="1" s="1"/>
  <c r="D424" i="1"/>
  <c r="I424" i="1" s="1"/>
  <c r="D425" i="1"/>
  <c r="I425" i="1" s="1"/>
  <c r="D426" i="1"/>
  <c r="I426" i="1" s="1"/>
  <c r="D427" i="1"/>
  <c r="I427" i="1" s="1"/>
  <c r="D428" i="1"/>
  <c r="I428" i="1" s="1"/>
  <c r="D429" i="1"/>
  <c r="D430" i="1"/>
  <c r="I430" i="1" s="1"/>
  <c r="D431" i="1"/>
  <c r="I431" i="1" s="1"/>
  <c r="D432" i="1"/>
  <c r="I432" i="1" s="1"/>
  <c r="D433" i="1"/>
  <c r="I433" i="1" s="1"/>
  <c r="D434" i="1"/>
  <c r="I434" i="1" s="1"/>
  <c r="D435" i="1"/>
  <c r="I435" i="1" s="1"/>
  <c r="D436" i="1"/>
  <c r="I436" i="1" s="1"/>
  <c r="D437" i="1"/>
  <c r="I437" i="1" s="1"/>
  <c r="D438" i="1"/>
  <c r="I438" i="1" s="1"/>
  <c r="D439" i="1"/>
  <c r="I439" i="1" s="1"/>
  <c r="D440" i="1"/>
  <c r="I440" i="1" s="1"/>
  <c r="D441" i="1"/>
  <c r="I441" i="1" s="1"/>
  <c r="D442" i="1"/>
  <c r="I442" i="1" s="1"/>
  <c r="D443" i="1"/>
  <c r="I443" i="1" s="1"/>
  <c r="D444" i="1"/>
  <c r="I444" i="1" s="1"/>
  <c r="D445" i="1"/>
  <c r="I445" i="1" s="1"/>
  <c r="D446" i="1"/>
  <c r="I446" i="1" s="1"/>
  <c r="D447" i="1"/>
  <c r="I447" i="1" s="1"/>
  <c r="D448" i="1"/>
  <c r="I448" i="1" s="1"/>
  <c r="D449" i="1"/>
  <c r="I449" i="1" s="1"/>
  <c r="D450" i="1"/>
  <c r="D451" i="1"/>
  <c r="I451" i="1" s="1"/>
  <c r="D452" i="1"/>
  <c r="I452" i="1" s="1"/>
  <c r="D453" i="1"/>
  <c r="I453" i="1" s="1"/>
  <c r="D454" i="1"/>
  <c r="I454" i="1" s="1"/>
  <c r="D455" i="1"/>
  <c r="I455" i="1" s="1"/>
  <c r="D456" i="1"/>
  <c r="I456" i="1" s="1"/>
  <c r="D457" i="1"/>
  <c r="I457" i="1" s="1"/>
  <c r="D458" i="1"/>
  <c r="I458" i="1" s="1"/>
  <c r="D459" i="1"/>
  <c r="F459" i="1" s="1"/>
  <c r="D460" i="1"/>
  <c r="F460" i="1" s="1"/>
  <c r="D461" i="1"/>
  <c r="F461" i="1" s="1"/>
  <c r="D462" i="1"/>
  <c r="F462" i="1" s="1"/>
  <c r="D463" i="1"/>
  <c r="D464" i="1"/>
  <c r="F464" i="1" s="1"/>
  <c r="D465" i="1"/>
  <c r="F465" i="1" s="1"/>
  <c r="D466" i="1"/>
  <c r="F466" i="1" s="1"/>
  <c r="D467" i="1"/>
  <c r="D468" i="1"/>
  <c r="F468" i="1" s="1"/>
  <c r="D469" i="1"/>
  <c r="F469" i="1" s="1"/>
  <c r="D470" i="1"/>
  <c r="F470" i="1" s="1"/>
  <c r="D471" i="1"/>
  <c r="D472" i="1"/>
  <c r="F472" i="1" s="1"/>
  <c r="D473" i="1"/>
  <c r="F473" i="1" s="1"/>
  <c r="D474" i="1"/>
  <c r="F474" i="1" s="1"/>
  <c r="D475" i="1"/>
  <c r="D476" i="1"/>
  <c r="F476" i="1" s="1"/>
  <c r="D477" i="1"/>
  <c r="F477" i="1" s="1"/>
  <c r="D478" i="1"/>
  <c r="F478" i="1" s="1"/>
  <c r="D479" i="1"/>
  <c r="D480" i="1"/>
  <c r="F480" i="1" s="1"/>
  <c r="D481" i="1"/>
  <c r="F481" i="1" s="1"/>
  <c r="D482" i="1"/>
  <c r="F482" i="1" s="1"/>
  <c r="D483" i="1"/>
  <c r="D484" i="1"/>
  <c r="F484" i="1" s="1"/>
  <c r="D485" i="1"/>
  <c r="F485" i="1" s="1"/>
  <c r="D486" i="1"/>
  <c r="F486" i="1" s="1"/>
  <c r="D487" i="1"/>
  <c r="D488" i="1"/>
  <c r="F488" i="1" s="1"/>
  <c r="D489" i="1"/>
  <c r="F489" i="1" s="1"/>
  <c r="D490" i="1"/>
  <c r="F490" i="1" s="1"/>
  <c r="D491" i="1"/>
  <c r="D492" i="1"/>
  <c r="F492" i="1" s="1"/>
  <c r="D493" i="1"/>
  <c r="F493" i="1" s="1"/>
  <c r="D494" i="1"/>
  <c r="F494" i="1" s="1"/>
  <c r="D495" i="1"/>
  <c r="D496" i="1"/>
  <c r="F496" i="1" s="1"/>
  <c r="D497" i="1"/>
  <c r="F497" i="1" s="1"/>
  <c r="D498" i="1"/>
  <c r="F498" i="1" s="1"/>
  <c r="D499" i="1"/>
  <c r="D500" i="1"/>
  <c r="F500" i="1" s="1"/>
  <c r="D501" i="1"/>
  <c r="F501" i="1" s="1"/>
  <c r="D502" i="1"/>
  <c r="F502" i="1" s="1"/>
  <c r="D503" i="1"/>
  <c r="D504" i="1"/>
  <c r="F504" i="1" s="1"/>
  <c r="D505" i="1"/>
  <c r="F505" i="1" s="1"/>
  <c r="D506" i="1"/>
  <c r="F506" i="1" s="1"/>
  <c r="D507" i="1"/>
  <c r="D508" i="1"/>
  <c r="F508" i="1" s="1"/>
  <c r="D509" i="1"/>
  <c r="F509" i="1" s="1"/>
  <c r="D510" i="1"/>
  <c r="F510" i="1" s="1"/>
  <c r="D511" i="1"/>
  <c r="D512" i="1"/>
  <c r="F512" i="1" s="1"/>
  <c r="D513" i="1"/>
  <c r="F513" i="1" s="1"/>
  <c r="D514" i="1"/>
  <c r="F514" i="1" s="1"/>
  <c r="D515" i="1"/>
  <c r="D516" i="1"/>
  <c r="F516" i="1" s="1"/>
  <c r="D517" i="1"/>
  <c r="F517" i="1" s="1"/>
  <c r="D518" i="1"/>
  <c r="F518" i="1" s="1"/>
  <c r="D519" i="1"/>
  <c r="D520" i="1"/>
  <c r="F520" i="1" s="1"/>
  <c r="D521" i="1"/>
  <c r="F521" i="1" s="1"/>
  <c r="D522" i="1"/>
  <c r="F522" i="1" s="1"/>
  <c r="D523" i="1"/>
  <c r="D524" i="1"/>
  <c r="F524" i="1" s="1"/>
  <c r="D525" i="1"/>
  <c r="F525" i="1" s="1"/>
  <c r="D526" i="1"/>
  <c r="F526" i="1" s="1"/>
  <c r="D527" i="1"/>
  <c r="D528" i="1"/>
  <c r="F528" i="1" s="1"/>
  <c r="D529" i="1"/>
  <c r="F529" i="1" s="1"/>
  <c r="D530" i="1"/>
  <c r="F530" i="1" s="1"/>
  <c r="D531" i="1"/>
  <c r="D532" i="1"/>
  <c r="F532" i="1" s="1"/>
  <c r="D533" i="1"/>
  <c r="F533" i="1" s="1"/>
  <c r="D534" i="1"/>
  <c r="F534" i="1" s="1"/>
  <c r="D535" i="1"/>
  <c r="D536" i="1"/>
  <c r="F536" i="1" s="1"/>
  <c r="D537" i="1"/>
  <c r="F537" i="1" s="1"/>
  <c r="D538" i="1"/>
  <c r="F538" i="1" s="1"/>
  <c r="D539" i="1"/>
  <c r="D540" i="1"/>
  <c r="F540" i="1" s="1"/>
  <c r="D541" i="1"/>
  <c r="F541" i="1" s="1"/>
  <c r="D542" i="1"/>
  <c r="F542" i="1" s="1"/>
  <c r="D543" i="1"/>
  <c r="D544" i="1"/>
  <c r="F544" i="1" s="1"/>
  <c r="D545" i="1"/>
  <c r="F545" i="1" s="1"/>
  <c r="D546" i="1"/>
  <c r="F546" i="1" s="1"/>
  <c r="D547" i="1"/>
  <c r="D548" i="1"/>
  <c r="F548" i="1" s="1"/>
  <c r="D549" i="1"/>
  <c r="F549" i="1" s="1"/>
  <c r="D550" i="1"/>
  <c r="F550" i="1" s="1"/>
  <c r="D551" i="1"/>
  <c r="D552" i="1"/>
  <c r="F552" i="1" s="1"/>
  <c r="D553" i="1"/>
  <c r="F553" i="1" s="1"/>
  <c r="D554" i="1"/>
  <c r="F554" i="1" s="1"/>
  <c r="D555" i="1"/>
  <c r="D556" i="1"/>
  <c r="F556" i="1" s="1"/>
  <c r="D557" i="1"/>
  <c r="F557" i="1" s="1"/>
  <c r="D558" i="1"/>
  <c r="F558" i="1" s="1"/>
  <c r="D559" i="1"/>
  <c r="D560" i="1"/>
  <c r="F560" i="1" s="1"/>
  <c r="D561" i="1"/>
  <c r="F561" i="1" s="1"/>
  <c r="D562" i="1"/>
  <c r="F562" i="1" s="1"/>
  <c r="D563" i="1"/>
  <c r="D564" i="1"/>
  <c r="F564" i="1" s="1"/>
  <c r="D565" i="1"/>
  <c r="F565" i="1" s="1"/>
  <c r="D566" i="1"/>
  <c r="F566" i="1" s="1"/>
  <c r="D567" i="1"/>
  <c r="D568" i="1"/>
  <c r="F568" i="1" s="1"/>
  <c r="D569" i="1"/>
  <c r="F569" i="1" s="1"/>
  <c r="D570" i="1"/>
  <c r="F570" i="1" s="1"/>
  <c r="D571" i="1"/>
  <c r="D572" i="1"/>
  <c r="F572" i="1" s="1"/>
  <c r="D573" i="1"/>
  <c r="F573" i="1" s="1"/>
  <c r="D574" i="1"/>
  <c r="F574" i="1" s="1"/>
  <c r="D575" i="1"/>
  <c r="D576" i="1"/>
  <c r="F576" i="1" s="1"/>
  <c r="D577" i="1"/>
  <c r="F577" i="1" s="1"/>
  <c r="D578" i="1"/>
  <c r="F578" i="1" s="1"/>
  <c r="D579" i="1"/>
  <c r="D580" i="1"/>
  <c r="F580" i="1" s="1"/>
  <c r="D581" i="1"/>
  <c r="F581" i="1" s="1"/>
  <c r="D582" i="1"/>
  <c r="F582" i="1" s="1"/>
  <c r="D583" i="1"/>
  <c r="D584" i="1"/>
  <c r="F584" i="1" s="1"/>
  <c r="D585" i="1"/>
  <c r="F585" i="1" s="1"/>
  <c r="D586" i="1"/>
  <c r="F586" i="1" s="1"/>
  <c r="D587" i="1"/>
  <c r="D588" i="1"/>
  <c r="F588" i="1" s="1"/>
  <c r="D589" i="1"/>
  <c r="F589" i="1" s="1"/>
  <c r="D590" i="1"/>
  <c r="F590" i="1" s="1"/>
  <c r="D591" i="1"/>
  <c r="D592" i="1"/>
  <c r="F592" i="1" s="1"/>
  <c r="D593" i="1"/>
  <c r="F593" i="1" s="1"/>
  <c r="D594" i="1"/>
  <c r="F594" i="1" s="1"/>
  <c r="D595" i="1"/>
  <c r="D596" i="1"/>
  <c r="F596" i="1" s="1"/>
  <c r="D597" i="1"/>
  <c r="F597" i="1" s="1"/>
  <c r="D598" i="1"/>
  <c r="F598" i="1" s="1"/>
  <c r="D599" i="1"/>
  <c r="D600" i="1"/>
  <c r="F600" i="1" s="1"/>
  <c r="D601" i="1"/>
  <c r="F601" i="1" s="1"/>
  <c r="D602" i="1"/>
  <c r="F602" i="1" s="1"/>
  <c r="D603" i="1"/>
  <c r="D604" i="1"/>
  <c r="F604" i="1" s="1"/>
  <c r="D605" i="1"/>
  <c r="F605" i="1" s="1"/>
  <c r="D606" i="1"/>
  <c r="F606" i="1" s="1"/>
  <c r="D607" i="1"/>
  <c r="D608" i="1"/>
  <c r="F608" i="1" s="1"/>
  <c r="D609" i="1"/>
  <c r="F609" i="1" s="1"/>
  <c r="D610" i="1"/>
  <c r="F610" i="1" s="1"/>
  <c r="D611" i="1"/>
  <c r="D612" i="1"/>
  <c r="F612" i="1" s="1"/>
  <c r="D613" i="1"/>
  <c r="F613" i="1" s="1"/>
  <c r="D614" i="1"/>
  <c r="F614" i="1" s="1"/>
  <c r="D615" i="1"/>
  <c r="D616" i="1"/>
  <c r="F616" i="1" s="1"/>
  <c r="D617" i="1"/>
  <c r="F617" i="1" s="1"/>
  <c r="D618" i="1"/>
  <c r="F618" i="1" s="1"/>
  <c r="D619" i="1"/>
  <c r="D620" i="1"/>
  <c r="F620" i="1" s="1"/>
  <c r="D621" i="1"/>
  <c r="F621" i="1" s="1"/>
  <c r="D622" i="1"/>
  <c r="F622" i="1" s="1"/>
  <c r="D623" i="1"/>
  <c r="D624" i="1"/>
  <c r="F624" i="1" s="1"/>
  <c r="D625" i="1"/>
  <c r="F625" i="1" s="1"/>
  <c r="D626" i="1"/>
  <c r="F626" i="1" s="1"/>
  <c r="D627" i="1"/>
  <c r="D628" i="1"/>
  <c r="F628" i="1" s="1"/>
  <c r="D629" i="1"/>
  <c r="F629" i="1" s="1"/>
  <c r="D630" i="1"/>
  <c r="F630" i="1" s="1"/>
  <c r="D631" i="1"/>
  <c r="D632" i="1"/>
  <c r="F632" i="1" s="1"/>
  <c r="D633" i="1"/>
  <c r="F633" i="1" s="1"/>
  <c r="D634" i="1"/>
  <c r="F634" i="1" s="1"/>
  <c r="D635" i="1"/>
  <c r="D636" i="1"/>
  <c r="F636" i="1" s="1"/>
  <c r="D637" i="1"/>
  <c r="F637" i="1" s="1"/>
  <c r="D638" i="1"/>
  <c r="F638" i="1" s="1"/>
  <c r="D639" i="1"/>
  <c r="D640" i="1"/>
  <c r="F640" i="1" s="1"/>
  <c r="D641" i="1"/>
  <c r="F641" i="1" s="1"/>
  <c r="D642" i="1"/>
  <c r="F642" i="1" s="1"/>
  <c r="D643" i="1"/>
  <c r="D644" i="1"/>
  <c r="F644" i="1" s="1"/>
  <c r="D645" i="1"/>
  <c r="F645" i="1" s="1"/>
  <c r="D646" i="1"/>
  <c r="F646" i="1" s="1"/>
  <c r="D647" i="1"/>
  <c r="D648" i="1"/>
  <c r="F648" i="1" s="1"/>
  <c r="D649" i="1"/>
  <c r="F649" i="1" s="1"/>
  <c r="D650" i="1"/>
  <c r="F650" i="1" s="1"/>
  <c r="D651" i="1"/>
  <c r="D652" i="1"/>
  <c r="F652" i="1" s="1"/>
  <c r="D653" i="1"/>
  <c r="F653" i="1" s="1"/>
  <c r="D654" i="1"/>
  <c r="F654" i="1" s="1"/>
  <c r="D655" i="1"/>
  <c r="D656" i="1"/>
  <c r="F656" i="1" s="1"/>
  <c r="D657" i="1"/>
  <c r="F657" i="1" s="1"/>
  <c r="D658" i="1"/>
  <c r="F658" i="1" s="1"/>
  <c r="D659" i="1"/>
  <c r="D660" i="1"/>
  <c r="F660" i="1" s="1"/>
  <c r="D661" i="1"/>
  <c r="F661" i="1" s="1"/>
  <c r="D662" i="1"/>
  <c r="F662" i="1" s="1"/>
  <c r="D663" i="1"/>
  <c r="D664" i="1"/>
  <c r="F664" i="1" s="1"/>
  <c r="D665" i="1"/>
  <c r="F665" i="1" s="1"/>
  <c r="D666" i="1"/>
  <c r="F666" i="1" s="1"/>
  <c r="D667" i="1"/>
  <c r="D668" i="1"/>
  <c r="F668" i="1" s="1"/>
  <c r="D669" i="1"/>
  <c r="F669" i="1" s="1"/>
  <c r="D670" i="1"/>
  <c r="F670" i="1" s="1"/>
  <c r="D671" i="1"/>
  <c r="D672" i="1"/>
  <c r="F672" i="1" s="1"/>
  <c r="D673" i="1"/>
  <c r="F673" i="1" s="1"/>
  <c r="D674" i="1"/>
  <c r="F674" i="1" s="1"/>
  <c r="D675" i="1"/>
  <c r="D676" i="1"/>
  <c r="F676" i="1" s="1"/>
  <c r="D677" i="1"/>
  <c r="F677" i="1" s="1"/>
  <c r="D678" i="1"/>
  <c r="F678" i="1" s="1"/>
  <c r="D679" i="1"/>
  <c r="D680" i="1"/>
  <c r="F680" i="1" s="1"/>
  <c r="D681" i="1"/>
  <c r="F681" i="1" s="1"/>
  <c r="D682" i="1"/>
  <c r="F682" i="1" s="1"/>
  <c r="D683" i="1"/>
  <c r="D684" i="1"/>
  <c r="F684" i="1" s="1"/>
  <c r="D685" i="1"/>
  <c r="F685" i="1" s="1"/>
  <c r="D686" i="1"/>
  <c r="F686" i="1" s="1"/>
  <c r="D687" i="1"/>
  <c r="D688" i="1"/>
  <c r="F688" i="1" s="1"/>
  <c r="D689" i="1"/>
  <c r="F689" i="1" s="1"/>
  <c r="D690" i="1"/>
  <c r="F690" i="1" s="1"/>
  <c r="D691" i="1"/>
  <c r="D692" i="1"/>
  <c r="F692" i="1" s="1"/>
  <c r="D693" i="1"/>
  <c r="F693" i="1" s="1"/>
  <c r="D694" i="1"/>
  <c r="F694" i="1" s="1"/>
  <c r="D695" i="1"/>
  <c r="D696" i="1"/>
  <c r="F696" i="1" s="1"/>
  <c r="D697" i="1"/>
  <c r="F697" i="1" s="1"/>
  <c r="D698" i="1"/>
  <c r="F698" i="1" s="1"/>
  <c r="D699" i="1"/>
  <c r="D700" i="1"/>
  <c r="F700" i="1" s="1"/>
  <c r="D701" i="1"/>
  <c r="F701" i="1" s="1"/>
  <c r="D702" i="1"/>
  <c r="F702" i="1" s="1"/>
  <c r="D703" i="1"/>
  <c r="D704" i="1"/>
  <c r="F704" i="1" s="1"/>
  <c r="D705" i="1"/>
  <c r="F705" i="1" s="1"/>
  <c r="D706" i="1"/>
  <c r="F706" i="1" s="1"/>
  <c r="D707" i="1"/>
  <c r="D708" i="1"/>
  <c r="F708" i="1" s="1"/>
  <c r="D709" i="1"/>
  <c r="F709" i="1" s="1"/>
  <c r="D710" i="1"/>
  <c r="F710" i="1" s="1"/>
  <c r="D711" i="1"/>
  <c r="D712" i="1"/>
  <c r="F712" i="1" s="1"/>
  <c r="D713" i="1"/>
  <c r="F713" i="1" s="1"/>
  <c r="D714" i="1"/>
  <c r="F714" i="1" s="1"/>
  <c r="D715" i="1"/>
  <c r="D716" i="1"/>
  <c r="F716" i="1" s="1"/>
  <c r="D717" i="1"/>
  <c r="F717" i="1" s="1"/>
  <c r="D718" i="1"/>
  <c r="F718" i="1" s="1"/>
  <c r="D719" i="1"/>
  <c r="D720" i="1"/>
  <c r="F720" i="1" s="1"/>
  <c r="D721" i="1"/>
  <c r="F721" i="1" s="1"/>
  <c r="D722" i="1"/>
  <c r="F722" i="1" s="1"/>
  <c r="D723" i="1"/>
  <c r="D724" i="1"/>
  <c r="F724" i="1" s="1"/>
  <c r="D725" i="1"/>
  <c r="F725" i="1" s="1"/>
  <c r="D726" i="1"/>
  <c r="F726" i="1" s="1"/>
  <c r="D727" i="1"/>
  <c r="D728" i="1"/>
  <c r="F728" i="1" s="1"/>
  <c r="D729" i="1"/>
  <c r="F729" i="1" s="1"/>
  <c r="D730" i="1"/>
  <c r="F730" i="1" s="1"/>
  <c r="D731" i="1"/>
  <c r="D732" i="1"/>
  <c r="F732" i="1" s="1"/>
  <c r="D733" i="1"/>
  <c r="F733" i="1" s="1"/>
  <c r="D734" i="1"/>
  <c r="F734" i="1" s="1"/>
  <c r="D735" i="1"/>
  <c r="D736" i="1"/>
  <c r="F736" i="1" s="1"/>
  <c r="D737" i="1"/>
  <c r="F737" i="1" s="1"/>
  <c r="D738" i="1"/>
  <c r="F738" i="1" s="1"/>
  <c r="D739" i="1"/>
  <c r="D740" i="1"/>
  <c r="F740" i="1" s="1"/>
  <c r="D741" i="1"/>
  <c r="F741" i="1" s="1"/>
  <c r="D742" i="1"/>
  <c r="F742" i="1" s="1"/>
  <c r="D743" i="1"/>
  <c r="D744" i="1"/>
  <c r="F744" i="1" s="1"/>
  <c r="D745" i="1"/>
  <c r="F745" i="1" s="1"/>
  <c r="D746" i="1"/>
  <c r="F746" i="1" s="1"/>
  <c r="D747" i="1"/>
  <c r="D748" i="1"/>
  <c r="F748" i="1" s="1"/>
  <c r="D749" i="1"/>
  <c r="F749" i="1" s="1"/>
  <c r="D750" i="1"/>
  <c r="F750" i="1" s="1"/>
  <c r="D751" i="1"/>
  <c r="D752" i="1"/>
  <c r="F752" i="1" s="1"/>
  <c r="D753" i="1"/>
  <c r="F753" i="1" s="1"/>
  <c r="D754" i="1"/>
  <c r="F754" i="1" s="1"/>
  <c r="D755" i="1"/>
  <c r="D756" i="1"/>
  <c r="F756" i="1" s="1"/>
  <c r="D757" i="1"/>
  <c r="F757" i="1" s="1"/>
  <c r="D758" i="1"/>
  <c r="F758" i="1" s="1"/>
  <c r="D759" i="1"/>
  <c r="D760" i="1"/>
  <c r="F760" i="1" s="1"/>
  <c r="D761" i="1"/>
  <c r="F761" i="1" s="1"/>
  <c r="D762" i="1"/>
  <c r="F762" i="1" s="1"/>
  <c r="D763" i="1"/>
  <c r="D764" i="1"/>
  <c r="F764" i="1" s="1"/>
  <c r="D765" i="1"/>
  <c r="F765" i="1" s="1"/>
  <c r="D766" i="1"/>
  <c r="F766" i="1" s="1"/>
  <c r="D767" i="1"/>
  <c r="D768" i="1"/>
  <c r="F768" i="1" s="1"/>
  <c r="D769" i="1"/>
  <c r="F769" i="1" s="1"/>
  <c r="D770" i="1"/>
  <c r="F770" i="1" s="1"/>
  <c r="D771" i="1"/>
  <c r="D772" i="1"/>
  <c r="F772" i="1" s="1"/>
  <c r="D773" i="1"/>
  <c r="F773" i="1" s="1"/>
  <c r="D774" i="1"/>
  <c r="F774" i="1" s="1"/>
  <c r="D775" i="1"/>
  <c r="D776" i="1"/>
  <c r="F776" i="1" s="1"/>
  <c r="D777" i="1"/>
  <c r="F777" i="1" s="1"/>
  <c r="D778" i="1"/>
  <c r="F778" i="1" s="1"/>
  <c r="D779" i="1"/>
  <c r="D780" i="1"/>
  <c r="F780" i="1" s="1"/>
  <c r="D781" i="1"/>
  <c r="F781" i="1" s="1"/>
  <c r="D782" i="1"/>
  <c r="F782" i="1" s="1"/>
  <c r="D783" i="1"/>
  <c r="D784" i="1"/>
  <c r="F784" i="1" s="1"/>
  <c r="D785" i="1"/>
  <c r="F785" i="1" s="1"/>
  <c r="D786" i="1"/>
  <c r="F786" i="1" s="1"/>
  <c r="D787" i="1"/>
  <c r="D788" i="1"/>
  <c r="F788" i="1" s="1"/>
  <c r="D789" i="1"/>
  <c r="F789" i="1" s="1"/>
  <c r="D790" i="1"/>
  <c r="F790" i="1" s="1"/>
  <c r="D791" i="1"/>
  <c r="D792" i="1"/>
  <c r="F792" i="1" s="1"/>
  <c r="D793" i="1"/>
  <c r="F793" i="1" s="1"/>
  <c r="D794" i="1"/>
  <c r="F794" i="1" s="1"/>
  <c r="D795" i="1"/>
  <c r="D796" i="1"/>
  <c r="F796" i="1" s="1"/>
  <c r="D797" i="1"/>
  <c r="F797" i="1" s="1"/>
  <c r="D798" i="1"/>
  <c r="F798" i="1" s="1"/>
  <c r="D799" i="1"/>
  <c r="D800" i="1"/>
  <c r="F800" i="1" s="1"/>
  <c r="D801" i="1"/>
  <c r="F801" i="1" s="1"/>
  <c r="D802" i="1"/>
  <c r="F802" i="1" s="1"/>
  <c r="D803" i="1"/>
  <c r="D804" i="1"/>
  <c r="F804" i="1" s="1"/>
  <c r="D805" i="1"/>
  <c r="F805" i="1" s="1"/>
  <c r="D806" i="1"/>
  <c r="F806" i="1" s="1"/>
  <c r="D807" i="1"/>
  <c r="D808" i="1"/>
  <c r="F808" i="1" s="1"/>
  <c r="D809" i="1"/>
  <c r="F809" i="1" s="1"/>
  <c r="D810" i="1"/>
  <c r="F810" i="1" s="1"/>
  <c r="D811" i="1"/>
  <c r="D812" i="1"/>
  <c r="F812" i="1" s="1"/>
  <c r="D813" i="1"/>
  <c r="F813" i="1" s="1"/>
  <c r="D814" i="1"/>
  <c r="F814" i="1" s="1"/>
  <c r="D815" i="1"/>
  <c r="D816" i="1"/>
  <c r="F816" i="1" s="1"/>
  <c r="D817" i="1"/>
  <c r="F817" i="1" s="1"/>
  <c r="D818" i="1"/>
  <c r="F818" i="1" s="1"/>
  <c r="D819" i="1"/>
  <c r="D820" i="1"/>
  <c r="F820" i="1" s="1"/>
  <c r="D821" i="1"/>
  <c r="F821" i="1" s="1"/>
  <c r="D822" i="1"/>
  <c r="F822" i="1" s="1"/>
  <c r="D823" i="1"/>
  <c r="D824" i="1"/>
  <c r="F824" i="1" s="1"/>
  <c r="D825" i="1"/>
  <c r="F825" i="1" s="1"/>
  <c r="D826" i="1"/>
  <c r="F826" i="1" s="1"/>
  <c r="D827" i="1"/>
  <c r="D828" i="1"/>
  <c r="F828" i="1" s="1"/>
  <c r="D829" i="1"/>
  <c r="F829" i="1" s="1"/>
  <c r="D830" i="1"/>
  <c r="F830" i="1" s="1"/>
  <c r="D831" i="1"/>
  <c r="D832" i="1"/>
  <c r="F832" i="1" s="1"/>
  <c r="D833" i="1"/>
  <c r="F833" i="1" s="1"/>
  <c r="D834" i="1"/>
  <c r="F834" i="1" s="1"/>
  <c r="D835" i="1"/>
  <c r="D836" i="1"/>
  <c r="F836" i="1" s="1"/>
  <c r="D837" i="1"/>
  <c r="F837" i="1" s="1"/>
  <c r="D838" i="1"/>
  <c r="F838" i="1" s="1"/>
  <c r="D839" i="1"/>
  <c r="D840" i="1"/>
  <c r="F840" i="1" s="1"/>
  <c r="D841" i="1"/>
  <c r="F841" i="1" s="1"/>
  <c r="D842" i="1"/>
  <c r="F842" i="1" s="1"/>
  <c r="D843" i="1"/>
  <c r="D844" i="1"/>
  <c r="F844" i="1" s="1"/>
  <c r="D845" i="1"/>
  <c r="F845" i="1" s="1"/>
  <c r="D846" i="1"/>
  <c r="F846" i="1" s="1"/>
  <c r="D847" i="1"/>
  <c r="D848" i="1"/>
  <c r="F848" i="1" s="1"/>
  <c r="D849" i="1"/>
  <c r="F849" i="1" s="1"/>
  <c r="D850" i="1"/>
  <c r="I850" i="1" s="1"/>
  <c r="D851" i="1"/>
  <c r="I851" i="1" s="1"/>
  <c r="D852" i="1"/>
  <c r="I852" i="1" s="1"/>
  <c r="D853" i="1"/>
  <c r="I853" i="1" s="1"/>
  <c r="D854" i="1"/>
  <c r="I854" i="1" s="1"/>
  <c r="D855" i="1"/>
  <c r="I855" i="1" s="1"/>
  <c r="D856" i="1"/>
  <c r="I856" i="1" s="1"/>
  <c r="D857" i="1"/>
  <c r="I857" i="1" s="1"/>
  <c r="D858" i="1"/>
  <c r="I858" i="1" s="1"/>
  <c r="D859" i="1"/>
  <c r="I859" i="1" s="1"/>
  <c r="D860" i="1"/>
  <c r="I860" i="1" s="1"/>
  <c r="D861" i="1"/>
  <c r="I861" i="1" s="1"/>
  <c r="D862" i="1"/>
  <c r="I862" i="1" s="1"/>
  <c r="D863" i="1"/>
  <c r="I863" i="1" s="1"/>
  <c r="D864" i="1"/>
  <c r="I864" i="1" s="1"/>
  <c r="D865" i="1"/>
  <c r="D866" i="1"/>
  <c r="I866" i="1" s="1"/>
  <c r="D867" i="1"/>
  <c r="I867" i="1" s="1"/>
  <c r="D868" i="1"/>
  <c r="I868" i="1" s="1"/>
  <c r="D869" i="1"/>
  <c r="I869" i="1" s="1"/>
  <c r="D870" i="1"/>
  <c r="I870" i="1" s="1"/>
  <c r="D871" i="1"/>
  <c r="I871" i="1" s="1"/>
  <c r="D872" i="1"/>
  <c r="I872" i="1" s="1"/>
  <c r="D873" i="1"/>
  <c r="I873" i="1" s="1"/>
  <c r="D874" i="1"/>
  <c r="I874" i="1" s="1"/>
  <c r="D875" i="1"/>
  <c r="I875" i="1" s="1"/>
  <c r="D876" i="1"/>
  <c r="I876" i="1" s="1"/>
  <c r="D877" i="1"/>
  <c r="I877" i="1" s="1"/>
  <c r="D878" i="1"/>
  <c r="I878" i="1" s="1"/>
  <c r="D879" i="1"/>
  <c r="I879" i="1" s="1"/>
  <c r="D880" i="1"/>
  <c r="I880" i="1" s="1"/>
  <c r="D881" i="1"/>
  <c r="D882" i="1"/>
  <c r="I882" i="1" s="1"/>
  <c r="D883" i="1"/>
  <c r="I883" i="1" s="1"/>
  <c r="D884" i="1"/>
  <c r="I884" i="1" s="1"/>
  <c r="D885" i="1"/>
  <c r="I885" i="1" s="1"/>
  <c r="D886" i="1"/>
  <c r="I886" i="1" s="1"/>
  <c r="D887" i="1"/>
  <c r="I887" i="1" s="1"/>
  <c r="D888" i="1"/>
  <c r="I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I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I260" i="1" l="1"/>
  <c r="I237" i="1"/>
  <c r="I217" i="1"/>
  <c r="I196" i="1"/>
  <c r="I173" i="1"/>
  <c r="I153" i="1"/>
  <c r="I132" i="1"/>
  <c r="I109" i="1"/>
  <c r="I89" i="1"/>
  <c r="I68" i="1"/>
  <c r="I45" i="1"/>
  <c r="I25" i="1"/>
  <c r="I697" i="1"/>
  <c r="I676" i="1"/>
  <c r="I653" i="1"/>
  <c r="I633" i="1"/>
  <c r="I612" i="1"/>
  <c r="I589" i="1"/>
  <c r="I569" i="1"/>
  <c r="I548" i="1"/>
  <c r="I525" i="1"/>
  <c r="I505" i="1"/>
  <c r="I484" i="1"/>
  <c r="I461" i="1"/>
  <c r="I829" i="1"/>
  <c r="I808" i="1"/>
  <c r="I785" i="1"/>
  <c r="I765" i="1"/>
  <c r="I744" i="1"/>
  <c r="I721" i="1"/>
  <c r="I701" i="1"/>
  <c r="I967" i="1"/>
  <c r="I935" i="1"/>
  <c r="I903" i="1"/>
  <c r="I1007" i="1"/>
  <c r="I931" i="1"/>
  <c r="I257" i="1"/>
  <c r="I236" i="1"/>
  <c r="I213" i="1"/>
  <c r="I193" i="1"/>
  <c r="I172" i="1"/>
  <c r="I149" i="1"/>
  <c r="I129" i="1"/>
  <c r="I108" i="1"/>
  <c r="I85" i="1"/>
  <c r="I65" i="1"/>
  <c r="I44" i="1"/>
  <c r="I21" i="1"/>
  <c r="I693" i="1"/>
  <c r="I673" i="1"/>
  <c r="I652" i="1"/>
  <c r="I629" i="1"/>
  <c r="I609" i="1"/>
  <c r="I588" i="1"/>
  <c r="I565" i="1"/>
  <c r="I545" i="1"/>
  <c r="I524" i="1"/>
  <c r="I501" i="1"/>
  <c r="I481" i="1"/>
  <c r="I460" i="1"/>
  <c r="I825" i="1"/>
  <c r="I805" i="1"/>
  <c r="I784" i="1"/>
  <c r="I761" i="1"/>
  <c r="I741" i="1"/>
  <c r="I720" i="1"/>
  <c r="I849" i="1"/>
  <c r="I960" i="1"/>
  <c r="I928" i="1"/>
  <c r="I896" i="1"/>
  <c r="I1000" i="1"/>
  <c r="F10" i="1"/>
  <c r="F992" i="1"/>
  <c r="I84" i="1"/>
  <c r="I628" i="1"/>
  <c r="I500" i="1"/>
  <c r="I273" i="1"/>
  <c r="I252" i="1"/>
  <c r="I209" i="1"/>
  <c r="I188" i="1"/>
  <c r="I145" i="1"/>
  <c r="I124" i="1"/>
  <c r="I81" i="1"/>
  <c r="I60" i="1"/>
  <c r="I689" i="1"/>
  <c r="I668" i="1"/>
  <c r="I645" i="1"/>
  <c r="I625" i="1"/>
  <c r="I604" i="1"/>
  <c r="I581" i="1"/>
  <c r="I561" i="1"/>
  <c r="I540" i="1"/>
  <c r="I517" i="1"/>
  <c r="I497" i="1"/>
  <c r="I476" i="1"/>
  <c r="I841" i="1"/>
  <c r="I821" i="1"/>
  <c r="I800" i="1"/>
  <c r="I777" i="1"/>
  <c r="I757" i="1"/>
  <c r="I736" i="1"/>
  <c r="I713" i="1"/>
  <c r="I984" i="1"/>
  <c r="I952" i="1"/>
  <c r="I920" i="1"/>
  <c r="I1031" i="1"/>
  <c r="I212" i="1"/>
  <c r="I269" i="1"/>
  <c r="I249" i="1"/>
  <c r="I228" i="1"/>
  <c r="I205" i="1"/>
  <c r="I185" i="1"/>
  <c r="I164" i="1"/>
  <c r="I141" i="1"/>
  <c r="I121" i="1"/>
  <c r="I100" i="1"/>
  <c r="I77" i="1"/>
  <c r="I57" i="1"/>
  <c r="I36" i="1"/>
  <c r="F16" i="1"/>
  <c r="I685" i="1"/>
  <c r="I665" i="1"/>
  <c r="I644" i="1"/>
  <c r="I621" i="1"/>
  <c r="I601" i="1"/>
  <c r="I580" i="1"/>
  <c r="I557" i="1"/>
  <c r="I537" i="1"/>
  <c r="I516" i="1"/>
  <c r="I493" i="1"/>
  <c r="I473" i="1"/>
  <c r="I840" i="1"/>
  <c r="I817" i="1"/>
  <c r="I797" i="1"/>
  <c r="I776" i="1"/>
  <c r="I753" i="1"/>
  <c r="I733" i="1"/>
  <c r="I712" i="1"/>
  <c r="I983" i="1"/>
  <c r="I951" i="1"/>
  <c r="I919" i="1"/>
  <c r="I1024" i="1"/>
  <c r="I899" i="1"/>
  <c r="I148" i="1"/>
  <c r="I20" i="1"/>
  <c r="I692" i="1"/>
  <c r="I564" i="1"/>
  <c r="I268" i="1"/>
  <c r="I245" i="1"/>
  <c r="I225" i="1"/>
  <c r="I204" i="1"/>
  <c r="I181" i="1"/>
  <c r="I161" i="1"/>
  <c r="I140" i="1"/>
  <c r="I97" i="1"/>
  <c r="I76" i="1"/>
  <c r="I33" i="1"/>
  <c r="I684" i="1"/>
  <c r="I661" i="1"/>
  <c r="I641" i="1"/>
  <c r="I620" i="1"/>
  <c r="I597" i="1"/>
  <c r="I577" i="1"/>
  <c r="I556" i="1"/>
  <c r="I533" i="1"/>
  <c r="I513" i="1"/>
  <c r="I492" i="1"/>
  <c r="I469" i="1"/>
  <c r="I837" i="1"/>
  <c r="I816" i="1"/>
  <c r="I793" i="1"/>
  <c r="I773" i="1"/>
  <c r="I752" i="1"/>
  <c r="I729" i="1"/>
  <c r="I709" i="1"/>
  <c r="I976" i="1"/>
  <c r="I944" i="1"/>
  <c r="I912" i="1"/>
  <c r="I1023" i="1"/>
  <c r="F458" i="1"/>
  <c r="I1016" i="1"/>
  <c r="I265" i="1"/>
  <c r="I244" i="1"/>
  <c r="I201" i="1"/>
  <c r="I180" i="1"/>
  <c r="I116" i="1"/>
  <c r="I52" i="1"/>
  <c r="I681" i="1"/>
  <c r="I660" i="1"/>
  <c r="I637" i="1"/>
  <c r="I617" i="1"/>
  <c r="I596" i="1"/>
  <c r="I573" i="1"/>
  <c r="I553" i="1"/>
  <c r="I532" i="1"/>
  <c r="I509" i="1"/>
  <c r="I489" i="1"/>
  <c r="I468" i="1"/>
  <c r="I833" i="1"/>
  <c r="I813" i="1"/>
  <c r="I792" i="1"/>
  <c r="I769" i="1"/>
  <c r="I749" i="1"/>
  <c r="I728" i="1"/>
  <c r="I705" i="1"/>
  <c r="I975" i="1"/>
  <c r="I943" i="1"/>
  <c r="I911" i="1"/>
  <c r="I1015" i="1"/>
  <c r="I241" i="1"/>
  <c r="I220" i="1"/>
  <c r="I177" i="1"/>
  <c r="I156" i="1"/>
  <c r="I113" i="1"/>
  <c r="I92" i="1"/>
  <c r="I49" i="1"/>
  <c r="I28" i="1"/>
  <c r="I677" i="1"/>
  <c r="I657" i="1"/>
  <c r="I636" i="1"/>
  <c r="I613" i="1"/>
  <c r="I593" i="1"/>
  <c r="I572" i="1"/>
  <c r="I549" i="1"/>
  <c r="I529" i="1"/>
  <c r="I508" i="1"/>
  <c r="I485" i="1"/>
  <c r="I465" i="1"/>
  <c r="I832" i="1"/>
  <c r="I809" i="1"/>
  <c r="I789" i="1"/>
  <c r="I768" i="1"/>
  <c r="I745" i="1"/>
  <c r="I725" i="1"/>
  <c r="I704" i="1"/>
  <c r="I968" i="1"/>
  <c r="I936" i="1"/>
  <c r="I904" i="1"/>
  <c r="I1008" i="1"/>
  <c r="K10" i="1"/>
  <c r="K11" i="1"/>
  <c r="K9" i="1"/>
  <c r="J9" i="1"/>
  <c r="G10" i="1"/>
  <c r="F847" i="1"/>
  <c r="I847" i="1"/>
  <c r="F839" i="1"/>
  <c r="I839" i="1"/>
  <c r="F831" i="1"/>
  <c r="I831" i="1"/>
  <c r="F823" i="1"/>
  <c r="I823" i="1"/>
  <c r="F815" i="1"/>
  <c r="I815" i="1"/>
  <c r="F807" i="1"/>
  <c r="I807" i="1"/>
  <c r="F799" i="1"/>
  <c r="I799" i="1"/>
  <c r="F791" i="1"/>
  <c r="I791" i="1"/>
  <c r="F783" i="1"/>
  <c r="I783" i="1"/>
  <c r="F775" i="1"/>
  <c r="I775" i="1"/>
  <c r="F767" i="1"/>
  <c r="I767" i="1"/>
  <c r="F755" i="1"/>
  <c r="I755" i="1"/>
  <c r="F747" i="1"/>
  <c r="I747" i="1"/>
  <c r="F739" i="1"/>
  <c r="I739" i="1"/>
  <c r="F731" i="1"/>
  <c r="I731" i="1"/>
  <c r="F723" i="1"/>
  <c r="I723" i="1"/>
  <c r="F715" i="1"/>
  <c r="I715" i="1"/>
  <c r="F707" i="1"/>
  <c r="I707" i="1"/>
  <c r="F699" i="1"/>
  <c r="I699" i="1"/>
  <c r="F691" i="1"/>
  <c r="I691" i="1"/>
  <c r="F679" i="1"/>
  <c r="I679" i="1"/>
  <c r="F671" i="1"/>
  <c r="I671" i="1"/>
  <c r="F663" i="1"/>
  <c r="I663" i="1"/>
  <c r="F655" i="1"/>
  <c r="I655" i="1"/>
  <c r="F647" i="1"/>
  <c r="I647" i="1"/>
  <c r="F639" i="1"/>
  <c r="I639" i="1"/>
  <c r="F635" i="1"/>
  <c r="I635" i="1"/>
  <c r="F627" i="1"/>
  <c r="I627" i="1"/>
  <c r="F619" i="1"/>
  <c r="I619" i="1"/>
  <c r="F607" i="1"/>
  <c r="I607" i="1"/>
  <c r="F599" i="1"/>
  <c r="I599" i="1"/>
  <c r="F591" i="1"/>
  <c r="I591" i="1"/>
  <c r="F583" i="1"/>
  <c r="I583" i="1"/>
  <c r="F575" i="1"/>
  <c r="I575" i="1"/>
  <c r="F567" i="1"/>
  <c r="I567" i="1"/>
  <c r="F559" i="1"/>
  <c r="I559" i="1"/>
  <c r="F547" i="1"/>
  <c r="I547" i="1"/>
  <c r="F539" i="1"/>
  <c r="I539" i="1"/>
  <c r="F531" i="1"/>
  <c r="I531" i="1"/>
  <c r="F523" i="1"/>
  <c r="I523" i="1"/>
  <c r="F515" i="1"/>
  <c r="I515" i="1"/>
  <c r="F507" i="1"/>
  <c r="I507" i="1"/>
  <c r="F499" i="1"/>
  <c r="I499" i="1"/>
  <c r="F491" i="1"/>
  <c r="I491" i="1"/>
  <c r="F483" i="1"/>
  <c r="I483" i="1"/>
  <c r="F475" i="1"/>
  <c r="I475" i="1"/>
  <c r="F467" i="1"/>
  <c r="I467" i="1"/>
  <c r="F271" i="1"/>
  <c r="I271" i="1"/>
  <c r="F263" i="1"/>
  <c r="I263" i="1"/>
  <c r="F255" i="1"/>
  <c r="I255" i="1"/>
  <c r="F247" i="1"/>
  <c r="I247" i="1"/>
  <c r="F239" i="1"/>
  <c r="I239" i="1"/>
  <c r="F231" i="1"/>
  <c r="I231" i="1"/>
  <c r="F223" i="1"/>
  <c r="I223" i="1"/>
  <c r="F215" i="1"/>
  <c r="I215" i="1"/>
  <c r="F207" i="1"/>
  <c r="I207" i="1"/>
  <c r="F199" i="1"/>
  <c r="I199" i="1"/>
  <c r="F191" i="1"/>
  <c r="I191" i="1"/>
  <c r="F183" i="1"/>
  <c r="I183" i="1"/>
  <c r="F175" i="1"/>
  <c r="I175" i="1"/>
  <c r="F167" i="1"/>
  <c r="I167" i="1"/>
  <c r="F159" i="1"/>
  <c r="I159" i="1"/>
  <c r="F151" i="1"/>
  <c r="I151" i="1"/>
  <c r="F139" i="1"/>
  <c r="I139" i="1"/>
  <c r="F131" i="1"/>
  <c r="I131" i="1"/>
  <c r="F123" i="1"/>
  <c r="I123" i="1"/>
  <c r="F115" i="1"/>
  <c r="I115" i="1"/>
  <c r="F107" i="1"/>
  <c r="I107" i="1"/>
  <c r="F99" i="1"/>
  <c r="I99" i="1"/>
  <c r="F91" i="1"/>
  <c r="I91" i="1"/>
  <c r="F83" i="1"/>
  <c r="I83" i="1"/>
  <c r="F75" i="1"/>
  <c r="I75" i="1"/>
  <c r="F67" i="1"/>
  <c r="I67" i="1"/>
  <c r="F59" i="1"/>
  <c r="I59" i="1"/>
  <c r="F51" i="1"/>
  <c r="I51" i="1"/>
  <c r="F47" i="1"/>
  <c r="I47" i="1"/>
  <c r="F39" i="1"/>
  <c r="I39" i="1"/>
  <c r="F31" i="1"/>
  <c r="I31" i="1"/>
  <c r="F19" i="1"/>
  <c r="I19" i="1"/>
  <c r="F276" i="1"/>
  <c r="I276" i="1"/>
  <c r="I991" i="1"/>
  <c r="I696" i="1"/>
  <c r="I688" i="1"/>
  <c r="I680" i="1"/>
  <c r="I672" i="1"/>
  <c r="I664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6" i="1"/>
  <c r="I708" i="1"/>
  <c r="I700" i="1"/>
  <c r="I987" i="1"/>
  <c r="I979" i="1"/>
  <c r="I971" i="1"/>
  <c r="I963" i="1"/>
  <c r="I955" i="1"/>
  <c r="I947" i="1"/>
  <c r="I939" i="1"/>
  <c r="I923" i="1"/>
  <c r="I915" i="1"/>
  <c r="I907" i="1"/>
  <c r="I891" i="1"/>
  <c r="I1027" i="1"/>
  <c r="I1019" i="1"/>
  <c r="I1011" i="1"/>
  <c r="I1003" i="1"/>
  <c r="I995" i="1"/>
  <c r="F843" i="1"/>
  <c r="I843" i="1"/>
  <c r="F835" i="1"/>
  <c r="I835" i="1"/>
  <c r="F827" i="1"/>
  <c r="I827" i="1"/>
  <c r="F819" i="1"/>
  <c r="I819" i="1"/>
  <c r="F811" i="1"/>
  <c r="I811" i="1"/>
  <c r="F803" i="1"/>
  <c r="I803" i="1"/>
  <c r="F795" i="1"/>
  <c r="I795" i="1"/>
  <c r="F787" i="1"/>
  <c r="I787" i="1"/>
  <c r="F779" i="1"/>
  <c r="I779" i="1"/>
  <c r="F771" i="1"/>
  <c r="I771" i="1"/>
  <c r="F763" i="1"/>
  <c r="I763" i="1"/>
  <c r="F759" i="1"/>
  <c r="I759" i="1"/>
  <c r="F751" i="1"/>
  <c r="I751" i="1"/>
  <c r="F743" i="1"/>
  <c r="I743" i="1"/>
  <c r="F735" i="1"/>
  <c r="I735" i="1"/>
  <c r="F727" i="1"/>
  <c r="I727" i="1"/>
  <c r="F719" i="1"/>
  <c r="I719" i="1"/>
  <c r="F711" i="1"/>
  <c r="I711" i="1"/>
  <c r="F703" i="1"/>
  <c r="I703" i="1"/>
  <c r="F695" i="1"/>
  <c r="I695" i="1"/>
  <c r="F687" i="1"/>
  <c r="I687" i="1"/>
  <c r="F683" i="1"/>
  <c r="I683" i="1"/>
  <c r="F675" i="1"/>
  <c r="I675" i="1"/>
  <c r="F667" i="1"/>
  <c r="I667" i="1"/>
  <c r="F659" i="1"/>
  <c r="I659" i="1"/>
  <c r="F651" i="1"/>
  <c r="I651" i="1"/>
  <c r="F643" i="1"/>
  <c r="I643" i="1"/>
  <c r="F631" i="1"/>
  <c r="I631" i="1"/>
  <c r="F623" i="1"/>
  <c r="I623" i="1"/>
  <c r="F615" i="1"/>
  <c r="I615" i="1"/>
  <c r="F611" i="1"/>
  <c r="I611" i="1"/>
  <c r="F603" i="1"/>
  <c r="I603" i="1"/>
  <c r="F595" i="1"/>
  <c r="I595" i="1"/>
  <c r="F587" i="1"/>
  <c r="I587" i="1"/>
  <c r="F579" i="1"/>
  <c r="I579" i="1"/>
  <c r="F571" i="1"/>
  <c r="I571" i="1"/>
  <c r="F563" i="1"/>
  <c r="I563" i="1"/>
  <c r="F555" i="1"/>
  <c r="I555" i="1"/>
  <c r="F551" i="1"/>
  <c r="I551" i="1"/>
  <c r="F543" i="1"/>
  <c r="I543" i="1"/>
  <c r="F535" i="1"/>
  <c r="I535" i="1"/>
  <c r="F527" i="1"/>
  <c r="I527" i="1"/>
  <c r="F519" i="1"/>
  <c r="I519" i="1"/>
  <c r="F511" i="1"/>
  <c r="I511" i="1"/>
  <c r="F503" i="1"/>
  <c r="I503" i="1"/>
  <c r="F495" i="1"/>
  <c r="I495" i="1"/>
  <c r="F487" i="1"/>
  <c r="I487" i="1"/>
  <c r="F479" i="1"/>
  <c r="I479" i="1"/>
  <c r="F471" i="1"/>
  <c r="I471" i="1"/>
  <c r="F463" i="1"/>
  <c r="I463" i="1"/>
  <c r="F275" i="1"/>
  <c r="I275" i="1"/>
  <c r="F267" i="1"/>
  <c r="I267" i="1"/>
  <c r="F259" i="1"/>
  <c r="I259" i="1"/>
  <c r="F251" i="1"/>
  <c r="I251" i="1"/>
  <c r="F243" i="1"/>
  <c r="I243" i="1"/>
  <c r="F235" i="1"/>
  <c r="I235" i="1"/>
  <c r="F227" i="1"/>
  <c r="I227" i="1"/>
  <c r="F219" i="1"/>
  <c r="I219" i="1"/>
  <c r="F211" i="1"/>
  <c r="I211" i="1"/>
  <c r="F203" i="1"/>
  <c r="I203" i="1"/>
  <c r="F195" i="1"/>
  <c r="I195" i="1"/>
  <c r="F187" i="1"/>
  <c r="I187" i="1"/>
  <c r="F179" i="1"/>
  <c r="I179" i="1"/>
  <c r="F171" i="1"/>
  <c r="I171" i="1"/>
  <c r="F163" i="1"/>
  <c r="I163" i="1"/>
  <c r="F155" i="1"/>
  <c r="I155" i="1"/>
  <c r="F147" i="1"/>
  <c r="I147" i="1"/>
  <c r="F143" i="1"/>
  <c r="I143" i="1"/>
  <c r="F135" i="1"/>
  <c r="I135" i="1"/>
  <c r="F127" i="1"/>
  <c r="I127" i="1"/>
  <c r="F119" i="1"/>
  <c r="I119" i="1"/>
  <c r="F111" i="1"/>
  <c r="I111" i="1"/>
  <c r="F103" i="1"/>
  <c r="I103" i="1"/>
  <c r="F95" i="1"/>
  <c r="I95" i="1"/>
  <c r="F87" i="1"/>
  <c r="I87" i="1"/>
  <c r="F79" i="1"/>
  <c r="I79" i="1"/>
  <c r="F71" i="1"/>
  <c r="I71" i="1"/>
  <c r="F63" i="1"/>
  <c r="I63" i="1"/>
  <c r="F55" i="1"/>
  <c r="I55" i="1"/>
  <c r="F43" i="1"/>
  <c r="I43" i="1"/>
  <c r="F35" i="1"/>
  <c r="I35" i="1"/>
  <c r="F27" i="1"/>
  <c r="I27" i="1"/>
  <c r="F23" i="1"/>
  <c r="I23" i="1"/>
  <c r="I459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1028" i="1"/>
  <c r="I1020" i="1"/>
  <c r="I1012" i="1"/>
  <c r="I1004" i="1"/>
  <c r="I996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990" i="1"/>
  <c r="I1029" i="1"/>
  <c r="I1025" i="1"/>
  <c r="I1021" i="1"/>
  <c r="I1017" i="1"/>
  <c r="I1013" i="1"/>
  <c r="I1009" i="1"/>
  <c r="I1005" i="1"/>
  <c r="I1001" i="1"/>
  <c r="I997" i="1"/>
  <c r="I993" i="1"/>
  <c r="I698" i="1"/>
  <c r="I889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1030" i="1"/>
  <c r="I1026" i="1"/>
  <c r="I1022" i="1"/>
  <c r="I1018" i="1"/>
  <c r="I1014" i="1"/>
  <c r="I1010" i="1"/>
  <c r="I1006" i="1"/>
  <c r="I1002" i="1"/>
  <c r="I998" i="1"/>
  <c r="I994" i="1"/>
  <c r="I7" i="1"/>
  <c r="J7" i="1" s="1"/>
  <c r="K8" i="1"/>
  <c r="G8" i="1"/>
  <c r="G7" i="1"/>
  <c r="J6" i="1"/>
  <c r="I5" i="1"/>
  <c r="K5" i="1" s="1"/>
  <c r="K7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Factor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Factor:</t>
        </r>
        <r>
          <rPr>
            <sz val="9"/>
            <color indexed="81"/>
            <rFont val="Tahoma"/>
            <family val="2"/>
            <charset val="204"/>
          </rPr>
          <t xml:space="preserve">
высота,
например Эверест
h = 8848 м</t>
        </r>
      </text>
    </comment>
  </commentList>
</comments>
</file>

<file path=xl/sharedStrings.xml><?xml version="1.0" encoding="utf-8"?>
<sst xmlns="http://schemas.openxmlformats.org/spreadsheetml/2006/main" count="38" uniqueCount="22">
  <si>
    <t>g, м/с</t>
  </si>
  <si>
    <t>t, °C</t>
  </si>
  <si>
    <t>Величины в функции геометрической высоты по ГОСТ 4401</t>
  </si>
  <si>
    <t>ГОСТ 4401-81. Атмосфера стандартная</t>
  </si>
  <si>
    <t>Средние значения параметров атмосферы для широты 45°32'33", соответствующие среднему уровню солнечной активности</t>
  </si>
  <si>
    <t>h, м</t>
  </si>
  <si>
    <t>H, м'</t>
  </si>
  <si>
    <t>T, К</t>
  </si>
  <si>
    <t>p, Па</t>
  </si>
  <si>
    <t>p, мм рт. ст.</t>
  </si>
  <si>
    <t>ρ, кг/м3</t>
  </si>
  <si>
    <t>g, м/с2</t>
  </si>
  <si>
    <t>расчёт</t>
  </si>
  <si>
    <t>ГОСТ</t>
  </si>
  <si>
    <t>Расчёт на высоте</t>
  </si>
  <si>
    <t>от -2000 до 11019 м</t>
  </si>
  <si>
    <t>от 11019 до 20063 м</t>
  </si>
  <si>
    <t>от 20063 до 32162 м</t>
  </si>
  <si>
    <t>от 32162 до 47350 м</t>
  </si>
  <si>
    <t>от 47350 до 51412 м</t>
  </si>
  <si>
    <t>от 51412 до 71802 м</t>
  </si>
  <si>
    <t>от 71802 до 85960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</si>
</sst>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"/>
    <numFmt numFmtId="165" formatCode="0.00000"/>
    <numFmt numFmtId="166" formatCode="0.0000"/>
    <numFmt numFmtId="167" formatCode="#,##0.0"/>
    <numFmt numFmtId="168" formatCode="#,##0.0000"/>
    <numFmt numFmtId="169" formatCode="0.000000"/>
    <numFmt numFmtId="170" formatCode="0.0000000"/>
    <numFmt numFmtId="171" formatCode="0.00000000"/>
    <numFmt numFmtId="172" formatCode="0.000000000"/>
    <numFmt numFmtId="173" formatCode="0.0000000000"/>
    <numFmt numFmtId="174" formatCode="#,##0.000"/>
    <numFmt numFmtId="175" formatCode="0.000000E+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D2D2D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B0F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rgb="FFFFC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theme="1"/>
      </top>
      <bottom/>
      <diagonal/>
    </border>
    <border>
      <left/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3" fontId="3" fillId="0" borderId="1" xfId="0" applyNumberFormat="1" applyFont="1" applyBorder="1" applyAlignment="1">
      <alignment vertical="top" wrapText="1"/>
    </xf>
    <xf numFmtId="0" fontId="2" fillId="0" borderId="0" xfId="0" applyFont="1"/>
    <xf numFmtId="164" fontId="3" fillId="0" borderId="1" xfId="0" applyNumberFormat="1" applyFont="1" applyBorder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6" fontId="3" fillId="0" borderId="2" xfId="0" applyNumberFormat="1" applyFont="1" applyBorder="1" applyAlignment="1">
      <alignment vertical="top" wrapText="1"/>
    </xf>
    <xf numFmtId="0" fontId="4" fillId="0" borderId="0" xfId="0" applyFont="1"/>
    <xf numFmtId="164" fontId="5" fillId="0" borderId="1" xfId="0" applyNumberFormat="1" applyFont="1" applyBorder="1" applyAlignment="1">
      <alignment vertical="top" wrapText="1"/>
    </xf>
    <xf numFmtId="164" fontId="6" fillId="0" borderId="1" xfId="0" applyNumberFormat="1" applyFont="1" applyBorder="1" applyAlignment="1">
      <alignment vertical="top" wrapText="1"/>
    </xf>
    <xf numFmtId="166" fontId="1" fillId="0" borderId="2" xfId="0" applyNumberFormat="1" applyFont="1" applyBorder="1" applyAlignment="1">
      <alignment vertical="top" wrapText="1"/>
    </xf>
    <xf numFmtId="3" fontId="5" fillId="0" borderId="1" xfId="0" applyNumberFormat="1" applyFont="1" applyBorder="1"/>
    <xf numFmtId="164" fontId="5" fillId="0" borderId="1" xfId="0" applyNumberFormat="1" applyFont="1" applyBorder="1"/>
    <xf numFmtId="2" fontId="3" fillId="0" borderId="1" xfId="0" applyNumberFormat="1" applyFont="1" applyBorder="1" applyAlignment="1">
      <alignment vertical="top" wrapText="1"/>
    </xf>
    <xf numFmtId="3" fontId="0" fillId="0" borderId="1" xfId="0" applyNumberFormat="1" applyFont="1" applyBorder="1"/>
    <xf numFmtId="164" fontId="0" fillId="0" borderId="1" xfId="0" applyNumberFormat="1" applyFont="1" applyBorder="1"/>
    <xf numFmtId="169" fontId="0" fillId="0" borderId="1" xfId="0" applyNumberFormat="1" applyFont="1" applyBorder="1"/>
    <xf numFmtId="166" fontId="3" fillId="0" borderId="3" xfId="0" applyNumberFormat="1" applyFont="1" applyBorder="1" applyAlignment="1">
      <alignment vertical="top" wrapText="1"/>
    </xf>
    <xf numFmtId="166" fontId="3" fillId="0" borderId="4" xfId="0" applyNumberFormat="1" applyFont="1" applyBorder="1" applyAlignment="1">
      <alignment vertical="top" wrapText="1"/>
    </xf>
    <xf numFmtId="167" fontId="0" fillId="0" borderId="1" xfId="0" applyNumberFormat="1" applyFont="1" applyBorder="1"/>
    <xf numFmtId="166" fontId="1" fillId="0" borderId="4" xfId="0" applyNumberFormat="1" applyFont="1" applyBorder="1" applyAlignment="1">
      <alignment vertical="top" wrapText="1"/>
    </xf>
    <xf numFmtId="168" fontId="0" fillId="0" borderId="1" xfId="0" applyNumberFormat="1" applyFont="1" applyBorder="1"/>
    <xf numFmtId="4" fontId="0" fillId="0" borderId="1" xfId="0" applyNumberFormat="1" applyFont="1" applyBorder="1"/>
    <xf numFmtId="170" fontId="0" fillId="0" borderId="1" xfId="0" applyNumberFormat="1" applyFont="1" applyBorder="1"/>
    <xf numFmtId="165" fontId="0" fillId="0" borderId="1" xfId="0" applyNumberFormat="1" applyFont="1" applyBorder="1"/>
    <xf numFmtId="171" fontId="0" fillId="0" borderId="1" xfId="0" applyNumberFormat="1" applyFont="1" applyBorder="1"/>
    <xf numFmtId="166" fontId="0" fillId="0" borderId="1" xfId="0" applyNumberFormat="1" applyFont="1" applyBorder="1"/>
    <xf numFmtId="172" fontId="0" fillId="0" borderId="1" xfId="0" applyNumberFormat="1" applyFont="1" applyBorder="1"/>
    <xf numFmtId="173" fontId="0" fillId="0" borderId="1" xfId="0" applyNumberFormat="1" applyFont="1" applyBorder="1"/>
    <xf numFmtId="166" fontId="3" fillId="0" borderId="5" xfId="0" applyNumberFormat="1" applyFont="1" applyBorder="1" applyAlignment="1">
      <alignment vertical="top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169" fontId="0" fillId="0" borderId="0" xfId="0" applyNumberFormat="1"/>
    <xf numFmtId="4" fontId="0" fillId="0" borderId="0" xfId="0" applyNumberFormat="1"/>
    <xf numFmtId="0" fontId="7" fillId="5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8" fontId="0" fillId="0" borderId="0" xfId="0" applyNumberFormat="1"/>
    <xf numFmtId="0" fontId="7" fillId="2" borderId="6" xfId="0" applyNumberFormat="1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6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13" fillId="0" borderId="0" xfId="0" applyFont="1"/>
    <xf numFmtId="0" fontId="0" fillId="6" borderId="0" xfId="0" applyFill="1"/>
    <xf numFmtId="0" fontId="0" fillId="2" borderId="0" xfId="0" applyFill="1"/>
    <xf numFmtId="0" fontId="0" fillId="5" borderId="0" xfId="0" applyFill="1"/>
    <xf numFmtId="174" fontId="0" fillId="0" borderId="0" xfId="0" applyNumberFormat="1"/>
    <xf numFmtId="165" fontId="0" fillId="0" borderId="0" xfId="0" applyNumberFormat="1"/>
    <xf numFmtId="170" fontId="0" fillId="0" borderId="0" xfId="0" applyNumberFormat="1"/>
    <xf numFmtId="175" fontId="0" fillId="0" borderId="0" xfId="0" applyNumberFormat="1"/>
    <xf numFmtId="164" fontId="15" fillId="0" borderId="1" xfId="1" applyNumberFormat="1" applyFont="1" applyBorder="1" applyAlignment="1" applyProtection="1">
      <alignment vertical="top" wrapText="1"/>
    </xf>
    <xf numFmtId="166" fontId="15" fillId="0" borderId="2" xfId="1" applyNumberFormat="1" applyFont="1" applyBorder="1" applyAlignment="1" applyProtection="1">
      <alignment vertical="top" wrapText="1"/>
    </xf>
    <xf numFmtId="167" fontId="15" fillId="0" borderId="1" xfId="1" applyNumberFormat="1" applyFont="1" applyBorder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209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t </a:t>
            </a:r>
            <a:r>
              <a:rPr lang="ru-RU"/>
              <a:t>от </a:t>
            </a:r>
            <a:r>
              <a:rPr lang="en-US"/>
              <a:t>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0226665078386604E-2"/>
          <c:y val="7.1006876402893077E-2"/>
          <c:w val="0.94999273044818966"/>
          <c:h val="0.91978871984893296"/>
        </c:manualLayout>
      </c:layout>
      <c:scatterChart>
        <c:scatterStyle val="smoothMarker"/>
        <c:varyColors val="0"/>
        <c:ser>
          <c:idx val="0"/>
          <c:order val="0"/>
          <c:tx>
            <c:v>Зависимость t от H1</c:v>
          </c:tx>
          <c:spPr>
            <a:ln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</a:gradFill>
            </a:ln>
          </c:spPr>
          <c:marker>
            <c:symbol val="none"/>
          </c:marker>
          <c:xVal>
            <c:numRef>
              <c:f>Данные!$E$16:$E$1031</c:f>
              <c:numCache>
                <c:formatCode>0.000</c:formatCode>
                <c:ptCount val="1016"/>
                <c:pt idx="0">
                  <c:v>301.154</c:v>
                </c:pt>
                <c:pt idx="1">
                  <c:v>300.82900000000001</c:v>
                </c:pt>
                <c:pt idx="2">
                  <c:v>300.50400000000002</c:v>
                </c:pt>
                <c:pt idx="3">
                  <c:v>300.17899999999997</c:v>
                </c:pt>
                <c:pt idx="4">
                  <c:v>299.85300000000001</c:v>
                </c:pt>
                <c:pt idx="5">
                  <c:v>299.52800000000002</c:v>
                </c:pt>
                <c:pt idx="6">
                  <c:v>299.20299999999997</c:v>
                </c:pt>
                <c:pt idx="7">
                  <c:v>298.87799999999999</c:v>
                </c:pt>
                <c:pt idx="8">
                  <c:v>298.553</c:v>
                </c:pt>
                <c:pt idx="9">
                  <c:v>298.22699999999998</c:v>
                </c:pt>
                <c:pt idx="10">
                  <c:v>297.90199999999999</c:v>
                </c:pt>
                <c:pt idx="11">
                  <c:v>297.577</c:v>
                </c:pt>
                <c:pt idx="12">
                  <c:v>297.25200000000001</c:v>
                </c:pt>
                <c:pt idx="13">
                  <c:v>296.92700000000002</c:v>
                </c:pt>
                <c:pt idx="14">
                  <c:v>296.60199999999998</c:v>
                </c:pt>
                <c:pt idx="15">
                  <c:v>296.27699999999999</c:v>
                </c:pt>
                <c:pt idx="16">
                  <c:v>295.95100000000002</c:v>
                </c:pt>
                <c:pt idx="17">
                  <c:v>295.62599999999998</c:v>
                </c:pt>
                <c:pt idx="18">
                  <c:v>295.30099999999999</c:v>
                </c:pt>
                <c:pt idx="19">
                  <c:v>294.976</c:v>
                </c:pt>
                <c:pt idx="20">
                  <c:v>294.65100000000001</c:v>
                </c:pt>
                <c:pt idx="21">
                  <c:v>294.32600000000002</c:v>
                </c:pt>
                <c:pt idx="22">
                  <c:v>294.00099999999998</c:v>
                </c:pt>
                <c:pt idx="23">
                  <c:v>293.67599999999999</c:v>
                </c:pt>
                <c:pt idx="24">
                  <c:v>293.351</c:v>
                </c:pt>
                <c:pt idx="25">
                  <c:v>293.02600000000001</c:v>
                </c:pt>
                <c:pt idx="26">
                  <c:v>292.70100000000002</c:v>
                </c:pt>
                <c:pt idx="27">
                  <c:v>292.375</c:v>
                </c:pt>
                <c:pt idx="28">
                  <c:v>292.05</c:v>
                </c:pt>
                <c:pt idx="29">
                  <c:v>291.72500000000002</c:v>
                </c:pt>
                <c:pt idx="30">
                  <c:v>291.39999999999998</c:v>
                </c:pt>
                <c:pt idx="31">
                  <c:v>291.07499999999999</c:v>
                </c:pt>
                <c:pt idx="32">
                  <c:v>290.75</c:v>
                </c:pt>
                <c:pt idx="33">
                  <c:v>290.42500000000001</c:v>
                </c:pt>
                <c:pt idx="34">
                  <c:v>290.10000000000002</c:v>
                </c:pt>
                <c:pt idx="35">
                  <c:v>289.77499999999998</c:v>
                </c:pt>
                <c:pt idx="36">
                  <c:v>289.45</c:v>
                </c:pt>
                <c:pt idx="37">
                  <c:v>289.125</c:v>
                </c:pt>
                <c:pt idx="38">
                  <c:v>288.8</c:v>
                </c:pt>
                <c:pt idx="39">
                  <c:v>288.47500000000002</c:v>
                </c:pt>
                <c:pt idx="40">
                  <c:v>288.14999999999998</c:v>
                </c:pt>
                <c:pt idx="41">
                  <c:v>287.82499999999999</c:v>
                </c:pt>
                <c:pt idx="42">
                  <c:v>287.5</c:v>
                </c:pt>
                <c:pt idx="43">
                  <c:v>287.17500000000001</c:v>
                </c:pt>
                <c:pt idx="44">
                  <c:v>286.85000000000002</c:v>
                </c:pt>
                <c:pt idx="45">
                  <c:v>286.52499999999998</c:v>
                </c:pt>
                <c:pt idx="46">
                  <c:v>286.2</c:v>
                </c:pt>
                <c:pt idx="47">
                  <c:v>285.875</c:v>
                </c:pt>
                <c:pt idx="48">
                  <c:v>285.55</c:v>
                </c:pt>
                <c:pt idx="49">
                  <c:v>285.22500000000002</c:v>
                </c:pt>
                <c:pt idx="50">
                  <c:v>284.89999999999998</c:v>
                </c:pt>
                <c:pt idx="51">
                  <c:v>284.57499999999999</c:v>
                </c:pt>
                <c:pt idx="52">
                  <c:v>284.25</c:v>
                </c:pt>
                <c:pt idx="53">
                  <c:v>283.92500000000001</c:v>
                </c:pt>
                <c:pt idx="54">
                  <c:v>283.601</c:v>
                </c:pt>
                <c:pt idx="55">
                  <c:v>283.27600000000001</c:v>
                </c:pt>
                <c:pt idx="56">
                  <c:v>282.95100000000002</c:v>
                </c:pt>
                <c:pt idx="57">
                  <c:v>282.62599999999998</c:v>
                </c:pt>
                <c:pt idx="58">
                  <c:v>282.30099999999999</c:v>
                </c:pt>
                <c:pt idx="59">
                  <c:v>281.976</c:v>
                </c:pt>
                <c:pt idx="60">
                  <c:v>281.65100000000001</c:v>
                </c:pt>
                <c:pt idx="61">
                  <c:v>281.32600000000002</c:v>
                </c:pt>
                <c:pt idx="62">
                  <c:v>281.00099999999998</c:v>
                </c:pt>
                <c:pt idx="63">
                  <c:v>280.67599999999999</c:v>
                </c:pt>
                <c:pt idx="64">
                  <c:v>280.351</c:v>
                </c:pt>
                <c:pt idx="65">
                  <c:v>280.02699999999999</c:v>
                </c:pt>
                <c:pt idx="66">
                  <c:v>279.702</c:v>
                </c:pt>
                <c:pt idx="67">
                  <c:v>279.37700000000001</c:v>
                </c:pt>
                <c:pt idx="68">
                  <c:v>279.05200000000002</c:v>
                </c:pt>
                <c:pt idx="69">
                  <c:v>278.72699999999998</c:v>
                </c:pt>
                <c:pt idx="70">
                  <c:v>278.40199999999999</c:v>
                </c:pt>
                <c:pt idx="71">
                  <c:v>278.077</c:v>
                </c:pt>
                <c:pt idx="72">
                  <c:v>277.75299999999999</c:v>
                </c:pt>
                <c:pt idx="73">
                  <c:v>277.428</c:v>
                </c:pt>
                <c:pt idx="74">
                  <c:v>277.10300000000001</c:v>
                </c:pt>
                <c:pt idx="75">
                  <c:v>276.77800000000002</c:v>
                </c:pt>
                <c:pt idx="76">
                  <c:v>276.45299999999997</c:v>
                </c:pt>
                <c:pt idx="77">
                  <c:v>276.12799999999999</c:v>
                </c:pt>
                <c:pt idx="78">
                  <c:v>275.80399999999997</c:v>
                </c:pt>
                <c:pt idx="79">
                  <c:v>275.47899999999998</c:v>
                </c:pt>
                <c:pt idx="80">
                  <c:v>275.154</c:v>
                </c:pt>
                <c:pt idx="81">
                  <c:v>274.82900000000001</c:v>
                </c:pt>
                <c:pt idx="82">
                  <c:v>274.505</c:v>
                </c:pt>
                <c:pt idx="83">
                  <c:v>274.18</c:v>
                </c:pt>
                <c:pt idx="84">
                  <c:v>273.85500000000002</c:v>
                </c:pt>
                <c:pt idx="85">
                  <c:v>273.52999999999997</c:v>
                </c:pt>
                <c:pt idx="86">
                  <c:v>273.20499999999998</c:v>
                </c:pt>
                <c:pt idx="87">
                  <c:v>272.88099999999997</c:v>
                </c:pt>
                <c:pt idx="88">
                  <c:v>272.55599999999998</c:v>
                </c:pt>
                <c:pt idx="89">
                  <c:v>272.23099999999999</c:v>
                </c:pt>
                <c:pt idx="90">
                  <c:v>271.90600000000001</c:v>
                </c:pt>
                <c:pt idx="91">
                  <c:v>271.58199999999999</c:v>
                </c:pt>
                <c:pt idx="92">
                  <c:v>271.25700000000001</c:v>
                </c:pt>
                <c:pt idx="93">
                  <c:v>270.93200000000002</c:v>
                </c:pt>
                <c:pt idx="94">
                  <c:v>270.60700000000003</c:v>
                </c:pt>
                <c:pt idx="95">
                  <c:v>270.28300000000002</c:v>
                </c:pt>
                <c:pt idx="96">
                  <c:v>269.95800000000003</c:v>
                </c:pt>
                <c:pt idx="97">
                  <c:v>269.63299999999998</c:v>
                </c:pt>
                <c:pt idx="98">
                  <c:v>269.30900000000003</c:v>
                </c:pt>
                <c:pt idx="99">
                  <c:v>268.98399999999998</c:v>
                </c:pt>
                <c:pt idx="100">
                  <c:v>268.65899999999999</c:v>
                </c:pt>
                <c:pt idx="101">
                  <c:v>268.33499999999998</c:v>
                </c:pt>
                <c:pt idx="102">
                  <c:v>268.01</c:v>
                </c:pt>
                <c:pt idx="103">
                  <c:v>267.685</c:v>
                </c:pt>
                <c:pt idx="104">
                  <c:v>267.36</c:v>
                </c:pt>
                <c:pt idx="105">
                  <c:v>267.036</c:v>
                </c:pt>
                <c:pt idx="106">
                  <c:v>266.71100000000001</c:v>
                </c:pt>
                <c:pt idx="107">
                  <c:v>266.38600000000002</c:v>
                </c:pt>
                <c:pt idx="108">
                  <c:v>266.06200000000001</c:v>
                </c:pt>
                <c:pt idx="109">
                  <c:v>265.73700000000002</c:v>
                </c:pt>
                <c:pt idx="110">
                  <c:v>265.41300000000001</c:v>
                </c:pt>
                <c:pt idx="111">
                  <c:v>265.08800000000002</c:v>
                </c:pt>
                <c:pt idx="112">
                  <c:v>264.76299999999998</c:v>
                </c:pt>
                <c:pt idx="113">
                  <c:v>264.43900000000002</c:v>
                </c:pt>
                <c:pt idx="114">
                  <c:v>264.11399999999998</c:v>
                </c:pt>
                <c:pt idx="115">
                  <c:v>263.78899999999999</c:v>
                </c:pt>
                <c:pt idx="116">
                  <c:v>263.46499999999997</c:v>
                </c:pt>
                <c:pt idx="117">
                  <c:v>263.14</c:v>
                </c:pt>
                <c:pt idx="118">
                  <c:v>262.81599999999997</c:v>
                </c:pt>
                <c:pt idx="119">
                  <c:v>262.49099999999999</c:v>
                </c:pt>
                <c:pt idx="120">
                  <c:v>262.166</c:v>
                </c:pt>
                <c:pt idx="121">
                  <c:v>261.84199999999998</c:v>
                </c:pt>
                <c:pt idx="122">
                  <c:v>261.517</c:v>
                </c:pt>
                <c:pt idx="123">
                  <c:v>261.19299999999998</c:v>
                </c:pt>
                <c:pt idx="124">
                  <c:v>260.86799999999999</c:v>
                </c:pt>
                <c:pt idx="125">
                  <c:v>260.54300000000001</c:v>
                </c:pt>
                <c:pt idx="126">
                  <c:v>260.21899999999999</c:v>
                </c:pt>
                <c:pt idx="127">
                  <c:v>259.89400000000001</c:v>
                </c:pt>
                <c:pt idx="128">
                  <c:v>259.57</c:v>
                </c:pt>
                <c:pt idx="129">
                  <c:v>259.245</c:v>
                </c:pt>
                <c:pt idx="130">
                  <c:v>258.92099999999999</c:v>
                </c:pt>
                <c:pt idx="131">
                  <c:v>258.596</c:v>
                </c:pt>
                <c:pt idx="132">
                  <c:v>258.27199999999999</c:v>
                </c:pt>
                <c:pt idx="133">
                  <c:v>257.947</c:v>
                </c:pt>
                <c:pt idx="134">
                  <c:v>257.62299999999999</c:v>
                </c:pt>
                <c:pt idx="135">
                  <c:v>257.298</c:v>
                </c:pt>
                <c:pt idx="136">
                  <c:v>256.97399999999999</c:v>
                </c:pt>
                <c:pt idx="137">
                  <c:v>256.649</c:v>
                </c:pt>
                <c:pt idx="138">
                  <c:v>256.32499999999999</c:v>
                </c:pt>
                <c:pt idx="139">
                  <c:v>256</c:v>
                </c:pt>
                <c:pt idx="140">
                  <c:v>255.67599999999999</c:v>
                </c:pt>
                <c:pt idx="141">
                  <c:v>255.351</c:v>
                </c:pt>
                <c:pt idx="142">
                  <c:v>255.02699999999999</c:v>
                </c:pt>
                <c:pt idx="143">
                  <c:v>254.702</c:v>
                </c:pt>
                <c:pt idx="144">
                  <c:v>254.37799999999999</c:v>
                </c:pt>
                <c:pt idx="145">
                  <c:v>254.053</c:v>
                </c:pt>
                <c:pt idx="146">
                  <c:v>253.72900000000001</c:v>
                </c:pt>
                <c:pt idx="147">
                  <c:v>253.404</c:v>
                </c:pt>
                <c:pt idx="148">
                  <c:v>253.08</c:v>
                </c:pt>
                <c:pt idx="149">
                  <c:v>252.755</c:v>
                </c:pt>
                <c:pt idx="150">
                  <c:v>252.43100000000001</c:v>
                </c:pt>
                <c:pt idx="151">
                  <c:v>252.10599999999999</c:v>
                </c:pt>
                <c:pt idx="152">
                  <c:v>251.78200000000001</c:v>
                </c:pt>
                <c:pt idx="153">
                  <c:v>251.458</c:v>
                </c:pt>
                <c:pt idx="154">
                  <c:v>251.13300000000001</c:v>
                </c:pt>
                <c:pt idx="155">
                  <c:v>250.809</c:v>
                </c:pt>
                <c:pt idx="156">
                  <c:v>250.48400000000001</c:v>
                </c:pt>
                <c:pt idx="157">
                  <c:v>250.16</c:v>
                </c:pt>
                <c:pt idx="158">
                  <c:v>249.83600000000001</c:v>
                </c:pt>
                <c:pt idx="159">
                  <c:v>249.511</c:v>
                </c:pt>
                <c:pt idx="160">
                  <c:v>249.18700000000001</c:v>
                </c:pt>
                <c:pt idx="161">
                  <c:v>248.86199999999999</c:v>
                </c:pt>
                <c:pt idx="162">
                  <c:v>248.53800000000001</c:v>
                </c:pt>
                <c:pt idx="163">
                  <c:v>248.214</c:v>
                </c:pt>
                <c:pt idx="164">
                  <c:v>247.88900000000001</c:v>
                </c:pt>
                <c:pt idx="165">
                  <c:v>247.565</c:v>
                </c:pt>
                <c:pt idx="166">
                  <c:v>247.24100000000001</c:v>
                </c:pt>
                <c:pt idx="167">
                  <c:v>246.916</c:v>
                </c:pt>
                <c:pt idx="168">
                  <c:v>246.59200000000001</c:v>
                </c:pt>
                <c:pt idx="169">
                  <c:v>246.267</c:v>
                </c:pt>
                <c:pt idx="170">
                  <c:v>245.94300000000001</c:v>
                </c:pt>
                <c:pt idx="171">
                  <c:v>245.619</c:v>
                </c:pt>
                <c:pt idx="172">
                  <c:v>245.29400000000001</c:v>
                </c:pt>
                <c:pt idx="173">
                  <c:v>244.97</c:v>
                </c:pt>
                <c:pt idx="174">
                  <c:v>244.64599999999999</c:v>
                </c:pt>
                <c:pt idx="175">
                  <c:v>244.322</c:v>
                </c:pt>
                <c:pt idx="176">
                  <c:v>243.99700000000001</c:v>
                </c:pt>
                <c:pt idx="177">
                  <c:v>243.673</c:v>
                </c:pt>
                <c:pt idx="178">
                  <c:v>243.34899999999999</c:v>
                </c:pt>
                <c:pt idx="179">
                  <c:v>243.024</c:v>
                </c:pt>
                <c:pt idx="180">
                  <c:v>242.7</c:v>
                </c:pt>
                <c:pt idx="181">
                  <c:v>242.376</c:v>
                </c:pt>
                <c:pt idx="182">
                  <c:v>242.05099999999999</c:v>
                </c:pt>
                <c:pt idx="183">
                  <c:v>241.727</c:v>
                </c:pt>
                <c:pt idx="184">
                  <c:v>241.40299999999999</c:v>
                </c:pt>
                <c:pt idx="185">
                  <c:v>241.07900000000001</c:v>
                </c:pt>
                <c:pt idx="186">
                  <c:v>240.75399999999999</c:v>
                </c:pt>
                <c:pt idx="187">
                  <c:v>240.43</c:v>
                </c:pt>
                <c:pt idx="188">
                  <c:v>240.10599999999999</c:v>
                </c:pt>
                <c:pt idx="189">
                  <c:v>239.78200000000001</c:v>
                </c:pt>
                <c:pt idx="190">
                  <c:v>239.45699999999999</c:v>
                </c:pt>
                <c:pt idx="191">
                  <c:v>239.13300000000001</c:v>
                </c:pt>
                <c:pt idx="192">
                  <c:v>238.809</c:v>
                </c:pt>
                <c:pt idx="193">
                  <c:v>238.48500000000001</c:v>
                </c:pt>
                <c:pt idx="194">
                  <c:v>238.161</c:v>
                </c:pt>
                <c:pt idx="195">
                  <c:v>237.83600000000001</c:v>
                </c:pt>
                <c:pt idx="196">
                  <c:v>237.512</c:v>
                </c:pt>
                <c:pt idx="197">
                  <c:v>237.18799999999999</c:v>
                </c:pt>
                <c:pt idx="198">
                  <c:v>236.864</c:v>
                </c:pt>
                <c:pt idx="199">
                  <c:v>236.54</c:v>
                </c:pt>
                <c:pt idx="200">
                  <c:v>236.215</c:v>
                </c:pt>
                <c:pt idx="201">
                  <c:v>235.89099999999999</c:v>
                </c:pt>
                <c:pt idx="202">
                  <c:v>235.56700000000001</c:v>
                </c:pt>
                <c:pt idx="203">
                  <c:v>235.24299999999999</c:v>
                </c:pt>
                <c:pt idx="204">
                  <c:v>234.91900000000001</c:v>
                </c:pt>
                <c:pt idx="205">
                  <c:v>234.595</c:v>
                </c:pt>
                <c:pt idx="206">
                  <c:v>234.27</c:v>
                </c:pt>
                <c:pt idx="207">
                  <c:v>233.946</c:v>
                </c:pt>
                <c:pt idx="208">
                  <c:v>233.62200000000001</c:v>
                </c:pt>
                <c:pt idx="209">
                  <c:v>233.298</c:v>
                </c:pt>
                <c:pt idx="210">
                  <c:v>232.97399999999999</c:v>
                </c:pt>
                <c:pt idx="211">
                  <c:v>232.65</c:v>
                </c:pt>
                <c:pt idx="212">
                  <c:v>232.32599999999999</c:v>
                </c:pt>
                <c:pt idx="213">
                  <c:v>232.001</c:v>
                </c:pt>
                <c:pt idx="214">
                  <c:v>231.67699999999999</c:v>
                </c:pt>
                <c:pt idx="215">
                  <c:v>231.35300000000001</c:v>
                </c:pt>
                <c:pt idx="216">
                  <c:v>231.029</c:v>
                </c:pt>
                <c:pt idx="217">
                  <c:v>230.70500000000001</c:v>
                </c:pt>
                <c:pt idx="218">
                  <c:v>230.381</c:v>
                </c:pt>
                <c:pt idx="219">
                  <c:v>230.05699999999999</c:v>
                </c:pt>
                <c:pt idx="220">
                  <c:v>229.733</c:v>
                </c:pt>
                <c:pt idx="221">
                  <c:v>229.40899999999999</c:v>
                </c:pt>
                <c:pt idx="222">
                  <c:v>229.08500000000001</c:v>
                </c:pt>
                <c:pt idx="223">
                  <c:v>228.76</c:v>
                </c:pt>
                <c:pt idx="224">
                  <c:v>228.43600000000001</c:v>
                </c:pt>
                <c:pt idx="225">
                  <c:v>228.11199999999999</c:v>
                </c:pt>
                <c:pt idx="226">
                  <c:v>227.78800000000001</c:v>
                </c:pt>
                <c:pt idx="227">
                  <c:v>227.464</c:v>
                </c:pt>
                <c:pt idx="228">
                  <c:v>227.14</c:v>
                </c:pt>
                <c:pt idx="229">
                  <c:v>226.816</c:v>
                </c:pt>
                <c:pt idx="230">
                  <c:v>226.49199999999999</c:v>
                </c:pt>
                <c:pt idx="231">
                  <c:v>226.16800000000001</c:v>
                </c:pt>
                <c:pt idx="232">
                  <c:v>225.84399999999999</c:v>
                </c:pt>
                <c:pt idx="233">
                  <c:v>225.52</c:v>
                </c:pt>
                <c:pt idx="234">
                  <c:v>225.196</c:v>
                </c:pt>
                <c:pt idx="235">
                  <c:v>224.87200000000001</c:v>
                </c:pt>
                <c:pt idx="236">
                  <c:v>224.548</c:v>
                </c:pt>
                <c:pt idx="237">
                  <c:v>224.22399999999999</c:v>
                </c:pt>
                <c:pt idx="238">
                  <c:v>223.9</c:v>
                </c:pt>
                <c:pt idx="239">
                  <c:v>223.57599999999999</c:v>
                </c:pt>
                <c:pt idx="240">
                  <c:v>223.25200000000001</c:v>
                </c:pt>
                <c:pt idx="241">
                  <c:v>222.928</c:v>
                </c:pt>
                <c:pt idx="242">
                  <c:v>222.60400000000001</c:v>
                </c:pt>
                <c:pt idx="243">
                  <c:v>222.28</c:v>
                </c:pt>
                <c:pt idx="244">
                  <c:v>221.95599999999999</c:v>
                </c:pt>
                <c:pt idx="245">
                  <c:v>221.63200000000001</c:v>
                </c:pt>
                <c:pt idx="246">
                  <c:v>221.30799999999999</c:v>
                </c:pt>
                <c:pt idx="247">
                  <c:v>220.98400000000001</c:v>
                </c:pt>
                <c:pt idx="248">
                  <c:v>220.66</c:v>
                </c:pt>
                <c:pt idx="249">
                  <c:v>220.33600000000001</c:v>
                </c:pt>
                <c:pt idx="250">
                  <c:v>220.01300000000001</c:v>
                </c:pt>
                <c:pt idx="251">
                  <c:v>219.68899999999999</c:v>
                </c:pt>
                <c:pt idx="252">
                  <c:v>219.36500000000001</c:v>
                </c:pt>
                <c:pt idx="253">
                  <c:v>219.041</c:v>
                </c:pt>
                <c:pt idx="254">
                  <c:v>218.71700000000001</c:v>
                </c:pt>
                <c:pt idx="255">
                  <c:v>218.393</c:v>
                </c:pt>
                <c:pt idx="256">
                  <c:v>218.06899999999999</c:v>
                </c:pt>
                <c:pt idx="257">
                  <c:v>217.745</c:v>
                </c:pt>
                <c:pt idx="258">
                  <c:v>217.42099999999999</c:v>
                </c:pt>
                <c:pt idx="259">
                  <c:v>217.09700000000001</c:v>
                </c:pt>
                <c:pt idx="260">
                  <c:v>216.774</c:v>
                </c:pt>
                <c:pt idx="261">
                  <c:v>216.65</c:v>
                </c:pt>
                <c:pt idx="262">
                  <c:v>216.65</c:v>
                </c:pt>
                <c:pt idx="263">
                  <c:v>216.65</c:v>
                </c:pt>
                <c:pt idx="264">
                  <c:v>216.65</c:v>
                </c:pt>
                <c:pt idx="265">
                  <c:v>216.65</c:v>
                </c:pt>
                <c:pt idx="266">
                  <c:v>216.65</c:v>
                </c:pt>
                <c:pt idx="267">
                  <c:v>216.65</c:v>
                </c:pt>
                <c:pt idx="268">
                  <c:v>216.65</c:v>
                </c:pt>
                <c:pt idx="269">
                  <c:v>216.65</c:v>
                </c:pt>
                <c:pt idx="270">
                  <c:v>216.65</c:v>
                </c:pt>
                <c:pt idx="271">
                  <c:v>216.65</c:v>
                </c:pt>
                <c:pt idx="272">
                  <c:v>216.65</c:v>
                </c:pt>
                <c:pt idx="273">
                  <c:v>216.65</c:v>
                </c:pt>
                <c:pt idx="274">
                  <c:v>216.65</c:v>
                </c:pt>
                <c:pt idx="275">
                  <c:v>216.65</c:v>
                </c:pt>
                <c:pt idx="276">
                  <c:v>216.65</c:v>
                </c:pt>
                <c:pt idx="277">
                  <c:v>216.65</c:v>
                </c:pt>
                <c:pt idx="278">
                  <c:v>216.65</c:v>
                </c:pt>
                <c:pt idx="279">
                  <c:v>216.65</c:v>
                </c:pt>
                <c:pt idx="280">
                  <c:v>216.65</c:v>
                </c:pt>
                <c:pt idx="281">
                  <c:v>216.65</c:v>
                </c:pt>
                <c:pt idx="282">
                  <c:v>216.65</c:v>
                </c:pt>
                <c:pt idx="283">
                  <c:v>216.65</c:v>
                </c:pt>
                <c:pt idx="284">
                  <c:v>216.65</c:v>
                </c:pt>
                <c:pt idx="285">
                  <c:v>216.65</c:v>
                </c:pt>
                <c:pt idx="286">
                  <c:v>216.65</c:v>
                </c:pt>
                <c:pt idx="287">
                  <c:v>216.65</c:v>
                </c:pt>
                <c:pt idx="288">
                  <c:v>216.65</c:v>
                </c:pt>
                <c:pt idx="289">
                  <c:v>216.65</c:v>
                </c:pt>
                <c:pt idx="290">
                  <c:v>216.65</c:v>
                </c:pt>
                <c:pt idx="291">
                  <c:v>216.65</c:v>
                </c:pt>
                <c:pt idx="292">
                  <c:v>216.65</c:v>
                </c:pt>
                <c:pt idx="293">
                  <c:v>216.65</c:v>
                </c:pt>
                <c:pt idx="294">
                  <c:v>216.65</c:v>
                </c:pt>
                <c:pt idx="295">
                  <c:v>216.65</c:v>
                </c:pt>
                <c:pt idx="296">
                  <c:v>216.65</c:v>
                </c:pt>
                <c:pt idx="297">
                  <c:v>216.65</c:v>
                </c:pt>
                <c:pt idx="298">
                  <c:v>216.65</c:v>
                </c:pt>
                <c:pt idx="299">
                  <c:v>216.65</c:v>
                </c:pt>
                <c:pt idx="300">
                  <c:v>216.65</c:v>
                </c:pt>
                <c:pt idx="301">
                  <c:v>216.65</c:v>
                </c:pt>
                <c:pt idx="302">
                  <c:v>216.65</c:v>
                </c:pt>
                <c:pt idx="303">
                  <c:v>216.65</c:v>
                </c:pt>
                <c:pt idx="304">
                  <c:v>216.65</c:v>
                </c:pt>
                <c:pt idx="305">
                  <c:v>216.65</c:v>
                </c:pt>
                <c:pt idx="306">
                  <c:v>216.65</c:v>
                </c:pt>
                <c:pt idx="307">
                  <c:v>216.65</c:v>
                </c:pt>
                <c:pt idx="308">
                  <c:v>216.65</c:v>
                </c:pt>
                <c:pt idx="309">
                  <c:v>216.65</c:v>
                </c:pt>
                <c:pt idx="310">
                  <c:v>216.65</c:v>
                </c:pt>
                <c:pt idx="311">
                  <c:v>216.65</c:v>
                </c:pt>
                <c:pt idx="312">
                  <c:v>216.65</c:v>
                </c:pt>
                <c:pt idx="313">
                  <c:v>216.65</c:v>
                </c:pt>
                <c:pt idx="314">
                  <c:v>216.65</c:v>
                </c:pt>
                <c:pt idx="315">
                  <c:v>216.65</c:v>
                </c:pt>
                <c:pt idx="316">
                  <c:v>216.65</c:v>
                </c:pt>
                <c:pt idx="317">
                  <c:v>216.65</c:v>
                </c:pt>
                <c:pt idx="318">
                  <c:v>216.65</c:v>
                </c:pt>
                <c:pt idx="319">
                  <c:v>216.65</c:v>
                </c:pt>
                <c:pt idx="320">
                  <c:v>216.65</c:v>
                </c:pt>
                <c:pt idx="321">
                  <c:v>216.65</c:v>
                </c:pt>
                <c:pt idx="322">
                  <c:v>216.65</c:v>
                </c:pt>
                <c:pt idx="323">
                  <c:v>216.65</c:v>
                </c:pt>
                <c:pt idx="324">
                  <c:v>216.65</c:v>
                </c:pt>
                <c:pt idx="325">
                  <c:v>216.65</c:v>
                </c:pt>
                <c:pt idx="326">
                  <c:v>216.65</c:v>
                </c:pt>
                <c:pt idx="327">
                  <c:v>216.65</c:v>
                </c:pt>
                <c:pt idx="328">
                  <c:v>216.65</c:v>
                </c:pt>
                <c:pt idx="329">
                  <c:v>216.65</c:v>
                </c:pt>
                <c:pt idx="330">
                  <c:v>216.65</c:v>
                </c:pt>
                <c:pt idx="331">
                  <c:v>216.65</c:v>
                </c:pt>
                <c:pt idx="332">
                  <c:v>216.65</c:v>
                </c:pt>
                <c:pt idx="333">
                  <c:v>216.65</c:v>
                </c:pt>
                <c:pt idx="334">
                  <c:v>216.65</c:v>
                </c:pt>
                <c:pt idx="335">
                  <c:v>216.65</c:v>
                </c:pt>
                <c:pt idx="336">
                  <c:v>216.65</c:v>
                </c:pt>
                <c:pt idx="337">
                  <c:v>216.65</c:v>
                </c:pt>
                <c:pt idx="338">
                  <c:v>216.65</c:v>
                </c:pt>
                <c:pt idx="339">
                  <c:v>216.65</c:v>
                </c:pt>
                <c:pt idx="340">
                  <c:v>216.65</c:v>
                </c:pt>
                <c:pt idx="341">
                  <c:v>216.65</c:v>
                </c:pt>
                <c:pt idx="342">
                  <c:v>216.65</c:v>
                </c:pt>
                <c:pt idx="343">
                  <c:v>216.65</c:v>
                </c:pt>
                <c:pt idx="344">
                  <c:v>216.65</c:v>
                </c:pt>
                <c:pt idx="345">
                  <c:v>216.65</c:v>
                </c:pt>
                <c:pt idx="346">
                  <c:v>216.65</c:v>
                </c:pt>
                <c:pt idx="347">
                  <c:v>216.65</c:v>
                </c:pt>
                <c:pt idx="348">
                  <c:v>216.65</c:v>
                </c:pt>
                <c:pt idx="349">
                  <c:v>216.65</c:v>
                </c:pt>
                <c:pt idx="350">
                  <c:v>216.65</c:v>
                </c:pt>
                <c:pt idx="351">
                  <c:v>216.65</c:v>
                </c:pt>
                <c:pt idx="352">
                  <c:v>216.65</c:v>
                </c:pt>
                <c:pt idx="353">
                  <c:v>216.65</c:v>
                </c:pt>
                <c:pt idx="354">
                  <c:v>216.65</c:v>
                </c:pt>
                <c:pt idx="355">
                  <c:v>216.65</c:v>
                </c:pt>
                <c:pt idx="356">
                  <c:v>216.65</c:v>
                </c:pt>
                <c:pt idx="357">
                  <c:v>216.65</c:v>
                </c:pt>
                <c:pt idx="358">
                  <c:v>216.65</c:v>
                </c:pt>
                <c:pt idx="359">
                  <c:v>216.65</c:v>
                </c:pt>
                <c:pt idx="360">
                  <c:v>216.65</c:v>
                </c:pt>
                <c:pt idx="361">
                  <c:v>216.65</c:v>
                </c:pt>
                <c:pt idx="362">
                  <c:v>216.65</c:v>
                </c:pt>
                <c:pt idx="363">
                  <c:v>216.65</c:v>
                </c:pt>
                <c:pt idx="364">
                  <c:v>216.65</c:v>
                </c:pt>
                <c:pt idx="365">
                  <c:v>216.65</c:v>
                </c:pt>
                <c:pt idx="366">
                  <c:v>216.65</c:v>
                </c:pt>
                <c:pt idx="367">
                  <c:v>216.65</c:v>
                </c:pt>
                <c:pt idx="368">
                  <c:v>216.65</c:v>
                </c:pt>
                <c:pt idx="369">
                  <c:v>216.65</c:v>
                </c:pt>
                <c:pt idx="370">
                  <c:v>216.65</c:v>
                </c:pt>
                <c:pt idx="371">
                  <c:v>216.65</c:v>
                </c:pt>
                <c:pt idx="372">
                  <c:v>216.65</c:v>
                </c:pt>
                <c:pt idx="373">
                  <c:v>216.65</c:v>
                </c:pt>
                <c:pt idx="374">
                  <c:v>216.65</c:v>
                </c:pt>
                <c:pt idx="375">
                  <c:v>216.65</c:v>
                </c:pt>
                <c:pt idx="376">
                  <c:v>216.65</c:v>
                </c:pt>
                <c:pt idx="377">
                  <c:v>216.65</c:v>
                </c:pt>
                <c:pt idx="378">
                  <c:v>216.65</c:v>
                </c:pt>
                <c:pt idx="379">
                  <c:v>216.65</c:v>
                </c:pt>
                <c:pt idx="380">
                  <c:v>216.65</c:v>
                </c:pt>
                <c:pt idx="381">
                  <c:v>216.65</c:v>
                </c:pt>
                <c:pt idx="382">
                  <c:v>216.65</c:v>
                </c:pt>
                <c:pt idx="383">
                  <c:v>216.65</c:v>
                </c:pt>
                <c:pt idx="384">
                  <c:v>216.65</c:v>
                </c:pt>
                <c:pt idx="385">
                  <c:v>216.65</c:v>
                </c:pt>
                <c:pt idx="386">
                  <c:v>216.65</c:v>
                </c:pt>
                <c:pt idx="387">
                  <c:v>216.65</c:v>
                </c:pt>
                <c:pt idx="388">
                  <c:v>216.65</c:v>
                </c:pt>
                <c:pt idx="389">
                  <c:v>216.65</c:v>
                </c:pt>
                <c:pt idx="390">
                  <c:v>216.65</c:v>
                </c:pt>
                <c:pt idx="391">
                  <c:v>216.65</c:v>
                </c:pt>
                <c:pt idx="392">
                  <c:v>216.65</c:v>
                </c:pt>
                <c:pt idx="393">
                  <c:v>216.65</c:v>
                </c:pt>
                <c:pt idx="394">
                  <c:v>216.65</c:v>
                </c:pt>
                <c:pt idx="395">
                  <c:v>216.65</c:v>
                </c:pt>
                <c:pt idx="396">
                  <c:v>216.65</c:v>
                </c:pt>
                <c:pt idx="397">
                  <c:v>216.65</c:v>
                </c:pt>
                <c:pt idx="398">
                  <c:v>216.65</c:v>
                </c:pt>
                <c:pt idx="399">
                  <c:v>216.65</c:v>
                </c:pt>
                <c:pt idx="400">
                  <c:v>216.65</c:v>
                </c:pt>
                <c:pt idx="401">
                  <c:v>216.65</c:v>
                </c:pt>
                <c:pt idx="402">
                  <c:v>216.65</c:v>
                </c:pt>
                <c:pt idx="403">
                  <c:v>216.65</c:v>
                </c:pt>
                <c:pt idx="404">
                  <c:v>216.65</c:v>
                </c:pt>
                <c:pt idx="405">
                  <c:v>216.65</c:v>
                </c:pt>
                <c:pt idx="406">
                  <c:v>216.65</c:v>
                </c:pt>
                <c:pt idx="407">
                  <c:v>216.65</c:v>
                </c:pt>
                <c:pt idx="408">
                  <c:v>216.65</c:v>
                </c:pt>
                <c:pt idx="409">
                  <c:v>216.65</c:v>
                </c:pt>
                <c:pt idx="410">
                  <c:v>216.65</c:v>
                </c:pt>
                <c:pt idx="411">
                  <c:v>216.65</c:v>
                </c:pt>
                <c:pt idx="412">
                  <c:v>216.65</c:v>
                </c:pt>
                <c:pt idx="413">
                  <c:v>216.65</c:v>
                </c:pt>
                <c:pt idx="414">
                  <c:v>216.65</c:v>
                </c:pt>
                <c:pt idx="415">
                  <c:v>216.65</c:v>
                </c:pt>
                <c:pt idx="416">
                  <c:v>216.65</c:v>
                </c:pt>
                <c:pt idx="417">
                  <c:v>216.65</c:v>
                </c:pt>
                <c:pt idx="418">
                  <c:v>216.65</c:v>
                </c:pt>
                <c:pt idx="419">
                  <c:v>216.65</c:v>
                </c:pt>
                <c:pt idx="420">
                  <c:v>216.65</c:v>
                </c:pt>
                <c:pt idx="421">
                  <c:v>216.65</c:v>
                </c:pt>
                <c:pt idx="422">
                  <c:v>216.65</c:v>
                </c:pt>
                <c:pt idx="423">
                  <c:v>216.65</c:v>
                </c:pt>
                <c:pt idx="424">
                  <c:v>216.65</c:v>
                </c:pt>
                <c:pt idx="425">
                  <c:v>216.65</c:v>
                </c:pt>
                <c:pt idx="426">
                  <c:v>216.65</c:v>
                </c:pt>
                <c:pt idx="427">
                  <c:v>216.65</c:v>
                </c:pt>
                <c:pt idx="428">
                  <c:v>216.65</c:v>
                </c:pt>
                <c:pt idx="429">
                  <c:v>216.65</c:v>
                </c:pt>
                <c:pt idx="430">
                  <c:v>216.65</c:v>
                </c:pt>
                <c:pt idx="431">
                  <c:v>216.65</c:v>
                </c:pt>
                <c:pt idx="432">
                  <c:v>216.65</c:v>
                </c:pt>
                <c:pt idx="433">
                  <c:v>216.65</c:v>
                </c:pt>
                <c:pt idx="434">
                  <c:v>216.65</c:v>
                </c:pt>
                <c:pt idx="435">
                  <c:v>216.65</c:v>
                </c:pt>
                <c:pt idx="436">
                  <c:v>216.65</c:v>
                </c:pt>
                <c:pt idx="437">
                  <c:v>216.65</c:v>
                </c:pt>
                <c:pt idx="438">
                  <c:v>216.65</c:v>
                </c:pt>
                <c:pt idx="439">
                  <c:v>216.65</c:v>
                </c:pt>
                <c:pt idx="440">
                  <c:v>216.65</c:v>
                </c:pt>
                <c:pt idx="441">
                  <c:v>216.65</c:v>
                </c:pt>
                <c:pt idx="442">
                  <c:v>216.68700000000001</c:v>
                </c:pt>
                <c:pt idx="443">
                  <c:v>216.73599999999999</c:v>
                </c:pt>
                <c:pt idx="444">
                  <c:v>216.786</c:v>
                </c:pt>
                <c:pt idx="445">
                  <c:v>216.83600000000001</c:v>
                </c:pt>
                <c:pt idx="446">
                  <c:v>216.88499999999999</c:v>
                </c:pt>
                <c:pt idx="447">
                  <c:v>216.935</c:v>
                </c:pt>
                <c:pt idx="448">
                  <c:v>216.98500000000001</c:v>
                </c:pt>
                <c:pt idx="449">
                  <c:v>217.03399999999999</c:v>
                </c:pt>
                <c:pt idx="450">
                  <c:v>217.084</c:v>
                </c:pt>
                <c:pt idx="451">
                  <c:v>217.13399999999999</c:v>
                </c:pt>
                <c:pt idx="452">
                  <c:v>217.18299999999999</c:v>
                </c:pt>
                <c:pt idx="453">
                  <c:v>217.233</c:v>
                </c:pt>
                <c:pt idx="454">
                  <c:v>217.28299999999999</c:v>
                </c:pt>
                <c:pt idx="455">
                  <c:v>217.33199999999999</c:v>
                </c:pt>
                <c:pt idx="456">
                  <c:v>217.38200000000001</c:v>
                </c:pt>
                <c:pt idx="457">
                  <c:v>217.43199999999999</c:v>
                </c:pt>
                <c:pt idx="458">
                  <c:v>217.482</c:v>
                </c:pt>
                <c:pt idx="459">
                  <c:v>217.53100000000001</c:v>
                </c:pt>
                <c:pt idx="460">
                  <c:v>217.58099999999999</c:v>
                </c:pt>
                <c:pt idx="461">
                  <c:v>217.631</c:v>
                </c:pt>
                <c:pt idx="462">
                  <c:v>217.68</c:v>
                </c:pt>
                <c:pt idx="463">
                  <c:v>217.73</c:v>
                </c:pt>
                <c:pt idx="464">
                  <c:v>217.78</c:v>
                </c:pt>
                <c:pt idx="465">
                  <c:v>217.82900000000001</c:v>
                </c:pt>
                <c:pt idx="466">
                  <c:v>217.87899999999999</c:v>
                </c:pt>
                <c:pt idx="467">
                  <c:v>217.929</c:v>
                </c:pt>
                <c:pt idx="468">
                  <c:v>217.97800000000001</c:v>
                </c:pt>
                <c:pt idx="469">
                  <c:v>218.02799999999999</c:v>
                </c:pt>
                <c:pt idx="470">
                  <c:v>218.078</c:v>
                </c:pt>
                <c:pt idx="471">
                  <c:v>218.12700000000001</c:v>
                </c:pt>
                <c:pt idx="472">
                  <c:v>218.17699999999999</c:v>
                </c:pt>
                <c:pt idx="473">
                  <c:v>218.227</c:v>
                </c:pt>
                <c:pt idx="474">
                  <c:v>218.27600000000001</c:v>
                </c:pt>
                <c:pt idx="475">
                  <c:v>218.32599999999999</c:v>
                </c:pt>
                <c:pt idx="476">
                  <c:v>218.375</c:v>
                </c:pt>
                <c:pt idx="477">
                  <c:v>218.42500000000001</c:v>
                </c:pt>
                <c:pt idx="478">
                  <c:v>218.47499999999999</c:v>
                </c:pt>
                <c:pt idx="479">
                  <c:v>218.524</c:v>
                </c:pt>
                <c:pt idx="480">
                  <c:v>218.57400000000001</c:v>
                </c:pt>
                <c:pt idx="481">
                  <c:v>218.624</c:v>
                </c:pt>
                <c:pt idx="482">
                  <c:v>218.673</c:v>
                </c:pt>
                <c:pt idx="483">
                  <c:v>218.72300000000001</c:v>
                </c:pt>
                <c:pt idx="484">
                  <c:v>218.773</c:v>
                </c:pt>
                <c:pt idx="485">
                  <c:v>218.822</c:v>
                </c:pt>
                <c:pt idx="486">
                  <c:v>218.87200000000001</c:v>
                </c:pt>
                <c:pt idx="487">
                  <c:v>218.922</c:v>
                </c:pt>
                <c:pt idx="488">
                  <c:v>218.971</c:v>
                </c:pt>
                <c:pt idx="489">
                  <c:v>219.02099999999999</c:v>
                </c:pt>
                <c:pt idx="490">
                  <c:v>219.071</c:v>
                </c:pt>
                <c:pt idx="491">
                  <c:v>219.12</c:v>
                </c:pt>
                <c:pt idx="492">
                  <c:v>219.17</c:v>
                </c:pt>
                <c:pt idx="493">
                  <c:v>219.22</c:v>
                </c:pt>
                <c:pt idx="494">
                  <c:v>219.26900000000001</c:v>
                </c:pt>
                <c:pt idx="495">
                  <c:v>219.31899999999999</c:v>
                </c:pt>
                <c:pt idx="496">
                  <c:v>219.369</c:v>
                </c:pt>
                <c:pt idx="497">
                  <c:v>219.41800000000001</c:v>
                </c:pt>
                <c:pt idx="498">
                  <c:v>219.46799999999999</c:v>
                </c:pt>
                <c:pt idx="499">
                  <c:v>219.517</c:v>
                </c:pt>
                <c:pt idx="500">
                  <c:v>219.56700000000001</c:v>
                </c:pt>
                <c:pt idx="501">
                  <c:v>219.61699999999999</c:v>
                </c:pt>
                <c:pt idx="502">
                  <c:v>219.666</c:v>
                </c:pt>
                <c:pt idx="503">
                  <c:v>219.71600000000001</c:v>
                </c:pt>
                <c:pt idx="504">
                  <c:v>219.76599999999999</c:v>
                </c:pt>
                <c:pt idx="505">
                  <c:v>219.815</c:v>
                </c:pt>
                <c:pt idx="506">
                  <c:v>219.86500000000001</c:v>
                </c:pt>
                <c:pt idx="507">
                  <c:v>219.91499999999999</c:v>
                </c:pt>
                <c:pt idx="508">
                  <c:v>219.964</c:v>
                </c:pt>
                <c:pt idx="509">
                  <c:v>220.01400000000001</c:v>
                </c:pt>
                <c:pt idx="510">
                  <c:v>220.06299999999999</c:v>
                </c:pt>
                <c:pt idx="511">
                  <c:v>220.113</c:v>
                </c:pt>
                <c:pt idx="512">
                  <c:v>220.16300000000001</c:v>
                </c:pt>
                <c:pt idx="513">
                  <c:v>220.21199999999999</c:v>
                </c:pt>
                <c:pt idx="514">
                  <c:v>220.262</c:v>
                </c:pt>
                <c:pt idx="515">
                  <c:v>220.31200000000001</c:v>
                </c:pt>
                <c:pt idx="516">
                  <c:v>220.36099999999999</c:v>
                </c:pt>
                <c:pt idx="517">
                  <c:v>220.411</c:v>
                </c:pt>
                <c:pt idx="518">
                  <c:v>220.46</c:v>
                </c:pt>
                <c:pt idx="519">
                  <c:v>220.51</c:v>
                </c:pt>
                <c:pt idx="520">
                  <c:v>220.56</c:v>
                </c:pt>
                <c:pt idx="521">
                  <c:v>220.60900000000001</c:v>
                </c:pt>
                <c:pt idx="522">
                  <c:v>220.65899999999999</c:v>
                </c:pt>
                <c:pt idx="523">
                  <c:v>220.709</c:v>
                </c:pt>
                <c:pt idx="524">
                  <c:v>220.75800000000001</c:v>
                </c:pt>
                <c:pt idx="525">
                  <c:v>220.80799999999999</c:v>
                </c:pt>
                <c:pt idx="526">
                  <c:v>220.857</c:v>
                </c:pt>
                <c:pt idx="527">
                  <c:v>220.90700000000001</c:v>
                </c:pt>
                <c:pt idx="528">
                  <c:v>220.95699999999999</c:v>
                </c:pt>
                <c:pt idx="529">
                  <c:v>221.006</c:v>
                </c:pt>
                <c:pt idx="530">
                  <c:v>221.05600000000001</c:v>
                </c:pt>
                <c:pt idx="531">
                  <c:v>221.10599999999999</c:v>
                </c:pt>
                <c:pt idx="532">
                  <c:v>221.155</c:v>
                </c:pt>
                <c:pt idx="533">
                  <c:v>221.20500000000001</c:v>
                </c:pt>
                <c:pt idx="534">
                  <c:v>221.25399999999999</c:v>
                </c:pt>
                <c:pt idx="535">
                  <c:v>221.304</c:v>
                </c:pt>
                <c:pt idx="536">
                  <c:v>221.35400000000001</c:v>
                </c:pt>
                <c:pt idx="537">
                  <c:v>221.40299999999999</c:v>
                </c:pt>
                <c:pt idx="538">
                  <c:v>221.453</c:v>
                </c:pt>
                <c:pt idx="539">
                  <c:v>221.50200000000001</c:v>
                </c:pt>
                <c:pt idx="540">
                  <c:v>221.55199999999999</c:v>
                </c:pt>
                <c:pt idx="541">
                  <c:v>221.602</c:v>
                </c:pt>
                <c:pt idx="542">
                  <c:v>221.65100000000001</c:v>
                </c:pt>
                <c:pt idx="543">
                  <c:v>221.70099999999999</c:v>
                </c:pt>
                <c:pt idx="544">
                  <c:v>221.75</c:v>
                </c:pt>
                <c:pt idx="545">
                  <c:v>221.8</c:v>
                </c:pt>
                <c:pt idx="546">
                  <c:v>221.85</c:v>
                </c:pt>
                <c:pt idx="547">
                  <c:v>221.899</c:v>
                </c:pt>
                <c:pt idx="548">
                  <c:v>221.94900000000001</c:v>
                </c:pt>
                <c:pt idx="549">
                  <c:v>221.999</c:v>
                </c:pt>
                <c:pt idx="550">
                  <c:v>222.048</c:v>
                </c:pt>
                <c:pt idx="551">
                  <c:v>222.09800000000001</c:v>
                </c:pt>
                <c:pt idx="552">
                  <c:v>222.14699999999999</c:v>
                </c:pt>
                <c:pt idx="553">
                  <c:v>222.197</c:v>
                </c:pt>
                <c:pt idx="554">
                  <c:v>222.24700000000001</c:v>
                </c:pt>
                <c:pt idx="555">
                  <c:v>222.29599999999999</c:v>
                </c:pt>
                <c:pt idx="556">
                  <c:v>222.346</c:v>
                </c:pt>
                <c:pt idx="557">
                  <c:v>222.39500000000001</c:v>
                </c:pt>
                <c:pt idx="558">
                  <c:v>222.44499999999999</c:v>
                </c:pt>
                <c:pt idx="559">
                  <c:v>222.494</c:v>
                </c:pt>
                <c:pt idx="560">
                  <c:v>222.54400000000001</c:v>
                </c:pt>
                <c:pt idx="561">
                  <c:v>222.59399999999999</c:v>
                </c:pt>
                <c:pt idx="562">
                  <c:v>222.643</c:v>
                </c:pt>
                <c:pt idx="563">
                  <c:v>222.69300000000001</c:v>
                </c:pt>
                <c:pt idx="564">
                  <c:v>222.74199999999999</c:v>
                </c:pt>
                <c:pt idx="565">
                  <c:v>222.792</c:v>
                </c:pt>
                <c:pt idx="566">
                  <c:v>222.84200000000001</c:v>
                </c:pt>
                <c:pt idx="567">
                  <c:v>222.89099999999999</c:v>
                </c:pt>
                <c:pt idx="568">
                  <c:v>222.941</c:v>
                </c:pt>
                <c:pt idx="569">
                  <c:v>222.99</c:v>
                </c:pt>
                <c:pt idx="570">
                  <c:v>223.04</c:v>
                </c:pt>
                <c:pt idx="571">
                  <c:v>223.09</c:v>
                </c:pt>
                <c:pt idx="572">
                  <c:v>223.13900000000001</c:v>
                </c:pt>
                <c:pt idx="573">
                  <c:v>223.18899999999999</c:v>
                </c:pt>
                <c:pt idx="574">
                  <c:v>223.238</c:v>
                </c:pt>
                <c:pt idx="575">
                  <c:v>223.28800000000001</c:v>
                </c:pt>
                <c:pt idx="576">
                  <c:v>223.33699999999999</c:v>
                </c:pt>
                <c:pt idx="577">
                  <c:v>223.387</c:v>
                </c:pt>
                <c:pt idx="578">
                  <c:v>223.43700000000001</c:v>
                </c:pt>
                <c:pt idx="579">
                  <c:v>223.48599999999999</c:v>
                </c:pt>
                <c:pt idx="580">
                  <c:v>223.536</c:v>
                </c:pt>
                <c:pt idx="581">
                  <c:v>223.58500000000001</c:v>
                </c:pt>
                <c:pt idx="582">
                  <c:v>223.63499999999999</c:v>
                </c:pt>
                <c:pt idx="583">
                  <c:v>223.685</c:v>
                </c:pt>
                <c:pt idx="584">
                  <c:v>223.73400000000001</c:v>
                </c:pt>
                <c:pt idx="585">
                  <c:v>223.78399999999999</c:v>
                </c:pt>
                <c:pt idx="586">
                  <c:v>223.833</c:v>
                </c:pt>
                <c:pt idx="587">
                  <c:v>223.88300000000001</c:v>
                </c:pt>
                <c:pt idx="588">
                  <c:v>223.93199999999999</c:v>
                </c:pt>
                <c:pt idx="589">
                  <c:v>223.982</c:v>
                </c:pt>
                <c:pt idx="590">
                  <c:v>224.03200000000001</c:v>
                </c:pt>
                <c:pt idx="591">
                  <c:v>224.08099999999999</c:v>
                </c:pt>
                <c:pt idx="592">
                  <c:v>224.131</c:v>
                </c:pt>
                <c:pt idx="593">
                  <c:v>224.18</c:v>
                </c:pt>
                <c:pt idx="594">
                  <c:v>224.23</c:v>
                </c:pt>
                <c:pt idx="595">
                  <c:v>224.279</c:v>
                </c:pt>
                <c:pt idx="596">
                  <c:v>224.32900000000001</c:v>
                </c:pt>
                <c:pt idx="597">
                  <c:v>224.37899999999999</c:v>
                </c:pt>
                <c:pt idx="598">
                  <c:v>224.428</c:v>
                </c:pt>
                <c:pt idx="599">
                  <c:v>224.47800000000001</c:v>
                </c:pt>
                <c:pt idx="600">
                  <c:v>224.52699999999999</c:v>
                </c:pt>
                <c:pt idx="601">
                  <c:v>224.577</c:v>
                </c:pt>
                <c:pt idx="602">
                  <c:v>224.626</c:v>
                </c:pt>
                <c:pt idx="603">
                  <c:v>224.67599999999999</c:v>
                </c:pt>
                <c:pt idx="604">
                  <c:v>224.72499999999999</c:v>
                </c:pt>
                <c:pt idx="605">
                  <c:v>224.77500000000001</c:v>
                </c:pt>
                <c:pt idx="606">
                  <c:v>224.82499999999999</c:v>
                </c:pt>
                <c:pt idx="607">
                  <c:v>224.874</c:v>
                </c:pt>
                <c:pt idx="608">
                  <c:v>224.92400000000001</c:v>
                </c:pt>
                <c:pt idx="609">
                  <c:v>224.97300000000001</c:v>
                </c:pt>
                <c:pt idx="610">
                  <c:v>225.023</c:v>
                </c:pt>
                <c:pt idx="611">
                  <c:v>225.072</c:v>
                </c:pt>
                <c:pt idx="612">
                  <c:v>225.12200000000001</c:v>
                </c:pt>
                <c:pt idx="613">
                  <c:v>225.17099999999999</c:v>
                </c:pt>
                <c:pt idx="614">
                  <c:v>225.221</c:v>
                </c:pt>
                <c:pt idx="615">
                  <c:v>225.27099999999999</c:v>
                </c:pt>
                <c:pt idx="616">
                  <c:v>225.32</c:v>
                </c:pt>
                <c:pt idx="617">
                  <c:v>225.37</c:v>
                </c:pt>
                <c:pt idx="618">
                  <c:v>225.41900000000001</c:v>
                </c:pt>
                <c:pt idx="619">
                  <c:v>225.46899999999999</c:v>
                </c:pt>
                <c:pt idx="620">
                  <c:v>225.518</c:v>
                </c:pt>
                <c:pt idx="621">
                  <c:v>225.56800000000001</c:v>
                </c:pt>
                <c:pt idx="622">
                  <c:v>225.61699999999999</c:v>
                </c:pt>
                <c:pt idx="623">
                  <c:v>225.667</c:v>
                </c:pt>
                <c:pt idx="624">
                  <c:v>225.71600000000001</c:v>
                </c:pt>
                <c:pt idx="625">
                  <c:v>225.76599999999999</c:v>
                </c:pt>
                <c:pt idx="626">
                  <c:v>225.816</c:v>
                </c:pt>
                <c:pt idx="627">
                  <c:v>225.86500000000001</c:v>
                </c:pt>
                <c:pt idx="628">
                  <c:v>225.91499999999999</c:v>
                </c:pt>
                <c:pt idx="629">
                  <c:v>225.964</c:v>
                </c:pt>
                <c:pt idx="630">
                  <c:v>226.01400000000001</c:v>
                </c:pt>
                <c:pt idx="631">
                  <c:v>226.06299999999999</c:v>
                </c:pt>
                <c:pt idx="632">
                  <c:v>226.113</c:v>
                </c:pt>
                <c:pt idx="633">
                  <c:v>226.16200000000001</c:v>
                </c:pt>
                <c:pt idx="634">
                  <c:v>226.21199999999999</c:v>
                </c:pt>
                <c:pt idx="635">
                  <c:v>226.261</c:v>
                </c:pt>
                <c:pt idx="636">
                  <c:v>226.31100000000001</c:v>
                </c:pt>
                <c:pt idx="637">
                  <c:v>226.36</c:v>
                </c:pt>
                <c:pt idx="638">
                  <c:v>226.41</c:v>
                </c:pt>
                <c:pt idx="639">
                  <c:v>226.46</c:v>
                </c:pt>
                <c:pt idx="640">
                  <c:v>226.50899999999999</c:v>
                </c:pt>
                <c:pt idx="641">
                  <c:v>226.559</c:v>
                </c:pt>
                <c:pt idx="642">
                  <c:v>226.608</c:v>
                </c:pt>
                <c:pt idx="643">
                  <c:v>226.65799999999999</c:v>
                </c:pt>
                <c:pt idx="644">
                  <c:v>226.70699999999999</c:v>
                </c:pt>
                <c:pt idx="645">
                  <c:v>226.75700000000001</c:v>
                </c:pt>
                <c:pt idx="646">
                  <c:v>226.80600000000001</c:v>
                </c:pt>
                <c:pt idx="647">
                  <c:v>226.85599999999999</c:v>
                </c:pt>
                <c:pt idx="648">
                  <c:v>226.905</c:v>
                </c:pt>
                <c:pt idx="649">
                  <c:v>226.95500000000001</c:v>
                </c:pt>
                <c:pt idx="650">
                  <c:v>227.00399999999999</c:v>
                </c:pt>
                <c:pt idx="651">
                  <c:v>227.054</c:v>
                </c:pt>
                <c:pt idx="652">
                  <c:v>227.10300000000001</c:v>
                </c:pt>
                <c:pt idx="653">
                  <c:v>227.15299999999999</c:v>
                </c:pt>
                <c:pt idx="654">
                  <c:v>227.202</c:v>
                </c:pt>
                <c:pt idx="655">
                  <c:v>227.25200000000001</c:v>
                </c:pt>
                <c:pt idx="656">
                  <c:v>227.30099999999999</c:v>
                </c:pt>
                <c:pt idx="657">
                  <c:v>227.351</c:v>
                </c:pt>
                <c:pt idx="658">
                  <c:v>227.40100000000001</c:v>
                </c:pt>
                <c:pt idx="659">
                  <c:v>227.45</c:v>
                </c:pt>
                <c:pt idx="660">
                  <c:v>227.5</c:v>
                </c:pt>
                <c:pt idx="661">
                  <c:v>227.54900000000001</c:v>
                </c:pt>
                <c:pt idx="662">
                  <c:v>227.59899999999999</c:v>
                </c:pt>
                <c:pt idx="663">
                  <c:v>227.648</c:v>
                </c:pt>
                <c:pt idx="664">
                  <c:v>227.69800000000001</c:v>
                </c:pt>
                <c:pt idx="665">
                  <c:v>227.74700000000001</c:v>
                </c:pt>
                <c:pt idx="666">
                  <c:v>227.797</c:v>
                </c:pt>
                <c:pt idx="667">
                  <c:v>227.846</c:v>
                </c:pt>
                <c:pt idx="668">
                  <c:v>227.89599999999999</c:v>
                </c:pt>
                <c:pt idx="669">
                  <c:v>227.94499999999999</c:v>
                </c:pt>
                <c:pt idx="670">
                  <c:v>227.995</c:v>
                </c:pt>
                <c:pt idx="671">
                  <c:v>228.04400000000001</c:v>
                </c:pt>
                <c:pt idx="672">
                  <c:v>228.09399999999999</c:v>
                </c:pt>
                <c:pt idx="673">
                  <c:v>228.143</c:v>
                </c:pt>
                <c:pt idx="674">
                  <c:v>228.19300000000001</c:v>
                </c:pt>
                <c:pt idx="675">
                  <c:v>228.24199999999999</c:v>
                </c:pt>
                <c:pt idx="676">
                  <c:v>228.292</c:v>
                </c:pt>
                <c:pt idx="677">
                  <c:v>228.34100000000001</c:v>
                </c:pt>
                <c:pt idx="678">
                  <c:v>228.39099999999999</c:v>
                </c:pt>
                <c:pt idx="679">
                  <c:v>228.44</c:v>
                </c:pt>
                <c:pt idx="680">
                  <c:v>228.49</c:v>
                </c:pt>
                <c:pt idx="681">
                  <c:v>228.589</c:v>
                </c:pt>
                <c:pt idx="682">
                  <c:v>228.756</c:v>
                </c:pt>
                <c:pt idx="683">
                  <c:v>229.03299999999999</c:v>
                </c:pt>
                <c:pt idx="684">
                  <c:v>229.31</c:v>
                </c:pt>
                <c:pt idx="685">
                  <c:v>229.58699999999999</c:v>
                </c:pt>
                <c:pt idx="686">
                  <c:v>229.864</c:v>
                </c:pt>
                <c:pt idx="687">
                  <c:v>230.14099999999999</c:v>
                </c:pt>
                <c:pt idx="688">
                  <c:v>230.41900000000001</c:v>
                </c:pt>
                <c:pt idx="689">
                  <c:v>230.696</c:v>
                </c:pt>
                <c:pt idx="690">
                  <c:v>230.97300000000001</c:v>
                </c:pt>
                <c:pt idx="691">
                  <c:v>231.25</c:v>
                </c:pt>
                <c:pt idx="692">
                  <c:v>231.52699999999999</c:v>
                </c:pt>
                <c:pt idx="693">
                  <c:v>231.804</c:v>
                </c:pt>
                <c:pt idx="694">
                  <c:v>232.08099999999999</c:v>
                </c:pt>
                <c:pt idx="695">
                  <c:v>232.358</c:v>
                </c:pt>
                <c:pt idx="696">
                  <c:v>232.63499999999999</c:v>
                </c:pt>
                <c:pt idx="697">
                  <c:v>232.91200000000001</c:v>
                </c:pt>
                <c:pt idx="698">
                  <c:v>233.18899999999999</c:v>
                </c:pt>
                <c:pt idx="699">
                  <c:v>233.46600000000001</c:v>
                </c:pt>
                <c:pt idx="700">
                  <c:v>233.744</c:v>
                </c:pt>
                <c:pt idx="701">
                  <c:v>234.02099999999999</c:v>
                </c:pt>
                <c:pt idx="702">
                  <c:v>234.298</c:v>
                </c:pt>
                <c:pt idx="703">
                  <c:v>234.57499999999999</c:v>
                </c:pt>
                <c:pt idx="704">
                  <c:v>234.852</c:v>
                </c:pt>
                <c:pt idx="705">
                  <c:v>235.12899999999999</c:v>
                </c:pt>
                <c:pt idx="706">
                  <c:v>235.40600000000001</c:v>
                </c:pt>
                <c:pt idx="707">
                  <c:v>235.68199999999999</c:v>
                </c:pt>
                <c:pt idx="708">
                  <c:v>235.959</c:v>
                </c:pt>
                <c:pt idx="709">
                  <c:v>236.23599999999999</c:v>
                </c:pt>
                <c:pt idx="710">
                  <c:v>236.51300000000001</c:v>
                </c:pt>
                <c:pt idx="711">
                  <c:v>236.79</c:v>
                </c:pt>
                <c:pt idx="712">
                  <c:v>237.06700000000001</c:v>
                </c:pt>
                <c:pt idx="713">
                  <c:v>237.34399999999999</c:v>
                </c:pt>
                <c:pt idx="714">
                  <c:v>237.62100000000001</c:v>
                </c:pt>
                <c:pt idx="715">
                  <c:v>237.898</c:v>
                </c:pt>
                <c:pt idx="716">
                  <c:v>238.17500000000001</c:v>
                </c:pt>
                <c:pt idx="717">
                  <c:v>238.452</c:v>
                </c:pt>
                <c:pt idx="718">
                  <c:v>238.72900000000001</c:v>
                </c:pt>
                <c:pt idx="719">
                  <c:v>239.005</c:v>
                </c:pt>
                <c:pt idx="720">
                  <c:v>239.28200000000001</c:v>
                </c:pt>
                <c:pt idx="721">
                  <c:v>239.559</c:v>
                </c:pt>
                <c:pt idx="722">
                  <c:v>239.83600000000001</c:v>
                </c:pt>
                <c:pt idx="723">
                  <c:v>240.113</c:v>
                </c:pt>
                <c:pt idx="724">
                  <c:v>240.39</c:v>
                </c:pt>
                <c:pt idx="725">
                  <c:v>240.667</c:v>
                </c:pt>
                <c:pt idx="726">
                  <c:v>240.94300000000001</c:v>
                </c:pt>
                <c:pt idx="727">
                  <c:v>241.22</c:v>
                </c:pt>
                <c:pt idx="728">
                  <c:v>241.49700000000001</c:v>
                </c:pt>
                <c:pt idx="729">
                  <c:v>241.774</c:v>
                </c:pt>
                <c:pt idx="730">
                  <c:v>242.05</c:v>
                </c:pt>
                <c:pt idx="731">
                  <c:v>242.327</c:v>
                </c:pt>
                <c:pt idx="732">
                  <c:v>242.60400000000001</c:v>
                </c:pt>
                <c:pt idx="733">
                  <c:v>242.881</c:v>
                </c:pt>
                <c:pt idx="734">
                  <c:v>243.15700000000001</c:v>
                </c:pt>
                <c:pt idx="735">
                  <c:v>243.434</c:v>
                </c:pt>
                <c:pt idx="736">
                  <c:v>243.71100000000001</c:v>
                </c:pt>
                <c:pt idx="737">
                  <c:v>243.988</c:v>
                </c:pt>
                <c:pt idx="738">
                  <c:v>244.26400000000001</c:v>
                </c:pt>
                <c:pt idx="739">
                  <c:v>244.541</c:v>
                </c:pt>
                <c:pt idx="740">
                  <c:v>244.81800000000001</c:v>
                </c:pt>
                <c:pt idx="741">
                  <c:v>245.09399999999999</c:v>
                </c:pt>
                <c:pt idx="742">
                  <c:v>245.37100000000001</c:v>
                </c:pt>
                <c:pt idx="743">
                  <c:v>245.648</c:v>
                </c:pt>
                <c:pt idx="744">
                  <c:v>245.92400000000001</c:v>
                </c:pt>
                <c:pt idx="745">
                  <c:v>246.20099999999999</c:v>
                </c:pt>
                <c:pt idx="746">
                  <c:v>246.47800000000001</c:v>
                </c:pt>
                <c:pt idx="747">
                  <c:v>246.75399999999999</c:v>
                </c:pt>
                <c:pt idx="748">
                  <c:v>247.03100000000001</c:v>
                </c:pt>
                <c:pt idx="749">
                  <c:v>247.30799999999999</c:v>
                </c:pt>
                <c:pt idx="750">
                  <c:v>247.584</c:v>
                </c:pt>
                <c:pt idx="751">
                  <c:v>247.86099999999999</c:v>
                </c:pt>
                <c:pt idx="752">
                  <c:v>248.137</c:v>
                </c:pt>
                <c:pt idx="753">
                  <c:v>248.41399999999999</c:v>
                </c:pt>
                <c:pt idx="754">
                  <c:v>248.69</c:v>
                </c:pt>
                <c:pt idx="755">
                  <c:v>248.96700000000001</c:v>
                </c:pt>
                <c:pt idx="756">
                  <c:v>249.244</c:v>
                </c:pt>
                <c:pt idx="757">
                  <c:v>249.52</c:v>
                </c:pt>
                <c:pt idx="758">
                  <c:v>249.797</c:v>
                </c:pt>
                <c:pt idx="759">
                  <c:v>250.07300000000001</c:v>
                </c:pt>
                <c:pt idx="760">
                  <c:v>250.35</c:v>
                </c:pt>
                <c:pt idx="761">
                  <c:v>250.626</c:v>
                </c:pt>
                <c:pt idx="762">
                  <c:v>250.90299999999999</c:v>
                </c:pt>
                <c:pt idx="763">
                  <c:v>251.179</c:v>
                </c:pt>
                <c:pt idx="764">
                  <c:v>251.45599999999999</c:v>
                </c:pt>
                <c:pt idx="765">
                  <c:v>251.732</c:v>
                </c:pt>
                <c:pt idx="766">
                  <c:v>252.00899999999999</c:v>
                </c:pt>
                <c:pt idx="767">
                  <c:v>252.285</c:v>
                </c:pt>
                <c:pt idx="768">
                  <c:v>252.56100000000001</c:v>
                </c:pt>
                <c:pt idx="769">
                  <c:v>252.83799999999999</c:v>
                </c:pt>
                <c:pt idx="770">
                  <c:v>253.114</c:v>
                </c:pt>
                <c:pt idx="771">
                  <c:v>253.39099999999999</c:v>
                </c:pt>
                <c:pt idx="772">
                  <c:v>253.667</c:v>
                </c:pt>
                <c:pt idx="773">
                  <c:v>253.94399999999999</c:v>
                </c:pt>
                <c:pt idx="774">
                  <c:v>254.22</c:v>
                </c:pt>
                <c:pt idx="775">
                  <c:v>254.49600000000001</c:v>
                </c:pt>
                <c:pt idx="776">
                  <c:v>254.773</c:v>
                </c:pt>
                <c:pt idx="777">
                  <c:v>255.04900000000001</c:v>
                </c:pt>
                <c:pt idx="778">
                  <c:v>255.32499999999999</c:v>
                </c:pt>
                <c:pt idx="779">
                  <c:v>255.602</c:v>
                </c:pt>
                <c:pt idx="780">
                  <c:v>255.87799999999999</c:v>
                </c:pt>
                <c:pt idx="781">
                  <c:v>256.154</c:v>
                </c:pt>
                <c:pt idx="782">
                  <c:v>256.43099999999998</c:v>
                </c:pt>
                <c:pt idx="783">
                  <c:v>256.70699999999999</c:v>
                </c:pt>
                <c:pt idx="784">
                  <c:v>256.983</c:v>
                </c:pt>
                <c:pt idx="785">
                  <c:v>257.26</c:v>
                </c:pt>
                <c:pt idx="786">
                  <c:v>257.536</c:v>
                </c:pt>
                <c:pt idx="787">
                  <c:v>257.81200000000001</c:v>
                </c:pt>
                <c:pt idx="788">
                  <c:v>258.08800000000002</c:v>
                </c:pt>
                <c:pt idx="789">
                  <c:v>258.36500000000001</c:v>
                </c:pt>
                <c:pt idx="790">
                  <c:v>258.64100000000002</c:v>
                </c:pt>
                <c:pt idx="791">
                  <c:v>258.91699999999997</c:v>
                </c:pt>
                <c:pt idx="792">
                  <c:v>259.19299999999998</c:v>
                </c:pt>
                <c:pt idx="793">
                  <c:v>259.47000000000003</c:v>
                </c:pt>
                <c:pt idx="794">
                  <c:v>259.74599999999998</c:v>
                </c:pt>
                <c:pt idx="795">
                  <c:v>260.02199999999999</c:v>
                </c:pt>
                <c:pt idx="796">
                  <c:v>260.298</c:v>
                </c:pt>
                <c:pt idx="797">
                  <c:v>260.57499999999999</c:v>
                </c:pt>
                <c:pt idx="798">
                  <c:v>260.851</c:v>
                </c:pt>
                <c:pt idx="799">
                  <c:v>261.12700000000001</c:v>
                </c:pt>
                <c:pt idx="800">
                  <c:v>261.40300000000002</c:v>
                </c:pt>
                <c:pt idx="801">
                  <c:v>261.67899999999997</c:v>
                </c:pt>
                <c:pt idx="802">
                  <c:v>261.95499999999998</c:v>
                </c:pt>
                <c:pt idx="803">
                  <c:v>262.23200000000003</c:v>
                </c:pt>
                <c:pt idx="804">
                  <c:v>262.50799999999998</c:v>
                </c:pt>
                <c:pt idx="805">
                  <c:v>262.78399999999999</c:v>
                </c:pt>
                <c:pt idx="806">
                  <c:v>263.06</c:v>
                </c:pt>
                <c:pt idx="807">
                  <c:v>263.33600000000001</c:v>
                </c:pt>
                <c:pt idx="808">
                  <c:v>263.61200000000002</c:v>
                </c:pt>
                <c:pt idx="809">
                  <c:v>263.88799999999998</c:v>
                </c:pt>
                <c:pt idx="810">
                  <c:v>264.16399999999999</c:v>
                </c:pt>
                <c:pt idx="811">
                  <c:v>264.44</c:v>
                </c:pt>
                <c:pt idx="812">
                  <c:v>264.71600000000001</c:v>
                </c:pt>
                <c:pt idx="813">
                  <c:v>264.99200000000002</c:v>
                </c:pt>
                <c:pt idx="814">
                  <c:v>265.26900000000001</c:v>
                </c:pt>
                <c:pt idx="815">
                  <c:v>265.54500000000002</c:v>
                </c:pt>
                <c:pt idx="816">
                  <c:v>265.82100000000003</c:v>
                </c:pt>
                <c:pt idx="817">
                  <c:v>266.09699999999998</c:v>
                </c:pt>
                <c:pt idx="818">
                  <c:v>266.37299999999999</c:v>
                </c:pt>
                <c:pt idx="819">
                  <c:v>266.649</c:v>
                </c:pt>
                <c:pt idx="820">
                  <c:v>266.92500000000001</c:v>
                </c:pt>
                <c:pt idx="821">
                  <c:v>267.20100000000002</c:v>
                </c:pt>
                <c:pt idx="822">
                  <c:v>267.47699999999998</c:v>
                </c:pt>
                <c:pt idx="823">
                  <c:v>267.75299999999999</c:v>
                </c:pt>
                <c:pt idx="824">
                  <c:v>268.029</c:v>
                </c:pt>
                <c:pt idx="825">
                  <c:v>268.30399999999997</c:v>
                </c:pt>
                <c:pt idx="826">
                  <c:v>268.58</c:v>
                </c:pt>
                <c:pt idx="827">
                  <c:v>268.85599999999999</c:v>
                </c:pt>
                <c:pt idx="828">
                  <c:v>269.13200000000001</c:v>
                </c:pt>
                <c:pt idx="829">
                  <c:v>269.40800000000002</c:v>
                </c:pt>
                <c:pt idx="830">
                  <c:v>269.68400000000003</c:v>
                </c:pt>
                <c:pt idx="831">
                  <c:v>269.95999999999998</c:v>
                </c:pt>
                <c:pt idx="832">
                  <c:v>270.23599999999999</c:v>
                </c:pt>
                <c:pt idx="833">
                  <c:v>270.512</c:v>
                </c:pt>
                <c:pt idx="834">
                  <c:v>270.64999999999998</c:v>
                </c:pt>
                <c:pt idx="835">
                  <c:v>270.64999999999998</c:v>
                </c:pt>
                <c:pt idx="836">
                  <c:v>270.64999999999998</c:v>
                </c:pt>
                <c:pt idx="837">
                  <c:v>270.64999999999998</c:v>
                </c:pt>
                <c:pt idx="838">
                  <c:v>270.64999999999998</c:v>
                </c:pt>
                <c:pt idx="839">
                  <c:v>270.64999999999998</c:v>
                </c:pt>
                <c:pt idx="840">
                  <c:v>270.64999999999998</c:v>
                </c:pt>
                <c:pt idx="841">
                  <c:v>270.64999999999998</c:v>
                </c:pt>
                <c:pt idx="842">
                  <c:v>270.64999999999998</c:v>
                </c:pt>
                <c:pt idx="843">
                  <c:v>270.64999999999998</c:v>
                </c:pt>
                <c:pt idx="844">
                  <c:v>270.64999999999998</c:v>
                </c:pt>
                <c:pt idx="845">
                  <c:v>270.64999999999998</c:v>
                </c:pt>
                <c:pt idx="846">
                  <c:v>270.64999999999998</c:v>
                </c:pt>
                <c:pt idx="847">
                  <c:v>270.64999999999998</c:v>
                </c:pt>
                <c:pt idx="848">
                  <c:v>270.64999999999998</c:v>
                </c:pt>
                <c:pt idx="849">
                  <c:v>270.64999999999998</c:v>
                </c:pt>
                <c:pt idx="850">
                  <c:v>270.64999999999998</c:v>
                </c:pt>
                <c:pt idx="851">
                  <c:v>270.64999999999998</c:v>
                </c:pt>
                <c:pt idx="852">
                  <c:v>270.64999999999998</c:v>
                </c:pt>
                <c:pt idx="853">
                  <c:v>270.64999999999998</c:v>
                </c:pt>
                <c:pt idx="854">
                  <c:v>270.64999999999998</c:v>
                </c:pt>
                <c:pt idx="855">
                  <c:v>270.64999999999998</c:v>
                </c:pt>
                <c:pt idx="856">
                  <c:v>270.64999999999998</c:v>
                </c:pt>
                <c:pt idx="857">
                  <c:v>270.64999999999998</c:v>
                </c:pt>
                <c:pt idx="858">
                  <c:v>270.64999999999998</c:v>
                </c:pt>
                <c:pt idx="859">
                  <c:v>270.64999999999998</c:v>
                </c:pt>
                <c:pt idx="860">
                  <c:v>270.64999999999998</c:v>
                </c:pt>
                <c:pt idx="861">
                  <c:v>270.64999999999998</c:v>
                </c:pt>
                <c:pt idx="862">
                  <c:v>270.64999999999998</c:v>
                </c:pt>
                <c:pt idx="863">
                  <c:v>270.64999999999998</c:v>
                </c:pt>
                <c:pt idx="864">
                  <c:v>270.64999999999998</c:v>
                </c:pt>
                <c:pt idx="865">
                  <c:v>270.64999999999998</c:v>
                </c:pt>
                <c:pt idx="866">
                  <c:v>270.64999999999998</c:v>
                </c:pt>
                <c:pt idx="867">
                  <c:v>270.64999999999998</c:v>
                </c:pt>
                <c:pt idx="868">
                  <c:v>270.64999999999998</c:v>
                </c:pt>
                <c:pt idx="869">
                  <c:v>270.64999999999998</c:v>
                </c:pt>
                <c:pt idx="870">
                  <c:v>270.64999999999998</c:v>
                </c:pt>
                <c:pt idx="871">
                  <c:v>270.64999999999998</c:v>
                </c:pt>
                <c:pt idx="872">
                  <c:v>270.64999999999998</c:v>
                </c:pt>
                <c:pt idx="873">
                  <c:v>270.13299999999998</c:v>
                </c:pt>
                <c:pt idx="874">
                  <c:v>269.58199999999999</c:v>
                </c:pt>
                <c:pt idx="875">
                  <c:v>269.03100000000001</c:v>
                </c:pt>
                <c:pt idx="876">
                  <c:v>268.48</c:v>
                </c:pt>
                <c:pt idx="877">
                  <c:v>267.93</c:v>
                </c:pt>
                <c:pt idx="878">
                  <c:v>267.37900000000002</c:v>
                </c:pt>
                <c:pt idx="879">
                  <c:v>266.82799999999997</c:v>
                </c:pt>
                <c:pt idx="880">
                  <c:v>266.27699999999999</c:v>
                </c:pt>
                <c:pt idx="881">
                  <c:v>265.726</c:v>
                </c:pt>
                <c:pt idx="882">
                  <c:v>265.17599999999999</c:v>
                </c:pt>
                <c:pt idx="883">
                  <c:v>264.625</c:v>
                </c:pt>
                <c:pt idx="884">
                  <c:v>264.07400000000001</c:v>
                </c:pt>
                <c:pt idx="885">
                  <c:v>263.524</c:v>
                </c:pt>
                <c:pt idx="886">
                  <c:v>262.97300000000001</c:v>
                </c:pt>
                <c:pt idx="887">
                  <c:v>262.423</c:v>
                </c:pt>
                <c:pt idx="888">
                  <c:v>261.87200000000001</c:v>
                </c:pt>
                <c:pt idx="889">
                  <c:v>261.322</c:v>
                </c:pt>
                <c:pt idx="890">
                  <c:v>260.77100000000002</c:v>
                </c:pt>
                <c:pt idx="891">
                  <c:v>260.221</c:v>
                </c:pt>
                <c:pt idx="892">
                  <c:v>259.67</c:v>
                </c:pt>
                <c:pt idx="893">
                  <c:v>259.12</c:v>
                </c:pt>
                <c:pt idx="894">
                  <c:v>258.57</c:v>
                </c:pt>
                <c:pt idx="895">
                  <c:v>258.01900000000001</c:v>
                </c:pt>
                <c:pt idx="896">
                  <c:v>257.46899999999999</c:v>
                </c:pt>
                <c:pt idx="897">
                  <c:v>256.91899999999998</c:v>
                </c:pt>
                <c:pt idx="898">
                  <c:v>256.36900000000003</c:v>
                </c:pt>
                <c:pt idx="899">
                  <c:v>255.81899999999999</c:v>
                </c:pt>
                <c:pt idx="900">
                  <c:v>255.268</c:v>
                </c:pt>
                <c:pt idx="901">
                  <c:v>254.71799999999999</c:v>
                </c:pt>
                <c:pt idx="902">
                  <c:v>254.16800000000001</c:v>
                </c:pt>
                <c:pt idx="903">
                  <c:v>253.61799999999999</c:v>
                </c:pt>
                <c:pt idx="904">
                  <c:v>253.06800000000001</c:v>
                </c:pt>
                <c:pt idx="905">
                  <c:v>252.518</c:v>
                </c:pt>
                <c:pt idx="906">
                  <c:v>251.96899999999999</c:v>
                </c:pt>
                <c:pt idx="907">
                  <c:v>251.41900000000001</c:v>
                </c:pt>
                <c:pt idx="908">
                  <c:v>250.869</c:v>
                </c:pt>
                <c:pt idx="909">
                  <c:v>250.31899999999999</c:v>
                </c:pt>
                <c:pt idx="910">
                  <c:v>249.76900000000001</c:v>
                </c:pt>
                <c:pt idx="911">
                  <c:v>249.22</c:v>
                </c:pt>
                <c:pt idx="912">
                  <c:v>248.67</c:v>
                </c:pt>
                <c:pt idx="913">
                  <c:v>248.12</c:v>
                </c:pt>
                <c:pt idx="914">
                  <c:v>247.571</c:v>
                </c:pt>
                <c:pt idx="915">
                  <c:v>247.02099999999999</c:v>
                </c:pt>
                <c:pt idx="916">
                  <c:v>246.471</c:v>
                </c:pt>
                <c:pt idx="917">
                  <c:v>245.922</c:v>
                </c:pt>
                <c:pt idx="918">
                  <c:v>245.37200000000001</c:v>
                </c:pt>
                <c:pt idx="919">
                  <c:v>244.82300000000001</c:v>
                </c:pt>
                <c:pt idx="920">
                  <c:v>244.273</c:v>
                </c:pt>
                <c:pt idx="921">
                  <c:v>243.72399999999999</c:v>
                </c:pt>
                <c:pt idx="922">
                  <c:v>243.17500000000001</c:v>
                </c:pt>
                <c:pt idx="923">
                  <c:v>242.625</c:v>
                </c:pt>
                <c:pt idx="924">
                  <c:v>242.07599999999999</c:v>
                </c:pt>
                <c:pt idx="925">
                  <c:v>241.52699999999999</c:v>
                </c:pt>
                <c:pt idx="926">
                  <c:v>240.97800000000001</c:v>
                </c:pt>
                <c:pt idx="927">
                  <c:v>240.428</c:v>
                </c:pt>
                <c:pt idx="928">
                  <c:v>239.87899999999999</c:v>
                </c:pt>
                <c:pt idx="929">
                  <c:v>239.33</c:v>
                </c:pt>
                <c:pt idx="930">
                  <c:v>238.78100000000001</c:v>
                </c:pt>
                <c:pt idx="931">
                  <c:v>238.232</c:v>
                </c:pt>
                <c:pt idx="932">
                  <c:v>237.68299999999999</c:v>
                </c:pt>
                <c:pt idx="933">
                  <c:v>237.13399999999999</c:v>
                </c:pt>
                <c:pt idx="934">
                  <c:v>236.58500000000001</c:v>
                </c:pt>
                <c:pt idx="935">
                  <c:v>236.036</c:v>
                </c:pt>
                <c:pt idx="936">
                  <c:v>235.48699999999999</c:v>
                </c:pt>
                <c:pt idx="937">
                  <c:v>234.93899999999999</c:v>
                </c:pt>
                <c:pt idx="938">
                  <c:v>234.39</c:v>
                </c:pt>
                <c:pt idx="939">
                  <c:v>233.84100000000001</c:v>
                </c:pt>
                <c:pt idx="940">
                  <c:v>233.292</c:v>
                </c:pt>
                <c:pt idx="941">
                  <c:v>232.744</c:v>
                </c:pt>
                <c:pt idx="942">
                  <c:v>232.19499999999999</c:v>
                </c:pt>
                <c:pt idx="943">
                  <c:v>231.64599999999999</c:v>
                </c:pt>
                <c:pt idx="944">
                  <c:v>231.09800000000001</c:v>
                </c:pt>
                <c:pt idx="945">
                  <c:v>230.54900000000001</c:v>
                </c:pt>
                <c:pt idx="946">
                  <c:v>230.001</c:v>
                </c:pt>
                <c:pt idx="947">
                  <c:v>229.452</c:v>
                </c:pt>
                <c:pt idx="948">
                  <c:v>228.904</c:v>
                </c:pt>
                <c:pt idx="949">
                  <c:v>228.35499999999999</c:v>
                </c:pt>
                <c:pt idx="950">
                  <c:v>227.80699999999999</c:v>
                </c:pt>
                <c:pt idx="951">
                  <c:v>227.25800000000001</c:v>
                </c:pt>
                <c:pt idx="952">
                  <c:v>226.71</c:v>
                </c:pt>
                <c:pt idx="953">
                  <c:v>226.16200000000001</c:v>
                </c:pt>
                <c:pt idx="954">
                  <c:v>225.614</c:v>
                </c:pt>
                <c:pt idx="955">
                  <c:v>225.065</c:v>
                </c:pt>
                <c:pt idx="956">
                  <c:v>224.517</c:v>
                </c:pt>
                <c:pt idx="957">
                  <c:v>223.96899999999999</c:v>
                </c:pt>
                <c:pt idx="958">
                  <c:v>223.42099999999999</c:v>
                </c:pt>
                <c:pt idx="959">
                  <c:v>222.87299999999999</c:v>
                </c:pt>
                <c:pt idx="960">
                  <c:v>222.32499999999999</c:v>
                </c:pt>
                <c:pt idx="961">
                  <c:v>221.77699999999999</c:v>
                </c:pt>
                <c:pt idx="962">
                  <c:v>221.22900000000001</c:v>
                </c:pt>
                <c:pt idx="963">
                  <c:v>220.68100000000001</c:v>
                </c:pt>
                <c:pt idx="964">
                  <c:v>220.13300000000001</c:v>
                </c:pt>
                <c:pt idx="965">
                  <c:v>219.58500000000001</c:v>
                </c:pt>
                <c:pt idx="966">
                  <c:v>219.03700000000001</c:v>
                </c:pt>
                <c:pt idx="967">
                  <c:v>218.489</c:v>
                </c:pt>
                <c:pt idx="968">
                  <c:v>217.941</c:v>
                </c:pt>
                <c:pt idx="969">
                  <c:v>217.39400000000001</c:v>
                </c:pt>
                <c:pt idx="970">
                  <c:v>216.846</c:v>
                </c:pt>
                <c:pt idx="971">
                  <c:v>216.298</c:v>
                </c:pt>
                <c:pt idx="972">
                  <c:v>215.751</c:v>
                </c:pt>
                <c:pt idx="973">
                  <c:v>215.203</c:v>
                </c:pt>
                <c:pt idx="974">
                  <c:v>214.655</c:v>
                </c:pt>
                <c:pt idx="975">
                  <c:v>214.26300000000001</c:v>
                </c:pt>
                <c:pt idx="976">
                  <c:v>213.87200000000001</c:v>
                </c:pt>
                <c:pt idx="977">
                  <c:v>213.48099999999999</c:v>
                </c:pt>
                <c:pt idx="978">
                  <c:v>213.09</c:v>
                </c:pt>
                <c:pt idx="979">
                  <c:v>212.69900000000001</c:v>
                </c:pt>
                <c:pt idx="980">
                  <c:v>212.30799999999999</c:v>
                </c:pt>
                <c:pt idx="981">
                  <c:v>211.917</c:v>
                </c:pt>
                <c:pt idx="982">
                  <c:v>211.52600000000001</c:v>
                </c:pt>
                <c:pt idx="983">
                  <c:v>211.13499999999999</c:v>
                </c:pt>
                <c:pt idx="984">
                  <c:v>210.744</c:v>
                </c:pt>
                <c:pt idx="985">
                  <c:v>210.35300000000001</c:v>
                </c:pt>
                <c:pt idx="986">
                  <c:v>209.96199999999999</c:v>
                </c:pt>
                <c:pt idx="987">
                  <c:v>209.571</c:v>
                </c:pt>
                <c:pt idx="988">
                  <c:v>209.18100000000001</c:v>
                </c:pt>
                <c:pt idx="989">
                  <c:v>208.79</c:v>
                </c:pt>
                <c:pt idx="990">
                  <c:v>208.399</c:v>
                </c:pt>
                <c:pt idx="991">
                  <c:v>208.00800000000001</c:v>
                </c:pt>
                <c:pt idx="992">
                  <c:v>207.61799999999999</c:v>
                </c:pt>
                <c:pt idx="993">
                  <c:v>207.227</c:v>
                </c:pt>
                <c:pt idx="994">
                  <c:v>206.83699999999999</c:v>
                </c:pt>
                <c:pt idx="995">
                  <c:v>206.44499999999999</c:v>
                </c:pt>
                <c:pt idx="996">
                  <c:v>206.05500000000001</c:v>
                </c:pt>
                <c:pt idx="997">
                  <c:v>205.66499999999999</c:v>
                </c:pt>
                <c:pt idx="998">
                  <c:v>205.274</c:v>
                </c:pt>
                <c:pt idx="999">
                  <c:v>204.88399999999999</c:v>
                </c:pt>
                <c:pt idx="1000">
                  <c:v>204.49299999999999</c:v>
                </c:pt>
                <c:pt idx="1001">
                  <c:v>204.10300000000001</c:v>
                </c:pt>
                <c:pt idx="1002">
                  <c:v>203.71199999999999</c:v>
                </c:pt>
                <c:pt idx="1003">
                  <c:v>203.322</c:v>
                </c:pt>
                <c:pt idx="1004">
                  <c:v>202.93100000000001</c:v>
                </c:pt>
                <c:pt idx="1005">
                  <c:v>202.541</c:v>
                </c:pt>
                <c:pt idx="1006">
                  <c:v>202.15100000000001</c:v>
                </c:pt>
                <c:pt idx="1007">
                  <c:v>201.76</c:v>
                </c:pt>
                <c:pt idx="1008">
                  <c:v>201.37</c:v>
                </c:pt>
                <c:pt idx="1009">
                  <c:v>200.98</c:v>
                </c:pt>
                <c:pt idx="1010">
                  <c:v>200.59</c:v>
                </c:pt>
                <c:pt idx="1011">
                  <c:v>200.19900000000001</c:v>
                </c:pt>
                <c:pt idx="1012">
                  <c:v>199.60900000000001</c:v>
                </c:pt>
                <c:pt idx="1013">
                  <c:v>199.41900000000001</c:v>
                </c:pt>
                <c:pt idx="1014">
                  <c:v>199.029</c:v>
                </c:pt>
                <c:pt idx="1015">
                  <c:v>198.63900000000001</c:v>
                </c:pt>
              </c:numCache>
            </c:numRef>
          </c:xVal>
          <c:yVal>
            <c:numRef>
              <c:f>Данные!$B$16:$B$1031</c:f>
              <c:numCache>
                <c:formatCode>#,##0</c:formatCode>
                <c:ptCount val="1016"/>
                <c:pt idx="0">
                  <c:v>-2000</c:v>
                </c:pt>
                <c:pt idx="1">
                  <c:v>-1950</c:v>
                </c:pt>
                <c:pt idx="2">
                  <c:v>-1900</c:v>
                </c:pt>
                <c:pt idx="3">
                  <c:v>-1850</c:v>
                </c:pt>
                <c:pt idx="4">
                  <c:v>-1800</c:v>
                </c:pt>
                <c:pt idx="5">
                  <c:v>-1750</c:v>
                </c:pt>
                <c:pt idx="6">
                  <c:v>-1700</c:v>
                </c:pt>
                <c:pt idx="7">
                  <c:v>-1650</c:v>
                </c:pt>
                <c:pt idx="8">
                  <c:v>-1600</c:v>
                </c:pt>
                <c:pt idx="9">
                  <c:v>-1550</c:v>
                </c:pt>
                <c:pt idx="10">
                  <c:v>-1500</c:v>
                </c:pt>
                <c:pt idx="11">
                  <c:v>-1450</c:v>
                </c:pt>
                <c:pt idx="12">
                  <c:v>-1400</c:v>
                </c:pt>
                <c:pt idx="13">
                  <c:v>-1350</c:v>
                </c:pt>
                <c:pt idx="14">
                  <c:v>-1300</c:v>
                </c:pt>
                <c:pt idx="15">
                  <c:v>-1250</c:v>
                </c:pt>
                <c:pt idx="16">
                  <c:v>-1200</c:v>
                </c:pt>
                <c:pt idx="17">
                  <c:v>-1150</c:v>
                </c:pt>
                <c:pt idx="18">
                  <c:v>-1100</c:v>
                </c:pt>
                <c:pt idx="19">
                  <c:v>-1050</c:v>
                </c:pt>
                <c:pt idx="20">
                  <c:v>-1000</c:v>
                </c:pt>
                <c:pt idx="21">
                  <c:v>-950</c:v>
                </c:pt>
                <c:pt idx="22">
                  <c:v>-900</c:v>
                </c:pt>
                <c:pt idx="23">
                  <c:v>-850</c:v>
                </c:pt>
                <c:pt idx="24">
                  <c:v>-800</c:v>
                </c:pt>
                <c:pt idx="25">
                  <c:v>-750</c:v>
                </c:pt>
                <c:pt idx="26">
                  <c:v>-700</c:v>
                </c:pt>
                <c:pt idx="27">
                  <c:v>-650</c:v>
                </c:pt>
                <c:pt idx="28">
                  <c:v>-600</c:v>
                </c:pt>
                <c:pt idx="29">
                  <c:v>-550</c:v>
                </c:pt>
                <c:pt idx="30">
                  <c:v>-500</c:v>
                </c:pt>
                <c:pt idx="31">
                  <c:v>-450</c:v>
                </c:pt>
                <c:pt idx="32">
                  <c:v>-400</c:v>
                </c:pt>
                <c:pt idx="33">
                  <c:v>-350</c:v>
                </c:pt>
                <c:pt idx="34">
                  <c:v>-300</c:v>
                </c:pt>
                <c:pt idx="35">
                  <c:v>-250</c:v>
                </c:pt>
                <c:pt idx="36">
                  <c:v>-200</c:v>
                </c:pt>
                <c:pt idx="37">
                  <c:v>-150</c:v>
                </c:pt>
                <c:pt idx="38">
                  <c:v>-100</c:v>
                </c:pt>
                <c:pt idx="39">
                  <c:v>-50</c:v>
                </c:pt>
                <c:pt idx="40">
                  <c:v>0</c:v>
                </c:pt>
                <c:pt idx="41">
                  <c:v>50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250</c:v>
                </c:pt>
                <c:pt idx="46">
                  <c:v>300</c:v>
                </c:pt>
                <c:pt idx="47">
                  <c:v>350</c:v>
                </c:pt>
                <c:pt idx="48">
                  <c:v>400</c:v>
                </c:pt>
                <c:pt idx="49">
                  <c:v>450</c:v>
                </c:pt>
                <c:pt idx="50">
                  <c:v>500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10050</c:v>
                </c:pt>
                <c:pt idx="242">
                  <c:v>10100</c:v>
                </c:pt>
                <c:pt idx="243">
                  <c:v>10150</c:v>
                </c:pt>
                <c:pt idx="244">
                  <c:v>10200</c:v>
                </c:pt>
                <c:pt idx="245">
                  <c:v>10250</c:v>
                </c:pt>
                <c:pt idx="246">
                  <c:v>10300</c:v>
                </c:pt>
                <c:pt idx="247">
                  <c:v>10350</c:v>
                </c:pt>
                <c:pt idx="248">
                  <c:v>10400</c:v>
                </c:pt>
                <c:pt idx="249">
                  <c:v>10450</c:v>
                </c:pt>
                <c:pt idx="250">
                  <c:v>10500</c:v>
                </c:pt>
                <c:pt idx="251">
                  <c:v>10550</c:v>
                </c:pt>
                <c:pt idx="252">
                  <c:v>10600</c:v>
                </c:pt>
                <c:pt idx="253">
                  <c:v>10650</c:v>
                </c:pt>
                <c:pt idx="254">
                  <c:v>10700</c:v>
                </c:pt>
                <c:pt idx="255">
                  <c:v>10750</c:v>
                </c:pt>
                <c:pt idx="256">
                  <c:v>10800</c:v>
                </c:pt>
                <c:pt idx="257">
                  <c:v>10850</c:v>
                </c:pt>
                <c:pt idx="258">
                  <c:v>10900</c:v>
                </c:pt>
                <c:pt idx="259">
                  <c:v>10950</c:v>
                </c:pt>
                <c:pt idx="260">
                  <c:v>11000</c:v>
                </c:pt>
                <c:pt idx="261">
                  <c:v>11050</c:v>
                </c:pt>
                <c:pt idx="262">
                  <c:v>11100</c:v>
                </c:pt>
                <c:pt idx="263">
                  <c:v>11150</c:v>
                </c:pt>
                <c:pt idx="264">
                  <c:v>11200</c:v>
                </c:pt>
                <c:pt idx="265">
                  <c:v>11250</c:v>
                </c:pt>
                <c:pt idx="266">
                  <c:v>11300</c:v>
                </c:pt>
                <c:pt idx="267">
                  <c:v>11350</c:v>
                </c:pt>
                <c:pt idx="268">
                  <c:v>11400</c:v>
                </c:pt>
                <c:pt idx="269">
                  <c:v>11450</c:v>
                </c:pt>
                <c:pt idx="270">
                  <c:v>11500</c:v>
                </c:pt>
                <c:pt idx="271">
                  <c:v>11550</c:v>
                </c:pt>
                <c:pt idx="272">
                  <c:v>11600</c:v>
                </c:pt>
                <c:pt idx="273">
                  <c:v>11650</c:v>
                </c:pt>
                <c:pt idx="274">
                  <c:v>11700</c:v>
                </c:pt>
                <c:pt idx="275">
                  <c:v>11750</c:v>
                </c:pt>
                <c:pt idx="276">
                  <c:v>11800</c:v>
                </c:pt>
                <c:pt idx="277">
                  <c:v>11850</c:v>
                </c:pt>
                <c:pt idx="278">
                  <c:v>11900</c:v>
                </c:pt>
                <c:pt idx="279">
                  <c:v>11950</c:v>
                </c:pt>
                <c:pt idx="280">
                  <c:v>12000</c:v>
                </c:pt>
                <c:pt idx="281">
                  <c:v>12050</c:v>
                </c:pt>
                <c:pt idx="282">
                  <c:v>12100</c:v>
                </c:pt>
                <c:pt idx="283">
                  <c:v>12150</c:v>
                </c:pt>
                <c:pt idx="284">
                  <c:v>12200</c:v>
                </c:pt>
                <c:pt idx="285">
                  <c:v>12250</c:v>
                </c:pt>
                <c:pt idx="286">
                  <c:v>12300</c:v>
                </c:pt>
                <c:pt idx="287">
                  <c:v>12350</c:v>
                </c:pt>
                <c:pt idx="288">
                  <c:v>12400</c:v>
                </c:pt>
                <c:pt idx="289">
                  <c:v>12450</c:v>
                </c:pt>
                <c:pt idx="290">
                  <c:v>12500</c:v>
                </c:pt>
                <c:pt idx="291">
                  <c:v>12550</c:v>
                </c:pt>
                <c:pt idx="292">
                  <c:v>12600</c:v>
                </c:pt>
                <c:pt idx="293">
                  <c:v>12650</c:v>
                </c:pt>
                <c:pt idx="294">
                  <c:v>12700</c:v>
                </c:pt>
                <c:pt idx="295">
                  <c:v>12750</c:v>
                </c:pt>
                <c:pt idx="296">
                  <c:v>12800</c:v>
                </c:pt>
                <c:pt idx="297">
                  <c:v>12850</c:v>
                </c:pt>
                <c:pt idx="298">
                  <c:v>12900</c:v>
                </c:pt>
                <c:pt idx="299">
                  <c:v>12950</c:v>
                </c:pt>
                <c:pt idx="300">
                  <c:v>13000</c:v>
                </c:pt>
                <c:pt idx="301">
                  <c:v>13050</c:v>
                </c:pt>
                <c:pt idx="302">
                  <c:v>13100</c:v>
                </c:pt>
                <c:pt idx="303">
                  <c:v>13150</c:v>
                </c:pt>
                <c:pt idx="304">
                  <c:v>13200</c:v>
                </c:pt>
                <c:pt idx="305">
                  <c:v>13250</c:v>
                </c:pt>
                <c:pt idx="306">
                  <c:v>13300</c:v>
                </c:pt>
                <c:pt idx="307">
                  <c:v>13350</c:v>
                </c:pt>
                <c:pt idx="308">
                  <c:v>13400</c:v>
                </c:pt>
                <c:pt idx="309">
                  <c:v>13450</c:v>
                </c:pt>
                <c:pt idx="310">
                  <c:v>13500</c:v>
                </c:pt>
                <c:pt idx="311">
                  <c:v>13550</c:v>
                </c:pt>
                <c:pt idx="312">
                  <c:v>13600</c:v>
                </c:pt>
                <c:pt idx="313">
                  <c:v>13650</c:v>
                </c:pt>
                <c:pt idx="314">
                  <c:v>13700</c:v>
                </c:pt>
                <c:pt idx="315">
                  <c:v>13750</c:v>
                </c:pt>
                <c:pt idx="316">
                  <c:v>13800</c:v>
                </c:pt>
                <c:pt idx="317">
                  <c:v>13850</c:v>
                </c:pt>
                <c:pt idx="318">
                  <c:v>13900</c:v>
                </c:pt>
                <c:pt idx="319">
                  <c:v>13950</c:v>
                </c:pt>
                <c:pt idx="320">
                  <c:v>14000</c:v>
                </c:pt>
                <c:pt idx="321">
                  <c:v>14050</c:v>
                </c:pt>
                <c:pt idx="322">
                  <c:v>14100</c:v>
                </c:pt>
                <c:pt idx="323">
                  <c:v>14150</c:v>
                </c:pt>
                <c:pt idx="324">
                  <c:v>14200</c:v>
                </c:pt>
                <c:pt idx="325">
                  <c:v>14250</c:v>
                </c:pt>
                <c:pt idx="326">
                  <c:v>14300</c:v>
                </c:pt>
                <c:pt idx="327">
                  <c:v>14350</c:v>
                </c:pt>
                <c:pt idx="328">
                  <c:v>14400</c:v>
                </c:pt>
                <c:pt idx="329">
                  <c:v>14450</c:v>
                </c:pt>
                <c:pt idx="330">
                  <c:v>14500</c:v>
                </c:pt>
                <c:pt idx="331">
                  <c:v>14550</c:v>
                </c:pt>
                <c:pt idx="332">
                  <c:v>14600</c:v>
                </c:pt>
                <c:pt idx="333">
                  <c:v>14650</c:v>
                </c:pt>
                <c:pt idx="334">
                  <c:v>14700</c:v>
                </c:pt>
                <c:pt idx="335">
                  <c:v>14750</c:v>
                </c:pt>
                <c:pt idx="336">
                  <c:v>14800</c:v>
                </c:pt>
                <c:pt idx="337">
                  <c:v>14850</c:v>
                </c:pt>
                <c:pt idx="338">
                  <c:v>14900</c:v>
                </c:pt>
                <c:pt idx="339">
                  <c:v>14950</c:v>
                </c:pt>
                <c:pt idx="340">
                  <c:v>15000</c:v>
                </c:pt>
                <c:pt idx="341">
                  <c:v>15050</c:v>
                </c:pt>
                <c:pt idx="342">
                  <c:v>15100</c:v>
                </c:pt>
                <c:pt idx="343">
                  <c:v>15150</c:v>
                </c:pt>
                <c:pt idx="344">
                  <c:v>15200</c:v>
                </c:pt>
                <c:pt idx="345">
                  <c:v>15250</c:v>
                </c:pt>
                <c:pt idx="346">
                  <c:v>15300</c:v>
                </c:pt>
                <c:pt idx="347">
                  <c:v>15350</c:v>
                </c:pt>
                <c:pt idx="348">
                  <c:v>15400</c:v>
                </c:pt>
                <c:pt idx="349">
                  <c:v>15450</c:v>
                </c:pt>
                <c:pt idx="350">
                  <c:v>15500</c:v>
                </c:pt>
                <c:pt idx="351">
                  <c:v>15550</c:v>
                </c:pt>
                <c:pt idx="352">
                  <c:v>15600</c:v>
                </c:pt>
                <c:pt idx="353">
                  <c:v>15650</c:v>
                </c:pt>
                <c:pt idx="354">
                  <c:v>15700</c:v>
                </c:pt>
                <c:pt idx="355">
                  <c:v>15750</c:v>
                </c:pt>
                <c:pt idx="356">
                  <c:v>15800</c:v>
                </c:pt>
                <c:pt idx="357">
                  <c:v>15850</c:v>
                </c:pt>
                <c:pt idx="358">
                  <c:v>15900</c:v>
                </c:pt>
                <c:pt idx="359">
                  <c:v>15950</c:v>
                </c:pt>
                <c:pt idx="360">
                  <c:v>16000</c:v>
                </c:pt>
                <c:pt idx="361">
                  <c:v>16050</c:v>
                </c:pt>
                <c:pt idx="362">
                  <c:v>16100</c:v>
                </c:pt>
                <c:pt idx="363">
                  <c:v>16150</c:v>
                </c:pt>
                <c:pt idx="364">
                  <c:v>16200</c:v>
                </c:pt>
                <c:pt idx="365">
                  <c:v>16250</c:v>
                </c:pt>
                <c:pt idx="366">
                  <c:v>16300</c:v>
                </c:pt>
                <c:pt idx="367">
                  <c:v>16350</c:v>
                </c:pt>
                <c:pt idx="368">
                  <c:v>16400</c:v>
                </c:pt>
                <c:pt idx="369">
                  <c:v>16450</c:v>
                </c:pt>
                <c:pt idx="370">
                  <c:v>16500</c:v>
                </c:pt>
                <c:pt idx="371">
                  <c:v>16550</c:v>
                </c:pt>
                <c:pt idx="372">
                  <c:v>16600</c:v>
                </c:pt>
                <c:pt idx="373">
                  <c:v>16650</c:v>
                </c:pt>
                <c:pt idx="374">
                  <c:v>16700</c:v>
                </c:pt>
                <c:pt idx="375">
                  <c:v>16750</c:v>
                </c:pt>
                <c:pt idx="376">
                  <c:v>16800</c:v>
                </c:pt>
                <c:pt idx="377">
                  <c:v>16850</c:v>
                </c:pt>
                <c:pt idx="378">
                  <c:v>16900</c:v>
                </c:pt>
                <c:pt idx="379">
                  <c:v>16950</c:v>
                </c:pt>
                <c:pt idx="380">
                  <c:v>17000</c:v>
                </c:pt>
                <c:pt idx="381">
                  <c:v>17050</c:v>
                </c:pt>
                <c:pt idx="382">
                  <c:v>17100</c:v>
                </c:pt>
                <c:pt idx="383">
                  <c:v>17150</c:v>
                </c:pt>
                <c:pt idx="384">
                  <c:v>17200</c:v>
                </c:pt>
                <c:pt idx="385">
                  <c:v>17250</c:v>
                </c:pt>
                <c:pt idx="386">
                  <c:v>17300</c:v>
                </c:pt>
                <c:pt idx="387">
                  <c:v>17350</c:v>
                </c:pt>
                <c:pt idx="388">
                  <c:v>17400</c:v>
                </c:pt>
                <c:pt idx="389">
                  <c:v>17450</c:v>
                </c:pt>
                <c:pt idx="390">
                  <c:v>17500</c:v>
                </c:pt>
                <c:pt idx="391">
                  <c:v>17550</c:v>
                </c:pt>
                <c:pt idx="392">
                  <c:v>17600</c:v>
                </c:pt>
                <c:pt idx="393">
                  <c:v>17650</c:v>
                </c:pt>
                <c:pt idx="394">
                  <c:v>17700</c:v>
                </c:pt>
                <c:pt idx="395">
                  <c:v>17750</c:v>
                </c:pt>
                <c:pt idx="396">
                  <c:v>17800</c:v>
                </c:pt>
                <c:pt idx="397">
                  <c:v>17850</c:v>
                </c:pt>
                <c:pt idx="398">
                  <c:v>17900</c:v>
                </c:pt>
                <c:pt idx="399">
                  <c:v>17950</c:v>
                </c:pt>
                <c:pt idx="400">
                  <c:v>18000</c:v>
                </c:pt>
                <c:pt idx="401">
                  <c:v>18050</c:v>
                </c:pt>
                <c:pt idx="402">
                  <c:v>18100</c:v>
                </c:pt>
                <c:pt idx="403">
                  <c:v>18150</c:v>
                </c:pt>
                <c:pt idx="404">
                  <c:v>18200</c:v>
                </c:pt>
                <c:pt idx="405">
                  <c:v>18250</c:v>
                </c:pt>
                <c:pt idx="406">
                  <c:v>18300</c:v>
                </c:pt>
                <c:pt idx="407">
                  <c:v>18350</c:v>
                </c:pt>
                <c:pt idx="408">
                  <c:v>18400</c:v>
                </c:pt>
                <c:pt idx="409">
                  <c:v>18450</c:v>
                </c:pt>
                <c:pt idx="410">
                  <c:v>18500</c:v>
                </c:pt>
                <c:pt idx="411">
                  <c:v>18550</c:v>
                </c:pt>
                <c:pt idx="412">
                  <c:v>18600</c:v>
                </c:pt>
                <c:pt idx="413">
                  <c:v>18650</c:v>
                </c:pt>
                <c:pt idx="414">
                  <c:v>18700</c:v>
                </c:pt>
                <c:pt idx="415">
                  <c:v>18750</c:v>
                </c:pt>
                <c:pt idx="416">
                  <c:v>18800</c:v>
                </c:pt>
                <c:pt idx="417">
                  <c:v>18850</c:v>
                </c:pt>
                <c:pt idx="418">
                  <c:v>18900</c:v>
                </c:pt>
                <c:pt idx="419">
                  <c:v>18950</c:v>
                </c:pt>
                <c:pt idx="420">
                  <c:v>19000</c:v>
                </c:pt>
                <c:pt idx="421">
                  <c:v>19050</c:v>
                </c:pt>
                <c:pt idx="422">
                  <c:v>19100</c:v>
                </c:pt>
                <c:pt idx="423">
                  <c:v>19150</c:v>
                </c:pt>
                <c:pt idx="424">
                  <c:v>19200</c:v>
                </c:pt>
                <c:pt idx="425">
                  <c:v>19250</c:v>
                </c:pt>
                <c:pt idx="426">
                  <c:v>19300</c:v>
                </c:pt>
                <c:pt idx="427">
                  <c:v>19350</c:v>
                </c:pt>
                <c:pt idx="428">
                  <c:v>19400</c:v>
                </c:pt>
                <c:pt idx="429">
                  <c:v>19450</c:v>
                </c:pt>
                <c:pt idx="430">
                  <c:v>19500</c:v>
                </c:pt>
                <c:pt idx="431">
                  <c:v>19550</c:v>
                </c:pt>
                <c:pt idx="432">
                  <c:v>19600</c:v>
                </c:pt>
                <c:pt idx="433">
                  <c:v>19650</c:v>
                </c:pt>
                <c:pt idx="434">
                  <c:v>19700</c:v>
                </c:pt>
                <c:pt idx="435">
                  <c:v>19750</c:v>
                </c:pt>
                <c:pt idx="436">
                  <c:v>19800</c:v>
                </c:pt>
                <c:pt idx="437">
                  <c:v>19850</c:v>
                </c:pt>
                <c:pt idx="438">
                  <c:v>19900</c:v>
                </c:pt>
                <c:pt idx="439">
                  <c:v>19950</c:v>
                </c:pt>
                <c:pt idx="440">
                  <c:v>20000</c:v>
                </c:pt>
                <c:pt idx="441">
                  <c:v>20050</c:v>
                </c:pt>
                <c:pt idx="442">
                  <c:v>20100</c:v>
                </c:pt>
                <c:pt idx="443">
                  <c:v>20150</c:v>
                </c:pt>
                <c:pt idx="444">
                  <c:v>20200</c:v>
                </c:pt>
                <c:pt idx="445">
                  <c:v>20250</c:v>
                </c:pt>
                <c:pt idx="446">
                  <c:v>20300</c:v>
                </c:pt>
                <c:pt idx="447">
                  <c:v>20350</c:v>
                </c:pt>
                <c:pt idx="448">
                  <c:v>20400</c:v>
                </c:pt>
                <c:pt idx="449">
                  <c:v>20450</c:v>
                </c:pt>
                <c:pt idx="450">
                  <c:v>20500</c:v>
                </c:pt>
                <c:pt idx="451">
                  <c:v>20550</c:v>
                </c:pt>
                <c:pt idx="452">
                  <c:v>20600</c:v>
                </c:pt>
                <c:pt idx="453">
                  <c:v>20650</c:v>
                </c:pt>
                <c:pt idx="454">
                  <c:v>20700</c:v>
                </c:pt>
                <c:pt idx="455">
                  <c:v>20750</c:v>
                </c:pt>
                <c:pt idx="456">
                  <c:v>20800</c:v>
                </c:pt>
                <c:pt idx="457">
                  <c:v>20850</c:v>
                </c:pt>
                <c:pt idx="458">
                  <c:v>20900</c:v>
                </c:pt>
                <c:pt idx="459">
                  <c:v>20950</c:v>
                </c:pt>
                <c:pt idx="460">
                  <c:v>21000</c:v>
                </c:pt>
                <c:pt idx="461">
                  <c:v>21050</c:v>
                </c:pt>
                <c:pt idx="462">
                  <c:v>21100</c:v>
                </c:pt>
                <c:pt idx="463">
                  <c:v>21150</c:v>
                </c:pt>
                <c:pt idx="464">
                  <c:v>21200</c:v>
                </c:pt>
                <c:pt idx="465">
                  <c:v>21250</c:v>
                </c:pt>
                <c:pt idx="466">
                  <c:v>21300</c:v>
                </c:pt>
                <c:pt idx="467">
                  <c:v>21350</c:v>
                </c:pt>
                <c:pt idx="468">
                  <c:v>21400</c:v>
                </c:pt>
                <c:pt idx="469">
                  <c:v>21450</c:v>
                </c:pt>
                <c:pt idx="470">
                  <c:v>21500</c:v>
                </c:pt>
                <c:pt idx="471">
                  <c:v>21550</c:v>
                </c:pt>
                <c:pt idx="472">
                  <c:v>21600</c:v>
                </c:pt>
                <c:pt idx="473">
                  <c:v>21650</c:v>
                </c:pt>
                <c:pt idx="474">
                  <c:v>21700</c:v>
                </c:pt>
                <c:pt idx="475">
                  <c:v>21750</c:v>
                </c:pt>
                <c:pt idx="476">
                  <c:v>21800</c:v>
                </c:pt>
                <c:pt idx="477">
                  <c:v>21850</c:v>
                </c:pt>
                <c:pt idx="478">
                  <c:v>21900</c:v>
                </c:pt>
                <c:pt idx="479">
                  <c:v>21950</c:v>
                </c:pt>
                <c:pt idx="480">
                  <c:v>22000</c:v>
                </c:pt>
                <c:pt idx="481">
                  <c:v>22050</c:v>
                </c:pt>
                <c:pt idx="482">
                  <c:v>22100</c:v>
                </c:pt>
                <c:pt idx="483">
                  <c:v>22150</c:v>
                </c:pt>
                <c:pt idx="484">
                  <c:v>22200</c:v>
                </c:pt>
                <c:pt idx="485">
                  <c:v>22250</c:v>
                </c:pt>
                <c:pt idx="486">
                  <c:v>22300</c:v>
                </c:pt>
                <c:pt idx="487">
                  <c:v>22350</c:v>
                </c:pt>
                <c:pt idx="488">
                  <c:v>22400</c:v>
                </c:pt>
                <c:pt idx="489">
                  <c:v>22450</c:v>
                </c:pt>
                <c:pt idx="490">
                  <c:v>22500</c:v>
                </c:pt>
                <c:pt idx="491">
                  <c:v>22550</c:v>
                </c:pt>
                <c:pt idx="492">
                  <c:v>22600</c:v>
                </c:pt>
                <c:pt idx="493">
                  <c:v>22650</c:v>
                </c:pt>
                <c:pt idx="494">
                  <c:v>22700</c:v>
                </c:pt>
                <c:pt idx="495">
                  <c:v>22750</c:v>
                </c:pt>
                <c:pt idx="496">
                  <c:v>22800</c:v>
                </c:pt>
                <c:pt idx="497">
                  <c:v>22850</c:v>
                </c:pt>
                <c:pt idx="498">
                  <c:v>22900</c:v>
                </c:pt>
                <c:pt idx="499">
                  <c:v>22950</c:v>
                </c:pt>
                <c:pt idx="500">
                  <c:v>23000</c:v>
                </c:pt>
                <c:pt idx="501">
                  <c:v>23050</c:v>
                </c:pt>
                <c:pt idx="502">
                  <c:v>23100</c:v>
                </c:pt>
                <c:pt idx="503">
                  <c:v>23150</c:v>
                </c:pt>
                <c:pt idx="504">
                  <c:v>23200</c:v>
                </c:pt>
                <c:pt idx="505">
                  <c:v>23250</c:v>
                </c:pt>
                <c:pt idx="506">
                  <c:v>23300</c:v>
                </c:pt>
                <c:pt idx="507">
                  <c:v>23350</c:v>
                </c:pt>
                <c:pt idx="508">
                  <c:v>23400</c:v>
                </c:pt>
                <c:pt idx="509">
                  <c:v>23450</c:v>
                </c:pt>
                <c:pt idx="510">
                  <c:v>23500</c:v>
                </c:pt>
                <c:pt idx="511">
                  <c:v>23550</c:v>
                </c:pt>
                <c:pt idx="512">
                  <c:v>23600</c:v>
                </c:pt>
                <c:pt idx="513">
                  <c:v>23650</c:v>
                </c:pt>
                <c:pt idx="514">
                  <c:v>23700</c:v>
                </c:pt>
                <c:pt idx="515">
                  <c:v>23750</c:v>
                </c:pt>
                <c:pt idx="516">
                  <c:v>23800</c:v>
                </c:pt>
                <c:pt idx="517">
                  <c:v>23850</c:v>
                </c:pt>
                <c:pt idx="518">
                  <c:v>23900</c:v>
                </c:pt>
                <c:pt idx="519">
                  <c:v>23950</c:v>
                </c:pt>
                <c:pt idx="520">
                  <c:v>24000</c:v>
                </c:pt>
                <c:pt idx="521">
                  <c:v>24050</c:v>
                </c:pt>
                <c:pt idx="522">
                  <c:v>24100</c:v>
                </c:pt>
                <c:pt idx="523">
                  <c:v>24150</c:v>
                </c:pt>
                <c:pt idx="524">
                  <c:v>24200</c:v>
                </c:pt>
                <c:pt idx="525">
                  <c:v>24250</c:v>
                </c:pt>
                <c:pt idx="526">
                  <c:v>24300</c:v>
                </c:pt>
                <c:pt idx="527">
                  <c:v>24350</c:v>
                </c:pt>
                <c:pt idx="528">
                  <c:v>24400</c:v>
                </c:pt>
                <c:pt idx="529">
                  <c:v>24450</c:v>
                </c:pt>
                <c:pt idx="530">
                  <c:v>24500</c:v>
                </c:pt>
                <c:pt idx="531">
                  <c:v>24550</c:v>
                </c:pt>
                <c:pt idx="532">
                  <c:v>24600</c:v>
                </c:pt>
                <c:pt idx="533">
                  <c:v>24650</c:v>
                </c:pt>
                <c:pt idx="534">
                  <c:v>24700</c:v>
                </c:pt>
                <c:pt idx="535">
                  <c:v>24750</c:v>
                </c:pt>
                <c:pt idx="536">
                  <c:v>24800</c:v>
                </c:pt>
                <c:pt idx="537">
                  <c:v>24850</c:v>
                </c:pt>
                <c:pt idx="538">
                  <c:v>24900</c:v>
                </c:pt>
                <c:pt idx="539">
                  <c:v>24950</c:v>
                </c:pt>
                <c:pt idx="540">
                  <c:v>25000</c:v>
                </c:pt>
                <c:pt idx="541">
                  <c:v>25050</c:v>
                </c:pt>
                <c:pt idx="542">
                  <c:v>25100</c:v>
                </c:pt>
                <c:pt idx="543">
                  <c:v>25150</c:v>
                </c:pt>
                <c:pt idx="544">
                  <c:v>25200</c:v>
                </c:pt>
                <c:pt idx="545">
                  <c:v>25250</c:v>
                </c:pt>
                <c:pt idx="546">
                  <c:v>25300</c:v>
                </c:pt>
                <c:pt idx="547">
                  <c:v>25350</c:v>
                </c:pt>
                <c:pt idx="548">
                  <c:v>25400</c:v>
                </c:pt>
                <c:pt idx="549">
                  <c:v>25450</c:v>
                </c:pt>
                <c:pt idx="550">
                  <c:v>25500</c:v>
                </c:pt>
                <c:pt idx="551">
                  <c:v>25550</c:v>
                </c:pt>
                <c:pt idx="552">
                  <c:v>25600</c:v>
                </c:pt>
                <c:pt idx="553">
                  <c:v>25650</c:v>
                </c:pt>
                <c:pt idx="554">
                  <c:v>25700</c:v>
                </c:pt>
                <c:pt idx="555">
                  <c:v>25750</c:v>
                </c:pt>
                <c:pt idx="556">
                  <c:v>25800</c:v>
                </c:pt>
                <c:pt idx="557">
                  <c:v>25850</c:v>
                </c:pt>
                <c:pt idx="558">
                  <c:v>25900</c:v>
                </c:pt>
                <c:pt idx="559">
                  <c:v>25950</c:v>
                </c:pt>
                <c:pt idx="560">
                  <c:v>26000</c:v>
                </c:pt>
                <c:pt idx="561">
                  <c:v>26050</c:v>
                </c:pt>
                <c:pt idx="562">
                  <c:v>26100</c:v>
                </c:pt>
                <c:pt idx="563">
                  <c:v>26150</c:v>
                </c:pt>
                <c:pt idx="564">
                  <c:v>26200</c:v>
                </c:pt>
                <c:pt idx="565">
                  <c:v>26250</c:v>
                </c:pt>
                <c:pt idx="566">
                  <c:v>26300</c:v>
                </c:pt>
                <c:pt idx="567">
                  <c:v>26350</c:v>
                </c:pt>
                <c:pt idx="568">
                  <c:v>26400</c:v>
                </c:pt>
                <c:pt idx="569">
                  <c:v>26450</c:v>
                </c:pt>
                <c:pt idx="570">
                  <c:v>26500</c:v>
                </c:pt>
                <c:pt idx="571">
                  <c:v>26550</c:v>
                </c:pt>
                <c:pt idx="572">
                  <c:v>26600</c:v>
                </c:pt>
                <c:pt idx="573">
                  <c:v>26650</c:v>
                </c:pt>
                <c:pt idx="574">
                  <c:v>26700</c:v>
                </c:pt>
                <c:pt idx="575">
                  <c:v>26750</c:v>
                </c:pt>
                <c:pt idx="576">
                  <c:v>26800</c:v>
                </c:pt>
                <c:pt idx="577">
                  <c:v>26850</c:v>
                </c:pt>
                <c:pt idx="578">
                  <c:v>26900</c:v>
                </c:pt>
                <c:pt idx="579">
                  <c:v>26950</c:v>
                </c:pt>
                <c:pt idx="580">
                  <c:v>27000</c:v>
                </c:pt>
                <c:pt idx="581">
                  <c:v>27050</c:v>
                </c:pt>
                <c:pt idx="582">
                  <c:v>27100</c:v>
                </c:pt>
                <c:pt idx="583">
                  <c:v>27150</c:v>
                </c:pt>
                <c:pt idx="584">
                  <c:v>27200</c:v>
                </c:pt>
                <c:pt idx="585">
                  <c:v>27250</c:v>
                </c:pt>
                <c:pt idx="586">
                  <c:v>27300</c:v>
                </c:pt>
                <c:pt idx="587">
                  <c:v>27350</c:v>
                </c:pt>
                <c:pt idx="588">
                  <c:v>27400</c:v>
                </c:pt>
                <c:pt idx="589">
                  <c:v>27450</c:v>
                </c:pt>
                <c:pt idx="590">
                  <c:v>27500</c:v>
                </c:pt>
                <c:pt idx="591">
                  <c:v>27550</c:v>
                </c:pt>
                <c:pt idx="592">
                  <c:v>27600</c:v>
                </c:pt>
                <c:pt idx="593">
                  <c:v>27650</c:v>
                </c:pt>
                <c:pt idx="594">
                  <c:v>27700</c:v>
                </c:pt>
                <c:pt idx="595">
                  <c:v>27750</c:v>
                </c:pt>
                <c:pt idx="596">
                  <c:v>27800</c:v>
                </c:pt>
                <c:pt idx="597">
                  <c:v>27850</c:v>
                </c:pt>
                <c:pt idx="598">
                  <c:v>27900</c:v>
                </c:pt>
                <c:pt idx="599">
                  <c:v>27950</c:v>
                </c:pt>
                <c:pt idx="600">
                  <c:v>28000</c:v>
                </c:pt>
                <c:pt idx="601">
                  <c:v>28050</c:v>
                </c:pt>
                <c:pt idx="602">
                  <c:v>28100</c:v>
                </c:pt>
                <c:pt idx="603">
                  <c:v>28150</c:v>
                </c:pt>
                <c:pt idx="604">
                  <c:v>28200</c:v>
                </c:pt>
                <c:pt idx="605">
                  <c:v>28250</c:v>
                </c:pt>
                <c:pt idx="606">
                  <c:v>28300</c:v>
                </c:pt>
                <c:pt idx="607">
                  <c:v>28350</c:v>
                </c:pt>
                <c:pt idx="608">
                  <c:v>28400</c:v>
                </c:pt>
                <c:pt idx="609">
                  <c:v>28450</c:v>
                </c:pt>
                <c:pt idx="610">
                  <c:v>28500</c:v>
                </c:pt>
                <c:pt idx="611">
                  <c:v>28550</c:v>
                </c:pt>
                <c:pt idx="612">
                  <c:v>28600</c:v>
                </c:pt>
                <c:pt idx="613">
                  <c:v>28650</c:v>
                </c:pt>
                <c:pt idx="614">
                  <c:v>28700</c:v>
                </c:pt>
                <c:pt idx="615">
                  <c:v>28750</c:v>
                </c:pt>
                <c:pt idx="616">
                  <c:v>28800</c:v>
                </c:pt>
                <c:pt idx="617">
                  <c:v>28850</c:v>
                </c:pt>
                <c:pt idx="618">
                  <c:v>28900</c:v>
                </c:pt>
                <c:pt idx="619">
                  <c:v>28950</c:v>
                </c:pt>
                <c:pt idx="620">
                  <c:v>29000</c:v>
                </c:pt>
                <c:pt idx="621">
                  <c:v>29050</c:v>
                </c:pt>
                <c:pt idx="622">
                  <c:v>29100</c:v>
                </c:pt>
                <c:pt idx="623">
                  <c:v>29150</c:v>
                </c:pt>
                <c:pt idx="624">
                  <c:v>29200</c:v>
                </c:pt>
                <c:pt idx="625">
                  <c:v>29250</c:v>
                </c:pt>
                <c:pt idx="626">
                  <c:v>29300</c:v>
                </c:pt>
                <c:pt idx="627">
                  <c:v>29350</c:v>
                </c:pt>
                <c:pt idx="628">
                  <c:v>29400</c:v>
                </c:pt>
                <c:pt idx="629">
                  <c:v>29450</c:v>
                </c:pt>
                <c:pt idx="630">
                  <c:v>29500</c:v>
                </c:pt>
                <c:pt idx="631">
                  <c:v>29550</c:v>
                </c:pt>
                <c:pt idx="632">
                  <c:v>29600</c:v>
                </c:pt>
                <c:pt idx="633">
                  <c:v>29650</c:v>
                </c:pt>
                <c:pt idx="634">
                  <c:v>29700</c:v>
                </c:pt>
                <c:pt idx="635">
                  <c:v>29750</c:v>
                </c:pt>
                <c:pt idx="636">
                  <c:v>29800</c:v>
                </c:pt>
                <c:pt idx="637">
                  <c:v>29850</c:v>
                </c:pt>
                <c:pt idx="638">
                  <c:v>29900</c:v>
                </c:pt>
                <c:pt idx="639">
                  <c:v>29950</c:v>
                </c:pt>
                <c:pt idx="640">
                  <c:v>30000</c:v>
                </c:pt>
                <c:pt idx="641">
                  <c:v>30050</c:v>
                </c:pt>
                <c:pt idx="642">
                  <c:v>30100</c:v>
                </c:pt>
                <c:pt idx="643">
                  <c:v>30150</c:v>
                </c:pt>
                <c:pt idx="644">
                  <c:v>30200</c:v>
                </c:pt>
                <c:pt idx="645">
                  <c:v>30250</c:v>
                </c:pt>
                <c:pt idx="646">
                  <c:v>30300</c:v>
                </c:pt>
                <c:pt idx="647">
                  <c:v>30350</c:v>
                </c:pt>
                <c:pt idx="648">
                  <c:v>30400</c:v>
                </c:pt>
                <c:pt idx="649">
                  <c:v>30450</c:v>
                </c:pt>
                <c:pt idx="650">
                  <c:v>30500</c:v>
                </c:pt>
                <c:pt idx="651">
                  <c:v>30550</c:v>
                </c:pt>
                <c:pt idx="652">
                  <c:v>30600</c:v>
                </c:pt>
                <c:pt idx="653">
                  <c:v>30650</c:v>
                </c:pt>
                <c:pt idx="654">
                  <c:v>30700</c:v>
                </c:pt>
                <c:pt idx="655">
                  <c:v>30750</c:v>
                </c:pt>
                <c:pt idx="656">
                  <c:v>30800</c:v>
                </c:pt>
                <c:pt idx="657">
                  <c:v>30850</c:v>
                </c:pt>
                <c:pt idx="658">
                  <c:v>30900</c:v>
                </c:pt>
                <c:pt idx="659">
                  <c:v>30950</c:v>
                </c:pt>
                <c:pt idx="660">
                  <c:v>31000</c:v>
                </c:pt>
                <c:pt idx="661">
                  <c:v>31050</c:v>
                </c:pt>
                <c:pt idx="662">
                  <c:v>31100</c:v>
                </c:pt>
                <c:pt idx="663">
                  <c:v>31150</c:v>
                </c:pt>
                <c:pt idx="664">
                  <c:v>31200</c:v>
                </c:pt>
                <c:pt idx="665">
                  <c:v>31250</c:v>
                </c:pt>
                <c:pt idx="666">
                  <c:v>31300</c:v>
                </c:pt>
                <c:pt idx="667">
                  <c:v>31350</c:v>
                </c:pt>
                <c:pt idx="668">
                  <c:v>31400</c:v>
                </c:pt>
                <c:pt idx="669">
                  <c:v>31450</c:v>
                </c:pt>
                <c:pt idx="670">
                  <c:v>31500</c:v>
                </c:pt>
                <c:pt idx="671">
                  <c:v>31550</c:v>
                </c:pt>
                <c:pt idx="672">
                  <c:v>31600</c:v>
                </c:pt>
                <c:pt idx="673">
                  <c:v>31650</c:v>
                </c:pt>
                <c:pt idx="674">
                  <c:v>31700</c:v>
                </c:pt>
                <c:pt idx="675">
                  <c:v>31750</c:v>
                </c:pt>
                <c:pt idx="676">
                  <c:v>31800</c:v>
                </c:pt>
                <c:pt idx="677">
                  <c:v>31850</c:v>
                </c:pt>
                <c:pt idx="678">
                  <c:v>31900</c:v>
                </c:pt>
                <c:pt idx="679">
                  <c:v>31950</c:v>
                </c:pt>
                <c:pt idx="680">
                  <c:v>32000</c:v>
                </c:pt>
                <c:pt idx="681">
                  <c:v>32100</c:v>
                </c:pt>
                <c:pt idx="682">
                  <c:v>32200</c:v>
                </c:pt>
                <c:pt idx="683">
                  <c:v>32300</c:v>
                </c:pt>
                <c:pt idx="684">
                  <c:v>32400</c:v>
                </c:pt>
                <c:pt idx="685">
                  <c:v>32500</c:v>
                </c:pt>
                <c:pt idx="686">
                  <c:v>32600</c:v>
                </c:pt>
                <c:pt idx="687">
                  <c:v>32700</c:v>
                </c:pt>
                <c:pt idx="688">
                  <c:v>32800</c:v>
                </c:pt>
                <c:pt idx="689">
                  <c:v>32900</c:v>
                </c:pt>
                <c:pt idx="690">
                  <c:v>33000</c:v>
                </c:pt>
                <c:pt idx="691">
                  <c:v>33100</c:v>
                </c:pt>
                <c:pt idx="692">
                  <c:v>33200</c:v>
                </c:pt>
                <c:pt idx="693">
                  <c:v>33300</c:v>
                </c:pt>
                <c:pt idx="694">
                  <c:v>33400</c:v>
                </c:pt>
                <c:pt idx="695">
                  <c:v>33500</c:v>
                </c:pt>
                <c:pt idx="696">
                  <c:v>33600</c:v>
                </c:pt>
                <c:pt idx="697">
                  <c:v>33700</c:v>
                </c:pt>
                <c:pt idx="698">
                  <c:v>33800</c:v>
                </c:pt>
                <c:pt idx="699">
                  <c:v>33900</c:v>
                </c:pt>
                <c:pt idx="700">
                  <c:v>34000</c:v>
                </c:pt>
                <c:pt idx="701">
                  <c:v>34100</c:v>
                </c:pt>
                <c:pt idx="702">
                  <c:v>34200</c:v>
                </c:pt>
                <c:pt idx="703">
                  <c:v>34300</c:v>
                </c:pt>
                <c:pt idx="704">
                  <c:v>34400</c:v>
                </c:pt>
                <c:pt idx="705">
                  <c:v>34500</c:v>
                </c:pt>
                <c:pt idx="706">
                  <c:v>34600</c:v>
                </c:pt>
                <c:pt idx="707">
                  <c:v>34700</c:v>
                </c:pt>
                <c:pt idx="708">
                  <c:v>34800</c:v>
                </c:pt>
                <c:pt idx="709">
                  <c:v>34900</c:v>
                </c:pt>
                <c:pt idx="710">
                  <c:v>35000</c:v>
                </c:pt>
                <c:pt idx="711">
                  <c:v>35100</c:v>
                </c:pt>
                <c:pt idx="712">
                  <c:v>35200</c:v>
                </c:pt>
                <c:pt idx="713">
                  <c:v>35300</c:v>
                </c:pt>
                <c:pt idx="714">
                  <c:v>35400</c:v>
                </c:pt>
                <c:pt idx="715">
                  <c:v>35500</c:v>
                </c:pt>
                <c:pt idx="716">
                  <c:v>35600</c:v>
                </c:pt>
                <c:pt idx="717">
                  <c:v>35700</c:v>
                </c:pt>
                <c:pt idx="718">
                  <c:v>35800</c:v>
                </c:pt>
                <c:pt idx="719">
                  <c:v>35900</c:v>
                </c:pt>
                <c:pt idx="720">
                  <c:v>36000</c:v>
                </c:pt>
                <c:pt idx="721">
                  <c:v>36100</c:v>
                </c:pt>
                <c:pt idx="722">
                  <c:v>36200</c:v>
                </c:pt>
                <c:pt idx="723">
                  <c:v>36300</c:v>
                </c:pt>
                <c:pt idx="724">
                  <c:v>36400</c:v>
                </c:pt>
                <c:pt idx="725">
                  <c:v>36500</c:v>
                </c:pt>
                <c:pt idx="726">
                  <c:v>36600</c:v>
                </c:pt>
                <c:pt idx="727">
                  <c:v>36700</c:v>
                </c:pt>
                <c:pt idx="728">
                  <c:v>36800</c:v>
                </c:pt>
                <c:pt idx="729">
                  <c:v>36900</c:v>
                </c:pt>
                <c:pt idx="730">
                  <c:v>37000</c:v>
                </c:pt>
                <c:pt idx="731">
                  <c:v>37100</c:v>
                </c:pt>
                <c:pt idx="732">
                  <c:v>37200</c:v>
                </c:pt>
                <c:pt idx="733">
                  <c:v>37300</c:v>
                </c:pt>
                <c:pt idx="734">
                  <c:v>37400</c:v>
                </c:pt>
                <c:pt idx="735">
                  <c:v>37500</c:v>
                </c:pt>
                <c:pt idx="736">
                  <c:v>37600</c:v>
                </c:pt>
                <c:pt idx="737">
                  <c:v>37700</c:v>
                </c:pt>
                <c:pt idx="738">
                  <c:v>37800</c:v>
                </c:pt>
                <c:pt idx="739">
                  <c:v>37900</c:v>
                </c:pt>
                <c:pt idx="740">
                  <c:v>38000</c:v>
                </c:pt>
                <c:pt idx="741">
                  <c:v>38100</c:v>
                </c:pt>
                <c:pt idx="742">
                  <c:v>38200</c:v>
                </c:pt>
                <c:pt idx="743">
                  <c:v>38300</c:v>
                </c:pt>
                <c:pt idx="744">
                  <c:v>38400</c:v>
                </c:pt>
                <c:pt idx="745">
                  <c:v>38500</c:v>
                </c:pt>
                <c:pt idx="746">
                  <c:v>38600</c:v>
                </c:pt>
                <c:pt idx="747">
                  <c:v>38700</c:v>
                </c:pt>
                <c:pt idx="748">
                  <c:v>38800</c:v>
                </c:pt>
                <c:pt idx="749">
                  <c:v>38900</c:v>
                </c:pt>
                <c:pt idx="750">
                  <c:v>39000</c:v>
                </c:pt>
                <c:pt idx="751">
                  <c:v>39100</c:v>
                </c:pt>
                <c:pt idx="752">
                  <c:v>39200</c:v>
                </c:pt>
                <c:pt idx="753">
                  <c:v>39300</c:v>
                </c:pt>
                <c:pt idx="754">
                  <c:v>39400</c:v>
                </c:pt>
                <c:pt idx="755">
                  <c:v>39500</c:v>
                </c:pt>
                <c:pt idx="756">
                  <c:v>39600</c:v>
                </c:pt>
                <c:pt idx="757">
                  <c:v>39700</c:v>
                </c:pt>
                <c:pt idx="758">
                  <c:v>39800</c:v>
                </c:pt>
                <c:pt idx="759">
                  <c:v>39900</c:v>
                </c:pt>
                <c:pt idx="760">
                  <c:v>40000</c:v>
                </c:pt>
                <c:pt idx="761">
                  <c:v>40100</c:v>
                </c:pt>
                <c:pt idx="762">
                  <c:v>40200</c:v>
                </c:pt>
                <c:pt idx="763">
                  <c:v>40300</c:v>
                </c:pt>
                <c:pt idx="764">
                  <c:v>40400</c:v>
                </c:pt>
                <c:pt idx="765">
                  <c:v>40500</c:v>
                </c:pt>
                <c:pt idx="766">
                  <c:v>40600</c:v>
                </c:pt>
                <c:pt idx="767">
                  <c:v>40700</c:v>
                </c:pt>
                <c:pt idx="768">
                  <c:v>40800</c:v>
                </c:pt>
                <c:pt idx="769">
                  <c:v>40900</c:v>
                </c:pt>
                <c:pt idx="770">
                  <c:v>41000</c:v>
                </c:pt>
                <c:pt idx="771">
                  <c:v>41100</c:v>
                </c:pt>
                <c:pt idx="772">
                  <c:v>41200</c:v>
                </c:pt>
                <c:pt idx="773">
                  <c:v>41300</c:v>
                </c:pt>
                <c:pt idx="774">
                  <c:v>41400</c:v>
                </c:pt>
                <c:pt idx="775">
                  <c:v>41500</c:v>
                </c:pt>
                <c:pt idx="776">
                  <c:v>41600</c:v>
                </c:pt>
                <c:pt idx="777">
                  <c:v>41700</c:v>
                </c:pt>
                <c:pt idx="778">
                  <c:v>41800</c:v>
                </c:pt>
                <c:pt idx="779">
                  <c:v>41900</c:v>
                </c:pt>
                <c:pt idx="780">
                  <c:v>42000</c:v>
                </c:pt>
                <c:pt idx="781">
                  <c:v>42100</c:v>
                </c:pt>
                <c:pt idx="782">
                  <c:v>42200</c:v>
                </c:pt>
                <c:pt idx="783">
                  <c:v>42300</c:v>
                </c:pt>
                <c:pt idx="784">
                  <c:v>42400</c:v>
                </c:pt>
                <c:pt idx="785">
                  <c:v>42500</c:v>
                </c:pt>
                <c:pt idx="786">
                  <c:v>42600</c:v>
                </c:pt>
                <c:pt idx="787">
                  <c:v>42700</c:v>
                </c:pt>
                <c:pt idx="788">
                  <c:v>42800</c:v>
                </c:pt>
                <c:pt idx="789">
                  <c:v>42900</c:v>
                </c:pt>
                <c:pt idx="790">
                  <c:v>43000</c:v>
                </c:pt>
                <c:pt idx="791">
                  <c:v>43100</c:v>
                </c:pt>
                <c:pt idx="792">
                  <c:v>43200</c:v>
                </c:pt>
                <c:pt idx="793">
                  <c:v>43300</c:v>
                </c:pt>
                <c:pt idx="794">
                  <c:v>43400</c:v>
                </c:pt>
                <c:pt idx="795">
                  <c:v>43500</c:v>
                </c:pt>
                <c:pt idx="796">
                  <c:v>43600</c:v>
                </c:pt>
                <c:pt idx="797">
                  <c:v>43700</c:v>
                </c:pt>
                <c:pt idx="798">
                  <c:v>43800</c:v>
                </c:pt>
                <c:pt idx="799">
                  <c:v>43900</c:v>
                </c:pt>
                <c:pt idx="800">
                  <c:v>44000</c:v>
                </c:pt>
                <c:pt idx="801">
                  <c:v>44100</c:v>
                </c:pt>
                <c:pt idx="802">
                  <c:v>44200</c:v>
                </c:pt>
                <c:pt idx="803">
                  <c:v>44300</c:v>
                </c:pt>
                <c:pt idx="804">
                  <c:v>44400</c:v>
                </c:pt>
                <c:pt idx="805">
                  <c:v>44500</c:v>
                </c:pt>
                <c:pt idx="806">
                  <c:v>44600</c:v>
                </c:pt>
                <c:pt idx="807">
                  <c:v>44700</c:v>
                </c:pt>
                <c:pt idx="808">
                  <c:v>44800</c:v>
                </c:pt>
                <c:pt idx="809">
                  <c:v>44900</c:v>
                </c:pt>
                <c:pt idx="810">
                  <c:v>45000</c:v>
                </c:pt>
                <c:pt idx="811">
                  <c:v>45100</c:v>
                </c:pt>
                <c:pt idx="812">
                  <c:v>45200</c:v>
                </c:pt>
                <c:pt idx="813">
                  <c:v>45300</c:v>
                </c:pt>
                <c:pt idx="814">
                  <c:v>45400</c:v>
                </c:pt>
                <c:pt idx="815">
                  <c:v>45500</c:v>
                </c:pt>
                <c:pt idx="816">
                  <c:v>45600</c:v>
                </c:pt>
                <c:pt idx="817">
                  <c:v>45700</c:v>
                </c:pt>
                <c:pt idx="818">
                  <c:v>45800</c:v>
                </c:pt>
                <c:pt idx="819">
                  <c:v>45900</c:v>
                </c:pt>
                <c:pt idx="820">
                  <c:v>46000</c:v>
                </c:pt>
                <c:pt idx="821">
                  <c:v>46100</c:v>
                </c:pt>
                <c:pt idx="822">
                  <c:v>46200</c:v>
                </c:pt>
                <c:pt idx="823">
                  <c:v>46300</c:v>
                </c:pt>
                <c:pt idx="824">
                  <c:v>46400</c:v>
                </c:pt>
                <c:pt idx="825">
                  <c:v>46500</c:v>
                </c:pt>
                <c:pt idx="826">
                  <c:v>46600</c:v>
                </c:pt>
                <c:pt idx="827">
                  <c:v>46700</c:v>
                </c:pt>
                <c:pt idx="828">
                  <c:v>46800</c:v>
                </c:pt>
                <c:pt idx="829">
                  <c:v>46900</c:v>
                </c:pt>
                <c:pt idx="830">
                  <c:v>47000</c:v>
                </c:pt>
                <c:pt idx="831">
                  <c:v>47100</c:v>
                </c:pt>
                <c:pt idx="832">
                  <c:v>47200</c:v>
                </c:pt>
                <c:pt idx="833">
                  <c:v>47300</c:v>
                </c:pt>
                <c:pt idx="834">
                  <c:v>47400</c:v>
                </c:pt>
                <c:pt idx="835">
                  <c:v>47500</c:v>
                </c:pt>
                <c:pt idx="836">
                  <c:v>47600</c:v>
                </c:pt>
                <c:pt idx="837">
                  <c:v>47700</c:v>
                </c:pt>
                <c:pt idx="838">
                  <c:v>47800</c:v>
                </c:pt>
                <c:pt idx="839">
                  <c:v>47900</c:v>
                </c:pt>
                <c:pt idx="840">
                  <c:v>48000</c:v>
                </c:pt>
                <c:pt idx="841">
                  <c:v>48100</c:v>
                </c:pt>
                <c:pt idx="842">
                  <c:v>48200</c:v>
                </c:pt>
                <c:pt idx="843">
                  <c:v>48300</c:v>
                </c:pt>
                <c:pt idx="844">
                  <c:v>48400</c:v>
                </c:pt>
                <c:pt idx="845">
                  <c:v>48500</c:v>
                </c:pt>
                <c:pt idx="846">
                  <c:v>48600</c:v>
                </c:pt>
                <c:pt idx="847">
                  <c:v>48700</c:v>
                </c:pt>
                <c:pt idx="848">
                  <c:v>48800</c:v>
                </c:pt>
                <c:pt idx="849">
                  <c:v>48900</c:v>
                </c:pt>
                <c:pt idx="850">
                  <c:v>49000</c:v>
                </c:pt>
                <c:pt idx="851">
                  <c:v>49100</c:v>
                </c:pt>
                <c:pt idx="852">
                  <c:v>49200</c:v>
                </c:pt>
                <c:pt idx="853">
                  <c:v>49300</c:v>
                </c:pt>
                <c:pt idx="854">
                  <c:v>49400</c:v>
                </c:pt>
                <c:pt idx="855">
                  <c:v>49500</c:v>
                </c:pt>
                <c:pt idx="856">
                  <c:v>49600</c:v>
                </c:pt>
                <c:pt idx="857">
                  <c:v>49700</c:v>
                </c:pt>
                <c:pt idx="858">
                  <c:v>49800</c:v>
                </c:pt>
                <c:pt idx="859">
                  <c:v>49900</c:v>
                </c:pt>
                <c:pt idx="860">
                  <c:v>50000</c:v>
                </c:pt>
                <c:pt idx="861">
                  <c:v>50100</c:v>
                </c:pt>
                <c:pt idx="862">
                  <c:v>50200</c:v>
                </c:pt>
                <c:pt idx="863">
                  <c:v>50300</c:v>
                </c:pt>
                <c:pt idx="864">
                  <c:v>50400</c:v>
                </c:pt>
                <c:pt idx="865">
                  <c:v>50500</c:v>
                </c:pt>
                <c:pt idx="866">
                  <c:v>50600</c:v>
                </c:pt>
                <c:pt idx="867">
                  <c:v>50700</c:v>
                </c:pt>
                <c:pt idx="868">
                  <c:v>50800</c:v>
                </c:pt>
                <c:pt idx="869">
                  <c:v>50900</c:v>
                </c:pt>
                <c:pt idx="870">
                  <c:v>51000</c:v>
                </c:pt>
                <c:pt idx="871">
                  <c:v>51200</c:v>
                </c:pt>
                <c:pt idx="872">
                  <c:v>51400</c:v>
                </c:pt>
                <c:pt idx="873">
                  <c:v>51600</c:v>
                </c:pt>
                <c:pt idx="874">
                  <c:v>51800</c:v>
                </c:pt>
                <c:pt idx="875">
                  <c:v>52000</c:v>
                </c:pt>
                <c:pt idx="876">
                  <c:v>52200</c:v>
                </c:pt>
                <c:pt idx="877">
                  <c:v>52400</c:v>
                </c:pt>
                <c:pt idx="878">
                  <c:v>52600</c:v>
                </c:pt>
                <c:pt idx="879">
                  <c:v>52800</c:v>
                </c:pt>
                <c:pt idx="880">
                  <c:v>53000</c:v>
                </c:pt>
                <c:pt idx="881">
                  <c:v>53200</c:v>
                </c:pt>
                <c:pt idx="882">
                  <c:v>53400</c:v>
                </c:pt>
                <c:pt idx="883">
                  <c:v>53600</c:v>
                </c:pt>
                <c:pt idx="884">
                  <c:v>53800</c:v>
                </c:pt>
                <c:pt idx="885">
                  <c:v>54000</c:v>
                </c:pt>
                <c:pt idx="886">
                  <c:v>54200</c:v>
                </c:pt>
                <c:pt idx="887">
                  <c:v>54400</c:v>
                </c:pt>
                <c:pt idx="888">
                  <c:v>54600</c:v>
                </c:pt>
                <c:pt idx="889">
                  <c:v>54800</c:v>
                </c:pt>
                <c:pt idx="890">
                  <c:v>55000</c:v>
                </c:pt>
                <c:pt idx="891">
                  <c:v>55200</c:v>
                </c:pt>
                <c:pt idx="892">
                  <c:v>55400</c:v>
                </c:pt>
                <c:pt idx="893">
                  <c:v>55600</c:v>
                </c:pt>
                <c:pt idx="894">
                  <c:v>55800</c:v>
                </c:pt>
                <c:pt idx="895">
                  <c:v>56000</c:v>
                </c:pt>
                <c:pt idx="896">
                  <c:v>56200</c:v>
                </c:pt>
                <c:pt idx="897">
                  <c:v>56400</c:v>
                </c:pt>
                <c:pt idx="898">
                  <c:v>56600</c:v>
                </c:pt>
                <c:pt idx="899">
                  <c:v>56800</c:v>
                </c:pt>
                <c:pt idx="900">
                  <c:v>57000</c:v>
                </c:pt>
                <c:pt idx="901">
                  <c:v>57200</c:v>
                </c:pt>
                <c:pt idx="902">
                  <c:v>57400</c:v>
                </c:pt>
                <c:pt idx="903">
                  <c:v>57600</c:v>
                </c:pt>
                <c:pt idx="904">
                  <c:v>57800</c:v>
                </c:pt>
                <c:pt idx="905">
                  <c:v>58000</c:v>
                </c:pt>
                <c:pt idx="906">
                  <c:v>58200</c:v>
                </c:pt>
                <c:pt idx="907">
                  <c:v>58400</c:v>
                </c:pt>
                <c:pt idx="908">
                  <c:v>58600</c:v>
                </c:pt>
                <c:pt idx="909">
                  <c:v>58800</c:v>
                </c:pt>
                <c:pt idx="910">
                  <c:v>59000</c:v>
                </c:pt>
                <c:pt idx="911">
                  <c:v>59200</c:v>
                </c:pt>
                <c:pt idx="912">
                  <c:v>59400</c:v>
                </c:pt>
                <c:pt idx="913">
                  <c:v>59600</c:v>
                </c:pt>
                <c:pt idx="914">
                  <c:v>59800</c:v>
                </c:pt>
                <c:pt idx="915">
                  <c:v>60000</c:v>
                </c:pt>
                <c:pt idx="916">
                  <c:v>60200</c:v>
                </c:pt>
                <c:pt idx="917">
                  <c:v>60400</c:v>
                </c:pt>
                <c:pt idx="918">
                  <c:v>60600</c:v>
                </c:pt>
                <c:pt idx="919">
                  <c:v>60800</c:v>
                </c:pt>
                <c:pt idx="920">
                  <c:v>61000</c:v>
                </c:pt>
                <c:pt idx="921">
                  <c:v>61200</c:v>
                </c:pt>
                <c:pt idx="922">
                  <c:v>61400</c:v>
                </c:pt>
                <c:pt idx="923">
                  <c:v>61600</c:v>
                </c:pt>
                <c:pt idx="924">
                  <c:v>61800</c:v>
                </c:pt>
                <c:pt idx="925">
                  <c:v>62000</c:v>
                </c:pt>
                <c:pt idx="926">
                  <c:v>62200</c:v>
                </c:pt>
                <c:pt idx="927">
                  <c:v>62400</c:v>
                </c:pt>
                <c:pt idx="928">
                  <c:v>62600</c:v>
                </c:pt>
                <c:pt idx="929">
                  <c:v>62800</c:v>
                </c:pt>
                <c:pt idx="930">
                  <c:v>63000</c:v>
                </c:pt>
                <c:pt idx="931">
                  <c:v>63200</c:v>
                </c:pt>
                <c:pt idx="932">
                  <c:v>63400</c:v>
                </c:pt>
                <c:pt idx="933">
                  <c:v>63600</c:v>
                </c:pt>
                <c:pt idx="934">
                  <c:v>63800</c:v>
                </c:pt>
                <c:pt idx="935">
                  <c:v>64000</c:v>
                </c:pt>
                <c:pt idx="936">
                  <c:v>64200</c:v>
                </c:pt>
                <c:pt idx="937">
                  <c:v>64400</c:v>
                </c:pt>
                <c:pt idx="938">
                  <c:v>64600</c:v>
                </c:pt>
                <c:pt idx="939">
                  <c:v>64800</c:v>
                </c:pt>
                <c:pt idx="940">
                  <c:v>65000</c:v>
                </c:pt>
                <c:pt idx="941">
                  <c:v>65200</c:v>
                </c:pt>
                <c:pt idx="942">
                  <c:v>65400</c:v>
                </c:pt>
                <c:pt idx="943">
                  <c:v>65600</c:v>
                </c:pt>
                <c:pt idx="944">
                  <c:v>65800</c:v>
                </c:pt>
                <c:pt idx="945">
                  <c:v>66000</c:v>
                </c:pt>
                <c:pt idx="946">
                  <c:v>66200</c:v>
                </c:pt>
                <c:pt idx="947">
                  <c:v>66400</c:v>
                </c:pt>
                <c:pt idx="948">
                  <c:v>66600</c:v>
                </c:pt>
                <c:pt idx="949">
                  <c:v>66800</c:v>
                </c:pt>
                <c:pt idx="950">
                  <c:v>67000</c:v>
                </c:pt>
                <c:pt idx="951">
                  <c:v>67200</c:v>
                </c:pt>
                <c:pt idx="952">
                  <c:v>67400</c:v>
                </c:pt>
                <c:pt idx="953">
                  <c:v>67600</c:v>
                </c:pt>
                <c:pt idx="954">
                  <c:v>67800</c:v>
                </c:pt>
                <c:pt idx="955">
                  <c:v>68000</c:v>
                </c:pt>
                <c:pt idx="956">
                  <c:v>68200</c:v>
                </c:pt>
                <c:pt idx="957">
                  <c:v>68400</c:v>
                </c:pt>
                <c:pt idx="958">
                  <c:v>68600</c:v>
                </c:pt>
                <c:pt idx="959">
                  <c:v>68800</c:v>
                </c:pt>
                <c:pt idx="960">
                  <c:v>69000</c:v>
                </c:pt>
                <c:pt idx="961">
                  <c:v>69200</c:v>
                </c:pt>
                <c:pt idx="962">
                  <c:v>69400</c:v>
                </c:pt>
                <c:pt idx="963">
                  <c:v>69600</c:v>
                </c:pt>
                <c:pt idx="964">
                  <c:v>69800</c:v>
                </c:pt>
                <c:pt idx="965">
                  <c:v>70000</c:v>
                </c:pt>
                <c:pt idx="966">
                  <c:v>70200</c:v>
                </c:pt>
                <c:pt idx="967">
                  <c:v>70400</c:v>
                </c:pt>
                <c:pt idx="968">
                  <c:v>70600</c:v>
                </c:pt>
                <c:pt idx="969">
                  <c:v>70800</c:v>
                </c:pt>
                <c:pt idx="970">
                  <c:v>71000</c:v>
                </c:pt>
                <c:pt idx="971">
                  <c:v>71200</c:v>
                </c:pt>
                <c:pt idx="972">
                  <c:v>71400</c:v>
                </c:pt>
                <c:pt idx="973">
                  <c:v>71600</c:v>
                </c:pt>
                <c:pt idx="974">
                  <c:v>71800</c:v>
                </c:pt>
                <c:pt idx="975">
                  <c:v>72000</c:v>
                </c:pt>
                <c:pt idx="976">
                  <c:v>72200</c:v>
                </c:pt>
                <c:pt idx="977">
                  <c:v>72400</c:v>
                </c:pt>
                <c:pt idx="978">
                  <c:v>72600</c:v>
                </c:pt>
                <c:pt idx="979">
                  <c:v>72800</c:v>
                </c:pt>
                <c:pt idx="980">
                  <c:v>73000</c:v>
                </c:pt>
                <c:pt idx="981">
                  <c:v>73200</c:v>
                </c:pt>
                <c:pt idx="982">
                  <c:v>73400</c:v>
                </c:pt>
                <c:pt idx="983">
                  <c:v>73600</c:v>
                </c:pt>
                <c:pt idx="984">
                  <c:v>73800</c:v>
                </c:pt>
                <c:pt idx="985">
                  <c:v>74000</c:v>
                </c:pt>
                <c:pt idx="986">
                  <c:v>74200</c:v>
                </c:pt>
                <c:pt idx="987">
                  <c:v>74400</c:v>
                </c:pt>
                <c:pt idx="988">
                  <c:v>74600</c:v>
                </c:pt>
                <c:pt idx="989">
                  <c:v>74800</c:v>
                </c:pt>
                <c:pt idx="990">
                  <c:v>75000</c:v>
                </c:pt>
                <c:pt idx="991">
                  <c:v>75200</c:v>
                </c:pt>
                <c:pt idx="992">
                  <c:v>75400</c:v>
                </c:pt>
                <c:pt idx="993">
                  <c:v>75600</c:v>
                </c:pt>
                <c:pt idx="994">
                  <c:v>75800</c:v>
                </c:pt>
                <c:pt idx="995">
                  <c:v>76000</c:v>
                </c:pt>
                <c:pt idx="996">
                  <c:v>76200</c:v>
                </c:pt>
                <c:pt idx="997">
                  <c:v>76400</c:v>
                </c:pt>
                <c:pt idx="998">
                  <c:v>76660</c:v>
                </c:pt>
                <c:pt idx="999">
                  <c:v>76800</c:v>
                </c:pt>
                <c:pt idx="1000">
                  <c:v>77000</c:v>
                </c:pt>
                <c:pt idx="1001">
                  <c:v>77200</c:v>
                </c:pt>
                <c:pt idx="1002">
                  <c:v>77400</c:v>
                </c:pt>
                <c:pt idx="1003">
                  <c:v>77600</c:v>
                </c:pt>
                <c:pt idx="1004">
                  <c:v>77800</c:v>
                </c:pt>
                <c:pt idx="1005">
                  <c:v>78000</c:v>
                </c:pt>
                <c:pt idx="1006">
                  <c:v>78200</c:v>
                </c:pt>
                <c:pt idx="1007">
                  <c:v>78400</c:v>
                </c:pt>
                <c:pt idx="1008">
                  <c:v>78600</c:v>
                </c:pt>
                <c:pt idx="1009">
                  <c:v>78800</c:v>
                </c:pt>
                <c:pt idx="1010">
                  <c:v>79000</c:v>
                </c:pt>
                <c:pt idx="1011">
                  <c:v>79200</c:v>
                </c:pt>
                <c:pt idx="1012">
                  <c:v>79400</c:v>
                </c:pt>
                <c:pt idx="1013">
                  <c:v>79600</c:v>
                </c:pt>
                <c:pt idx="1014">
                  <c:v>79800</c:v>
                </c:pt>
                <c:pt idx="1015">
                  <c:v>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7-482F-B286-26BAEDED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6656"/>
        <c:axId val="95128192"/>
      </c:scatterChart>
      <c:valAx>
        <c:axId val="95126656"/>
        <c:scaling>
          <c:orientation val="minMax"/>
          <c:max val="320"/>
          <c:min val="19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95128192"/>
        <c:crosses val="autoZero"/>
        <c:crossBetween val="midCat"/>
      </c:valAx>
      <c:valAx>
        <c:axId val="951281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512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p </a:t>
            </a:r>
            <a:r>
              <a:rPr lang="ru-RU"/>
              <a:t>от </a:t>
            </a:r>
            <a:r>
              <a:rPr lang="en-US"/>
              <a:t>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Зависимость P от h</c:v>
          </c:tx>
          <c:marker>
            <c:symbol val="none"/>
          </c:marker>
          <c:xVal>
            <c:numRef>
              <c:f>Данные!$H$16:$H$1031</c:f>
              <c:numCache>
                <c:formatCode>#,##0</c:formatCode>
                <c:ptCount val="1016"/>
                <c:pt idx="0">
                  <c:v>127783</c:v>
                </c:pt>
                <c:pt idx="1">
                  <c:v>127059.00000000001</c:v>
                </c:pt>
                <c:pt idx="2">
                  <c:v>126339</c:v>
                </c:pt>
                <c:pt idx="3">
                  <c:v>125621.99999999999</c:v>
                </c:pt>
                <c:pt idx="4">
                  <c:v>124908</c:v>
                </c:pt>
                <c:pt idx="5">
                  <c:v>124198.00000000001</c:v>
                </c:pt>
                <c:pt idx="6">
                  <c:v>123491</c:v>
                </c:pt>
                <c:pt idx="7">
                  <c:v>122787</c:v>
                </c:pt>
                <c:pt idx="8">
                  <c:v>122086.99999999999</c:v>
                </c:pt>
                <c:pt idx="9">
                  <c:v>121390</c:v>
                </c:pt>
                <c:pt idx="10">
                  <c:v>120696</c:v>
                </c:pt>
                <c:pt idx="11">
                  <c:v>120005</c:v>
                </c:pt>
                <c:pt idx="12">
                  <c:v>119317</c:v>
                </c:pt>
                <c:pt idx="13">
                  <c:v>118633.00000000001</c:v>
                </c:pt>
                <c:pt idx="14">
                  <c:v>117951.99999999999</c:v>
                </c:pt>
                <c:pt idx="15">
                  <c:v>117273.99999999999</c:v>
                </c:pt>
                <c:pt idx="16">
                  <c:v>116599.00000000001</c:v>
                </c:pt>
                <c:pt idx="17">
                  <c:v>115927</c:v>
                </c:pt>
                <c:pt idx="18">
                  <c:v>115259</c:v>
                </c:pt>
                <c:pt idx="19">
                  <c:v>114592.99999999999</c:v>
                </c:pt>
                <c:pt idx="20">
                  <c:v>113931</c:v>
                </c:pt>
                <c:pt idx="21">
                  <c:v>113272</c:v>
                </c:pt>
                <c:pt idx="22">
                  <c:v>112616</c:v>
                </c:pt>
                <c:pt idx="23">
                  <c:v>111962.99999999999</c:v>
                </c:pt>
                <c:pt idx="24">
                  <c:v>111313</c:v>
                </c:pt>
                <c:pt idx="25">
                  <c:v>110666</c:v>
                </c:pt>
                <c:pt idx="26">
                  <c:v>110023</c:v>
                </c:pt>
                <c:pt idx="27">
                  <c:v>109382</c:v>
                </c:pt>
                <c:pt idx="28">
                  <c:v>108744</c:v>
                </c:pt>
                <c:pt idx="29">
                  <c:v>108110</c:v>
                </c:pt>
                <c:pt idx="30">
                  <c:v>107478</c:v>
                </c:pt>
                <c:pt idx="31">
                  <c:v>106849</c:v>
                </c:pt>
                <c:pt idx="32">
                  <c:v>106224.00000000001</c:v>
                </c:pt>
                <c:pt idx="33">
                  <c:v>105600.99999999999</c:v>
                </c:pt>
                <c:pt idx="34">
                  <c:v>104980.99999999999</c:v>
                </c:pt>
                <c:pt idx="35">
                  <c:v>104365</c:v>
                </c:pt>
                <c:pt idx="36">
                  <c:v>103751</c:v>
                </c:pt>
                <c:pt idx="37">
                  <c:v>103140.00000000001</c:v>
                </c:pt>
                <c:pt idx="38">
                  <c:v>102532</c:v>
                </c:pt>
                <c:pt idx="39">
                  <c:v>101926.99999999999</c:v>
                </c:pt>
                <c:pt idx="40">
                  <c:v>101325</c:v>
                </c:pt>
                <c:pt idx="41">
                  <c:v>100726</c:v>
                </c:pt>
                <c:pt idx="42">
                  <c:v>100129</c:v>
                </c:pt>
                <c:pt idx="43" formatCode="#\ ##0.0">
                  <c:v>99536</c:v>
                </c:pt>
                <c:pt idx="44" formatCode="#\ ##0.0">
                  <c:v>98945.4</c:v>
                </c:pt>
                <c:pt idx="45" formatCode="#\ ##0.0">
                  <c:v>98357.6</c:v>
                </c:pt>
                <c:pt idx="46" formatCode="#\ ##0.0">
                  <c:v>97772.7</c:v>
                </c:pt>
                <c:pt idx="47" formatCode="#\ ##0.0">
                  <c:v>97190.7</c:v>
                </c:pt>
                <c:pt idx="48" formatCode="#\ ##0.0">
                  <c:v>96611.4</c:v>
                </c:pt>
                <c:pt idx="49" formatCode="#\ ##0.0">
                  <c:v>96035</c:v>
                </c:pt>
                <c:pt idx="50" formatCode="#\ ##0.0">
                  <c:v>95461.3</c:v>
                </c:pt>
                <c:pt idx="51" formatCode="#\ ##0.0">
                  <c:v>94890.4</c:v>
                </c:pt>
                <c:pt idx="52" formatCode="#\ ##0.0">
                  <c:v>94322.3</c:v>
                </c:pt>
                <c:pt idx="53" formatCode="#\ ##0.0">
                  <c:v>93757</c:v>
                </c:pt>
                <c:pt idx="54" formatCode="#\ ##0.0">
                  <c:v>93194.400000000009</c:v>
                </c:pt>
                <c:pt idx="55" formatCode="#\ ##0.0">
                  <c:v>92634.6</c:v>
                </c:pt>
                <c:pt idx="56" formatCode="#\ ##0.0">
                  <c:v>92077.500000000015</c:v>
                </c:pt>
                <c:pt idx="57" formatCode="#\ ##0.0">
                  <c:v>91523.1</c:v>
                </c:pt>
                <c:pt idx="58" formatCode="#\ ##0.0">
                  <c:v>90971.499999999985</c:v>
                </c:pt>
                <c:pt idx="59" formatCode="#\ ##0.0">
                  <c:v>90422.499999999985</c:v>
                </c:pt>
                <c:pt idx="60" formatCode="#\ ##0.0">
                  <c:v>89876.299999999988</c:v>
                </c:pt>
                <c:pt idx="61" formatCode="#\ ##0.0">
                  <c:v>89332.7</c:v>
                </c:pt>
                <c:pt idx="62" formatCode="#\ ##0.0">
                  <c:v>88791.8</c:v>
                </c:pt>
                <c:pt idx="63" formatCode="#\ ##0.0">
                  <c:v>88253.6</c:v>
                </c:pt>
                <c:pt idx="64" formatCode="#\ ##0.0">
                  <c:v>87718</c:v>
                </c:pt>
                <c:pt idx="65" formatCode="#\ ##0.0">
                  <c:v>87185.1</c:v>
                </c:pt>
                <c:pt idx="66" formatCode="#\ ##0.0">
                  <c:v>86654.8</c:v>
                </c:pt>
                <c:pt idx="67" formatCode="#\ ##0.0">
                  <c:v>86127.1</c:v>
                </c:pt>
                <c:pt idx="68" formatCode="#\ ##0.0">
                  <c:v>85602</c:v>
                </c:pt>
                <c:pt idx="69" formatCode="#\ ##0.0">
                  <c:v>85079.499999999985</c:v>
                </c:pt>
                <c:pt idx="70" formatCode="#\ ##0.0">
                  <c:v>84559.700000000012</c:v>
                </c:pt>
                <c:pt idx="71" formatCode="#\ ##0.0">
                  <c:v>84042.4</c:v>
                </c:pt>
                <c:pt idx="72" formatCode="#\ ##0.0">
                  <c:v>83527.7</c:v>
                </c:pt>
                <c:pt idx="73" formatCode="#\ ##0.0">
                  <c:v>83015.5</c:v>
                </c:pt>
                <c:pt idx="74" formatCode="#\ ##0.0">
                  <c:v>82505.900000000009</c:v>
                </c:pt>
                <c:pt idx="75" formatCode="#\ ##0.0">
                  <c:v>81998.899999999994</c:v>
                </c:pt>
                <c:pt idx="76" formatCode="#\ ##0.0">
                  <c:v>81494.3</c:v>
                </c:pt>
                <c:pt idx="77" formatCode="#\ ##0.0">
                  <c:v>80992.3</c:v>
                </c:pt>
                <c:pt idx="78" formatCode="#\ ##0.0">
                  <c:v>80492.899999999994</c:v>
                </c:pt>
                <c:pt idx="79" formatCode="#\ ##0.0">
                  <c:v>79995.900000000009</c:v>
                </c:pt>
                <c:pt idx="80" formatCode="#\ ##0.0">
                  <c:v>79501.400000000009</c:v>
                </c:pt>
                <c:pt idx="81" formatCode="#\ ##0.0">
                  <c:v>79009.400000000009</c:v>
                </c:pt>
                <c:pt idx="82" formatCode="#\ ##0.0">
                  <c:v>78519.899999999994</c:v>
                </c:pt>
                <c:pt idx="83" formatCode="#\ ##0.0">
                  <c:v>78032.899999999994</c:v>
                </c:pt>
                <c:pt idx="84" formatCode="#\ ##0.0">
                  <c:v>77548.3</c:v>
                </c:pt>
                <c:pt idx="85" formatCode="#\ ##0.0">
                  <c:v>77066.100000000006</c:v>
                </c:pt>
                <c:pt idx="86" formatCode="#\ ##0.0">
                  <c:v>76586.399999999994</c:v>
                </c:pt>
                <c:pt idx="87" formatCode="#\ ##0.0">
                  <c:v>76109.099999999991</c:v>
                </c:pt>
                <c:pt idx="88" formatCode="#\ ##0.0">
                  <c:v>75634.2</c:v>
                </c:pt>
                <c:pt idx="89" formatCode="#\ ##0.0">
                  <c:v>75161.8</c:v>
                </c:pt>
                <c:pt idx="90" formatCode="#\ ##0.0">
                  <c:v>74691.7</c:v>
                </c:pt>
                <c:pt idx="91" formatCode="#\ ##0.0">
                  <c:v>74224.100000000006</c:v>
                </c:pt>
                <c:pt idx="92" formatCode="#\ ##0.0">
                  <c:v>73758.8</c:v>
                </c:pt>
                <c:pt idx="93" formatCode="#\ ##0.0">
                  <c:v>73295.899999999994</c:v>
                </c:pt>
                <c:pt idx="94" formatCode="#\ ##0.0">
                  <c:v>72835.3</c:v>
                </c:pt>
                <c:pt idx="95" formatCode="#\ ##0.0">
                  <c:v>72377.100000000006</c:v>
                </c:pt>
                <c:pt idx="96" formatCode="#\ ##0.0">
                  <c:v>71921.3</c:v>
                </c:pt>
                <c:pt idx="97" formatCode="#\ ##0.0">
                  <c:v>71467.8</c:v>
                </c:pt>
                <c:pt idx="98" formatCode="#\ ##0.0">
                  <c:v>71016.600000000006</c:v>
                </c:pt>
                <c:pt idx="99" formatCode="#\ ##0.0">
                  <c:v>70567.7</c:v>
                </c:pt>
                <c:pt idx="100" formatCode="#\ ##0.0">
                  <c:v>70121.2</c:v>
                </c:pt>
                <c:pt idx="101" formatCode="#\ ##0.0">
                  <c:v>69676.900000000009</c:v>
                </c:pt>
                <c:pt idx="102" formatCode="#\ ##0.0">
                  <c:v>69234.899999999994</c:v>
                </c:pt>
                <c:pt idx="103" formatCode="#\ ##0.0">
                  <c:v>68795.199999999997</c:v>
                </c:pt>
                <c:pt idx="104" formatCode="#\ ##0.0">
                  <c:v>68357.8</c:v>
                </c:pt>
                <c:pt idx="105" formatCode="#\ ##0.0">
                  <c:v>67922.599999999991</c:v>
                </c:pt>
                <c:pt idx="106" formatCode="#\ ##0.0">
                  <c:v>67489.7</c:v>
                </c:pt>
                <c:pt idx="107" formatCode="#\ ##0.0">
                  <c:v>67059</c:v>
                </c:pt>
                <c:pt idx="108" formatCode="#\ ##0.0">
                  <c:v>66630.599999999991</c:v>
                </c:pt>
                <c:pt idx="109" formatCode="#\ ##0.0">
                  <c:v>66204.400000000009</c:v>
                </c:pt>
                <c:pt idx="110" formatCode="#\ ##0.0">
                  <c:v>65780.399999999994</c:v>
                </c:pt>
                <c:pt idx="111" formatCode="#\ ##0.0">
                  <c:v>65358.6</c:v>
                </c:pt>
                <c:pt idx="112" formatCode="#\ ##0.0">
                  <c:v>64939</c:v>
                </c:pt>
                <c:pt idx="113" formatCode="#\ ##0.0">
                  <c:v>64521.599999999999</c:v>
                </c:pt>
                <c:pt idx="114" formatCode="#\ ##0.0">
                  <c:v>64106.400000000001</c:v>
                </c:pt>
                <c:pt idx="115" formatCode="#\ ##0.0">
                  <c:v>63693.299999999996</c:v>
                </c:pt>
                <c:pt idx="116" formatCode="#\ ##0.0">
                  <c:v>63282.5</c:v>
                </c:pt>
                <c:pt idx="117" formatCode="#\ ##0.0">
                  <c:v>62873.700000000004</c:v>
                </c:pt>
                <c:pt idx="118" formatCode="#\ ##0.0">
                  <c:v>62467.199999999997</c:v>
                </c:pt>
                <c:pt idx="119" formatCode="#\ ##0.0">
                  <c:v>62062.7</c:v>
                </c:pt>
                <c:pt idx="120" formatCode="#\ ##0.0">
                  <c:v>61660.399999999994</c:v>
                </c:pt>
                <c:pt idx="121" formatCode="#\ ##0.0">
                  <c:v>61260.2</c:v>
                </c:pt>
                <c:pt idx="122" formatCode="#\ ##0.0">
                  <c:v>60862.2</c:v>
                </c:pt>
                <c:pt idx="123" formatCode="#\ ##0.0">
                  <c:v>60466.2</c:v>
                </c:pt>
                <c:pt idx="124" formatCode="#\ ##0.0">
                  <c:v>60072.299999999996</c:v>
                </c:pt>
                <c:pt idx="125" formatCode="#\ ##0.0">
                  <c:v>59680.5</c:v>
                </c:pt>
                <c:pt idx="126" formatCode="#\ ##0.0">
                  <c:v>59290.799999999996</c:v>
                </c:pt>
                <c:pt idx="127" formatCode="#\ ##0.0">
                  <c:v>58903.199999999997</c:v>
                </c:pt>
                <c:pt idx="128" formatCode="#\ ##0.0">
                  <c:v>58517.599999999999</c:v>
                </c:pt>
                <c:pt idx="129" formatCode="#\ ##0.0">
                  <c:v>58134</c:v>
                </c:pt>
                <c:pt idx="130" formatCode="#\ ##0.0">
                  <c:v>57752.600000000006</c:v>
                </c:pt>
                <c:pt idx="131" formatCode="#\ ##0.0">
                  <c:v>57373.1</c:v>
                </c:pt>
                <c:pt idx="132" formatCode="#\ ##0.0">
                  <c:v>56995.7</c:v>
                </c:pt>
                <c:pt idx="133" formatCode="#\ ##0.0">
                  <c:v>56620.299999999996</c:v>
                </c:pt>
                <c:pt idx="134" formatCode="#\ ##0.0">
                  <c:v>56246.9</c:v>
                </c:pt>
                <c:pt idx="135" formatCode="#\ ##0.0">
                  <c:v>55875.5</c:v>
                </c:pt>
                <c:pt idx="136" formatCode="#\ ##0.0">
                  <c:v>55506.1</c:v>
                </c:pt>
                <c:pt idx="137" formatCode="#\ ##0.0">
                  <c:v>55138.7</c:v>
                </c:pt>
                <c:pt idx="138" formatCode="#\ ##0.0">
                  <c:v>54773.2</c:v>
                </c:pt>
                <c:pt idx="139" formatCode="#\ ##0.0">
                  <c:v>54409.799999999996</c:v>
                </c:pt>
                <c:pt idx="140" formatCode="#\ ##0.0">
                  <c:v>54048.299999999996</c:v>
                </c:pt>
                <c:pt idx="141" formatCode="#\ ##0.0">
                  <c:v>53688.700000000004</c:v>
                </c:pt>
                <c:pt idx="142" formatCode="#\ ##0.0">
                  <c:v>53331.1</c:v>
                </c:pt>
                <c:pt idx="143" formatCode="#\ ##0.0">
                  <c:v>52975.399999999994</c:v>
                </c:pt>
                <c:pt idx="144" formatCode="#\ ##0.0">
                  <c:v>52621.700000000004</c:v>
                </c:pt>
                <c:pt idx="145" formatCode="#\ ##0.0">
                  <c:v>52269.9</c:v>
                </c:pt>
                <c:pt idx="146" formatCode="#\ ##0.0">
                  <c:v>51920</c:v>
                </c:pt>
                <c:pt idx="147" formatCode="#\ ##0.0">
                  <c:v>51571.999999999993</c:v>
                </c:pt>
                <c:pt idx="148" formatCode="#\ ##0.0">
                  <c:v>51225.899999999994</c:v>
                </c:pt>
                <c:pt idx="149" formatCode="#\ ##0.0">
                  <c:v>50881.600000000006</c:v>
                </c:pt>
                <c:pt idx="150" formatCode="#\ ##0.0">
                  <c:v>50539.3</c:v>
                </c:pt>
                <c:pt idx="151" formatCode="#\ ##0.0">
                  <c:v>50198.799999999996</c:v>
                </c:pt>
                <c:pt idx="152" formatCode="#\ ##0.0">
                  <c:v>49860.2</c:v>
                </c:pt>
                <c:pt idx="153" formatCode="#\ ##0.0">
                  <c:v>49523.5</c:v>
                </c:pt>
                <c:pt idx="154" formatCode="#\ ##0.0">
                  <c:v>49188.6</c:v>
                </c:pt>
                <c:pt idx="155" formatCode="#\ ##0.0">
                  <c:v>48855.5</c:v>
                </c:pt>
                <c:pt idx="156" formatCode="#\ ##0.0">
                  <c:v>48524.3</c:v>
                </c:pt>
                <c:pt idx="157" formatCode="#\ ##0.0">
                  <c:v>48194.9</c:v>
                </c:pt>
                <c:pt idx="158" formatCode="#\ ##0.0">
                  <c:v>47867.3</c:v>
                </c:pt>
                <c:pt idx="159" formatCode="#\ ##0.0">
                  <c:v>47541.599999999999</c:v>
                </c:pt>
                <c:pt idx="160" formatCode="#\ ##0.0">
                  <c:v>47217.599999999999</c:v>
                </c:pt>
                <c:pt idx="161" formatCode="#\ ##0.0">
                  <c:v>46895.5</c:v>
                </c:pt>
                <c:pt idx="162" formatCode="#\ ##0.0">
                  <c:v>46575.100000000006</c:v>
                </c:pt>
                <c:pt idx="163" formatCode="#\ ##0.0">
                  <c:v>46256.5</c:v>
                </c:pt>
                <c:pt idx="164" formatCode="#\ ##0.0">
                  <c:v>45939.6</c:v>
                </c:pt>
                <c:pt idx="165" formatCode="#\ ##0.0">
                  <c:v>45624.6</c:v>
                </c:pt>
                <c:pt idx="166" formatCode="#\ ##0.0">
                  <c:v>45311.3</c:v>
                </c:pt>
                <c:pt idx="167" formatCode="#\ ##0.0">
                  <c:v>44999.700000000004</c:v>
                </c:pt>
                <c:pt idx="168" formatCode="#\ ##0.0">
                  <c:v>44689.9</c:v>
                </c:pt>
                <c:pt idx="169" formatCode="#\ ##0.0">
                  <c:v>44381.8</c:v>
                </c:pt>
                <c:pt idx="170" formatCode="#\ ##0.0">
                  <c:v>44075.499999999993</c:v>
                </c:pt>
                <c:pt idx="171" formatCode="#\ ##0.0">
                  <c:v>43770.8</c:v>
                </c:pt>
                <c:pt idx="172" formatCode="#\ ##0.0">
                  <c:v>43467.9</c:v>
                </c:pt>
                <c:pt idx="173" formatCode="#\ ##0.0">
                  <c:v>43166.700000000004</c:v>
                </c:pt>
                <c:pt idx="174" formatCode="#\ ##0.0">
                  <c:v>42867.199999999997</c:v>
                </c:pt>
                <c:pt idx="175" formatCode="#\ ##0.0">
                  <c:v>42569.299999999996</c:v>
                </c:pt>
                <c:pt idx="176" formatCode="#\ ##0.0">
                  <c:v>42273.2</c:v>
                </c:pt>
                <c:pt idx="177" formatCode="#\ ##0.0">
                  <c:v>41978.7</c:v>
                </c:pt>
                <c:pt idx="178" formatCode="#\ ##0.0">
                  <c:v>41685.9</c:v>
                </c:pt>
                <c:pt idx="179" formatCode="#\ ##0.0">
                  <c:v>41394.700000000004</c:v>
                </c:pt>
                <c:pt idx="180" formatCode="#\ ##0.0">
                  <c:v>41105.299999999996</c:v>
                </c:pt>
                <c:pt idx="181" formatCode="#\ ##0.0">
                  <c:v>40817.4</c:v>
                </c:pt>
                <c:pt idx="182" formatCode="#\ ##0.0">
                  <c:v>40531.199999999997</c:v>
                </c:pt>
                <c:pt idx="183" formatCode="#\ ##0.0">
                  <c:v>40246.6</c:v>
                </c:pt>
                <c:pt idx="184" formatCode="#\ ##0.0">
                  <c:v>39963.700000000004</c:v>
                </c:pt>
                <c:pt idx="185" formatCode="#\ ##0.0">
                  <c:v>39682.300000000003</c:v>
                </c:pt>
                <c:pt idx="186" formatCode="#\ ##0.0">
                  <c:v>39402.6</c:v>
                </c:pt>
                <c:pt idx="187" formatCode="#\ ##0.0">
                  <c:v>39124.5</c:v>
                </c:pt>
                <c:pt idx="188" formatCode="#\ ##0.0">
                  <c:v>38848</c:v>
                </c:pt>
                <c:pt idx="189" formatCode="#\ ##0.0">
                  <c:v>38573</c:v>
                </c:pt>
                <c:pt idx="190" formatCode="#\ ##0.0">
                  <c:v>38299.699999999997</c:v>
                </c:pt>
                <c:pt idx="191" formatCode="#\ ##0.0">
                  <c:v>38027.9</c:v>
                </c:pt>
                <c:pt idx="192" formatCode="#\ ##0.0">
                  <c:v>37757.699999999997</c:v>
                </c:pt>
                <c:pt idx="193" formatCode="#\ ##0.0">
                  <c:v>37489</c:v>
                </c:pt>
                <c:pt idx="194" formatCode="#\ ##0.0">
                  <c:v>37221.9</c:v>
                </c:pt>
                <c:pt idx="195" formatCode="#\ ##0.0">
                  <c:v>36956.400000000001</c:v>
                </c:pt>
                <c:pt idx="196" formatCode="#\ ##0.0">
                  <c:v>36692.400000000001</c:v>
                </c:pt>
                <c:pt idx="197" formatCode="#\ ##0.0">
                  <c:v>36429.9</c:v>
                </c:pt>
                <c:pt idx="198" formatCode="#\ ##0.0">
                  <c:v>36169</c:v>
                </c:pt>
                <c:pt idx="199" formatCode="#\ ##0.0">
                  <c:v>35909.5</c:v>
                </c:pt>
                <c:pt idx="200" formatCode="#\ ##0.0">
                  <c:v>35651.599999999999</c:v>
                </c:pt>
                <c:pt idx="201" formatCode="#\ ##0.0">
                  <c:v>35395.199999999997</c:v>
                </c:pt>
                <c:pt idx="202" formatCode="#\ ##0.0">
                  <c:v>35140.300000000003</c:v>
                </c:pt>
                <c:pt idx="203" formatCode="#\ ##0.0">
                  <c:v>34886.9</c:v>
                </c:pt>
                <c:pt idx="204" formatCode="#\ ##0.0">
                  <c:v>34634.9</c:v>
                </c:pt>
                <c:pt idx="205" formatCode="#\ ##0.0">
                  <c:v>34384.5</c:v>
                </c:pt>
                <c:pt idx="206" formatCode="#\ ##0.0">
                  <c:v>34135.5</c:v>
                </c:pt>
                <c:pt idx="207" formatCode="#\ ##0.0">
                  <c:v>33888</c:v>
                </c:pt>
                <c:pt idx="208" formatCode="#\ ##0.0">
                  <c:v>33641.9</c:v>
                </c:pt>
                <c:pt idx="209" formatCode="#\ ##0.0">
                  <c:v>33397.299999999996</c:v>
                </c:pt>
                <c:pt idx="210" formatCode="#\ ##0.0">
                  <c:v>33154.199999999997</c:v>
                </c:pt>
                <c:pt idx="211" formatCode="#\ ##0.0">
                  <c:v>32912.400000000001</c:v>
                </c:pt>
                <c:pt idx="212" formatCode="#\ ##0.0">
                  <c:v>32672.2</c:v>
                </c:pt>
                <c:pt idx="213" formatCode="#\ ##0.0">
                  <c:v>32433.3</c:v>
                </c:pt>
                <c:pt idx="214" formatCode="#\ ##0.0">
                  <c:v>32195.9</c:v>
                </c:pt>
                <c:pt idx="215" formatCode="#\ ##0.0">
                  <c:v>31959.8</c:v>
                </c:pt>
                <c:pt idx="216" formatCode="#\ ##0.0">
                  <c:v>31725.200000000001</c:v>
                </c:pt>
                <c:pt idx="217" formatCode="#\ ##0.0">
                  <c:v>31492</c:v>
                </c:pt>
                <c:pt idx="218" formatCode="#\ ##0.0">
                  <c:v>31260.2</c:v>
                </c:pt>
                <c:pt idx="219" formatCode="#\ ##0.0">
                  <c:v>31029.7</c:v>
                </c:pt>
                <c:pt idx="220" formatCode="#\ ##0.0">
                  <c:v>30800.7</c:v>
                </c:pt>
                <c:pt idx="221" formatCode="#\ ##0.0">
                  <c:v>30573</c:v>
                </c:pt>
                <c:pt idx="222" formatCode="#\ ##0.0">
                  <c:v>30346.7</c:v>
                </c:pt>
                <c:pt idx="223" formatCode="#\ ##0.0">
                  <c:v>30121.699999999997</c:v>
                </c:pt>
                <c:pt idx="224" formatCode="#\ ##0.0">
                  <c:v>29898.1</c:v>
                </c:pt>
                <c:pt idx="225" formatCode="#\ ##0.0">
                  <c:v>29675.899999999998</c:v>
                </c:pt>
                <c:pt idx="226" formatCode="#\ ##0.0">
                  <c:v>29455</c:v>
                </c:pt>
                <c:pt idx="227" formatCode="#\ ##0.0">
                  <c:v>29235.4</c:v>
                </c:pt>
                <c:pt idx="228" formatCode="#\ ##0.0">
                  <c:v>29017.200000000001</c:v>
                </c:pt>
                <c:pt idx="229" formatCode="#\ ##0.0">
                  <c:v>28800.3</c:v>
                </c:pt>
                <c:pt idx="230" formatCode="#\ ##0.0">
                  <c:v>28584.7</c:v>
                </c:pt>
                <c:pt idx="231" formatCode="#\ ##0.0">
                  <c:v>28370.400000000001</c:v>
                </c:pt>
                <c:pt idx="232" formatCode="#\ ##0.0">
                  <c:v>28157.399999999998</c:v>
                </c:pt>
                <c:pt idx="233" formatCode="#\ ##0.0">
                  <c:v>27945.7</c:v>
                </c:pt>
                <c:pt idx="234" formatCode="#\ ##0.0">
                  <c:v>27735.3</c:v>
                </c:pt>
                <c:pt idx="235" formatCode="#\ ##0.0">
                  <c:v>27526.199999999997</c:v>
                </c:pt>
                <c:pt idx="236" formatCode="#\ ##0.0">
                  <c:v>27318.400000000001</c:v>
                </c:pt>
                <c:pt idx="237" formatCode="#\ ##0.0">
                  <c:v>27111.9</c:v>
                </c:pt>
                <c:pt idx="238" formatCode="#\ ##0.0">
                  <c:v>26906.6</c:v>
                </c:pt>
                <c:pt idx="239" formatCode="#\ ##0.0">
                  <c:v>26702.6</c:v>
                </c:pt>
                <c:pt idx="240" formatCode="#\ ##0.0">
                  <c:v>26499.899999999998</c:v>
                </c:pt>
                <c:pt idx="241" formatCode="#\ ##0.0">
                  <c:v>26298.400000000001</c:v>
                </c:pt>
                <c:pt idx="242" formatCode="#\ ##0.0">
                  <c:v>26098.1</c:v>
                </c:pt>
                <c:pt idx="243" formatCode="#\ ##0.0">
                  <c:v>25899.100000000002</c:v>
                </c:pt>
                <c:pt idx="244" formatCode="#\ ##0.0">
                  <c:v>25701.3</c:v>
                </c:pt>
                <c:pt idx="245" formatCode="#\ ##0.0">
                  <c:v>25504.799999999999</c:v>
                </c:pt>
                <c:pt idx="246" formatCode="#\ ##0.0">
                  <c:v>25309.499999999996</c:v>
                </c:pt>
                <c:pt idx="247" formatCode="#\ ##0.0">
                  <c:v>25115.3</c:v>
                </c:pt>
                <c:pt idx="248" formatCode="#\ ##0.0">
                  <c:v>24922.5</c:v>
                </c:pt>
                <c:pt idx="249" formatCode="#\ ##0.0">
                  <c:v>24730.799999999999</c:v>
                </c:pt>
                <c:pt idx="250" formatCode="#\ ##0.0">
                  <c:v>24540.199999999997</c:v>
                </c:pt>
                <c:pt idx="251" formatCode="#\ ##0.0">
                  <c:v>24351</c:v>
                </c:pt>
                <c:pt idx="252" formatCode="#\ ##0.0">
                  <c:v>24162.799999999999</c:v>
                </c:pt>
                <c:pt idx="253" formatCode="#\ ##0.0">
                  <c:v>23975.9</c:v>
                </c:pt>
                <c:pt idx="254" formatCode="#\ ##0.0">
                  <c:v>23790.100000000002</c:v>
                </c:pt>
                <c:pt idx="255" formatCode="#\ ##0.0">
                  <c:v>23605.5</c:v>
                </c:pt>
                <c:pt idx="256" formatCode="#\ ##0.0">
                  <c:v>23422.100000000002</c:v>
                </c:pt>
                <c:pt idx="257" formatCode="#\ ##0.0">
                  <c:v>23239.800000000003</c:v>
                </c:pt>
                <c:pt idx="258" formatCode="#\ ##0.0">
                  <c:v>23058.7</c:v>
                </c:pt>
                <c:pt idx="259" formatCode="#\ ##0.0">
                  <c:v>22878.799999999999</c:v>
                </c:pt>
                <c:pt idx="260" formatCode="#\ ##0.0">
                  <c:v>22699.899999999998</c:v>
                </c:pt>
                <c:pt idx="261" formatCode="#\ ##0.0">
                  <c:v>22522.3</c:v>
                </c:pt>
                <c:pt idx="262" formatCode="#\ ##0.0">
                  <c:v>22346</c:v>
                </c:pt>
                <c:pt idx="263" formatCode="#\ ##0.0">
                  <c:v>22171.1</c:v>
                </c:pt>
                <c:pt idx="264" formatCode="#\ ##0.0">
                  <c:v>21997.599999999999</c:v>
                </c:pt>
                <c:pt idx="265" formatCode="#\ ##0.0">
                  <c:v>21825.5</c:v>
                </c:pt>
                <c:pt idx="266" formatCode="#\ ##0.0">
                  <c:v>21654.7</c:v>
                </c:pt>
                <c:pt idx="267" formatCode="#\ ##0.0">
                  <c:v>21485.200000000001</c:v>
                </c:pt>
                <c:pt idx="268" formatCode="#\ ##0.0">
                  <c:v>21317.1</c:v>
                </c:pt>
                <c:pt idx="269" formatCode="#\ ##0.0">
                  <c:v>21150.2</c:v>
                </c:pt>
                <c:pt idx="270" formatCode="#\ ##0.0">
                  <c:v>20984.699999999997</c:v>
                </c:pt>
                <c:pt idx="271" formatCode="#\ ##0.0">
                  <c:v>20820.5</c:v>
                </c:pt>
                <c:pt idx="272" formatCode="#\ ##0.0">
                  <c:v>20657.600000000002</c:v>
                </c:pt>
                <c:pt idx="273" formatCode="#\ ##0.0">
                  <c:v>20496</c:v>
                </c:pt>
                <c:pt idx="274" formatCode="#\ ##0.0">
                  <c:v>20335.599999999999</c:v>
                </c:pt>
                <c:pt idx="275" formatCode="#\ ##0.0">
                  <c:v>20176.5</c:v>
                </c:pt>
                <c:pt idx="276" formatCode="#\ ##0.0">
                  <c:v>20018.600000000002</c:v>
                </c:pt>
                <c:pt idx="277" formatCode="#\ ##0.0">
                  <c:v>19862</c:v>
                </c:pt>
                <c:pt idx="278" formatCode="#\ ##0.0">
                  <c:v>19706.600000000002</c:v>
                </c:pt>
                <c:pt idx="279" formatCode="#\ ##0.0">
                  <c:v>19552.400000000001</c:v>
                </c:pt>
                <c:pt idx="280" formatCode="#\ ##0.0">
                  <c:v>19399.400000000001</c:v>
                </c:pt>
                <c:pt idx="281" formatCode="#\ ##0.0">
                  <c:v>19247.599999999999</c:v>
                </c:pt>
                <c:pt idx="282" formatCode="#\ ##0.0">
                  <c:v>19097</c:v>
                </c:pt>
                <c:pt idx="283" formatCode="#\ ##0.0">
                  <c:v>18947.599999999999</c:v>
                </c:pt>
                <c:pt idx="284" formatCode="#\ ##0.0">
                  <c:v>18799.399999999998</c:v>
                </c:pt>
                <c:pt idx="285" formatCode="#\ ##0.0">
                  <c:v>18652.3</c:v>
                </c:pt>
                <c:pt idx="286" formatCode="#\ ##0.0">
                  <c:v>18506.400000000001</c:v>
                </c:pt>
                <c:pt idx="287" formatCode="#\ ##0.0">
                  <c:v>18361.599999999999</c:v>
                </c:pt>
                <c:pt idx="288" formatCode="#\ ##0.0">
                  <c:v>18218</c:v>
                </c:pt>
                <c:pt idx="289" formatCode="#\ ##0.0">
                  <c:v>18075.399999999998</c:v>
                </c:pt>
                <c:pt idx="290" formatCode="#\ ##0.0">
                  <c:v>17934</c:v>
                </c:pt>
                <c:pt idx="291" formatCode="#\ ##0.0">
                  <c:v>17793.7</c:v>
                </c:pt>
                <c:pt idx="292" formatCode="#\ ##0.0">
                  <c:v>17654.599999999999</c:v>
                </c:pt>
                <c:pt idx="293" formatCode="#\ ##0.0">
                  <c:v>17516.5</c:v>
                </c:pt>
                <c:pt idx="294" formatCode="#\ ##0.0">
                  <c:v>17379.400000000001</c:v>
                </c:pt>
                <c:pt idx="295" formatCode="#\ ##0.0">
                  <c:v>17243.5</c:v>
                </c:pt>
                <c:pt idx="296" formatCode="#\ ##0.0">
                  <c:v>17108.600000000002</c:v>
                </c:pt>
                <c:pt idx="297" formatCode="#\ ##0.0">
                  <c:v>16974.8</c:v>
                </c:pt>
                <c:pt idx="298" formatCode="#\ ##0.0">
                  <c:v>16842</c:v>
                </c:pt>
                <c:pt idx="299" formatCode="#\ ##0.0">
                  <c:v>16710.3</c:v>
                </c:pt>
                <c:pt idx="300" formatCode="#\ ##0.0">
                  <c:v>16579.600000000002</c:v>
                </c:pt>
                <c:pt idx="301" formatCode="#\ ##0.0">
                  <c:v>16449.899999999998</c:v>
                </c:pt>
                <c:pt idx="302" formatCode="#\ ##0.0">
                  <c:v>16321.2</c:v>
                </c:pt>
                <c:pt idx="303" formatCode="#\ ##0.0">
                  <c:v>16193.599999999999</c:v>
                </c:pt>
                <c:pt idx="304" formatCode="#\ ##0.0">
                  <c:v>16066.9</c:v>
                </c:pt>
                <c:pt idx="305" formatCode="#\ ##0.0">
                  <c:v>15941.300000000001</c:v>
                </c:pt>
                <c:pt idx="306" formatCode="#\ ##0.0">
                  <c:v>15816.6</c:v>
                </c:pt>
                <c:pt idx="307" formatCode="#\ ##0.0">
                  <c:v>15692.900000000001</c:v>
                </c:pt>
                <c:pt idx="308" formatCode="#\ ##0.0">
                  <c:v>15570.2</c:v>
                </c:pt>
                <c:pt idx="309" formatCode="#\ ##0.0">
                  <c:v>15448.4</c:v>
                </c:pt>
                <c:pt idx="310" formatCode="#\ ##0.0">
                  <c:v>15327.599999999999</c:v>
                </c:pt>
                <c:pt idx="311" formatCode="#\ ##0.0">
                  <c:v>15207.699999999999</c:v>
                </c:pt>
                <c:pt idx="312" formatCode="#\ ##0.0">
                  <c:v>15088.8</c:v>
                </c:pt>
                <c:pt idx="313" formatCode="#\ ##0.0">
                  <c:v>14970.8</c:v>
                </c:pt>
                <c:pt idx="314" formatCode="#\ ##0.0">
                  <c:v>14853.7</c:v>
                </c:pt>
                <c:pt idx="315" formatCode="#\ ##0.0">
                  <c:v>14737.6</c:v>
                </c:pt>
                <c:pt idx="316" formatCode="#\ ##0.0">
                  <c:v>14622.3</c:v>
                </c:pt>
                <c:pt idx="317" formatCode="#\ ##0.0">
                  <c:v>14508</c:v>
                </c:pt>
                <c:pt idx="318" formatCode="#\ ##0.0">
                  <c:v>14394.6</c:v>
                </c:pt>
                <c:pt idx="319" formatCode="#\ ##0.0">
                  <c:v>14282</c:v>
                </c:pt>
                <c:pt idx="320" formatCode="#\ ##0.0">
                  <c:v>14170.3</c:v>
                </c:pt>
                <c:pt idx="321" formatCode="#\ ##0.0">
                  <c:v>14059.5</c:v>
                </c:pt>
                <c:pt idx="322" formatCode="#\ ##0.0">
                  <c:v>13949.6</c:v>
                </c:pt>
                <c:pt idx="323" formatCode="#\ ##0.0">
                  <c:v>13840.5</c:v>
                </c:pt>
                <c:pt idx="324" formatCode="#\ ##0.0">
                  <c:v>13732.3</c:v>
                </c:pt>
                <c:pt idx="325" formatCode="#\ ##0.0">
                  <c:v>13625</c:v>
                </c:pt>
                <c:pt idx="326" formatCode="#\ ##0.0">
                  <c:v>13518.4</c:v>
                </c:pt>
                <c:pt idx="327" formatCode="#\ ##0.0">
                  <c:v>13412.699999999999</c:v>
                </c:pt>
                <c:pt idx="328" formatCode="#\ ##0.0">
                  <c:v>13307.9</c:v>
                </c:pt>
                <c:pt idx="329" formatCode="#\ ##0.0">
                  <c:v>13203.800000000001</c:v>
                </c:pt>
                <c:pt idx="330" formatCode="#\ ##0.0">
                  <c:v>13100.6</c:v>
                </c:pt>
                <c:pt idx="331" formatCode="#\ ##0.0">
                  <c:v>12998.199999999999</c:v>
                </c:pt>
                <c:pt idx="332" formatCode="#\ ##0.0">
                  <c:v>12896.6</c:v>
                </c:pt>
                <c:pt idx="333" formatCode="#\ ##0.0">
                  <c:v>12795.8</c:v>
                </c:pt>
                <c:pt idx="334" formatCode="#\ ##0.0">
                  <c:v>12695.7</c:v>
                </c:pt>
                <c:pt idx="335" formatCode="#\ ##0.0">
                  <c:v>12596.5</c:v>
                </c:pt>
                <c:pt idx="336" formatCode="#\ ##0.0">
                  <c:v>12498</c:v>
                </c:pt>
                <c:pt idx="337" formatCode="#\ ##0.0">
                  <c:v>12400.3</c:v>
                </c:pt>
                <c:pt idx="338" formatCode="#\ ##0.0">
                  <c:v>12303.4</c:v>
                </c:pt>
                <c:pt idx="339" formatCode="#\ ##0.0">
                  <c:v>12207.2</c:v>
                </c:pt>
                <c:pt idx="340" formatCode="#\ ##0.0">
                  <c:v>12111.8</c:v>
                </c:pt>
                <c:pt idx="341" formatCode="#\ ##0.0">
                  <c:v>12017.1</c:v>
                </c:pt>
                <c:pt idx="342" formatCode="#\ ##0.0">
                  <c:v>11923.2</c:v>
                </c:pt>
                <c:pt idx="343" formatCode="#\ ##0.0">
                  <c:v>11830</c:v>
                </c:pt>
                <c:pt idx="344" formatCode="#\ ##0.0">
                  <c:v>11737.5</c:v>
                </c:pt>
                <c:pt idx="345" formatCode="#\ ##0.0">
                  <c:v>11645.8</c:v>
                </c:pt>
                <c:pt idx="346" formatCode="#\ ##0.0">
                  <c:v>11554.800000000001</c:v>
                </c:pt>
                <c:pt idx="347" formatCode="#\ ##0.0">
                  <c:v>11464.4</c:v>
                </c:pt>
                <c:pt idx="348" formatCode="#\ ##0.0">
                  <c:v>11374.800000000001</c:v>
                </c:pt>
                <c:pt idx="349" formatCode="#\ ##0.0">
                  <c:v>11285.9</c:v>
                </c:pt>
                <c:pt idx="350" formatCode="#\ ##0.0">
                  <c:v>11197.699999999999</c:v>
                </c:pt>
                <c:pt idx="351" formatCode="#\ ##0.0">
                  <c:v>11110.199999999999</c:v>
                </c:pt>
                <c:pt idx="352" formatCode="#\ ##0.0">
                  <c:v>11023.400000000001</c:v>
                </c:pt>
                <c:pt idx="353" formatCode="#\ ##0.0">
                  <c:v>10937.2</c:v>
                </c:pt>
                <c:pt idx="354" formatCode="#\ ##0.0">
                  <c:v>10851.800000000001</c:v>
                </c:pt>
                <c:pt idx="355" formatCode="#\ ##0.0">
                  <c:v>10767</c:v>
                </c:pt>
                <c:pt idx="356" formatCode="#\ ##0.0">
                  <c:v>10682.8</c:v>
                </c:pt>
                <c:pt idx="357" formatCode="#\ ##0.0">
                  <c:v>10599.300000000001</c:v>
                </c:pt>
                <c:pt idx="358" formatCode="#\ ##0.0">
                  <c:v>10516.5</c:v>
                </c:pt>
                <c:pt idx="359" formatCode="#\ ##0.0">
                  <c:v>10434.300000000001</c:v>
                </c:pt>
                <c:pt idx="360" formatCode="#\ ##0.0">
                  <c:v>10352.799999999999</c:v>
                </c:pt>
                <c:pt idx="361" formatCode="#\ ##0.0">
                  <c:v>10271.9</c:v>
                </c:pt>
                <c:pt idx="362" formatCode="#\ ##0.0">
                  <c:v>10191.6</c:v>
                </c:pt>
                <c:pt idx="363" formatCode="#\ ##0.0">
                  <c:v>10112.000000000002</c:v>
                </c:pt>
                <c:pt idx="364" formatCode="#\ ##0.0">
                  <c:v>10033</c:v>
                </c:pt>
                <c:pt idx="365" formatCode="#,##0.00">
                  <c:v>9954.59</c:v>
                </c:pt>
                <c:pt idx="366" formatCode="#,##0.00">
                  <c:v>9876.8100000000013</c:v>
                </c:pt>
                <c:pt idx="367" formatCode="#,##0.00">
                  <c:v>9799.64</c:v>
                </c:pt>
                <c:pt idx="368" formatCode="#,##0.00">
                  <c:v>9723.07</c:v>
                </c:pt>
                <c:pt idx="369" formatCode="#,##0.00">
                  <c:v>9647.1099999999988</c:v>
                </c:pt>
                <c:pt idx="370" formatCode="#,##0.00">
                  <c:v>9571.7300000000014</c:v>
                </c:pt>
                <c:pt idx="371" formatCode="#,##0.00">
                  <c:v>9496.9500000000007</c:v>
                </c:pt>
                <c:pt idx="372" formatCode="#,##0.00">
                  <c:v>9422.75</c:v>
                </c:pt>
                <c:pt idx="373" formatCode="#,##0.00">
                  <c:v>9349.130000000001</c:v>
                </c:pt>
                <c:pt idx="374" formatCode="#,##0.00">
                  <c:v>9276.09</c:v>
                </c:pt>
                <c:pt idx="375" formatCode="#,##0.00">
                  <c:v>9203.6200000000008</c:v>
                </c:pt>
                <c:pt idx="376" formatCode="#,##0.00">
                  <c:v>9131.7199999999993</c:v>
                </c:pt>
                <c:pt idx="377" formatCode="#,##0.00">
                  <c:v>9060.39</c:v>
                </c:pt>
                <c:pt idx="378" formatCode="#,##0.00">
                  <c:v>8989.5999999999985</c:v>
                </c:pt>
                <c:pt idx="379" formatCode="#,##0.00">
                  <c:v>8919.380000000001</c:v>
                </c:pt>
                <c:pt idx="380" formatCode="#,##0.00">
                  <c:v>8849.7000000000007</c:v>
                </c:pt>
                <c:pt idx="381" formatCode="#,##0.00">
                  <c:v>8780.5700000000015</c:v>
                </c:pt>
                <c:pt idx="382" formatCode="#,##0.00">
                  <c:v>8711.9800000000014</c:v>
                </c:pt>
                <c:pt idx="383" formatCode="#,##0.00">
                  <c:v>8643.9299999999985</c:v>
                </c:pt>
                <c:pt idx="384" formatCode="#,##0.00">
                  <c:v>8576.41</c:v>
                </c:pt>
                <c:pt idx="385" formatCode="#,##0.00">
                  <c:v>8509.42</c:v>
                </c:pt>
                <c:pt idx="386" formatCode="#,##0.00">
                  <c:v>8442.9499999999989</c:v>
                </c:pt>
                <c:pt idx="387" formatCode="#,##0.00">
                  <c:v>8377</c:v>
                </c:pt>
                <c:pt idx="388" formatCode="#,##0.00">
                  <c:v>8311.57</c:v>
                </c:pt>
                <c:pt idx="389" formatCode="#,##0.00">
                  <c:v>8246.6500000000015</c:v>
                </c:pt>
                <c:pt idx="390" formatCode="#,##0.00">
                  <c:v>8182.24</c:v>
                </c:pt>
                <c:pt idx="391" formatCode="#,##0.00">
                  <c:v>8118.33</c:v>
                </c:pt>
                <c:pt idx="392" formatCode="#,##0.00">
                  <c:v>8054.9199999999992</c:v>
                </c:pt>
                <c:pt idx="393" formatCode="#,##0.00">
                  <c:v>7992.0099999999993</c:v>
                </c:pt>
                <c:pt idx="394" formatCode="#,##0.00">
                  <c:v>7929.59</c:v>
                </c:pt>
                <c:pt idx="395" formatCode="#,##0.00">
                  <c:v>7867.66</c:v>
                </c:pt>
                <c:pt idx="396" formatCode="#,##0.00">
                  <c:v>7806.2199999999993</c:v>
                </c:pt>
                <c:pt idx="397" formatCode="#,##0.00">
                  <c:v>7745.25</c:v>
                </c:pt>
                <c:pt idx="398" formatCode="#,##0.00">
                  <c:v>7684.77</c:v>
                </c:pt>
                <c:pt idx="399" formatCode="#,##0.00">
                  <c:v>7624.75</c:v>
                </c:pt>
                <c:pt idx="400" formatCode="#,##0.00">
                  <c:v>7565.21</c:v>
                </c:pt>
                <c:pt idx="401" formatCode="#,##0.00">
                  <c:v>7506.13</c:v>
                </c:pt>
                <c:pt idx="402" formatCode="#,##0.00">
                  <c:v>7447.51</c:v>
                </c:pt>
                <c:pt idx="403" formatCode="#,##0.00">
                  <c:v>7389.36</c:v>
                </c:pt>
                <c:pt idx="404" formatCode="#,##0.00">
                  <c:v>7331.65</c:v>
                </c:pt>
                <c:pt idx="405" formatCode="#,##0.00">
                  <c:v>7274.4</c:v>
                </c:pt>
                <c:pt idx="406" formatCode="#,##0.00">
                  <c:v>7217.6</c:v>
                </c:pt>
                <c:pt idx="407" formatCode="#,##0.00">
                  <c:v>7161.2400000000007</c:v>
                </c:pt>
                <c:pt idx="408" formatCode="#,##0.00">
                  <c:v>7105.32</c:v>
                </c:pt>
                <c:pt idx="409" formatCode="#,##0.00">
                  <c:v>7049.8399999999992</c:v>
                </c:pt>
                <c:pt idx="410" formatCode="#,##0.00">
                  <c:v>6994.7999999999993</c:v>
                </c:pt>
                <c:pt idx="411" formatCode="#,##0.00">
                  <c:v>6940.1799999999994</c:v>
                </c:pt>
                <c:pt idx="412" formatCode="#,##0.00">
                  <c:v>6885.99</c:v>
                </c:pt>
                <c:pt idx="413" formatCode="#,##0.00">
                  <c:v>6832.2300000000005</c:v>
                </c:pt>
                <c:pt idx="414" formatCode="#,##0.00">
                  <c:v>6778.88</c:v>
                </c:pt>
                <c:pt idx="415" formatCode="#,##0.00">
                  <c:v>6725.96</c:v>
                </c:pt>
                <c:pt idx="416" formatCode="#,##0.00">
                  <c:v>6673.45</c:v>
                </c:pt>
                <c:pt idx="417" formatCode="#,##0.00">
                  <c:v>6621.34</c:v>
                </c:pt>
                <c:pt idx="418" formatCode="#,##0.00">
                  <c:v>6569.6500000000005</c:v>
                </c:pt>
                <c:pt idx="419" formatCode="#,##0.00">
                  <c:v>6518.3600000000006</c:v>
                </c:pt>
                <c:pt idx="420" formatCode="#,##0.00">
                  <c:v>6467.4699999999993</c:v>
                </c:pt>
                <c:pt idx="421" formatCode="#,##0.00">
                  <c:v>6416.98</c:v>
                </c:pt>
                <c:pt idx="422" formatCode="#,##0.00">
                  <c:v>6366.8899999999994</c:v>
                </c:pt>
                <c:pt idx="423" formatCode="#,##0.00">
                  <c:v>6317.1799999999994</c:v>
                </c:pt>
                <c:pt idx="424" formatCode="#,##0.00">
                  <c:v>6267.87</c:v>
                </c:pt>
                <c:pt idx="425" formatCode="#,##0.00">
                  <c:v>6218.94</c:v>
                </c:pt>
                <c:pt idx="426" formatCode="#,##0.00">
                  <c:v>6170.39</c:v>
                </c:pt>
                <c:pt idx="427" formatCode="#,##0.00">
                  <c:v>6122.2300000000005</c:v>
                </c:pt>
                <c:pt idx="428" formatCode="#,##0.00">
                  <c:v>6074.4400000000005</c:v>
                </c:pt>
                <c:pt idx="429" formatCode="#,##0.00">
                  <c:v>6027.02</c:v>
                </c:pt>
                <c:pt idx="430" formatCode="#,##0.00">
                  <c:v>5979.9699999999993</c:v>
                </c:pt>
                <c:pt idx="431" formatCode="#,##0.00">
                  <c:v>5933.3</c:v>
                </c:pt>
                <c:pt idx="432" formatCode="#,##0.00">
                  <c:v>5886.99</c:v>
                </c:pt>
                <c:pt idx="433" formatCode="#,##0.00">
                  <c:v>5841.04</c:v>
                </c:pt>
                <c:pt idx="434" formatCode="#,##0.00">
                  <c:v>5795.4400000000005</c:v>
                </c:pt>
                <c:pt idx="435" formatCode="#,##0.00">
                  <c:v>5750.21</c:v>
                </c:pt>
                <c:pt idx="436" formatCode="#,##0.00">
                  <c:v>5705.33</c:v>
                </c:pt>
                <c:pt idx="437" formatCode="#,##0.00">
                  <c:v>5660.8</c:v>
                </c:pt>
                <c:pt idx="438" formatCode="#,##0.00">
                  <c:v>5616.62</c:v>
                </c:pt>
                <c:pt idx="439" formatCode="#,##0.00">
                  <c:v>5572.79</c:v>
                </c:pt>
                <c:pt idx="440" formatCode="#,##0.00">
                  <c:v>5529.29</c:v>
                </c:pt>
                <c:pt idx="441" formatCode="#,##0.00">
                  <c:v>5486.1399999999994</c:v>
                </c:pt>
                <c:pt idx="442" formatCode="#,##0.00">
                  <c:v>5443.33</c:v>
                </c:pt>
                <c:pt idx="443" formatCode="#,##0.00">
                  <c:v>5400.86</c:v>
                </c:pt>
                <c:pt idx="444" formatCode="#,##0.00">
                  <c:v>5358.7300000000005</c:v>
                </c:pt>
                <c:pt idx="445" formatCode="#,##0.00">
                  <c:v>5316.94</c:v>
                </c:pt>
                <c:pt idx="446" formatCode="#,##0.00">
                  <c:v>5275.49</c:v>
                </c:pt>
                <c:pt idx="447" formatCode="#,##0.00">
                  <c:v>5234.37</c:v>
                </c:pt>
                <c:pt idx="448" formatCode="#,##0.00">
                  <c:v>5193.58</c:v>
                </c:pt>
                <c:pt idx="449" formatCode="#,##0.00">
                  <c:v>5153.1200000000008</c:v>
                </c:pt>
                <c:pt idx="450" formatCode="#,##0.00">
                  <c:v>5112.9800000000005</c:v>
                </c:pt>
                <c:pt idx="451" formatCode="#,##0.00">
                  <c:v>5073.17</c:v>
                </c:pt>
                <c:pt idx="452" formatCode="#,##0.00">
                  <c:v>5033.68</c:v>
                </c:pt>
                <c:pt idx="453" formatCode="#,##0.00">
                  <c:v>4994.5</c:v>
                </c:pt>
                <c:pt idx="454" formatCode="#,##0.00">
                  <c:v>4955.6399999999994</c:v>
                </c:pt>
                <c:pt idx="455" formatCode="#,##0.00">
                  <c:v>4917.09</c:v>
                </c:pt>
                <c:pt idx="456" formatCode="#,##0.00">
                  <c:v>4878.8500000000004</c:v>
                </c:pt>
                <c:pt idx="457" formatCode="#,##0.00">
                  <c:v>4840.91</c:v>
                </c:pt>
                <c:pt idx="458" formatCode="#,##0.00">
                  <c:v>4803.28</c:v>
                </c:pt>
                <c:pt idx="459" formatCode="#,##0.00">
                  <c:v>4765.95</c:v>
                </c:pt>
                <c:pt idx="460" formatCode="#,##0.00">
                  <c:v>4728.9199999999992</c:v>
                </c:pt>
                <c:pt idx="461" formatCode="#,##0.00">
                  <c:v>4692.1900000000005</c:v>
                </c:pt>
                <c:pt idx="462" formatCode="#,##0.00">
                  <c:v>4655.75</c:v>
                </c:pt>
                <c:pt idx="463" formatCode="#,##0.00">
                  <c:v>4619.6000000000004</c:v>
                </c:pt>
                <c:pt idx="464" formatCode="#,##0.00">
                  <c:v>4583.75</c:v>
                </c:pt>
                <c:pt idx="465" formatCode="#,##0.00">
                  <c:v>4548.17</c:v>
                </c:pt>
                <c:pt idx="466" formatCode="#,##0.00">
                  <c:v>4512.8899999999994</c:v>
                </c:pt>
                <c:pt idx="467" formatCode="#,##0.00">
                  <c:v>4477.88</c:v>
                </c:pt>
                <c:pt idx="468" formatCode="#,##0.00">
                  <c:v>4443.16</c:v>
                </c:pt>
                <c:pt idx="469" formatCode="#,##0.00">
                  <c:v>4408.71</c:v>
                </c:pt>
                <c:pt idx="470" formatCode="#,##0.00">
                  <c:v>4374.54</c:v>
                </c:pt>
                <c:pt idx="471" formatCode="#,##0.00">
                  <c:v>4340.6500000000005</c:v>
                </c:pt>
                <c:pt idx="472" formatCode="#,##0.00">
                  <c:v>4307.0199999999995</c:v>
                </c:pt>
                <c:pt idx="473" formatCode="#,##0.00">
                  <c:v>4273.66</c:v>
                </c:pt>
                <c:pt idx="474" formatCode="#,##0.00">
                  <c:v>4240.5600000000004</c:v>
                </c:pt>
                <c:pt idx="475" formatCode="#,##0.00">
                  <c:v>4207.7400000000007</c:v>
                </c:pt>
                <c:pt idx="476" formatCode="#,##0.00">
                  <c:v>4175.1699999999992</c:v>
                </c:pt>
                <c:pt idx="477" formatCode="#,##0.00">
                  <c:v>4142.8599999999997</c:v>
                </c:pt>
                <c:pt idx="478" formatCode="#,##0.00">
                  <c:v>4110.8200000000006</c:v>
                </c:pt>
                <c:pt idx="479" formatCode="#,##0.00">
                  <c:v>4079.02</c:v>
                </c:pt>
                <c:pt idx="480" formatCode="#,##0.00">
                  <c:v>4047.48</c:v>
                </c:pt>
                <c:pt idx="481" formatCode="#,##0.00">
                  <c:v>4016.2000000000003</c:v>
                </c:pt>
                <c:pt idx="482" formatCode="#,##0.00">
                  <c:v>3985.16</c:v>
                </c:pt>
                <c:pt idx="483" formatCode="#,##0.00">
                  <c:v>3954.37</c:v>
                </c:pt>
                <c:pt idx="484" formatCode="#,##0.00">
                  <c:v>3923.82</c:v>
                </c:pt>
                <c:pt idx="485" formatCode="#,##0.00">
                  <c:v>3893.52</c:v>
                </c:pt>
                <c:pt idx="486" formatCode="#,##0.00">
                  <c:v>3863.46</c:v>
                </c:pt>
                <c:pt idx="487" formatCode="#,##0.00">
                  <c:v>3833.6299999999997</c:v>
                </c:pt>
                <c:pt idx="488" formatCode="#,##0.00">
                  <c:v>3804.05</c:v>
                </c:pt>
                <c:pt idx="489" formatCode="#,##0.00">
                  <c:v>3774.7000000000003</c:v>
                </c:pt>
                <c:pt idx="490" formatCode="#,##0.00">
                  <c:v>3745.58</c:v>
                </c:pt>
                <c:pt idx="491" formatCode="#,##0.00">
                  <c:v>3716.7</c:v>
                </c:pt>
                <c:pt idx="492" formatCode="#,##0.00">
                  <c:v>3688.04</c:v>
                </c:pt>
                <c:pt idx="493" formatCode="#,##0.00">
                  <c:v>3659.62</c:v>
                </c:pt>
                <c:pt idx="494" formatCode="#,##0.00">
                  <c:v>3631.42</c:v>
                </c:pt>
                <c:pt idx="495" formatCode="#,##0.00">
                  <c:v>3603.44</c:v>
                </c:pt>
                <c:pt idx="496" formatCode="#,##0.00">
                  <c:v>3575.6899999999996</c:v>
                </c:pt>
                <c:pt idx="497" formatCode="#,##0.00">
                  <c:v>3548.15</c:v>
                </c:pt>
                <c:pt idx="498" formatCode="#,##0.00">
                  <c:v>3520.83</c:v>
                </c:pt>
                <c:pt idx="499" formatCode="#,##0.00">
                  <c:v>3493.7299999999996</c:v>
                </c:pt>
                <c:pt idx="500" formatCode="#,##0.00">
                  <c:v>3466.85</c:v>
                </c:pt>
                <c:pt idx="501" formatCode="#,##0.00">
                  <c:v>3440.18</c:v>
                </c:pt>
                <c:pt idx="502" formatCode="#,##0.00">
                  <c:v>3413.7200000000003</c:v>
                </c:pt>
                <c:pt idx="503" formatCode="#,##0.00">
                  <c:v>3387.47</c:v>
                </c:pt>
                <c:pt idx="504" formatCode="#,##0.00">
                  <c:v>3361.43</c:v>
                </c:pt>
                <c:pt idx="505" formatCode="#,##0.00">
                  <c:v>3335.6</c:v>
                </c:pt>
                <c:pt idx="506" formatCode="#,##0.00">
                  <c:v>3309.97</c:v>
                </c:pt>
                <c:pt idx="507" formatCode="#,##0.00">
                  <c:v>3284.54</c:v>
                </c:pt>
                <c:pt idx="508" formatCode="#,##0.00">
                  <c:v>3259.32</c:v>
                </c:pt>
                <c:pt idx="509" formatCode="#,##0.00">
                  <c:v>3234.29</c:v>
                </c:pt>
                <c:pt idx="510" formatCode="#,##0.00">
                  <c:v>3209.46</c:v>
                </c:pt>
                <c:pt idx="511" formatCode="#,##0.00">
                  <c:v>3184.83</c:v>
                </c:pt>
                <c:pt idx="512" formatCode="#,##0.00">
                  <c:v>3160.4</c:v>
                </c:pt>
                <c:pt idx="513" formatCode="#,##0.00">
                  <c:v>3136.15</c:v>
                </c:pt>
                <c:pt idx="514" formatCode="#,##0.00">
                  <c:v>3112.1</c:v>
                </c:pt>
                <c:pt idx="515" formatCode="#,##0.00">
                  <c:v>3088.24</c:v>
                </c:pt>
                <c:pt idx="516" formatCode="#,##0.00">
                  <c:v>3064.5699999999997</c:v>
                </c:pt>
                <c:pt idx="517" formatCode="#,##0.00">
                  <c:v>3041.08</c:v>
                </c:pt>
                <c:pt idx="518" formatCode="#,##0.00">
                  <c:v>3017.78</c:v>
                </c:pt>
                <c:pt idx="519" formatCode="#,##0.00">
                  <c:v>2994.67</c:v>
                </c:pt>
                <c:pt idx="520" formatCode="#,##0.00">
                  <c:v>2971.7400000000002</c:v>
                </c:pt>
                <c:pt idx="521" formatCode="#,##0.00">
                  <c:v>2948.98</c:v>
                </c:pt>
                <c:pt idx="522" formatCode="#,##0.00">
                  <c:v>2926.4100000000003</c:v>
                </c:pt>
                <c:pt idx="523" formatCode="#,##0.00">
                  <c:v>2904.02</c:v>
                </c:pt>
                <c:pt idx="524" formatCode="#,##0.00">
                  <c:v>2881.8</c:v>
                </c:pt>
                <c:pt idx="525" formatCode="#,##0.00">
                  <c:v>2859.76</c:v>
                </c:pt>
                <c:pt idx="526" formatCode="#,##0.00">
                  <c:v>2837.89</c:v>
                </c:pt>
                <c:pt idx="527" formatCode="#,##0.00">
                  <c:v>2816.19</c:v>
                </c:pt>
                <c:pt idx="528" formatCode="#,##0.00">
                  <c:v>2794.67</c:v>
                </c:pt>
                <c:pt idx="529" formatCode="#,##0.00">
                  <c:v>2773.31</c:v>
                </c:pt>
                <c:pt idx="530" formatCode="#,##0.00">
                  <c:v>2752.1200000000003</c:v>
                </c:pt>
                <c:pt idx="531" formatCode="#,##0.00">
                  <c:v>2731.1</c:v>
                </c:pt>
                <c:pt idx="532" formatCode="#,##0.00">
                  <c:v>2710.25</c:v>
                </c:pt>
                <c:pt idx="533" formatCode="#,##0.00">
                  <c:v>2689.5600000000004</c:v>
                </c:pt>
                <c:pt idx="534" formatCode="#,##0.00">
                  <c:v>2669.0299999999997</c:v>
                </c:pt>
                <c:pt idx="535" formatCode="#,##0.00">
                  <c:v>2648.66</c:v>
                </c:pt>
                <c:pt idx="536" formatCode="#,##0.00">
                  <c:v>2628.46</c:v>
                </c:pt>
                <c:pt idx="537" formatCode="#,##0.00">
                  <c:v>2608.4100000000003</c:v>
                </c:pt>
                <c:pt idx="538" formatCode="#,##0.00">
                  <c:v>2588.52</c:v>
                </c:pt>
                <c:pt idx="539" formatCode="#,##0.00">
                  <c:v>2568.79</c:v>
                </c:pt>
                <c:pt idx="540" formatCode="#,##0.00">
                  <c:v>2549.21</c:v>
                </c:pt>
                <c:pt idx="541" formatCode="#,##0.00">
                  <c:v>2529.7900000000004</c:v>
                </c:pt>
                <c:pt idx="542" formatCode="#,##0.00">
                  <c:v>2510.52</c:v>
                </c:pt>
                <c:pt idx="543" formatCode="#,##0.00">
                  <c:v>2491.4</c:v>
                </c:pt>
                <c:pt idx="544" formatCode="#,##0.00">
                  <c:v>2472.4300000000003</c:v>
                </c:pt>
                <c:pt idx="545" formatCode="#,##0.00">
                  <c:v>2453.6099999999997</c:v>
                </c:pt>
                <c:pt idx="546" formatCode="#,##0.00">
                  <c:v>2434.9299999999998</c:v>
                </c:pt>
                <c:pt idx="547" formatCode="#,##0.00">
                  <c:v>2416.41</c:v>
                </c:pt>
                <c:pt idx="548" formatCode="#,##0.00">
                  <c:v>2398.02</c:v>
                </c:pt>
                <c:pt idx="549" formatCode="#,##0.00">
                  <c:v>2379.79</c:v>
                </c:pt>
                <c:pt idx="550" formatCode="#,##0.00">
                  <c:v>2361.69</c:v>
                </c:pt>
                <c:pt idx="551" formatCode="#,##0.00">
                  <c:v>2343.7399999999998</c:v>
                </c:pt>
                <c:pt idx="552" formatCode="#,##0.00">
                  <c:v>2325.9299999999998</c:v>
                </c:pt>
                <c:pt idx="553" formatCode="#,##0.00">
                  <c:v>2308.2600000000002</c:v>
                </c:pt>
                <c:pt idx="554" formatCode="#,##0.00">
                  <c:v>2290.7199999999998</c:v>
                </c:pt>
                <c:pt idx="555" formatCode="#,##0.00">
                  <c:v>2273.33</c:v>
                </c:pt>
                <c:pt idx="556" formatCode="#,##0.00">
                  <c:v>2256.0699999999997</c:v>
                </c:pt>
                <c:pt idx="557" formatCode="#,##0.00">
                  <c:v>2238.94</c:v>
                </c:pt>
                <c:pt idx="558" formatCode="#,##0.00">
                  <c:v>2221.9500000000003</c:v>
                </c:pt>
                <c:pt idx="559" formatCode="#,##0.00">
                  <c:v>2205.09</c:v>
                </c:pt>
                <c:pt idx="560" formatCode="#,##0.00">
                  <c:v>2188.37</c:v>
                </c:pt>
                <c:pt idx="561" formatCode="#,##0.00">
                  <c:v>2171.77</c:v>
                </c:pt>
                <c:pt idx="562" formatCode="#,##0.00">
                  <c:v>2155.31</c:v>
                </c:pt>
                <c:pt idx="563" formatCode="#,##0.00">
                  <c:v>2138.9700000000003</c:v>
                </c:pt>
                <c:pt idx="564" formatCode="#,##0.00">
                  <c:v>2122.7599999999998</c:v>
                </c:pt>
                <c:pt idx="565" formatCode="#,##0.00">
                  <c:v>2106.6799999999998</c:v>
                </c:pt>
                <c:pt idx="566" formatCode="#,##0.00">
                  <c:v>2090.7200000000003</c:v>
                </c:pt>
                <c:pt idx="567" formatCode="#,##0.00">
                  <c:v>2074.89</c:v>
                </c:pt>
                <c:pt idx="568" formatCode="#,##0.00">
                  <c:v>2059.1799999999998</c:v>
                </c:pt>
                <c:pt idx="569" formatCode="#,##0.00">
                  <c:v>2043.6000000000001</c:v>
                </c:pt>
                <c:pt idx="570" formatCode="#,##0.00">
                  <c:v>2028.1299999999999</c:v>
                </c:pt>
                <c:pt idx="571" formatCode="#,##0.00">
                  <c:v>2012.79</c:v>
                </c:pt>
                <c:pt idx="572" formatCode="#,##0.00">
                  <c:v>1997.56</c:v>
                </c:pt>
                <c:pt idx="573" formatCode="#,##0.00">
                  <c:v>1982.46</c:v>
                </c:pt>
                <c:pt idx="574" formatCode="#,##0.00">
                  <c:v>1967.47</c:v>
                </c:pt>
                <c:pt idx="575" formatCode="#,##0.00">
                  <c:v>1952.6</c:v>
                </c:pt>
                <c:pt idx="576" formatCode="#,##0.00">
                  <c:v>1937.8500000000001</c:v>
                </c:pt>
                <c:pt idx="577" formatCode="#,##0.00">
                  <c:v>1923.2</c:v>
                </c:pt>
                <c:pt idx="578" formatCode="#,##0.00">
                  <c:v>1908.6799999999998</c:v>
                </c:pt>
                <c:pt idx="579" formatCode="#,##0.00">
                  <c:v>1894.27</c:v>
                </c:pt>
                <c:pt idx="580" formatCode="#,##0.00">
                  <c:v>1879.97</c:v>
                </c:pt>
                <c:pt idx="581" formatCode="#,##0.00">
                  <c:v>1865.78</c:v>
                </c:pt>
                <c:pt idx="582" formatCode="#,##0.00">
                  <c:v>1851.6999999999998</c:v>
                </c:pt>
                <c:pt idx="583" formatCode="#,##0.00">
                  <c:v>1837.73</c:v>
                </c:pt>
                <c:pt idx="584" formatCode="#,##0.00">
                  <c:v>1823.8700000000001</c:v>
                </c:pt>
                <c:pt idx="585" formatCode="#,##0.00">
                  <c:v>1810.12</c:v>
                </c:pt>
                <c:pt idx="586" formatCode="#,##0.00">
                  <c:v>1796.47</c:v>
                </c:pt>
                <c:pt idx="587" formatCode="#,##0.00">
                  <c:v>1782.9299999999998</c:v>
                </c:pt>
                <c:pt idx="588" formatCode="#,##0.00">
                  <c:v>1769.5</c:v>
                </c:pt>
                <c:pt idx="589" formatCode="#,##0.00">
                  <c:v>1756.17</c:v>
                </c:pt>
                <c:pt idx="590" formatCode="#,##0.00">
                  <c:v>1742.9399999999998</c:v>
                </c:pt>
                <c:pt idx="591" formatCode="#,##0.00">
                  <c:v>1729.82</c:v>
                </c:pt>
                <c:pt idx="592" formatCode="#,##0.00">
                  <c:v>1716.79</c:v>
                </c:pt>
                <c:pt idx="593" formatCode="#,##0.00">
                  <c:v>1703.87</c:v>
                </c:pt>
                <c:pt idx="594" formatCode="#,##0.00">
                  <c:v>1691.05</c:v>
                </c:pt>
                <c:pt idx="595" formatCode="#,##0.00">
                  <c:v>1678.3300000000002</c:v>
                </c:pt>
                <c:pt idx="596" formatCode="#,##0.00">
                  <c:v>1665.71</c:v>
                </c:pt>
                <c:pt idx="597" formatCode="#,##0.00">
                  <c:v>1653.18</c:v>
                </c:pt>
                <c:pt idx="598" formatCode="#,##0.00">
                  <c:v>1640.76</c:v>
                </c:pt>
                <c:pt idx="599" formatCode="#,##0.00">
                  <c:v>1628.43</c:v>
                </c:pt>
                <c:pt idx="600" formatCode="#,##0.00">
                  <c:v>1616.19</c:v>
                </c:pt>
                <c:pt idx="601" formatCode="#,##0.00">
                  <c:v>1604.05</c:v>
                </c:pt>
                <c:pt idx="602" formatCode="#,##0.00">
                  <c:v>1592</c:v>
                </c:pt>
                <c:pt idx="603" formatCode="#,##0.00">
                  <c:v>1580.05</c:v>
                </c:pt>
                <c:pt idx="604" formatCode="#,##0.00">
                  <c:v>1568.19</c:v>
                </c:pt>
                <c:pt idx="605" formatCode="#,##0.00">
                  <c:v>1556.4199999999998</c:v>
                </c:pt>
                <c:pt idx="606" formatCode="#,##0.00">
                  <c:v>1544.74</c:v>
                </c:pt>
                <c:pt idx="607" formatCode="#,##0.00">
                  <c:v>1533.15</c:v>
                </c:pt>
                <c:pt idx="608" formatCode="#,##0.00">
                  <c:v>1521.66</c:v>
                </c:pt>
                <c:pt idx="609" formatCode="#,##0.00">
                  <c:v>1510.25</c:v>
                </c:pt>
                <c:pt idx="610" formatCode="#,##0.00">
                  <c:v>1498.93</c:v>
                </c:pt>
                <c:pt idx="611" formatCode="#,##0.00">
                  <c:v>1487.69</c:v>
                </c:pt>
                <c:pt idx="612" formatCode="#,##0.00">
                  <c:v>1476.55</c:v>
                </c:pt>
                <c:pt idx="613" formatCode="#,##0.00">
                  <c:v>1465.4799999999998</c:v>
                </c:pt>
                <c:pt idx="614" formatCode="#,##0.00">
                  <c:v>1454.51</c:v>
                </c:pt>
                <c:pt idx="615" formatCode="#,##0.00">
                  <c:v>1443.62</c:v>
                </c:pt>
                <c:pt idx="616" formatCode="#,##0.00">
                  <c:v>1432.81</c:v>
                </c:pt>
                <c:pt idx="617" formatCode="#,##0.00">
                  <c:v>1422.0900000000001</c:v>
                </c:pt>
                <c:pt idx="618" formatCode="#,##0.00">
                  <c:v>1411.45</c:v>
                </c:pt>
                <c:pt idx="619" formatCode="#,##0.00">
                  <c:v>1400.8899999999999</c:v>
                </c:pt>
                <c:pt idx="620" formatCode="#,##0.00">
                  <c:v>1390.42</c:v>
                </c:pt>
                <c:pt idx="621" formatCode="#,##0.00">
                  <c:v>1380.02</c:v>
                </c:pt>
                <c:pt idx="622" formatCode="#,##0.00">
                  <c:v>1369.6999999999998</c:v>
                </c:pt>
                <c:pt idx="623" formatCode="#,##0.00">
                  <c:v>1359.47</c:v>
                </c:pt>
                <c:pt idx="624" formatCode="#,##0.00">
                  <c:v>1349.31</c:v>
                </c:pt>
                <c:pt idx="625" formatCode="#,##0.00">
                  <c:v>1339.23</c:v>
                </c:pt>
                <c:pt idx="626" formatCode="#,##0.00">
                  <c:v>1329.23</c:v>
                </c:pt>
                <c:pt idx="627" formatCode="#,##0.00">
                  <c:v>1319.31</c:v>
                </c:pt>
                <c:pt idx="628" formatCode="#,##0.00">
                  <c:v>1309.46</c:v>
                </c:pt>
                <c:pt idx="629" formatCode="#,##0.00">
                  <c:v>1299.69</c:v>
                </c:pt>
                <c:pt idx="630" formatCode="#,##0.00">
                  <c:v>1289.99</c:v>
                </c:pt>
                <c:pt idx="631" formatCode="#,##0.00">
                  <c:v>1280.3700000000001</c:v>
                </c:pt>
                <c:pt idx="632" formatCode="#,##0.00">
                  <c:v>1270.8200000000002</c:v>
                </c:pt>
                <c:pt idx="633" formatCode="#,##0.00">
                  <c:v>1261.3399999999999</c:v>
                </c:pt>
                <c:pt idx="634" formatCode="#,##0.00">
                  <c:v>1251.94</c:v>
                </c:pt>
                <c:pt idx="635" formatCode="#,##0.00">
                  <c:v>1242.6099999999999</c:v>
                </c:pt>
                <c:pt idx="636" formatCode="#,##0.00">
                  <c:v>1233.3499999999999</c:v>
                </c:pt>
                <c:pt idx="637" formatCode="#,##0.00">
                  <c:v>1224.17</c:v>
                </c:pt>
                <c:pt idx="638" formatCode="#,##0.00">
                  <c:v>1215.05</c:v>
                </c:pt>
                <c:pt idx="639" formatCode="#,##0.00">
                  <c:v>1206</c:v>
                </c:pt>
                <c:pt idx="640" formatCode="#,##0.00">
                  <c:v>1197.03</c:v>
                </c:pt>
                <c:pt idx="641" formatCode="#,##0.00">
                  <c:v>1188.1200000000001</c:v>
                </c:pt>
                <c:pt idx="642" formatCode="#,##0.00">
                  <c:v>1179.2800000000002</c:v>
                </c:pt>
                <c:pt idx="643" formatCode="#,##0.00">
                  <c:v>1170.51</c:v>
                </c:pt>
                <c:pt idx="644" formatCode="#,##0.00">
                  <c:v>1161.8</c:v>
                </c:pt>
                <c:pt idx="645" formatCode="#,##0.00">
                  <c:v>1153.1599999999999</c:v>
                </c:pt>
                <c:pt idx="646" formatCode="#,##0.00">
                  <c:v>1144.5899999999999</c:v>
                </c:pt>
                <c:pt idx="647" formatCode="#,##0.00">
                  <c:v>1136.0900000000001</c:v>
                </c:pt>
                <c:pt idx="648" formatCode="#,##0.00">
                  <c:v>1127.6399999999999</c:v>
                </c:pt>
                <c:pt idx="649" formatCode="#,##0.00">
                  <c:v>1119.27</c:v>
                </c:pt>
                <c:pt idx="650" formatCode="#,##0.00">
                  <c:v>1110.96</c:v>
                </c:pt>
                <c:pt idx="651" formatCode="#,##0.00">
                  <c:v>1102.71</c:v>
                </c:pt>
                <c:pt idx="652" formatCode="#,##0.00">
                  <c:v>1094.52</c:v>
                </c:pt>
                <c:pt idx="653" formatCode="#,##0.00">
                  <c:v>1086.4000000000001</c:v>
                </c:pt>
                <c:pt idx="654" formatCode="#,##0.00">
                  <c:v>1078.3400000000001</c:v>
                </c:pt>
                <c:pt idx="655" formatCode="#,##0.00">
                  <c:v>1070.3400000000001</c:v>
                </c:pt>
                <c:pt idx="656" formatCode="#,##0.00">
                  <c:v>1062.4000000000001</c:v>
                </c:pt>
                <c:pt idx="657" formatCode="#,##0.00">
                  <c:v>1054.53</c:v>
                </c:pt>
                <c:pt idx="658" formatCode="#,##0.00">
                  <c:v>1046.71</c:v>
                </c:pt>
                <c:pt idx="659" formatCode="#,##0.00">
                  <c:v>1038.95</c:v>
                </c:pt>
                <c:pt idx="660" formatCode="#,##0.00">
                  <c:v>1031.26</c:v>
                </c:pt>
                <c:pt idx="661" formatCode="#,##0.00">
                  <c:v>1023.62</c:v>
                </c:pt>
                <c:pt idx="662" formatCode="#,##0.00">
                  <c:v>1016.0400000000001</c:v>
                </c:pt>
                <c:pt idx="663" formatCode="#,##0.00">
                  <c:v>1008.51</c:v>
                </c:pt>
                <c:pt idx="664" formatCode="#,##0.00">
                  <c:v>1001.05</c:v>
                </c:pt>
                <c:pt idx="665" formatCode="0.000">
                  <c:v>993.64100000000008</c:v>
                </c:pt>
                <c:pt idx="666" formatCode="0.000">
                  <c:v>986.28899999999999</c:v>
                </c:pt>
                <c:pt idx="667" formatCode="0.000">
                  <c:v>978.99399999999991</c:v>
                </c:pt>
                <c:pt idx="668" formatCode="0.000">
                  <c:v>971.75399999999991</c:v>
                </c:pt>
                <c:pt idx="669" formatCode="0.000">
                  <c:v>964.56899999999996</c:v>
                </c:pt>
                <c:pt idx="670" formatCode="0.000">
                  <c:v>957.44</c:v>
                </c:pt>
                <c:pt idx="671" formatCode="0.000">
                  <c:v>950.36400000000003</c:v>
                </c:pt>
                <c:pt idx="672" formatCode="0.000">
                  <c:v>943.34199999999998</c:v>
                </c:pt>
                <c:pt idx="673" formatCode="0.000">
                  <c:v>936.37400000000002</c:v>
                </c:pt>
                <c:pt idx="674" formatCode="0.000">
                  <c:v>929.45899999999995</c:v>
                </c:pt>
                <c:pt idx="675" formatCode="0.000">
                  <c:v>922.59699999999998</c:v>
                </c:pt>
                <c:pt idx="676" formatCode="0.000">
                  <c:v>915.78700000000003</c:v>
                </c:pt>
                <c:pt idx="677" formatCode="0.000">
                  <c:v>909.02800000000002</c:v>
                </c:pt>
                <c:pt idx="678" formatCode="0.000">
                  <c:v>902.322</c:v>
                </c:pt>
                <c:pt idx="679" formatCode="0.000">
                  <c:v>895.66499999999996</c:v>
                </c:pt>
                <c:pt idx="680" formatCode="0.000">
                  <c:v>889.06</c:v>
                </c:pt>
                <c:pt idx="681" formatCode="0.000">
                  <c:v>876</c:v>
                </c:pt>
                <c:pt idx="682" formatCode="0.000">
                  <c:v>863.13800000000003</c:v>
                </c:pt>
                <c:pt idx="683" formatCode="0.000">
                  <c:v>850.47900000000004</c:v>
                </c:pt>
                <c:pt idx="684" formatCode="0.000">
                  <c:v>838.02099999999996</c:v>
                </c:pt>
                <c:pt idx="685" formatCode="0.000">
                  <c:v>825.76</c:v>
                </c:pt>
                <c:pt idx="686" formatCode="0.000">
                  <c:v>813.69399999999996</c:v>
                </c:pt>
                <c:pt idx="687" formatCode="0.000">
                  <c:v>801.81900000000007</c:v>
                </c:pt>
                <c:pt idx="688" formatCode="0.000">
                  <c:v>790.13099999999997</c:v>
                </c:pt>
                <c:pt idx="689" formatCode="0.000">
                  <c:v>778.62799999999993</c:v>
                </c:pt>
                <c:pt idx="690" formatCode="0.000">
                  <c:v>767.30600000000004</c:v>
                </c:pt>
                <c:pt idx="691" formatCode="0.000">
                  <c:v>756.16199999999992</c:v>
                </c:pt>
                <c:pt idx="692" formatCode="0.000">
                  <c:v>745.19399999999996</c:v>
                </c:pt>
                <c:pt idx="693" formatCode="0.000">
                  <c:v>734.39800000000002</c:v>
                </c:pt>
                <c:pt idx="694" formatCode="0.000">
                  <c:v>723.77099999999996</c:v>
                </c:pt>
                <c:pt idx="695" formatCode="0.000">
                  <c:v>713.31</c:v>
                </c:pt>
                <c:pt idx="696" formatCode="0.000">
                  <c:v>703.01400000000001</c:v>
                </c:pt>
                <c:pt idx="697" formatCode="0.000">
                  <c:v>692.87799999999993</c:v>
                </c:pt>
                <c:pt idx="698" formatCode="0.000">
                  <c:v>682.90100000000007</c:v>
                </c:pt>
                <c:pt idx="699" formatCode="0.000">
                  <c:v>673.07899999999995</c:v>
                </c:pt>
                <c:pt idx="700" formatCode="0.000">
                  <c:v>663.41</c:v>
                </c:pt>
                <c:pt idx="701" formatCode="0.000">
                  <c:v>653.89099999999996</c:v>
                </c:pt>
                <c:pt idx="702" formatCode="0.000">
                  <c:v>644.52100000000007</c:v>
                </c:pt>
                <c:pt idx="703" formatCode="0.000">
                  <c:v>635.29600000000005</c:v>
                </c:pt>
                <c:pt idx="704" formatCode="0.000">
                  <c:v>626.21299999999997</c:v>
                </c:pt>
                <c:pt idx="705" formatCode="0.000">
                  <c:v>617.27200000000005</c:v>
                </c:pt>
                <c:pt idx="706" formatCode="0.000">
                  <c:v>608.46799999999996</c:v>
                </c:pt>
                <c:pt idx="707" formatCode="0.000">
                  <c:v>599.80099999999993</c:v>
                </c:pt>
                <c:pt idx="708" formatCode="0.000">
                  <c:v>591.26700000000005</c:v>
                </c:pt>
                <c:pt idx="709" formatCode="0.000">
                  <c:v>582.86500000000001</c:v>
                </c:pt>
                <c:pt idx="710" formatCode="0.000">
                  <c:v>574.59199999999998</c:v>
                </c:pt>
                <c:pt idx="711" formatCode="0.000">
                  <c:v>566.44600000000003</c:v>
                </c:pt>
                <c:pt idx="712" formatCode="0.000">
                  <c:v>558.42499999999995</c:v>
                </c:pt>
                <c:pt idx="713" formatCode="0.000">
                  <c:v>550.52700000000004</c:v>
                </c:pt>
                <c:pt idx="714" formatCode="0.000">
                  <c:v>542.75099999999998</c:v>
                </c:pt>
                <c:pt idx="715" formatCode="0.000">
                  <c:v>535.09299999999996</c:v>
                </c:pt>
                <c:pt idx="716" formatCode="0.000">
                  <c:v>527.55200000000002</c:v>
                </c:pt>
                <c:pt idx="717" formatCode="0.000">
                  <c:v>520.12600000000009</c:v>
                </c:pt>
                <c:pt idx="718" formatCode="0.000">
                  <c:v>512.81299999999999</c:v>
                </c:pt>
                <c:pt idx="719" formatCode="0.000">
                  <c:v>505.61199999999997</c:v>
                </c:pt>
                <c:pt idx="720" formatCode="0.000">
                  <c:v>498.52</c:v>
                </c:pt>
                <c:pt idx="721" formatCode="0.000">
                  <c:v>491.53599999999994</c:v>
                </c:pt>
                <c:pt idx="722" formatCode="0.000">
                  <c:v>484.65800000000002</c:v>
                </c:pt>
                <c:pt idx="723" formatCode="0.000">
                  <c:v>477.88399999999996</c:v>
                </c:pt>
                <c:pt idx="724" formatCode="0.000">
                  <c:v>471.21300000000002</c:v>
                </c:pt>
                <c:pt idx="725" formatCode="0.000">
                  <c:v>464.642</c:v>
                </c:pt>
                <c:pt idx="726" formatCode="0.000">
                  <c:v>458.17099999999999</c:v>
                </c:pt>
                <c:pt idx="727" formatCode="0.000">
                  <c:v>451.79700000000003</c:v>
                </c:pt>
                <c:pt idx="728" formatCode="0.000">
                  <c:v>445.52</c:v>
                </c:pt>
                <c:pt idx="729" formatCode="0.000">
                  <c:v>439.33699999999999</c:v>
                </c:pt>
                <c:pt idx="730" formatCode="0.000">
                  <c:v>433.24600000000004</c:v>
                </c:pt>
                <c:pt idx="731" formatCode="0.000">
                  <c:v>427.24700000000001</c:v>
                </c:pt>
                <c:pt idx="732" formatCode="0.000">
                  <c:v>421.33900000000006</c:v>
                </c:pt>
                <c:pt idx="733" formatCode="0.000">
                  <c:v>415.51799999999997</c:v>
                </c:pt>
                <c:pt idx="734" formatCode="0.000">
                  <c:v>409.78500000000003</c:v>
                </c:pt>
                <c:pt idx="735" formatCode="0.000">
                  <c:v>404.13699999999994</c:v>
                </c:pt>
                <c:pt idx="736" formatCode="0.000">
                  <c:v>398.57399999999996</c:v>
                </c:pt>
                <c:pt idx="737" formatCode="0.000">
                  <c:v>393.09300000000002</c:v>
                </c:pt>
                <c:pt idx="738" formatCode="0.000">
                  <c:v>387.69499999999999</c:v>
                </c:pt>
                <c:pt idx="739" formatCode="0.000">
                  <c:v>382.37599999999998</c:v>
                </c:pt>
                <c:pt idx="740" formatCode="0.000">
                  <c:v>377.137</c:v>
                </c:pt>
                <c:pt idx="741" formatCode="0.000">
                  <c:v>371.97499999999997</c:v>
                </c:pt>
                <c:pt idx="742" formatCode="0.000">
                  <c:v>366.89</c:v>
                </c:pt>
                <c:pt idx="743" formatCode="0.000">
                  <c:v>361.88</c:v>
                </c:pt>
                <c:pt idx="744" formatCode="0.000">
                  <c:v>356.94400000000002</c:v>
                </c:pt>
                <c:pt idx="745" formatCode="0.000">
                  <c:v>352.08100000000002</c:v>
                </c:pt>
                <c:pt idx="746" formatCode="0.000">
                  <c:v>347.29</c:v>
                </c:pt>
                <c:pt idx="747" formatCode="0.000">
                  <c:v>342.56900000000002</c:v>
                </c:pt>
                <c:pt idx="748" formatCode="0.000">
                  <c:v>337.91800000000001</c:v>
                </c:pt>
                <c:pt idx="749" formatCode="0.000">
                  <c:v>333.33499999999998</c:v>
                </c:pt>
                <c:pt idx="750" formatCode="0.000">
                  <c:v>328.82</c:v>
                </c:pt>
                <c:pt idx="751" formatCode="0.000">
                  <c:v>324.37099999999998</c:v>
                </c:pt>
                <c:pt idx="752" formatCode="0.000">
                  <c:v>319.98700000000002</c:v>
                </c:pt>
                <c:pt idx="753" formatCode="0.000">
                  <c:v>315.66700000000003</c:v>
                </c:pt>
                <c:pt idx="754" formatCode="0.000">
                  <c:v>311.41000000000003</c:v>
                </c:pt>
                <c:pt idx="755" formatCode="0.000">
                  <c:v>307.21599999999995</c:v>
                </c:pt>
                <c:pt idx="756" formatCode="0.000">
                  <c:v>303.08299999999997</c:v>
                </c:pt>
                <c:pt idx="757" formatCode="0.000">
                  <c:v>299.01</c:v>
                </c:pt>
                <c:pt idx="758" formatCode="0.000">
                  <c:v>294.99599999999998</c:v>
                </c:pt>
                <c:pt idx="759" formatCode="0.000">
                  <c:v>291.04000000000002</c:v>
                </c:pt>
                <c:pt idx="760" formatCode="0.000">
                  <c:v>287.14300000000003</c:v>
                </c:pt>
                <c:pt idx="761" formatCode="0.000">
                  <c:v>283.30099999999999</c:v>
                </c:pt>
                <c:pt idx="762" formatCode="0.000">
                  <c:v>279.51499999999999</c:v>
                </c:pt>
                <c:pt idx="763" formatCode="0.000">
                  <c:v>275.78399999999999</c:v>
                </c:pt>
                <c:pt idx="764" formatCode="0.000">
                  <c:v>272.10700000000003</c:v>
                </c:pt>
                <c:pt idx="765" formatCode="0.000">
                  <c:v>268.483</c:v>
                </c:pt>
                <c:pt idx="766" formatCode="0.000">
                  <c:v>264.91199999999998</c:v>
                </c:pt>
                <c:pt idx="767" formatCode="0.000">
                  <c:v>261.39100000000002</c:v>
                </c:pt>
                <c:pt idx="768" formatCode="0.000">
                  <c:v>257.92199999999997</c:v>
                </c:pt>
                <c:pt idx="769" formatCode="0.000">
                  <c:v>254.50200000000001</c:v>
                </c:pt>
                <c:pt idx="770" formatCode="0.000">
                  <c:v>251.13200000000001</c:v>
                </c:pt>
                <c:pt idx="771" formatCode="0.000">
                  <c:v>247.81</c:v>
                </c:pt>
                <c:pt idx="772" formatCode="0.000">
                  <c:v>244.535</c:v>
                </c:pt>
                <c:pt idx="773" formatCode="0.000">
                  <c:v>241.30699999999999</c:v>
                </c:pt>
                <c:pt idx="774" formatCode="0.000">
                  <c:v>238.126</c:v>
                </c:pt>
                <c:pt idx="775" formatCode="0.000">
                  <c:v>234.98899999999998</c:v>
                </c:pt>
                <c:pt idx="776" formatCode="0.000">
                  <c:v>231.89799999999997</c:v>
                </c:pt>
                <c:pt idx="777" formatCode="0.000">
                  <c:v>228.851</c:v>
                </c:pt>
                <c:pt idx="778" formatCode="0.000">
                  <c:v>225.84700000000001</c:v>
                </c:pt>
                <c:pt idx="779" formatCode="0.000">
                  <c:v>222.88499999999999</c:v>
                </c:pt>
                <c:pt idx="780" formatCode="0.000">
                  <c:v>219.96600000000001</c:v>
                </c:pt>
                <c:pt idx="781" formatCode="0.000">
                  <c:v>217.08799999999999</c:v>
                </c:pt>
                <c:pt idx="782" formatCode="0.000">
                  <c:v>214.251</c:v>
                </c:pt>
                <c:pt idx="783" formatCode="0.000">
                  <c:v>211.45399999999998</c:v>
                </c:pt>
                <c:pt idx="784" formatCode="0.000">
                  <c:v>208.697</c:v>
                </c:pt>
                <c:pt idx="785" formatCode="0.000">
                  <c:v>205.97900000000001</c:v>
                </c:pt>
                <c:pt idx="786" formatCode="0.000">
                  <c:v>203.29899999999998</c:v>
                </c:pt>
                <c:pt idx="787" formatCode="0.000">
                  <c:v>200.65599999999998</c:v>
                </c:pt>
                <c:pt idx="788" formatCode="0.000">
                  <c:v>198.05099999999999</c:v>
                </c:pt>
                <c:pt idx="789" formatCode="0.000">
                  <c:v>195.483</c:v>
                </c:pt>
                <c:pt idx="790" formatCode="0.000">
                  <c:v>192.95</c:v>
                </c:pt>
                <c:pt idx="791" formatCode="0.000">
                  <c:v>190.45399999999998</c:v>
                </c:pt>
                <c:pt idx="792" formatCode="0.000">
                  <c:v>187.99199999999999</c:v>
                </c:pt>
                <c:pt idx="793" formatCode="0.000">
                  <c:v>185.56399999999999</c:v>
                </c:pt>
                <c:pt idx="794" formatCode="0.000">
                  <c:v>183.17099999999999</c:v>
                </c:pt>
                <c:pt idx="795" formatCode="0.000">
                  <c:v>180.81100000000001</c:v>
                </c:pt>
                <c:pt idx="796" formatCode="0.000">
                  <c:v>178.48400000000001</c:v>
                </c:pt>
                <c:pt idx="797" formatCode="0.000">
                  <c:v>176.18899999999999</c:v>
                </c:pt>
                <c:pt idx="798" formatCode="0.000">
                  <c:v>173.92700000000002</c:v>
                </c:pt>
                <c:pt idx="799" formatCode="0.000">
                  <c:v>171.696</c:v>
                </c:pt>
                <c:pt idx="800" formatCode="0.000">
                  <c:v>169.49600000000001</c:v>
                </c:pt>
                <c:pt idx="801" formatCode="0.000">
                  <c:v>167.32599999999999</c:v>
                </c:pt>
                <c:pt idx="802" formatCode="0.000">
                  <c:v>165.18600000000001</c:v>
                </c:pt>
                <c:pt idx="803" formatCode="0.000">
                  <c:v>163.07599999999999</c:v>
                </c:pt>
                <c:pt idx="804" formatCode="0.000">
                  <c:v>160.99600000000001</c:v>
                </c:pt>
                <c:pt idx="805" formatCode="0.000">
                  <c:v>158.94399999999999</c:v>
                </c:pt>
                <c:pt idx="806" formatCode="0.000">
                  <c:v>156.91999999999999</c:v>
                </c:pt>
                <c:pt idx="807" formatCode="0.000">
                  <c:v>154.92400000000001</c:v>
                </c:pt>
                <c:pt idx="808" formatCode="0.000">
                  <c:v>152.95600000000002</c:v>
                </c:pt>
                <c:pt idx="809" formatCode="0.000">
                  <c:v>151.01500000000001</c:v>
                </c:pt>
                <c:pt idx="810" formatCode="0.000">
                  <c:v>149.101</c:v>
                </c:pt>
                <c:pt idx="811" formatCode="0.000">
                  <c:v>147.21299999999999</c:v>
                </c:pt>
                <c:pt idx="812" formatCode="0.000">
                  <c:v>145.35</c:v>
                </c:pt>
                <c:pt idx="813" formatCode="0.000">
                  <c:v>143.51400000000001</c:v>
                </c:pt>
                <c:pt idx="814" formatCode="0.000">
                  <c:v>141.702</c:v>
                </c:pt>
                <c:pt idx="815" formatCode="0.000">
                  <c:v>139.91499999999999</c:v>
                </c:pt>
                <c:pt idx="816" formatCode="0.000">
                  <c:v>138.15299999999999</c:v>
                </c:pt>
                <c:pt idx="817" formatCode="0.000">
                  <c:v>136.41399999999999</c:v>
                </c:pt>
                <c:pt idx="818" formatCode="0.000">
                  <c:v>134.69999999999999</c:v>
                </c:pt>
                <c:pt idx="819" formatCode="0.000">
                  <c:v>133.00799999999998</c:v>
                </c:pt>
                <c:pt idx="820" formatCode="0.000">
                  <c:v>131.34</c:v>
                </c:pt>
                <c:pt idx="821" formatCode="0.000">
                  <c:v>129.69399999999999</c:v>
                </c:pt>
                <c:pt idx="822" formatCode="0.000">
                  <c:v>128.071</c:v>
                </c:pt>
                <c:pt idx="823" formatCode="0.000">
                  <c:v>126.47</c:v>
                </c:pt>
                <c:pt idx="824" formatCode="0.000">
                  <c:v>124.88999999999999</c:v>
                </c:pt>
                <c:pt idx="825" formatCode="0.000">
                  <c:v>123.33199999999999</c:v>
                </c:pt>
                <c:pt idx="826" formatCode="0.000">
                  <c:v>121.79500000000002</c:v>
                </c:pt>
                <c:pt idx="827" formatCode="0.000">
                  <c:v>120.27799999999999</c:v>
                </c:pt>
                <c:pt idx="828" formatCode="0.000">
                  <c:v>118.732</c:v>
                </c:pt>
                <c:pt idx="829" formatCode="0.000">
                  <c:v>117.306</c:v>
                </c:pt>
                <c:pt idx="830" formatCode="0.000">
                  <c:v>115.851</c:v>
                </c:pt>
                <c:pt idx="831" formatCode="0.000">
                  <c:v>114.41399999999999</c:v>
                </c:pt>
                <c:pt idx="832" formatCode="0.000">
                  <c:v>112.99699999999999</c:v>
                </c:pt>
                <c:pt idx="833" formatCode="0.000">
                  <c:v>111.599</c:v>
                </c:pt>
                <c:pt idx="834" formatCode="0.000">
                  <c:v>110.21899999999999</c:v>
                </c:pt>
                <c:pt idx="835" formatCode="0.000">
                  <c:v>108.857</c:v>
                </c:pt>
                <c:pt idx="836" formatCode="0.000">
                  <c:v>107.512</c:v>
                </c:pt>
                <c:pt idx="837" formatCode="0.000">
                  <c:v>106.18300000000001</c:v>
                </c:pt>
                <c:pt idx="838" formatCode="0.000">
                  <c:v>104.87100000000001</c:v>
                </c:pt>
                <c:pt idx="839" formatCode="0.000">
                  <c:v>103.57499999999999</c:v>
                </c:pt>
                <c:pt idx="840" formatCode="0.000">
                  <c:v>102.295</c:v>
                </c:pt>
                <c:pt idx="841" formatCode="0.000">
                  <c:v>101.03100000000001</c:v>
                </c:pt>
                <c:pt idx="842" formatCode="0.0000">
                  <c:v>99.782600000000002</c:v>
                </c:pt>
                <c:pt idx="843" formatCode="0.0000">
                  <c:v>98.549700000000001</c:v>
                </c:pt>
                <c:pt idx="844" formatCode="0.0000">
                  <c:v>97.331999999999994</c:v>
                </c:pt>
                <c:pt idx="845" formatCode="0.0000">
                  <c:v>96.129499999999993</c:v>
                </c:pt>
                <c:pt idx="846" formatCode="0.0000">
                  <c:v>94.941800000000001</c:v>
                </c:pt>
                <c:pt idx="847" formatCode="0.0000">
                  <c:v>93.768799999999999</c:v>
                </c:pt>
                <c:pt idx="848" formatCode="0.0000">
                  <c:v>92.610299999999995</c:v>
                </c:pt>
                <c:pt idx="849" formatCode="0.0000">
                  <c:v>91.466300000000004</c:v>
                </c:pt>
                <c:pt idx="850" formatCode="0.0000">
                  <c:v>90.336300000000008</c:v>
                </c:pt>
                <c:pt idx="851" formatCode="0.0000">
                  <c:v>89.220400000000012</c:v>
                </c:pt>
                <c:pt idx="852" formatCode="0.0000">
                  <c:v>88.118300000000005</c:v>
                </c:pt>
                <c:pt idx="853" formatCode="0.0000">
                  <c:v>87.029799999999994</c:v>
                </c:pt>
                <c:pt idx="854" formatCode="0.0000">
                  <c:v>85.954800000000006</c:v>
                </c:pt>
                <c:pt idx="855" formatCode="0.0000">
                  <c:v>84.893100000000004</c:v>
                </c:pt>
                <c:pt idx="856" formatCode="0.0000">
                  <c:v>83.844600000000014</c:v>
                </c:pt>
                <c:pt idx="857" formatCode="0.0000">
                  <c:v>82.809000000000012</c:v>
                </c:pt>
                <c:pt idx="858" formatCode="0.0000">
                  <c:v>81.786299999999997</c:v>
                </c:pt>
                <c:pt idx="859" formatCode="0.0000">
                  <c:v>80.776199999999989</c:v>
                </c:pt>
                <c:pt idx="860" formatCode="0.0000">
                  <c:v>79.778700000000001</c:v>
                </c:pt>
                <c:pt idx="861" formatCode="0.0000">
                  <c:v>78.793499999999995</c:v>
                </c:pt>
                <c:pt idx="862" formatCode="0.0000">
                  <c:v>77.820499999999996</c:v>
                </c:pt>
                <c:pt idx="863" formatCode="0.0000">
                  <c:v>76.859499999999997</c:v>
                </c:pt>
                <c:pt idx="864" formatCode="0.0000">
                  <c:v>75.910399999999996</c:v>
                </c:pt>
                <c:pt idx="865" formatCode="0.0000">
                  <c:v>74.973100000000002</c:v>
                </c:pt>
                <c:pt idx="866" formatCode="0.0000">
                  <c:v>74.04740000000001</c:v>
                </c:pt>
                <c:pt idx="867" formatCode="0.0000">
                  <c:v>73.133099999999999</c:v>
                </c:pt>
                <c:pt idx="868" formatCode="0.0000">
                  <c:v>72.230199999999996</c:v>
                </c:pt>
                <c:pt idx="869" formatCode="0.0000">
                  <c:v>71.338400000000007</c:v>
                </c:pt>
                <c:pt idx="870" formatCode="0.0000">
                  <c:v>70.457599999999999</c:v>
                </c:pt>
                <c:pt idx="871" formatCode="0.0000">
                  <c:v>68.728700000000003</c:v>
                </c:pt>
                <c:pt idx="872" formatCode="0.0000">
                  <c:v>67.042400000000001</c:v>
                </c:pt>
                <c:pt idx="873" formatCode="0.0000">
                  <c:v>65.396000000000001</c:v>
                </c:pt>
                <c:pt idx="874" formatCode="0.0000">
                  <c:v>63.787000000000006</c:v>
                </c:pt>
                <c:pt idx="875" formatCode="0.0000">
                  <c:v>62.214400000000005</c:v>
                </c:pt>
                <c:pt idx="876" formatCode="0.0000">
                  <c:v>60.677700000000002</c:v>
                </c:pt>
                <c:pt idx="877" formatCode="0.0000">
                  <c:v>59.175899999999999</c:v>
                </c:pt>
                <c:pt idx="878" formatCode="0.0000">
                  <c:v>57.708399999999997</c:v>
                </c:pt>
                <c:pt idx="879" formatCode="0.0000">
                  <c:v>56.274499999999996</c:v>
                </c:pt>
                <c:pt idx="880" formatCode="0.0000">
                  <c:v>54.873399999999997</c:v>
                </c:pt>
                <c:pt idx="881" formatCode="0.0000">
                  <c:v>53.504500000000007</c:v>
                </c:pt>
                <c:pt idx="882" formatCode="0.0000">
                  <c:v>52.167099999999998</c:v>
                </c:pt>
                <c:pt idx="883" formatCode="0.0000">
                  <c:v>50.860599999999998</c:v>
                </c:pt>
                <c:pt idx="884" formatCode="0.0000">
                  <c:v>49.584200000000003</c:v>
                </c:pt>
                <c:pt idx="885" formatCode="0.0000">
                  <c:v>48.337399999999995</c:v>
                </c:pt>
                <c:pt idx="886" formatCode="0.0000">
                  <c:v>47.119500000000002</c:v>
                </c:pt>
                <c:pt idx="887" formatCode="0.0000">
                  <c:v>45.929900000000004</c:v>
                </c:pt>
                <c:pt idx="888" formatCode="0.0000">
                  <c:v>44.768000000000001</c:v>
                </c:pt>
                <c:pt idx="889" formatCode="0.0000">
                  <c:v>43.633200000000002</c:v>
                </c:pt>
                <c:pt idx="890" formatCode="0.0000">
                  <c:v>42.524900000000002</c:v>
                </c:pt>
                <c:pt idx="891" formatCode="0.0000">
                  <c:v>41.442599999999999</c:v>
                </c:pt>
                <c:pt idx="892" formatCode="0.0000">
                  <c:v>40.3857</c:v>
                </c:pt>
                <c:pt idx="893" formatCode="0.0000">
                  <c:v>39.353699999999996</c:v>
                </c:pt>
                <c:pt idx="894" formatCode="0.0000">
                  <c:v>38.346000000000004</c:v>
                </c:pt>
                <c:pt idx="895" formatCode="0.0000">
                  <c:v>37.362099999999998</c:v>
                </c:pt>
                <c:pt idx="896" formatCode="0.0000">
                  <c:v>36.401400000000002</c:v>
                </c:pt>
                <c:pt idx="897" formatCode="0.0000">
                  <c:v>35.4636</c:v>
                </c:pt>
                <c:pt idx="898" formatCode="0.0000">
                  <c:v>34.548000000000002</c:v>
                </c:pt>
                <c:pt idx="899" formatCode="0.0000">
                  <c:v>33.654299999999999</c:v>
                </c:pt>
                <c:pt idx="900" formatCode="0.0000">
                  <c:v>32.781799999999997</c:v>
                </c:pt>
                <c:pt idx="901" formatCode="0.0000">
                  <c:v>31.930200000000003</c:v>
                </c:pt>
                <c:pt idx="902" formatCode="0.0000">
                  <c:v>31.0991</c:v>
                </c:pt>
                <c:pt idx="903" formatCode="0.0000">
                  <c:v>30.2879</c:v>
                </c:pt>
                <c:pt idx="904" formatCode="0.0000">
                  <c:v>29.496199999999998</c:v>
                </c:pt>
                <c:pt idx="905" formatCode="0.0000">
                  <c:v>28.723600000000001</c:v>
                </c:pt>
                <c:pt idx="906" formatCode="0.0000">
                  <c:v>27.9696</c:v>
                </c:pt>
                <c:pt idx="907" formatCode="0.0000">
                  <c:v>27.233900000000002</c:v>
                </c:pt>
                <c:pt idx="908" formatCode="0.0000">
                  <c:v>26.516099999999998</c:v>
                </c:pt>
                <c:pt idx="909" formatCode="0.0000">
                  <c:v>25.8157</c:v>
                </c:pt>
                <c:pt idx="910" formatCode="0.0000">
                  <c:v>25.132300000000001</c:v>
                </c:pt>
                <c:pt idx="911" formatCode="0.0000">
                  <c:v>24.465699999999998</c:v>
                </c:pt>
                <c:pt idx="912" formatCode="0.0000">
                  <c:v>23.815300000000001</c:v>
                </c:pt>
                <c:pt idx="913" formatCode="0.0000">
                  <c:v>23.180900000000001</c:v>
                </c:pt>
                <c:pt idx="914" formatCode="0.0000">
                  <c:v>22.562099999999997</c:v>
                </c:pt>
                <c:pt idx="915" formatCode="0.0000">
                  <c:v>21.958600000000001</c:v>
                </c:pt>
                <c:pt idx="916" formatCode="0.0000">
                  <c:v>21.369900000000001</c:v>
                </c:pt>
                <c:pt idx="917" formatCode="0.0000">
                  <c:v>20.7958</c:v>
                </c:pt>
                <c:pt idx="918" formatCode="0.0000">
                  <c:v>20.235900000000001</c:v>
                </c:pt>
                <c:pt idx="919" formatCode="0.0000">
                  <c:v>19.689900000000002</c:v>
                </c:pt>
                <c:pt idx="920" formatCode="0.0000">
                  <c:v>19.157399999999999</c:v>
                </c:pt>
                <c:pt idx="921" formatCode="0.0000">
                  <c:v>18.638300000000001</c:v>
                </c:pt>
                <c:pt idx="922" formatCode="0.0000">
                  <c:v>18.132200000000001</c:v>
                </c:pt>
                <c:pt idx="923" formatCode="0.0000">
                  <c:v>17.6387</c:v>
                </c:pt>
                <c:pt idx="924" formatCode="0.0000">
                  <c:v>17.157599999999999</c:v>
                </c:pt>
                <c:pt idx="925" formatCode="0.0000">
                  <c:v>16.688600000000001</c:v>
                </c:pt>
                <c:pt idx="926" formatCode="0.0000">
                  <c:v>16.231400000000001</c:v>
                </c:pt>
                <c:pt idx="927" formatCode="0.0000">
                  <c:v>15.785800000000002</c:v>
                </c:pt>
                <c:pt idx="928" formatCode="0.0000">
                  <c:v>15.3515</c:v>
                </c:pt>
                <c:pt idx="929" formatCode="0.0000">
                  <c:v>14.9282</c:v>
                </c:pt>
                <c:pt idx="930" formatCode="0.0000">
                  <c:v>14.515599999999999</c:v>
                </c:pt>
                <c:pt idx="931" formatCode="0.0000">
                  <c:v>14.1136</c:v>
                </c:pt>
                <c:pt idx="932" formatCode="0.0000">
                  <c:v>13.7218</c:v>
                </c:pt>
                <c:pt idx="933" formatCode="0.0000">
                  <c:v>13.3401</c:v>
                </c:pt>
                <c:pt idx="934" formatCode="0.0000">
                  <c:v>12.968200000000001</c:v>
                </c:pt>
                <c:pt idx="935" formatCode="0.0000">
                  <c:v>12.6058</c:v>
                </c:pt>
                <c:pt idx="936" formatCode="0.0000">
                  <c:v>12.252700000000001</c:v>
                </c:pt>
                <c:pt idx="937" formatCode="0.0000">
                  <c:v>11.908799999999999</c:v>
                </c:pt>
                <c:pt idx="938" formatCode="0.0000">
                  <c:v>11.5738</c:v>
                </c:pt>
                <c:pt idx="939" formatCode="0.0000">
                  <c:v>11.247499999999999</c:v>
                </c:pt>
                <c:pt idx="940" formatCode="0.0000">
                  <c:v>10.9297</c:v>
                </c:pt>
                <c:pt idx="941" formatCode="0.0000">
                  <c:v>10.620099999999999</c:v>
                </c:pt>
                <c:pt idx="942" formatCode="0.0000">
                  <c:v>10.3186</c:v>
                </c:pt>
                <c:pt idx="943" formatCode="0.0000">
                  <c:v>10.0251</c:v>
                </c:pt>
                <c:pt idx="944" formatCode="0.00000">
                  <c:v>9.7392099999999999</c:v>
                </c:pt>
                <c:pt idx="945" formatCode="0.00000">
                  <c:v>9.4608600000000003</c:v>
                </c:pt>
                <c:pt idx="946" formatCode="0.00000">
                  <c:v>9.1898499999999999</c:v>
                </c:pt>
                <c:pt idx="947" formatCode="0.00000">
                  <c:v>8.9259900000000005</c:v>
                </c:pt>
                <c:pt idx="948" formatCode="0.00000">
                  <c:v>8.6691299999999991</c:v>
                </c:pt>
                <c:pt idx="949" formatCode="0.00000">
                  <c:v>8.4190799999999992</c:v>
                </c:pt>
                <c:pt idx="950" formatCode="0.00000">
                  <c:v>8.1756799999999998</c:v>
                </c:pt>
                <c:pt idx="951" formatCode="0.00000">
                  <c:v>7.9387699999999999</c:v>
                </c:pt>
                <c:pt idx="952" formatCode="0.00000">
                  <c:v>7.7081999999999997</c:v>
                </c:pt>
                <c:pt idx="953" formatCode="0.00000">
                  <c:v>7.4837999999999996</c:v>
                </c:pt>
                <c:pt idx="954" formatCode="0.00000">
                  <c:v>7.2654199999999998</c:v>
                </c:pt>
                <c:pt idx="955" formatCode="0.00000">
                  <c:v>7.0529299999999999</c:v>
                </c:pt>
                <c:pt idx="956" formatCode="0.00000">
                  <c:v>6.8461600000000002</c:v>
                </c:pt>
                <c:pt idx="957" formatCode="0.00000">
                  <c:v>6.64499</c:v>
                </c:pt>
                <c:pt idx="958" formatCode="0.00000">
                  <c:v>6.4492599999999998</c:v>
                </c:pt>
                <c:pt idx="959" formatCode="0.00000">
                  <c:v>6.2588600000000003</c:v>
                </c:pt>
                <c:pt idx="960" formatCode="0.00000">
                  <c:v>6.0736400000000001</c:v>
                </c:pt>
                <c:pt idx="961" formatCode="0.00000">
                  <c:v>5.8934699999999998</c:v>
                </c:pt>
                <c:pt idx="962" formatCode="0.00000">
                  <c:v>5.7182399999999998</c:v>
                </c:pt>
                <c:pt idx="963" formatCode="0.00000">
                  <c:v>5.5477999999999996</c:v>
                </c:pt>
                <c:pt idx="964" formatCode="0.00000">
                  <c:v>5.3820600000000001</c:v>
                </c:pt>
                <c:pt idx="965" formatCode="0.00000">
                  <c:v>5.2208800000000002</c:v>
                </c:pt>
                <c:pt idx="966" formatCode="0.00000">
                  <c:v>5.0641499999999997</c:v>
                </c:pt>
                <c:pt idx="967" formatCode="0.00000">
                  <c:v>4.9117600000000001</c:v>
                </c:pt>
                <c:pt idx="968" formatCode="0.00000">
                  <c:v>4.7636000000000003</c:v>
                </c:pt>
                <c:pt idx="969" formatCode="0.00000">
                  <c:v>4.6195700000000004</c:v>
                </c:pt>
                <c:pt idx="970" formatCode="0.00000">
                  <c:v>4.4795499999999997</c:v>
                </c:pt>
                <c:pt idx="971" formatCode="0.00000">
                  <c:v>4.3434400000000002</c:v>
                </c:pt>
                <c:pt idx="972" formatCode="0.00000">
                  <c:v>4.2111499999999999</c:v>
                </c:pt>
                <c:pt idx="973" formatCode="0.00000">
                  <c:v>4.0825800000000001</c:v>
                </c:pt>
                <c:pt idx="974" formatCode="0.00000">
                  <c:v>3.9576199999999999</c:v>
                </c:pt>
                <c:pt idx="975" formatCode="0.00000">
                  <c:v>3.8362400000000001</c:v>
                </c:pt>
                <c:pt idx="976" formatCode="0.00000">
                  <c:v>3.7183700000000002</c:v>
                </c:pt>
                <c:pt idx="977" formatCode="0.00000">
                  <c:v>3.6039300000000001</c:v>
                </c:pt>
                <c:pt idx="978" formatCode="0.00000">
                  <c:v>3.49281</c:v>
                </c:pt>
                <c:pt idx="979" formatCode="0.00000">
                  <c:v>3.3849399999999998</c:v>
                </c:pt>
                <c:pt idx="980" formatCode="0.00000">
                  <c:v>3.2802099999999998</c:v>
                </c:pt>
                <c:pt idx="981" formatCode="0.00000">
                  <c:v>3.1785399999999999</c:v>
                </c:pt>
                <c:pt idx="982" formatCode="0.00000">
                  <c:v>3.07986</c:v>
                </c:pt>
                <c:pt idx="983" formatCode="0.00000">
                  <c:v>2.9840599999999999</c:v>
                </c:pt>
                <c:pt idx="984" formatCode="0.00000">
                  <c:v>2.8910900000000002</c:v>
                </c:pt>
                <c:pt idx="985" formatCode="0.00000">
                  <c:v>2.8008500000000001</c:v>
                </c:pt>
                <c:pt idx="986" formatCode="0.00000">
                  <c:v>2.7132700000000001</c:v>
                </c:pt>
                <c:pt idx="987" formatCode="0.00000">
                  <c:v>2.6282800000000002</c:v>
                </c:pt>
                <c:pt idx="988" formatCode="0.00000">
                  <c:v>2.5458099999999999</c:v>
                </c:pt>
                <c:pt idx="989" formatCode="0.00000">
                  <c:v>2.4657900000000001</c:v>
                </c:pt>
                <c:pt idx="990" formatCode="0.00000">
                  <c:v>2.3881399999999999</c:v>
                </c:pt>
                <c:pt idx="991" formatCode="0.00000">
                  <c:v>2.3128000000000002</c:v>
                </c:pt>
                <c:pt idx="992" formatCode="0.00000">
                  <c:v>2.2397100000000001</c:v>
                </c:pt>
                <c:pt idx="993" formatCode="0.00000">
                  <c:v>2.1688000000000001</c:v>
                </c:pt>
                <c:pt idx="994" formatCode="0.00000">
                  <c:v>2.1000100000000002</c:v>
                </c:pt>
                <c:pt idx="995" formatCode="0.00000">
                  <c:v>2.03329</c:v>
                </c:pt>
                <c:pt idx="996" formatCode="0.00000">
                  <c:v>1.9685600000000001</c:v>
                </c:pt>
                <c:pt idx="997" formatCode="0.00000">
                  <c:v>1.9057900000000001</c:v>
                </c:pt>
                <c:pt idx="998" formatCode="0.00000">
                  <c:v>1.8448100000000001</c:v>
                </c:pt>
                <c:pt idx="999" formatCode="0.00000">
                  <c:v>1.78586</c:v>
                </c:pt>
                <c:pt idx="1000" formatCode="0.00000">
                  <c:v>1.7285999999999999</c:v>
                </c:pt>
                <c:pt idx="1001" formatCode="0.00000">
                  <c:v>1.6730799999999999</c:v>
                </c:pt>
                <c:pt idx="1002" formatCode="0.00000">
                  <c:v>1.61924</c:v>
                </c:pt>
                <c:pt idx="1003" formatCode="0.00000">
                  <c:v>1.56704</c:v>
                </c:pt>
                <c:pt idx="1004" formatCode="0.00000">
                  <c:v>1.5164299999999999</c:v>
                </c:pt>
                <c:pt idx="1005" formatCode="0.00000">
                  <c:v>1.4673700000000001</c:v>
                </c:pt>
                <c:pt idx="1006" formatCode="0.00000">
                  <c:v>1.4198</c:v>
                </c:pt>
                <c:pt idx="1007" formatCode="0.00000">
                  <c:v>1.3736900000000001</c:v>
                </c:pt>
                <c:pt idx="1008" formatCode="0.00000">
                  <c:v>1.329</c:v>
                </c:pt>
                <c:pt idx="1009" formatCode="0.00000">
                  <c:v>1.2856799999999999</c:v>
                </c:pt>
                <c:pt idx="1010" formatCode="0.00000">
                  <c:v>1.2437</c:v>
                </c:pt>
                <c:pt idx="1011" formatCode="0.00000">
                  <c:v>1.2030099999999999</c:v>
                </c:pt>
                <c:pt idx="1012" formatCode="0.00000">
                  <c:v>1.1635800000000001</c:v>
                </c:pt>
                <c:pt idx="1013" formatCode="0.00000">
                  <c:v>1.12537</c:v>
                </c:pt>
                <c:pt idx="1014" formatCode="0.00000">
                  <c:v>1.0883400000000001</c:v>
                </c:pt>
                <c:pt idx="1015" formatCode="0.00000">
                  <c:v>1.05247</c:v>
                </c:pt>
              </c:numCache>
            </c:numRef>
          </c:xVal>
          <c:yVal>
            <c:numRef>
              <c:f>Данные!$B$16:$B$1031</c:f>
              <c:numCache>
                <c:formatCode>#,##0</c:formatCode>
                <c:ptCount val="1016"/>
                <c:pt idx="0">
                  <c:v>-2000</c:v>
                </c:pt>
                <c:pt idx="1">
                  <c:v>-1950</c:v>
                </c:pt>
                <c:pt idx="2">
                  <c:v>-1900</c:v>
                </c:pt>
                <c:pt idx="3">
                  <c:v>-1850</c:v>
                </c:pt>
                <c:pt idx="4">
                  <c:v>-1800</c:v>
                </c:pt>
                <c:pt idx="5">
                  <c:v>-1750</c:v>
                </c:pt>
                <c:pt idx="6">
                  <c:v>-1700</c:v>
                </c:pt>
                <c:pt idx="7">
                  <c:v>-1650</c:v>
                </c:pt>
                <c:pt idx="8">
                  <c:v>-1600</c:v>
                </c:pt>
                <c:pt idx="9">
                  <c:v>-1550</c:v>
                </c:pt>
                <c:pt idx="10">
                  <c:v>-1500</c:v>
                </c:pt>
                <c:pt idx="11">
                  <c:v>-1450</c:v>
                </c:pt>
                <c:pt idx="12">
                  <c:v>-1400</c:v>
                </c:pt>
                <c:pt idx="13">
                  <c:v>-1350</c:v>
                </c:pt>
                <c:pt idx="14">
                  <c:v>-1300</c:v>
                </c:pt>
                <c:pt idx="15">
                  <c:v>-1250</c:v>
                </c:pt>
                <c:pt idx="16">
                  <c:v>-1200</c:v>
                </c:pt>
                <c:pt idx="17">
                  <c:v>-1150</c:v>
                </c:pt>
                <c:pt idx="18">
                  <c:v>-1100</c:v>
                </c:pt>
                <c:pt idx="19">
                  <c:v>-1050</c:v>
                </c:pt>
                <c:pt idx="20">
                  <c:v>-1000</c:v>
                </c:pt>
                <c:pt idx="21">
                  <c:v>-950</c:v>
                </c:pt>
                <c:pt idx="22">
                  <c:v>-900</c:v>
                </c:pt>
                <c:pt idx="23">
                  <c:v>-850</c:v>
                </c:pt>
                <c:pt idx="24">
                  <c:v>-800</c:v>
                </c:pt>
                <c:pt idx="25">
                  <c:v>-750</c:v>
                </c:pt>
                <c:pt idx="26">
                  <c:v>-700</c:v>
                </c:pt>
                <c:pt idx="27">
                  <c:v>-650</c:v>
                </c:pt>
                <c:pt idx="28">
                  <c:v>-600</c:v>
                </c:pt>
                <c:pt idx="29">
                  <c:v>-550</c:v>
                </c:pt>
                <c:pt idx="30">
                  <c:v>-500</c:v>
                </c:pt>
                <c:pt idx="31">
                  <c:v>-450</c:v>
                </c:pt>
                <c:pt idx="32">
                  <c:v>-400</c:v>
                </c:pt>
                <c:pt idx="33">
                  <c:v>-350</c:v>
                </c:pt>
                <c:pt idx="34">
                  <c:v>-300</c:v>
                </c:pt>
                <c:pt idx="35">
                  <c:v>-250</c:v>
                </c:pt>
                <c:pt idx="36">
                  <c:v>-200</c:v>
                </c:pt>
                <c:pt idx="37">
                  <c:v>-150</c:v>
                </c:pt>
                <c:pt idx="38">
                  <c:v>-100</c:v>
                </c:pt>
                <c:pt idx="39">
                  <c:v>-50</c:v>
                </c:pt>
                <c:pt idx="40">
                  <c:v>0</c:v>
                </c:pt>
                <c:pt idx="41">
                  <c:v>50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250</c:v>
                </c:pt>
                <c:pt idx="46">
                  <c:v>300</c:v>
                </c:pt>
                <c:pt idx="47">
                  <c:v>350</c:v>
                </c:pt>
                <c:pt idx="48">
                  <c:v>400</c:v>
                </c:pt>
                <c:pt idx="49">
                  <c:v>450</c:v>
                </c:pt>
                <c:pt idx="50">
                  <c:v>500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10050</c:v>
                </c:pt>
                <c:pt idx="242">
                  <c:v>10100</c:v>
                </c:pt>
                <c:pt idx="243">
                  <c:v>10150</c:v>
                </c:pt>
                <c:pt idx="244">
                  <c:v>10200</c:v>
                </c:pt>
                <c:pt idx="245">
                  <c:v>10250</c:v>
                </c:pt>
                <c:pt idx="246">
                  <c:v>10300</c:v>
                </c:pt>
                <c:pt idx="247">
                  <c:v>10350</c:v>
                </c:pt>
                <c:pt idx="248">
                  <c:v>10400</c:v>
                </c:pt>
                <c:pt idx="249">
                  <c:v>10450</c:v>
                </c:pt>
                <c:pt idx="250">
                  <c:v>10500</c:v>
                </c:pt>
                <c:pt idx="251">
                  <c:v>10550</c:v>
                </c:pt>
                <c:pt idx="252">
                  <c:v>10600</c:v>
                </c:pt>
                <c:pt idx="253">
                  <c:v>10650</c:v>
                </c:pt>
                <c:pt idx="254">
                  <c:v>10700</c:v>
                </c:pt>
                <c:pt idx="255">
                  <c:v>10750</c:v>
                </c:pt>
                <c:pt idx="256">
                  <c:v>10800</c:v>
                </c:pt>
                <c:pt idx="257">
                  <c:v>10850</c:v>
                </c:pt>
                <c:pt idx="258">
                  <c:v>10900</c:v>
                </c:pt>
                <c:pt idx="259">
                  <c:v>10950</c:v>
                </c:pt>
                <c:pt idx="260">
                  <c:v>11000</c:v>
                </c:pt>
                <c:pt idx="261">
                  <c:v>11050</c:v>
                </c:pt>
                <c:pt idx="262">
                  <c:v>11100</c:v>
                </c:pt>
                <c:pt idx="263">
                  <c:v>11150</c:v>
                </c:pt>
                <c:pt idx="264">
                  <c:v>11200</c:v>
                </c:pt>
                <c:pt idx="265">
                  <c:v>11250</c:v>
                </c:pt>
                <c:pt idx="266">
                  <c:v>11300</c:v>
                </c:pt>
                <c:pt idx="267">
                  <c:v>11350</c:v>
                </c:pt>
                <c:pt idx="268">
                  <c:v>11400</c:v>
                </c:pt>
                <c:pt idx="269">
                  <c:v>11450</c:v>
                </c:pt>
                <c:pt idx="270">
                  <c:v>11500</c:v>
                </c:pt>
                <c:pt idx="271">
                  <c:v>11550</c:v>
                </c:pt>
                <c:pt idx="272">
                  <c:v>11600</c:v>
                </c:pt>
                <c:pt idx="273">
                  <c:v>11650</c:v>
                </c:pt>
                <c:pt idx="274">
                  <c:v>11700</c:v>
                </c:pt>
                <c:pt idx="275">
                  <c:v>11750</c:v>
                </c:pt>
                <c:pt idx="276">
                  <c:v>11800</c:v>
                </c:pt>
                <c:pt idx="277">
                  <c:v>11850</c:v>
                </c:pt>
                <c:pt idx="278">
                  <c:v>11900</c:v>
                </c:pt>
                <c:pt idx="279">
                  <c:v>11950</c:v>
                </c:pt>
                <c:pt idx="280">
                  <c:v>12000</c:v>
                </c:pt>
                <c:pt idx="281">
                  <c:v>12050</c:v>
                </c:pt>
                <c:pt idx="282">
                  <c:v>12100</c:v>
                </c:pt>
                <c:pt idx="283">
                  <c:v>12150</c:v>
                </c:pt>
                <c:pt idx="284">
                  <c:v>12200</c:v>
                </c:pt>
                <c:pt idx="285">
                  <c:v>12250</c:v>
                </c:pt>
                <c:pt idx="286">
                  <c:v>12300</c:v>
                </c:pt>
                <c:pt idx="287">
                  <c:v>12350</c:v>
                </c:pt>
                <c:pt idx="288">
                  <c:v>12400</c:v>
                </c:pt>
                <c:pt idx="289">
                  <c:v>12450</c:v>
                </c:pt>
                <c:pt idx="290">
                  <c:v>12500</c:v>
                </c:pt>
                <c:pt idx="291">
                  <c:v>12550</c:v>
                </c:pt>
                <c:pt idx="292">
                  <c:v>12600</c:v>
                </c:pt>
                <c:pt idx="293">
                  <c:v>12650</c:v>
                </c:pt>
                <c:pt idx="294">
                  <c:v>12700</c:v>
                </c:pt>
                <c:pt idx="295">
                  <c:v>12750</c:v>
                </c:pt>
                <c:pt idx="296">
                  <c:v>12800</c:v>
                </c:pt>
                <c:pt idx="297">
                  <c:v>12850</c:v>
                </c:pt>
                <c:pt idx="298">
                  <c:v>12900</c:v>
                </c:pt>
                <c:pt idx="299">
                  <c:v>12950</c:v>
                </c:pt>
                <c:pt idx="300">
                  <c:v>13000</c:v>
                </c:pt>
                <c:pt idx="301">
                  <c:v>13050</c:v>
                </c:pt>
                <c:pt idx="302">
                  <c:v>13100</c:v>
                </c:pt>
                <c:pt idx="303">
                  <c:v>13150</c:v>
                </c:pt>
                <c:pt idx="304">
                  <c:v>13200</c:v>
                </c:pt>
                <c:pt idx="305">
                  <c:v>13250</c:v>
                </c:pt>
                <c:pt idx="306">
                  <c:v>13300</c:v>
                </c:pt>
                <c:pt idx="307">
                  <c:v>13350</c:v>
                </c:pt>
                <c:pt idx="308">
                  <c:v>13400</c:v>
                </c:pt>
                <c:pt idx="309">
                  <c:v>13450</c:v>
                </c:pt>
                <c:pt idx="310">
                  <c:v>13500</c:v>
                </c:pt>
                <c:pt idx="311">
                  <c:v>13550</c:v>
                </c:pt>
                <c:pt idx="312">
                  <c:v>13600</c:v>
                </c:pt>
                <c:pt idx="313">
                  <c:v>13650</c:v>
                </c:pt>
                <c:pt idx="314">
                  <c:v>13700</c:v>
                </c:pt>
                <c:pt idx="315">
                  <c:v>13750</c:v>
                </c:pt>
                <c:pt idx="316">
                  <c:v>13800</c:v>
                </c:pt>
                <c:pt idx="317">
                  <c:v>13850</c:v>
                </c:pt>
                <c:pt idx="318">
                  <c:v>13900</c:v>
                </c:pt>
                <c:pt idx="319">
                  <c:v>13950</c:v>
                </c:pt>
                <c:pt idx="320">
                  <c:v>14000</c:v>
                </c:pt>
                <c:pt idx="321">
                  <c:v>14050</c:v>
                </c:pt>
                <c:pt idx="322">
                  <c:v>14100</c:v>
                </c:pt>
                <c:pt idx="323">
                  <c:v>14150</c:v>
                </c:pt>
                <c:pt idx="324">
                  <c:v>14200</c:v>
                </c:pt>
                <c:pt idx="325">
                  <c:v>14250</c:v>
                </c:pt>
                <c:pt idx="326">
                  <c:v>14300</c:v>
                </c:pt>
                <c:pt idx="327">
                  <c:v>14350</c:v>
                </c:pt>
                <c:pt idx="328">
                  <c:v>14400</c:v>
                </c:pt>
                <c:pt idx="329">
                  <c:v>14450</c:v>
                </c:pt>
                <c:pt idx="330">
                  <c:v>14500</c:v>
                </c:pt>
                <c:pt idx="331">
                  <c:v>14550</c:v>
                </c:pt>
                <c:pt idx="332">
                  <c:v>14600</c:v>
                </c:pt>
                <c:pt idx="333">
                  <c:v>14650</c:v>
                </c:pt>
                <c:pt idx="334">
                  <c:v>14700</c:v>
                </c:pt>
                <c:pt idx="335">
                  <c:v>14750</c:v>
                </c:pt>
                <c:pt idx="336">
                  <c:v>14800</c:v>
                </c:pt>
                <c:pt idx="337">
                  <c:v>14850</c:v>
                </c:pt>
                <c:pt idx="338">
                  <c:v>14900</c:v>
                </c:pt>
                <c:pt idx="339">
                  <c:v>14950</c:v>
                </c:pt>
                <c:pt idx="340">
                  <c:v>15000</c:v>
                </c:pt>
                <c:pt idx="341">
                  <c:v>15050</c:v>
                </c:pt>
                <c:pt idx="342">
                  <c:v>15100</c:v>
                </c:pt>
                <c:pt idx="343">
                  <c:v>15150</c:v>
                </c:pt>
                <c:pt idx="344">
                  <c:v>15200</c:v>
                </c:pt>
                <c:pt idx="345">
                  <c:v>15250</c:v>
                </c:pt>
                <c:pt idx="346">
                  <c:v>15300</c:v>
                </c:pt>
                <c:pt idx="347">
                  <c:v>15350</c:v>
                </c:pt>
                <c:pt idx="348">
                  <c:v>15400</c:v>
                </c:pt>
                <c:pt idx="349">
                  <c:v>15450</c:v>
                </c:pt>
                <c:pt idx="350">
                  <c:v>15500</c:v>
                </c:pt>
                <c:pt idx="351">
                  <c:v>15550</c:v>
                </c:pt>
                <c:pt idx="352">
                  <c:v>15600</c:v>
                </c:pt>
                <c:pt idx="353">
                  <c:v>15650</c:v>
                </c:pt>
                <c:pt idx="354">
                  <c:v>15700</c:v>
                </c:pt>
                <c:pt idx="355">
                  <c:v>15750</c:v>
                </c:pt>
                <c:pt idx="356">
                  <c:v>15800</c:v>
                </c:pt>
                <c:pt idx="357">
                  <c:v>15850</c:v>
                </c:pt>
                <c:pt idx="358">
                  <c:v>15900</c:v>
                </c:pt>
                <c:pt idx="359">
                  <c:v>15950</c:v>
                </c:pt>
                <c:pt idx="360">
                  <c:v>16000</c:v>
                </c:pt>
                <c:pt idx="361">
                  <c:v>16050</c:v>
                </c:pt>
                <c:pt idx="362">
                  <c:v>16100</c:v>
                </c:pt>
                <c:pt idx="363">
                  <c:v>16150</c:v>
                </c:pt>
                <c:pt idx="364">
                  <c:v>16200</c:v>
                </c:pt>
                <c:pt idx="365">
                  <c:v>16250</c:v>
                </c:pt>
                <c:pt idx="366">
                  <c:v>16300</c:v>
                </c:pt>
                <c:pt idx="367">
                  <c:v>16350</c:v>
                </c:pt>
                <c:pt idx="368">
                  <c:v>16400</c:v>
                </c:pt>
                <c:pt idx="369">
                  <c:v>16450</c:v>
                </c:pt>
                <c:pt idx="370">
                  <c:v>16500</c:v>
                </c:pt>
                <c:pt idx="371">
                  <c:v>16550</c:v>
                </c:pt>
                <c:pt idx="372">
                  <c:v>16600</c:v>
                </c:pt>
                <c:pt idx="373">
                  <c:v>16650</c:v>
                </c:pt>
                <c:pt idx="374">
                  <c:v>16700</c:v>
                </c:pt>
                <c:pt idx="375">
                  <c:v>16750</c:v>
                </c:pt>
                <c:pt idx="376">
                  <c:v>16800</c:v>
                </c:pt>
                <c:pt idx="377">
                  <c:v>16850</c:v>
                </c:pt>
                <c:pt idx="378">
                  <c:v>16900</c:v>
                </c:pt>
                <c:pt idx="379">
                  <c:v>16950</c:v>
                </c:pt>
                <c:pt idx="380">
                  <c:v>17000</c:v>
                </c:pt>
                <c:pt idx="381">
                  <c:v>17050</c:v>
                </c:pt>
                <c:pt idx="382">
                  <c:v>17100</c:v>
                </c:pt>
                <c:pt idx="383">
                  <c:v>17150</c:v>
                </c:pt>
                <c:pt idx="384">
                  <c:v>17200</c:v>
                </c:pt>
                <c:pt idx="385">
                  <c:v>17250</c:v>
                </c:pt>
                <c:pt idx="386">
                  <c:v>17300</c:v>
                </c:pt>
                <c:pt idx="387">
                  <c:v>17350</c:v>
                </c:pt>
                <c:pt idx="388">
                  <c:v>17400</c:v>
                </c:pt>
                <c:pt idx="389">
                  <c:v>17450</c:v>
                </c:pt>
                <c:pt idx="390">
                  <c:v>17500</c:v>
                </c:pt>
                <c:pt idx="391">
                  <c:v>17550</c:v>
                </c:pt>
                <c:pt idx="392">
                  <c:v>17600</c:v>
                </c:pt>
                <c:pt idx="393">
                  <c:v>17650</c:v>
                </c:pt>
                <c:pt idx="394">
                  <c:v>17700</c:v>
                </c:pt>
                <c:pt idx="395">
                  <c:v>17750</c:v>
                </c:pt>
                <c:pt idx="396">
                  <c:v>17800</c:v>
                </c:pt>
                <c:pt idx="397">
                  <c:v>17850</c:v>
                </c:pt>
                <c:pt idx="398">
                  <c:v>17900</c:v>
                </c:pt>
                <c:pt idx="399">
                  <c:v>17950</c:v>
                </c:pt>
                <c:pt idx="400">
                  <c:v>18000</c:v>
                </c:pt>
                <c:pt idx="401">
                  <c:v>18050</c:v>
                </c:pt>
                <c:pt idx="402">
                  <c:v>18100</c:v>
                </c:pt>
                <c:pt idx="403">
                  <c:v>18150</c:v>
                </c:pt>
                <c:pt idx="404">
                  <c:v>18200</c:v>
                </c:pt>
                <c:pt idx="405">
                  <c:v>18250</c:v>
                </c:pt>
                <c:pt idx="406">
                  <c:v>18300</c:v>
                </c:pt>
                <c:pt idx="407">
                  <c:v>18350</c:v>
                </c:pt>
                <c:pt idx="408">
                  <c:v>18400</c:v>
                </c:pt>
                <c:pt idx="409">
                  <c:v>18450</c:v>
                </c:pt>
                <c:pt idx="410">
                  <c:v>18500</c:v>
                </c:pt>
                <c:pt idx="411">
                  <c:v>18550</c:v>
                </c:pt>
                <c:pt idx="412">
                  <c:v>18600</c:v>
                </c:pt>
                <c:pt idx="413">
                  <c:v>18650</c:v>
                </c:pt>
                <c:pt idx="414">
                  <c:v>18700</c:v>
                </c:pt>
                <c:pt idx="415">
                  <c:v>18750</c:v>
                </c:pt>
                <c:pt idx="416">
                  <c:v>18800</c:v>
                </c:pt>
                <c:pt idx="417">
                  <c:v>18850</c:v>
                </c:pt>
                <c:pt idx="418">
                  <c:v>18900</c:v>
                </c:pt>
                <c:pt idx="419">
                  <c:v>18950</c:v>
                </c:pt>
                <c:pt idx="420">
                  <c:v>19000</c:v>
                </c:pt>
                <c:pt idx="421">
                  <c:v>19050</c:v>
                </c:pt>
                <c:pt idx="422">
                  <c:v>19100</c:v>
                </c:pt>
                <c:pt idx="423">
                  <c:v>19150</c:v>
                </c:pt>
                <c:pt idx="424">
                  <c:v>19200</c:v>
                </c:pt>
                <c:pt idx="425">
                  <c:v>19250</c:v>
                </c:pt>
                <c:pt idx="426">
                  <c:v>19300</c:v>
                </c:pt>
                <c:pt idx="427">
                  <c:v>19350</c:v>
                </c:pt>
                <c:pt idx="428">
                  <c:v>19400</c:v>
                </c:pt>
                <c:pt idx="429">
                  <c:v>19450</c:v>
                </c:pt>
                <c:pt idx="430">
                  <c:v>19500</c:v>
                </c:pt>
                <c:pt idx="431">
                  <c:v>19550</c:v>
                </c:pt>
                <c:pt idx="432">
                  <c:v>19600</c:v>
                </c:pt>
                <c:pt idx="433">
                  <c:v>19650</c:v>
                </c:pt>
                <c:pt idx="434">
                  <c:v>19700</c:v>
                </c:pt>
                <c:pt idx="435">
                  <c:v>19750</c:v>
                </c:pt>
                <c:pt idx="436">
                  <c:v>19800</c:v>
                </c:pt>
                <c:pt idx="437">
                  <c:v>19850</c:v>
                </c:pt>
                <c:pt idx="438">
                  <c:v>19900</c:v>
                </c:pt>
                <c:pt idx="439">
                  <c:v>19950</c:v>
                </c:pt>
                <c:pt idx="440">
                  <c:v>20000</c:v>
                </c:pt>
                <c:pt idx="441">
                  <c:v>20050</c:v>
                </c:pt>
                <c:pt idx="442">
                  <c:v>20100</c:v>
                </c:pt>
                <c:pt idx="443">
                  <c:v>20150</c:v>
                </c:pt>
                <c:pt idx="444">
                  <c:v>20200</c:v>
                </c:pt>
                <c:pt idx="445">
                  <c:v>20250</c:v>
                </c:pt>
                <c:pt idx="446">
                  <c:v>20300</c:v>
                </c:pt>
                <c:pt idx="447">
                  <c:v>20350</c:v>
                </c:pt>
                <c:pt idx="448">
                  <c:v>20400</c:v>
                </c:pt>
                <c:pt idx="449">
                  <c:v>20450</c:v>
                </c:pt>
                <c:pt idx="450">
                  <c:v>20500</c:v>
                </c:pt>
                <c:pt idx="451">
                  <c:v>20550</c:v>
                </c:pt>
                <c:pt idx="452">
                  <c:v>20600</c:v>
                </c:pt>
                <c:pt idx="453">
                  <c:v>20650</c:v>
                </c:pt>
                <c:pt idx="454">
                  <c:v>20700</c:v>
                </c:pt>
                <c:pt idx="455">
                  <c:v>20750</c:v>
                </c:pt>
                <c:pt idx="456">
                  <c:v>20800</c:v>
                </c:pt>
                <c:pt idx="457">
                  <c:v>20850</c:v>
                </c:pt>
                <c:pt idx="458">
                  <c:v>20900</c:v>
                </c:pt>
                <c:pt idx="459">
                  <c:v>20950</c:v>
                </c:pt>
                <c:pt idx="460">
                  <c:v>21000</c:v>
                </c:pt>
                <c:pt idx="461">
                  <c:v>21050</c:v>
                </c:pt>
                <c:pt idx="462">
                  <c:v>21100</c:v>
                </c:pt>
                <c:pt idx="463">
                  <c:v>21150</c:v>
                </c:pt>
                <c:pt idx="464">
                  <c:v>21200</c:v>
                </c:pt>
                <c:pt idx="465">
                  <c:v>21250</c:v>
                </c:pt>
                <c:pt idx="466">
                  <c:v>21300</c:v>
                </c:pt>
                <c:pt idx="467">
                  <c:v>21350</c:v>
                </c:pt>
                <c:pt idx="468">
                  <c:v>21400</c:v>
                </c:pt>
                <c:pt idx="469">
                  <c:v>21450</c:v>
                </c:pt>
                <c:pt idx="470">
                  <c:v>21500</c:v>
                </c:pt>
                <c:pt idx="471">
                  <c:v>21550</c:v>
                </c:pt>
                <c:pt idx="472">
                  <c:v>21600</c:v>
                </c:pt>
                <c:pt idx="473">
                  <c:v>21650</c:v>
                </c:pt>
                <c:pt idx="474">
                  <c:v>21700</c:v>
                </c:pt>
                <c:pt idx="475">
                  <c:v>21750</c:v>
                </c:pt>
                <c:pt idx="476">
                  <c:v>21800</c:v>
                </c:pt>
                <c:pt idx="477">
                  <c:v>21850</c:v>
                </c:pt>
                <c:pt idx="478">
                  <c:v>21900</c:v>
                </c:pt>
                <c:pt idx="479">
                  <c:v>21950</c:v>
                </c:pt>
                <c:pt idx="480">
                  <c:v>22000</c:v>
                </c:pt>
                <c:pt idx="481">
                  <c:v>22050</c:v>
                </c:pt>
                <c:pt idx="482">
                  <c:v>22100</c:v>
                </c:pt>
                <c:pt idx="483">
                  <c:v>22150</c:v>
                </c:pt>
                <c:pt idx="484">
                  <c:v>22200</c:v>
                </c:pt>
                <c:pt idx="485">
                  <c:v>22250</c:v>
                </c:pt>
                <c:pt idx="486">
                  <c:v>22300</c:v>
                </c:pt>
                <c:pt idx="487">
                  <c:v>22350</c:v>
                </c:pt>
                <c:pt idx="488">
                  <c:v>22400</c:v>
                </c:pt>
                <c:pt idx="489">
                  <c:v>22450</c:v>
                </c:pt>
                <c:pt idx="490">
                  <c:v>22500</c:v>
                </c:pt>
                <c:pt idx="491">
                  <c:v>22550</c:v>
                </c:pt>
                <c:pt idx="492">
                  <c:v>22600</c:v>
                </c:pt>
                <c:pt idx="493">
                  <c:v>22650</c:v>
                </c:pt>
                <c:pt idx="494">
                  <c:v>22700</c:v>
                </c:pt>
                <c:pt idx="495">
                  <c:v>22750</c:v>
                </c:pt>
                <c:pt idx="496">
                  <c:v>22800</c:v>
                </c:pt>
                <c:pt idx="497">
                  <c:v>22850</c:v>
                </c:pt>
                <c:pt idx="498">
                  <c:v>22900</c:v>
                </c:pt>
                <c:pt idx="499">
                  <c:v>22950</c:v>
                </c:pt>
                <c:pt idx="500">
                  <c:v>23000</c:v>
                </c:pt>
                <c:pt idx="501">
                  <c:v>23050</c:v>
                </c:pt>
                <c:pt idx="502">
                  <c:v>23100</c:v>
                </c:pt>
                <c:pt idx="503">
                  <c:v>23150</c:v>
                </c:pt>
                <c:pt idx="504">
                  <c:v>23200</c:v>
                </c:pt>
                <c:pt idx="505">
                  <c:v>23250</c:v>
                </c:pt>
                <c:pt idx="506">
                  <c:v>23300</c:v>
                </c:pt>
                <c:pt idx="507">
                  <c:v>23350</c:v>
                </c:pt>
                <c:pt idx="508">
                  <c:v>23400</c:v>
                </c:pt>
                <c:pt idx="509">
                  <c:v>23450</c:v>
                </c:pt>
                <c:pt idx="510">
                  <c:v>23500</c:v>
                </c:pt>
                <c:pt idx="511">
                  <c:v>23550</c:v>
                </c:pt>
                <c:pt idx="512">
                  <c:v>23600</c:v>
                </c:pt>
                <c:pt idx="513">
                  <c:v>23650</c:v>
                </c:pt>
                <c:pt idx="514">
                  <c:v>23700</c:v>
                </c:pt>
                <c:pt idx="515">
                  <c:v>23750</c:v>
                </c:pt>
                <c:pt idx="516">
                  <c:v>23800</c:v>
                </c:pt>
                <c:pt idx="517">
                  <c:v>23850</c:v>
                </c:pt>
                <c:pt idx="518">
                  <c:v>23900</c:v>
                </c:pt>
                <c:pt idx="519">
                  <c:v>23950</c:v>
                </c:pt>
                <c:pt idx="520">
                  <c:v>24000</c:v>
                </c:pt>
                <c:pt idx="521">
                  <c:v>24050</c:v>
                </c:pt>
                <c:pt idx="522">
                  <c:v>24100</c:v>
                </c:pt>
                <c:pt idx="523">
                  <c:v>24150</c:v>
                </c:pt>
                <c:pt idx="524">
                  <c:v>24200</c:v>
                </c:pt>
                <c:pt idx="525">
                  <c:v>24250</c:v>
                </c:pt>
                <c:pt idx="526">
                  <c:v>24300</c:v>
                </c:pt>
                <c:pt idx="527">
                  <c:v>24350</c:v>
                </c:pt>
                <c:pt idx="528">
                  <c:v>24400</c:v>
                </c:pt>
                <c:pt idx="529">
                  <c:v>24450</c:v>
                </c:pt>
                <c:pt idx="530">
                  <c:v>24500</c:v>
                </c:pt>
                <c:pt idx="531">
                  <c:v>24550</c:v>
                </c:pt>
                <c:pt idx="532">
                  <c:v>24600</c:v>
                </c:pt>
                <c:pt idx="533">
                  <c:v>24650</c:v>
                </c:pt>
                <c:pt idx="534">
                  <c:v>24700</c:v>
                </c:pt>
                <c:pt idx="535">
                  <c:v>24750</c:v>
                </c:pt>
                <c:pt idx="536">
                  <c:v>24800</c:v>
                </c:pt>
                <c:pt idx="537">
                  <c:v>24850</c:v>
                </c:pt>
                <c:pt idx="538">
                  <c:v>24900</c:v>
                </c:pt>
                <c:pt idx="539">
                  <c:v>24950</c:v>
                </c:pt>
                <c:pt idx="540">
                  <c:v>25000</c:v>
                </c:pt>
                <c:pt idx="541">
                  <c:v>25050</c:v>
                </c:pt>
                <c:pt idx="542">
                  <c:v>25100</c:v>
                </c:pt>
                <c:pt idx="543">
                  <c:v>25150</c:v>
                </c:pt>
                <c:pt idx="544">
                  <c:v>25200</c:v>
                </c:pt>
                <c:pt idx="545">
                  <c:v>25250</c:v>
                </c:pt>
                <c:pt idx="546">
                  <c:v>25300</c:v>
                </c:pt>
                <c:pt idx="547">
                  <c:v>25350</c:v>
                </c:pt>
                <c:pt idx="548">
                  <c:v>25400</c:v>
                </c:pt>
                <c:pt idx="549">
                  <c:v>25450</c:v>
                </c:pt>
                <c:pt idx="550">
                  <c:v>25500</c:v>
                </c:pt>
                <c:pt idx="551">
                  <c:v>25550</c:v>
                </c:pt>
                <c:pt idx="552">
                  <c:v>25600</c:v>
                </c:pt>
                <c:pt idx="553">
                  <c:v>25650</c:v>
                </c:pt>
                <c:pt idx="554">
                  <c:v>25700</c:v>
                </c:pt>
                <c:pt idx="555">
                  <c:v>25750</c:v>
                </c:pt>
                <c:pt idx="556">
                  <c:v>25800</c:v>
                </c:pt>
                <c:pt idx="557">
                  <c:v>25850</c:v>
                </c:pt>
                <c:pt idx="558">
                  <c:v>25900</c:v>
                </c:pt>
                <c:pt idx="559">
                  <c:v>25950</c:v>
                </c:pt>
                <c:pt idx="560">
                  <c:v>26000</c:v>
                </c:pt>
                <c:pt idx="561">
                  <c:v>26050</c:v>
                </c:pt>
                <c:pt idx="562">
                  <c:v>26100</c:v>
                </c:pt>
                <c:pt idx="563">
                  <c:v>26150</c:v>
                </c:pt>
                <c:pt idx="564">
                  <c:v>26200</c:v>
                </c:pt>
                <c:pt idx="565">
                  <c:v>26250</c:v>
                </c:pt>
                <c:pt idx="566">
                  <c:v>26300</c:v>
                </c:pt>
                <c:pt idx="567">
                  <c:v>26350</c:v>
                </c:pt>
                <c:pt idx="568">
                  <c:v>26400</c:v>
                </c:pt>
                <c:pt idx="569">
                  <c:v>26450</c:v>
                </c:pt>
                <c:pt idx="570">
                  <c:v>26500</c:v>
                </c:pt>
                <c:pt idx="571">
                  <c:v>26550</c:v>
                </c:pt>
                <c:pt idx="572">
                  <c:v>26600</c:v>
                </c:pt>
                <c:pt idx="573">
                  <c:v>26650</c:v>
                </c:pt>
                <c:pt idx="574">
                  <c:v>26700</c:v>
                </c:pt>
                <c:pt idx="575">
                  <c:v>26750</c:v>
                </c:pt>
                <c:pt idx="576">
                  <c:v>26800</c:v>
                </c:pt>
                <c:pt idx="577">
                  <c:v>26850</c:v>
                </c:pt>
                <c:pt idx="578">
                  <c:v>26900</c:v>
                </c:pt>
                <c:pt idx="579">
                  <c:v>26950</c:v>
                </c:pt>
                <c:pt idx="580">
                  <c:v>27000</c:v>
                </c:pt>
                <c:pt idx="581">
                  <c:v>27050</c:v>
                </c:pt>
                <c:pt idx="582">
                  <c:v>27100</c:v>
                </c:pt>
                <c:pt idx="583">
                  <c:v>27150</c:v>
                </c:pt>
                <c:pt idx="584">
                  <c:v>27200</c:v>
                </c:pt>
                <c:pt idx="585">
                  <c:v>27250</c:v>
                </c:pt>
                <c:pt idx="586">
                  <c:v>27300</c:v>
                </c:pt>
                <c:pt idx="587">
                  <c:v>27350</c:v>
                </c:pt>
                <c:pt idx="588">
                  <c:v>27400</c:v>
                </c:pt>
                <c:pt idx="589">
                  <c:v>27450</c:v>
                </c:pt>
                <c:pt idx="590">
                  <c:v>27500</c:v>
                </c:pt>
                <c:pt idx="591">
                  <c:v>27550</c:v>
                </c:pt>
                <c:pt idx="592">
                  <c:v>27600</c:v>
                </c:pt>
                <c:pt idx="593">
                  <c:v>27650</c:v>
                </c:pt>
                <c:pt idx="594">
                  <c:v>27700</c:v>
                </c:pt>
                <c:pt idx="595">
                  <c:v>27750</c:v>
                </c:pt>
                <c:pt idx="596">
                  <c:v>27800</c:v>
                </c:pt>
                <c:pt idx="597">
                  <c:v>27850</c:v>
                </c:pt>
                <c:pt idx="598">
                  <c:v>27900</c:v>
                </c:pt>
                <c:pt idx="599">
                  <c:v>27950</c:v>
                </c:pt>
                <c:pt idx="600">
                  <c:v>28000</c:v>
                </c:pt>
                <c:pt idx="601">
                  <c:v>28050</c:v>
                </c:pt>
                <c:pt idx="602">
                  <c:v>28100</c:v>
                </c:pt>
                <c:pt idx="603">
                  <c:v>28150</c:v>
                </c:pt>
                <c:pt idx="604">
                  <c:v>28200</c:v>
                </c:pt>
                <c:pt idx="605">
                  <c:v>28250</c:v>
                </c:pt>
                <c:pt idx="606">
                  <c:v>28300</c:v>
                </c:pt>
                <c:pt idx="607">
                  <c:v>28350</c:v>
                </c:pt>
                <c:pt idx="608">
                  <c:v>28400</c:v>
                </c:pt>
                <c:pt idx="609">
                  <c:v>28450</c:v>
                </c:pt>
                <c:pt idx="610">
                  <c:v>28500</c:v>
                </c:pt>
                <c:pt idx="611">
                  <c:v>28550</c:v>
                </c:pt>
                <c:pt idx="612">
                  <c:v>28600</c:v>
                </c:pt>
                <c:pt idx="613">
                  <c:v>28650</c:v>
                </c:pt>
                <c:pt idx="614">
                  <c:v>28700</c:v>
                </c:pt>
                <c:pt idx="615">
                  <c:v>28750</c:v>
                </c:pt>
                <c:pt idx="616">
                  <c:v>28800</c:v>
                </c:pt>
                <c:pt idx="617">
                  <c:v>28850</c:v>
                </c:pt>
                <c:pt idx="618">
                  <c:v>28900</c:v>
                </c:pt>
                <c:pt idx="619">
                  <c:v>28950</c:v>
                </c:pt>
                <c:pt idx="620">
                  <c:v>29000</c:v>
                </c:pt>
                <c:pt idx="621">
                  <c:v>29050</c:v>
                </c:pt>
                <c:pt idx="622">
                  <c:v>29100</c:v>
                </c:pt>
                <c:pt idx="623">
                  <c:v>29150</c:v>
                </c:pt>
                <c:pt idx="624">
                  <c:v>29200</c:v>
                </c:pt>
                <c:pt idx="625">
                  <c:v>29250</c:v>
                </c:pt>
                <c:pt idx="626">
                  <c:v>29300</c:v>
                </c:pt>
                <c:pt idx="627">
                  <c:v>29350</c:v>
                </c:pt>
                <c:pt idx="628">
                  <c:v>29400</c:v>
                </c:pt>
                <c:pt idx="629">
                  <c:v>29450</c:v>
                </c:pt>
                <c:pt idx="630">
                  <c:v>29500</c:v>
                </c:pt>
                <c:pt idx="631">
                  <c:v>29550</c:v>
                </c:pt>
                <c:pt idx="632">
                  <c:v>29600</c:v>
                </c:pt>
                <c:pt idx="633">
                  <c:v>29650</c:v>
                </c:pt>
                <c:pt idx="634">
                  <c:v>29700</c:v>
                </c:pt>
                <c:pt idx="635">
                  <c:v>29750</c:v>
                </c:pt>
                <c:pt idx="636">
                  <c:v>29800</c:v>
                </c:pt>
                <c:pt idx="637">
                  <c:v>29850</c:v>
                </c:pt>
                <c:pt idx="638">
                  <c:v>29900</c:v>
                </c:pt>
                <c:pt idx="639">
                  <c:v>29950</c:v>
                </c:pt>
                <c:pt idx="640">
                  <c:v>30000</c:v>
                </c:pt>
                <c:pt idx="641">
                  <c:v>30050</c:v>
                </c:pt>
                <c:pt idx="642">
                  <c:v>30100</c:v>
                </c:pt>
                <c:pt idx="643">
                  <c:v>30150</c:v>
                </c:pt>
                <c:pt idx="644">
                  <c:v>30200</c:v>
                </c:pt>
                <c:pt idx="645">
                  <c:v>30250</c:v>
                </c:pt>
                <c:pt idx="646">
                  <c:v>30300</c:v>
                </c:pt>
                <c:pt idx="647">
                  <c:v>30350</c:v>
                </c:pt>
                <c:pt idx="648">
                  <c:v>30400</c:v>
                </c:pt>
                <c:pt idx="649">
                  <c:v>30450</c:v>
                </c:pt>
                <c:pt idx="650">
                  <c:v>30500</c:v>
                </c:pt>
                <c:pt idx="651">
                  <c:v>30550</c:v>
                </c:pt>
                <c:pt idx="652">
                  <c:v>30600</c:v>
                </c:pt>
                <c:pt idx="653">
                  <c:v>30650</c:v>
                </c:pt>
                <c:pt idx="654">
                  <c:v>30700</c:v>
                </c:pt>
                <c:pt idx="655">
                  <c:v>30750</c:v>
                </c:pt>
                <c:pt idx="656">
                  <c:v>30800</c:v>
                </c:pt>
                <c:pt idx="657">
                  <c:v>30850</c:v>
                </c:pt>
                <c:pt idx="658">
                  <c:v>30900</c:v>
                </c:pt>
                <c:pt idx="659">
                  <c:v>30950</c:v>
                </c:pt>
                <c:pt idx="660">
                  <c:v>31000</c:v>
                </c:pt>
                <c:pt idx="661">
                  <c:v>31050</c:v>
                </c:pt>
                <c:pt idx="662">
                  <c:v>31100</c:v>
                </c:pt>
                <c:pt idx="663">
                  <c:v>31150</c:v>
                </c:pt>
                <c:pt idx="664">
                  <c:v>31200</c:v>
                </c:pt>
                <c:pt idx="665">
                  <c:v>31250</c:v>
                </c:pt>
                <c:pt idx="666">
                  <c:v>31300</c:v>
                </c:pt>
                <c:pt idx="667">
                  <c:v>31350</c:v>
                </c:pt>
                <c:pt idx="668">
                  <c:v>31400</c:v>
                </c:pt>
                <c:pt idx="669">
                  <c:v>31450</c:v>
                </c:pt>
                <c:pt idx="670">
                  <c:v>31500</c:v>
                </c:pt>
                <c:pt idx="671">
                  <c:v>31550</c:v>
                </c:pt>
                <c:pt idx="672">
                  <c:v>31600</c:v>
                </c:pt>
                <c:pt idx="673">
                  <c:v>31650</c:v>
                </c:pt>
                <c:pt idx="674">
                  <c:v>31700</c:v>
                </c:pt>
                <c:pt idx="675">
                  <c:v>31750</c:v>
                </c:pt>
                <c:pt idx="676">
                  <c:v>31800</c:v>
                </c:pt>
                <c:pt idx="677">
                  <c:v>31850</c:v>
                </c:pt>
                <c:pt idx="678">
                  <c:v>31900</c:v>
                </c:pt>
                <c:pt idx="679">
                  <c:v>31950</c:v>
                </c:pt>
                <c:pt idx="680">
                  <c:v>32000</c:v>
                </c:pt>
                <c:pt idx="681">
                  <c:v>32100</c:v>
                </c:pt>
                <c:pt idx="682">
                  <c:v>32200</c:v>
                </c:pt>
                <c:pt idx="683">
                  <c:v>32300</c:v>
                </c:pt>
                <c:pt idx="684">
                  <c:v>32400</c:v>
                </c:pt>
                <c:pt idx="685">
                  <c:v>32500</c:v>
                </c:pt>
                <c:pt idx="686">
                  <c:v>32600</c:v>
                </c:pt>
                <c:pt idx="687">
                  <c:v>32700</c:v>
                </c:pt>
                <c:pt idx="688">
                  <c:v>32800</c:v>
                </c:pt>
                <c:pt idx="689">
                  <c:v>32900</c:v>
                </c:pt>
                <c:pt idx="690">
                  <c:v>33000</c:v>
                </c:pt>
                <c:pt idx="691">
                  <c:v>33100</c:v>
                </c:pt>
                <c:pt idx="692">
                  <c:v>33200</c:v>
                </c:pt>
                <c:pt idx="693">
                  <c:v>33300</c:v>
                </c:pt>
                <c:pt idx="694">
                  <c:v>33400</c:v>
                </c:pt>
                <c:pt idx="695">
                  <c:v>33500</c:v>
                </c:pt>
                <c:pt idx="696">
                  <c:v>33600</c:v>
                </c:pt>
                <c:pt idx="697">
                  <c:v>33700</c:v>
                </c:pt>
                <c:pt idx="698">
                  <c:v>33800</c:v>
                </c:pt>
                <c:pt idx="699">
                  <c:v>33900</c:v>
                </c:pt>
                <c:pt idx="700">
                  <c:v>34000</c:v>
                </c:pt>
                <c:pt idx="701">
                  <c:v>34100</c:v>
                </c:pt>
                <c:pt idx="702">
                  <c:v>34200</c:v>
                </c:pt>
                <c:pt idx="703">
                  <c:v>34300</c:v>
                </c:pt>
                <c:pt idx="704">
                  <c:v>34400</c:v>
                </c:pt>
                <c:pt idx="705">
                  <c:v>34500</c:v>
                </c:pt>
                <c:pt idx="706">
                  <c:v>34600</c:v>
                </c:pt>
                <c:pt idx="707">
                  <c:v>34700</c:v>
                </c:pt>
                <c:pt idx="708">
                  <c:v>34800</c:v>
                </c:pt>
                <c:pt idx="709">
                  <c:v>34900</c:v>
                </c:pt>
                <c:pt idx="710">
                  <c:v>35000</c:v>
                </c:pt>
                <c:pt idx="711">
                  <c:v>35100</c:v>
                </c:pt>
                <c:pt idx="712">
                  <c:v>35200</c:v>
                </c:pt>
                <c:pt idx="713">
                  <c:v>35300</c:v>
                </c:pt>
                <c:pt idx="714">
                  <c:v>35400</c:v>
                </c:pt>
                <c:pt idx="715">
                  <c:v>35500</c:v>
                </c:pt>
                <c:pt idx="716">
                  <c:v>35600</c:v>
                </c:pt>
                <c:pt idx="717">
                  <c:v>35700</c:v>
                </c:pt>
                <c:pt idx="718">
                  <c:v>35800</c:v>
                </c:pt>
                <c:pt idx="719">
                  <c:v>35900</c:v>
                </c:pt>
                <c:pt idx="720">
                  <c:v>36000</c:v>
                </c:pt>
                <c:pt idx="721">
                  <c:v>36100</c:v>
                </c:pt>
                <c:pt idx="722">
                  <c:v>36200</c:v>
                </c:pt>
                <c:pt idx="723">
                  <c:v>36300</c:v>
                </c:pt>
                <c:pt idx="724">
                  <c:v>36400</c:v>
                </c:pt>
                <c:pt idx="725">
                  <c:v>36500</c:v>
                </c:pt>
                <c:pt idx="726">
                  <c:v>36600</c:v>
                </c:pt>
                <c:pt idx="727">
                  <c:v>36700</c:v>
                </c:pt>
                <c:pt idx="728">
                  <c:v>36800</c:v>
                </c:pt>
                <c:pt idx="729">
                  <c:v>36900</c:v>
                </c:pt>
                <c:pt idx="730">
                  <c:v>37000</c:v>
                </c:pt>
                <c:pt idx="731">
                  <c:v>37100</c:v>
                </c:pt>
                <c:pt idx="732">
                  <c:v>37200</c:v>
                </c:pt>
                <c:pt idx="733">
                  <c:v>37300</c:v>
                </c:pt>
                <c:pt idx="734">
                  <c:v>37400</c:v>
                </c:pt>
                <c:pt idx="735">
                  <c:v>37500</c:v>
                </c:pt>
                <c:pt idx="736">
                  <c:v>37600</c:v>
                </c:pt>
                <c:pt idx="737">
                  <c:v>37700</c:v>
                </c:pt>
                <c:pt idx="738">
                  <c:v>37800</c:v>
                </c:pt>
                <c:pt idx="739">
                  <c:v>37900</c:v>
                </c:pt>
                <c:pt idx="740">
                  <c:v>38000</c:v>
                </c:pt>
                <c:pt idx="741">
                  <c:v>38100</c:v>
                </c:pt>
                <c:pt idx="742">
                  <c:v>38200</c:v>
                </c:pt>
                <c:pt idx="743">
                  <c:v>38300</c:v>
                </c:pt>
                <c:pt idx="744">
                  <c:v>38400</c:v>
                </c:pt>
                <c:pt idx="745">
                  <c:v>38500</c:v>
                </c:pt>
                <c:pt idx="746">
                  <c:v>38600</c:v>
                </c:pt>
                <c:pt idx="747">
                  <c:v>38700</c:v>
                </c:pt>
                <c:pt idx="748">
                  <c:v>38800</c:v>
                </c:pt>
                <c:pt idx="749">
                  <c:v>38900</c:v>
                </c:pt>
                <c:pt idx="750">
                  <c:v>39000</c:v>
                </c:pt>
                <c:pt idx="751">
                  <c:v>39100</c:v>
                </c:pt>
                <c:pt idx="752">
                  <c:v>39200</c:v>
                </c:pt>
                <c:pt idx="753">
                  <c:v>39300</c:v>
                </c:pt>
                <c:pt idx="754">
                  <c:v>39400</c:v>
                </c:pt>
                <c:pt idx="755">
                  <c:v>39500</c:v>
                </c:pt>
                <c:pt idx="756">
                  <c:v>39600</c:v>
                </c:pt>
                <c:pt idx="757">
                  <c:v>39700</c:v>
                </c:pt>
                <c:pt idx="758">
                  <c:v>39800</c:v>
                </c:pt>
                <c:pt idx="759">
                  <c:v>39900</c:v>
                </c:pt>
                <c:pt idx="760">
                  <c:v>40000</c:v>
                </c:pt>
                <c:pt idx="761">
                  <c:v>40100</c:v>
                </c:pt>
                <c:pt idx="762">
                  <c:v>40200</c:v>
                </c:pt>
                <c:pt idx="763">
                  <c:v>40300</c:v>
                </c:pt>
                <c:pt idx="764">
                  <c:v>40400</c:v>
                </c:pt>
                <c:pt idx="765">
                  <c:v>40500</c:v>
                </c:pt>
                <c:pt idx="766">
                  <c:v>40600</c:v>
                </c:pt>
                <c:pt idx="767">
                  <c:v>40700</c:v>
                </c:pt>
                <c:pt idx="768">
                  <c:v>40800</c:v>
                </c:pt>
                <c:pt idx="769">
                  <c:v>40900</c:v>
                </c:pt>
                <c:pt idx="770">
                  <c:v>41000</c:v>
                </c:pt>
                <c:pt idx="771">
                  <c:v>41100</c:v>
                </c:pt>
                <c:pt idx="772">
                  <c:v>41200</c:v>
                </c:pt>
                <c:pt idx="773">
                  <c:v>41300</c:v>
                </c:pt>
                <c:pt idx="774">
                  <c:v>41400</c:v>
                </c:pt>
                <c:pt idx="775">
                  <c:v>41500</c:v>
                </c:pt>
                <c:pt idx="776">
                  <c:v>41600</c:v>
                </c:pt>
                <c:pt idx="777">
                  <c:v>41700</c:v>
                </c:pt>
                <c:pt idx="778">
                  <c:v>41800</c:v>
                </c:pt>
                <c:pt idx="779">
                  <c:v>41900</c:v>
                </c:pt>
                <c:pt idx="780">
                  <c:v>42000</c:v>
                </c:pt>
                <c:pt idx="781">
                  <c:v>42100</c:v>
                </c:pt>
                <c:pt idx="782">
                  <c:v>42200</c:v>
                </c:pt>
                <c:pt idx="783">
                  <c:v>42300</c:v>
                </c:pt>
                <c:pt idx="784">
                  <c:v>42400</c:v>
                </c:pt>
                <c:pt idx="785">
                  <c:v>42500</c:v>
                </c:pt>
                <c:pt idx="786">
                  <c:v>42600</c:v>
                </c:pt>
                <c:pt idx="787">
                  <c:v>42700</c:v>
                </c:pt>
                <c:pt idx="788">
                  <c:v>42800</c:v>
                </c:pt>
                <c:pt idx="789">
                  <c:v>42900</c:v>
                </c:pt>
                <c:pt idx="790">
                  <c:v>43000</c:v>
                </c:pt>
                <c:pt idx="791">
                  <c:v>43100</c:v>
                </c:pt>
                <c:pt idx="792">
                  <c:v>43200</c:v>
                </c:pt>
                <c:pt idx="793">
                  <c:v>43300</c:v>
                </c:pt>
                <c:pt idx="794">
                  <c:v>43400</c:v>
                </c:pt>
                <c:pt idx="795">
                  <c:v>43500</c:v>
                </c:pt>
                <c:pt idx="796">
                  <c:v>43600</c:v>
                </c:pt>
                <c:pt idx="797">
                  <c:v>43700</c:v>
                </c:pt>
                <c:pt idx="798">
                  <c:v>43800</c:v>
                </c:pt>
                <c:pt idx="799">
                  <c:v>43900</c:v>
                </c:pt>
                <c:pt idx="800">
                  <c:v>44000</c:v>
                </c:pt>
                <c:pt idx="801">
                  <c:v>44100</c:v>
                </c:pt>
                <c:pt idx="802">
                  <c:v>44200</c:v>
                </c:pt>
                <c:pt idx="803">
                  <c:v>44300</c:v>
                </c:pt>
                <c:pt idx="804">
                  <c:v>44400</c:v>
                </c:pt>
                <c:pt idx="805">
                  <c:v>44500</c:v>
                </c:pt>
                <c:pt idx="806">
                  <c:v>44600</c:v>
                </c:pt>
                <c:pt idx="807">
                  <c:v>44700</c:v>
                </c:pt>
                <c:pt idx="808">
                  <c:v>44800</c:v>
                </c:pt>
                <c:pt idx="809">
                  <c:v>44900</c:v>
                </c:pt>
                <c:pt idx="810">
                  <c:v>45000</c:v>
                </c:pt>
                <c:pt idx="811">
                  <c:v>45100</c:v>
                </c:pt>
                <c:pt idx="812">
                  <c:v>45200</c:v>
                </c:pt>
                <c:pt idx="813">
                  <c:v>45300</c:v>
                </c:pt>
                <c:pt idx="814">
                  <c:v>45400</c:v>
                </c:pt>
                <c:pt idx="815">
                  <c:v>45500</c:v>
                </c:pt>
                <c:pt idx="816">
                  <c:v>45600</c:v>
                </c:pt>
                <c:pt idx="817">
                  <c:v>45700</c:v>
                </c:pt>
                <c:pt idx="818">
                  <c:v>45800</c:v>
                </c:pt>
                <c:pt idx="819">
                  <c:v>45900</c:v>
                </c:pt>
                <c:pt idx="820">
                  <c:v>46000</c:v>
                </c:pt>
                <c:pt idx="821">
                  <c:v>46100</c:v>
                </c:pt>
                <c:pt idx="822">
                  <c:v>46200</c:v>
                </c:pt>
                <c:pt idx="823">
                  <c:v>46300</c:v>
                </c:pt>
                <c:pt idx="824">
                  <c:v>46400</c:v>
                </c:pt>
                <c:pt idx="825">
                  <c:v>46500</c:v>
                </c:pt>
                <c:pt idx="826">
                  <c:v>46600</c:v>
                </c:pt>
                <c:pt idx="827">
                  <c:v>46700</c:v>
                </c:pt>
                <c:pt idx="828">
                  <c:v>46800</c:v>
                </c:pt>
                <c:pt idx="829">
                  <c:v>46900</c:v>
                </c:pt>
                <c:pt idx="830">
                  <c:v>47000</c:v>
                </c:pt>
                <c:pt idx="831">
                  <c:v>47100</c:v>
                </c:pt>
                <c:pt idx="832">
                  <c:v>47200</c:v>
                </c:pt>
                <c:pt idx="833">
                  <c:v>47300</c:v>
                </c:pt>
                <c:pt idx="834">
                  <c:v>47400</c:v>
                </c:pt>
                <c:pt idx="835">
                  <c:v>47500</c:v>
                </c:pt>
                <c:pt idx="836">
                  <c:v>47600</c:v>
                </c:pt>
                <c:pt idx="837">
                  <c:v>47700</c:v>
                </c:pt>
                <c:pt idx="838">
                  <c:v>47800</c:v>
                </c:pt>
                <c:pt idx="839">
                  <c:v>47900</c:v>
                </c:pt>
                <c:pt idx="840">
                  <c:v>48000</c:v>
                </c:pt>
                <c:pt idx="841">
                  <c:v>48100</c:v>
                </c:pt>
                <c:pt idx="842">
                  <c:v>48200</c:v>
                </c:pt>
                <c:pt idx="843">
                  <c:v>48300</c:v>
                </c:pt>
                <c:pt idx="844">
                  <c:v>48400</c:v>
                </c:pt>
                <c:pt idx="845">
                  <c:v>48500</c:v>
                </c:pt>
                <c:pt idx="846">
                  <c:v>48600</c:v>
                </c:pt>
                <c:pt idx="847">
                  <c:v>48700</c:v>
                </c:pt>
                <c:pt idx="848">
                  <c:v>48800</c:v>
                </c:pt>
                <c:pt idx="849">
                  <c:v>48900</c:v>
                </c:pt>
                <c:pt idx="850">
                  <c:v>49000</c:v>
                </c:pt>
                <c:pt idx="851">
                  <c:v>49100</c:v>
                </c:pt>
                <c:pt idx="852">
                  <c:v>49200</c:v>
                </c:pt>
                <c:pt idx="853">
                  <c:v>49300</c:v>
                </c:pt>
                <c:pt idx="854">
                  <c:v>49400</c:v>
                </c:pt>
                <c:pt idx="855">
                  <c:v>49500</c:v>
                </c:pt>
                <c:pt idx="856">
                  <c:v>49600</c:v>
                </c:pt>
                <c:pt idx="857">
                  <c:v>49700</c:v>
                </c:pt>
                <c:pt idx="858">
                  <c:v>49800</c:v>
                </c:pt>
                <c:pt idx="859">
                  <c:v>49900</c:v>
                </c:pt>
                <c:pt idx="860">
                  <c:v>50000</c:v>
                </c:pt>
                <c:pt idx="861">
                  <c:v>50100</c:v>
                </c:pt>
                <c:pt idx="862">
                  <c:v>50200</c:v>
                </c:pt>
                <c:pt idx="863">
                  <c:v>50300</c:v>
                </c:pt>
                <c:pt idx="864">
                  <c:v>50400</c:v>
                </c:pt>
                <c:pt idx="865">
                  <c:v>50500</c:v>
                </c:pt>
                <c:pt idx="866">
                  <c:v>50600</c:v>
                </c:pt>
                <c:pt idx="867">
                  <c:v>50700</c:v>
                </c:pt>
                <c:pt idx="868">
                  <c:v>50800</c:v>
                </c:pt>
                <c:pt idx="869">
                  <c:v>50900</c:v>
                </c:pt>
                <c:pt idx="870">
                  <c:v>51000</c:v>
                </c:pt>
                <c:pt idx="871">
                  <c:v>51200</c:v>
                </c:pt>
                <c:pt idx="872">
                  <c:v>51400</c:v>
                </c:pt>
                <c:pt idx="873">
                  <c:v>51600</c:v>
                </c:pt>
                <c:pt idx="874">
                  <c:v>51800</c:v>
                </c:pt>
                <c:pt idx="875">
                  <c:v>52000</c:v>
                </c:pt>
                <c:pt idx="876">
                  <c:v>52200</c:v>
                </c:pt>
                <c:pt idx="877">
                  <c:v>52400</c:v>
                </c:pt>
                <c:pt idx="878">
                  <c:v>52600</c:v>
                </c:pt>
                <c:pt idx="879">
                  <c:v>52800</c:v>
                </c:pt>
                <c:pt idx="880">
                  <c:v>53000</c:v>
                </c:pt>
                <c:pt idx="881">
                  <c:v>53200</c:v>
                </c:pt>
                <c:pt idx="882">
                  <c:v>53400</c:v>
                </c:pt>
                <c:pt idx="883">
                  <c:v>53600</c:v>
                </c:pt>
                <c:pt idx="884">
                  <c:v>53800</c:v>
                </c:pt>
                <c:pt idx="885">
                  <c:v>54000</c:v>
                </c:pt>
                <c:pt idx="886">
                  <c:v>54200</c:v>
                </c:pt>
                <c:pt idx="887">
                  <c:v>54400</c:v>
                </c:pt>
                <c:pt idx="888">
                  <c:v>54600</c:v>
                </c:pt>
                <c:pt idx="889">
                  <c:v>54800</c:v>
                </c:pt>
                <c:pt idx="890">
                  <c:v>55000</c:v>
                </c:pt>
                <c:pt idx="891">
                  <c:v>55200</c:v>
                </c:pt>
                <c:pt idx="892">
                  <c:v>55400</c:v>
                </c:pt>
                <c:pt idx="893">
                  <c:v>55600</c:v>
                </c:pt>
                <c:pt idx="894">
                  <c:v>55800</c:v>
                </c:pt>
                <c:pt idx="895">
                  <c:v>56000</c:v>
                </c:pt>
                <c:pt idx="896">
                  <c:v>56200</c:v>
                </c:pt>
                <c:pt idx="897">
                  <c:v>56400</c:v>
                </c:pt>
                <c:pt idx="898">
                  <c:v>56600</c:v>
                </c:pt>
                <c:pt idx="899">
                  <c:v>56800</c:v>
                </c:pt>
                <c:pt idx="900">
                  <c:v>57000</c:v>
                </c:pt>
                <c:pt idx="901">
                  <c:v>57200</c:v>
                </c:pt>
                <c:pt idx="902">
                  <c:v>57400</c:v>
                </c:pt>
                <c:pt idx="903">
                  <c:v>57600</c:v>
                </c:pt>
                <c:pt idx="904">
                  <c:v>57800</c:v>
                </c:pt>
                <c:pt idx="905">
                  <c:v>58000</c:v>
                </c:pt>
                <c:pt idx="906">
                  <c:v>58200</c:v>
                </c:pt>
                <c:pt idx="907">
                  <c:v>58400</c:v>
                </c:pt>
                <c:pt idx="908">
                  <c:v>58600</c:v>
                </c:pt>
                <c:pt idx="909">
                  <c:v>58800</c:v>
                </c:pt>
                <c:pt idx="910">
                  <c:v>59000</c:v>
                </c:pt>
                <c:pt idx="911">
                  <c:v>59200</c:v>
                </c:pt>
                <c:pt idx="912">
                  <c:v>59400</c:v>
                </c:pt>
                <c:pt idx="913">
                  <c:v>59600</c:v>
                </c:pt>
                <c:pt idx="914">
                  <c:v>59800</c:v>
                </c:pt>
                <c:pt idx="915">
                  <c:v>60000</c:v>
                </c:pt>
                <c:pt idx="916">
                  <c:v>60200</c:v>
                </c:pt>
                <c:pt idx="917">
                  <c:v>60400</c:v>
                </c:pt>
                <c:pt idx="918">
                  <c:v>60600</c:v>
                </c:pt>
                <c:pt idx="919">
                  <c:v>60800</c:v>
                </c:pt>
                <c:pt idx="920">
                  <c:v>61000</c:v>
                </c:pt>
                <c:pt idx="921">
                  <c:v>61200</c:v>
                </c:pt>
                <c:pt idx="922">
                  <c:v>61400</c:v>
                </c:pt>
                <c:pt idx="923">
                  <c:v>61600</c:v>
                </c:pt>
                <c:pt idx="924">
                  <c:v>61800</c:v>
                </c:pt>
                <c:pt idx="925">
                  <c:v>62000</c:v>
                </c:pt>
                <c:pt idx="926">
                  <c:v>62200</c:v>
                </c:pt>
                <c:pt idx="927">
                  <c:v>62400</c:v>
                </c:pt>
                <c:pt idx="928">
                  <c:v>62600</c:v>
                </c:pt>
                <c:pt idx="929">
                  <c:v>62800</c:v>
                </c:pt>
                <c:pt idx="930">
                  <c:v>63000</c:v>
                </c:pt>
                <c:pt idx="931">
                  <c:v>63200</c:v>
                </c:pt>
                <c:pt idx="932">
                  <c:v>63400</c:v>
                </c:pt>
                <c:pt idx="933">
                  <c:v>63600</c:v>
                </c:pt>
                <c:pt idx="934">
                  <c:v>63800</c:v>
                </c:pt>
                <c:pt idx="935">
                  <c:v>64000</c:v>
                </c:pt>
                <c:pt idx="936">
                  <c:v>64200</c:v>
                </c:pt>
                <c:pt idx="937">
                  <c:v>64400</c:v>
                </c:pt>
                <c:pt idx="938">
                  <c:v>64600</c:v>
                </c:pt>
                <c:pt idx="939">
                  <c:v>64800</c:v>
                </c:pt>
                <c:pt idx="940">
                  <c:v>65000</c:v>
                </c:pt>
                <c:pt idx="941">
                  <c:v>65200</c:v>
                </c:pt>
                <c:pt idx="942">
                  <c:v>65400</c:v>
                </c:pt>
                <c:pt idx="943">
                  <c:v>65600</c:v>
                </c:pt>
                <c:pt idx="944">
                  <c:v>65800</c:v>
                </c:pt>
                <c:pt idx="945">
                  <c:v>66000</c:v>
                </c:pt>
                <c:pt idx="946">
                  <c:v>66200</c:v>
                </c:pt>
                <c:pt idx="947">
                  <c:v>66400</c:v>
                </c:pt>
                <c:pt idx="948">
                  <c:v>66600</c:v>
                </c:pt>
                <c:pt idx="949">
                  <c:v>66800</c:v>
                </c:pt>
                <c:pt idx="950">
                  <c:v>67000</c:v>
                </c:pt>
                <c:pt idx="951">
                  <c:v>67200</c:v>
                </c:pt>
                <c:pt idx="952">
                  <c:v>67400</c:v>
                </c:pt>
                <c:pt idx="953">
                  <c:v>67600</c:v>
                </c:pt>
                <c:pt idx="954">
                  <c:v>67800</c:v>
                </c:pt>
                <c:pt idx="955">
                  <c:v>68000</c:v>
                </c:pt>
                <c:pt idx="956">
                  <c:v>68200</c:v>
                </c:pt>
                <c:pt idx="957">
                  <c:v>68400</c:v>
                </c:pt>
                <c:pt idx="958">
                  <c:v>68600</c:v>
                </c:pt>
                <c:pt idx="959">
                  <c:v>68800</c:v>
                </c:pt>
                <c:pt idx="960">
                  <c:v>69000</c:v>
                </c:pt>
                <c:pt idx="961">
                  <c:v>69200</c:v>
                </c:pt>
                <c:pt idx="962">
                  <c:v>69400</c:v>
                </c:pt>
                <c:pt idx="963">
                  <c:v>69600</c:v>
                </c:pt>
                <c:pt idx="964">
                  <c:v>69800</c:v>
                </c:pt>
                <c:pt idx="965">
                  <c:v>70000</c:v>
                </c:pt>
                <c:pt idx="966">
                  <c:v>70200</c:v>
                </c:pt>
                <c:pt idx="967">
                  <c:v>70400</c:v>
                </c:pt>
                <c:pt idx="968">
                  <c:v>70600</c:v>
                </c:pt>
                <c:pt idx="969">
                  <c:v>70800</c:v>
                </c:pt>
                <c:pt idx="970">
                  <c:v>71000</c:v>
                </c:pt>
                <c:pt idx="971">
                  <c:v>71200</c:v>
                </c:pt>
                <c:pt idx="972">
                  <c:v>71400</c:v>
                </c:pt>
                <c:pt idx="973">
                  <c:v>71600</c:v>
                </c:pt>
                <c:pt idx="974">
                  <c:v>71800</c:v>
                </c:pt>
                <c:pt idx="975">
                  <c:v>72000</c:v>
                </c:pt>
                <c:pt idx="976">
                  <c:v>72200</c:v>
                </c:pt>
                <c:pt idx="977">
                  <c:v>72400</c:v>
                </c:pt>
                <c:pt idx="978">
                  <c:v>72600</c:v>
                </c:pt>
                <c:pt idx="979">
                  <c:v>72800</c:v>
                </c:pt>
                <c:pt idx="980">
                  <c:v>73000</c:v>
                </c:pt>
                <c:pt idx="981">
                  <c:v>73200</c:v>
                </c:pt>
                <c:pt idx="982">
                  <c:v>73400</c:v>
                </c:pt>
                <c:pt idx="983">
                  <c:v>73600</c:v>
                </c:pt>
                <c:pt idx="984">
                  <c:v>73800</c:v>
                </c:pt>
                <c:pt idx="985">
                  <c:v>74000</c:v>
                </c:pt>
                <c:pt idx="986">
                  <c:v>74200</c:v>
                </c:pt>
                <c:pt idx="987">
                  <c:v>74400</c:v>
                </c:pt>
                <c:pt idx="988">
                  <c:v>74600</c:v>
                </c:pt>
                <c:pt idx="989">
                  <c:v>74800</c:v>
                </c:pt>
                <c:pt idx="990">
                  <c:v>75000</c:v>
                </c:pt>
                <c:pt idx="991">
                  <c:v>75200</c:v>
                </c:pt>
                <c:pt idx="992">
                  <c:v>75400</c:v>
                </c:pt>
                <c:pt idx="993">
                  <c:v>75600</c:v>
                </c:pt>
                <c:pt idx="994">
                  <c:v>75800</c:v>
                </c:pt>
                <c:pt idx="995">
                  <c:v>76000</c:v>
                </c:pt>
                <c:pt idx="996">
                  <c:v>76200</c:v>
                </c:pt>
                <c:pt idx="997">
                  <c:v>76400</c:v>
                </c:pt>
                <c:pt idx="998">
                  <c:v>76660</c:v>
                </c:pt>
                <c:pt idx="999">
                  <c:v>76800</c:v>
                </c:pt>
                <c:pt idx="1000">
                  <c:v>77000</c:v>
                </c:pt>
                <c:pt idx="1001">
                  <c:v>77200</c:v>
                </c:pt>
                <c:pt idx="1002">
                  <c:v>77400</c:v>
                </c:pt>
                <c:pt idx="1003">
                  <c:v>77600</c:v>
                </c:pt>
                <c:pt idx="1004">
                  <c:v>77800</c:v>
                </c:pt>
                <c:pt idx="1005">
                  <c:v>78000</c:v>
                </c:pt>
                <c:pt idx="1006">
                  <c:v>78200</c:v>
                </c:pt>
                <c:pt idx="1007">
                  <c:v>78400</c:v>
                </c:pt>
                <c:pt idx="1008">
                  <c:v>78600</c:v>
                </c:pt>
                <c:pt idx="1009">
                  <c:v>78800</c:v>
                </c:pt>
                <c:pt idx="1010">
                  <c:v>79000</c:v>
                </c:pt>
                <c:pt idx="1011">
                  <c:v>79200</c:v>
                </c:pt>
                <c:pt idx="1012">
                  <c:v>79400</c:v>
                </c:pt>
                <c:pt idx="1013">
                  <c:v>79600</c:v>
                </c:pt>
                <c:pt idx="1014">
                  <c:v>79800</c:v>
                </c:pt>
                <c:pt idx="1015">
                  <c:v>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3-427F-A199-2FC9ECA1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46592"/>
        <c:axId val="114851840"/>
      </c:scatterChart>
      <c:valAx>
        <c:axId val="95246592"/>
        <c:scaling>
          <c:orientation val="minMax"/>
          <c:max val="130000"/>
        </c:scaling>
        <c:delete val="0"/>
        <c:axPos val="b"/>
        <c:minorGridlines/>
        <c:numFmt formatCode="0" sourceLinked="0"/>
        <c:majorTickMark val="out"/>
        <c:minorTickMark val="none"/>
        <c:tickLblPos val="nextTo"/>
        <c:crossAx val="114851840"/>
        <c:crosses val="autoZero"/>
        <c:crossBetween val="midCat"/>
        <c:majorUnit val="10000"/>
        <c:minorUnit val="5000"/>
      </c:valAx>
      <c:valAx>
        <c:axId val="114851840"/>
        <c:scaling>
          <c:orientation val="minMax"/>
          <c:min val="-1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524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g </a:t>
            </a:r>
            <a:r>
              <a:rPr lang="ru-RU"/>
              <a:t>от </a:t>
            </a:r>
            <a:r>
              <a:rPr lang="en-US"/>
              <a:t>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Зависимость g от H1</c:v>
          </c:tx>
          <c:marker>
            <c:symbol val="none"/>
          </c:marker>
          <c:xVal>
            <c:numRef>
              <c:f>Данные!$L$16:$L$1031</c:f>
              <c:numCache>
                <c:formatCode>0.0000</c:formatCode>
                <c:ptCount val="1016"/>
                <c:pt idx="0">
                  <c:v>9.8127999999999993</c:v>
                </c:pt>
                <c:pt idx="1">
                  <c:v>9.8126999999999995</c:v>
                </c:pt>
                <c:pt idx="2">
                  <c:v>9.8125</c:v>
                </c:pt>
                <c:pt idx="3">
                  <c:v>9.8124000000000002</c:v>
                </c:pt>
                <c:pt idx="4">
                  <c:v>9.8122000000000007</c:v>
                </c:pt>
                <c:pt idx="5">
                  <c:v>9.8120999999999992</c:v>
                </c:pt>
                <c:pt idx="6">
                  <c:v>9.8118999999999996</c:v>
                </c:pt>
                <c:pt idx="7">
                  <c:v>9.8117000000000001</c:v>
                </c:pt>
                <c:pt idx="8">
                  <c:v>9.8116000000000003</c:v>
                </c:pt>
                <c:pt idx="9">
                  <c:v>9.8114000000000008</c:v>
                </c:pt>
                <c:pt idx="10">
                  <c:v>9.8112999999999992</c:v>
                </c:pt>
                <c:pt idx="11">
                  <c:v>9.8110999999999997</c:v>
                </c:pt>
                <c:pt idx="12">
                  <c:v>9.8109999999999999</c:v>
                </c:pt>
                <c:pt idx="13">
                  <c:v>9.8108000000000004</c:v>
                </c:pt>
                <c:pt idx="14">
                  <c:v>9.8107000000000006</c:v>
                </c:pt>
                <c:pt idx="15">
                  <c:v>9.8104999999999993</c:v>
                </c:pt>
                <c:pt idx="16">
                  <c:v>9.8103999999999996</c:v>
                </c:pt>
                <c:pt idx="17">
                  <c:v>9.8102</c:v>
                </c:pt>
                <c:pt idx="18">
                  <c:v>9.81</c:v>
                </c:pt>
                <c:pt idx="19">
                  <c:v>9.8099000000000007</c:v>
                </c:pt>
                <c:pt idx="20">
                  <c:v>9.8096999999999994</c:v>
                </c:pt>
                <c:pt idx="21">
                  <c:v>9.8095999999999997</c:v>
                </c:pt>
                <c:pt idx="22">
                  <c:v>9.8094000000000001</c:v>
                </c:pt>
                <c:pt idx="23">
                  <c:v>9.8093000000000004</c:v>
                </c:pt>
                <c:pt idx="24">
                  <c:v>9.8091000000000008</c:v>
                </c:pt>
                <c:pt idx="25">
                  <c:v>9.8089999999999993</c:v>
                </c:pt>
                <c:pt idx="26">
                  <c:v>9.8087999999999997</c:v>
                </c:pt>
                <c:pt idx="27">
                  <c:v>9.8087</c:v>
                </c:pt>
                <c:pt idx="28">
                  <c:v>9.8085000000000004</c:v>
                </c:pt>
                <c:pt idx="29">
                  <c:v>9.8082999999999991</c:v>
                </c:pt>
                <c:pt idx="30">
                  <c:v>9.8081999999999994</c:v>
                </c:pt>
                <c:pt idx="31">
                  <c:v>9.8079999999999998</c:v>
                </c:pt>
                <c:pt idx="32">
                  <c:v>9.8079000000000001</c:v>
                </c:pt>
                <c:pt idx="33">
                  <c:v>9.8077000000000005</c:v>
                </c:pt>
                <c:pt idx="34">
                  <c:v>9.8076000000000008</c:v>
                </c:pt>
                <c:pt idx="35">
                  <c:v>9.8073999999999995</c:v>
                </c:pt>
                <c:pt idx="36">
                  <c:v>9.8072999999999997</c:v>
                </c:pt>
                <c:pt idx="37">
                  <c:v>9.8071000000000002</c:v>
                </c:pt>
                <c:pt idx="38">
                  <c:v>9.8070000000000004</c:v>
                </c:pt>
                <c:pt idx="39">
                  <c:v>9.8068000000000008</c:v>
                </c:pt>
                <c:pt idx="40">
                  <c:v>9.8065999999999995</c:v>
                </c:pt>
                <c:pt idx="41">
                  <c:v>9.8064999999999998</c:v>
                </c:pt>
                <c:pt idx="42">
                  <c:v>9.8063000000000002</c:v>
                </c:pt>
                <c:pt idx="43">
                  <c:v>9.8062000000000005</c:v>
                </c:pt>
                <c:pt idx="44">
                  <c:v>9.8059999999999992</c:v>
                </c:pt>
                <c:pt idx="45">
                  <c:v>9.8058999999999994</c:v>
                </c:pt>
                <c:pt idx="46">
                  <c:v>9.8056999999999999</c:v>
                </c:pt>
                <c:pt idx="47">
                  <c:v>9.8056000000000001</c:v>
                </c:pt>
                <c:pt idx="48">
                  <c:v>9.8054000000000006</c:v>
                </c:pt>
                <c:pt idx="49">
                  <c:v>9.8053000000000008</c:v>
                </c:pt>
                <c:pt idx="50">
                  <c:v>9.8050999999999995</c:v>
                </c:pt>
                <c:pt idx="51">
                  <c:v>9.8049999999999997</c:v>
                </c:pt>
                <c:pt idx="52">
                  <c:v>9.8048000000000002</c:v>
                </c:pt>
                <c:pt idx="53">
                  <c:v>9.8046000000000006</c:v>
                </c:pt>
                <c:pt idx="54">
                  <c:v>9.8045000000000009</c:v>
                </c:pt>
                <c:pt idx="55">
                  <c:v>9.8042999999999996</c:v>
                </c:pt>
                <c:pt idx="56">
                  <c:v>9.8041999999999998</c:v>
                </c:pt>
                <c:pt idx="57">
                  <c:v>9.8040000000000003</c:v>
                </c:pt>
                <c:pt idx="58">
                  <c:v>9.8039000000000005</c:v>
                </c:pt>
                <c:pt idx="59">
                  <c:v>9.8036999999999992</c:v>
                </c:pt>
                <c:pt idx="60">
                  <c:v>9.8035999999999994</c:v>
                </c:pt>
                <c:pt idx="61">
                  <c:v>9.8033999999999999</c:v>
                </c:pt>
                <c:pt idx="62">
                  <c:v>9.8033000000000001</c:v>
                </c:pt>
                <c:pt idx="63">
                  <c:v>9.8031000000000006</c:v>
                </c:pt>
                <c:pt idx="64">
                  <c:v>9.8028999999999993</c:v>
                </c:pt>
                <c:pt idx="65">
                  <c:v>9.8027999999999995</c:v>
                </c:pt>
                <c:pt idx="66">
                  <c:v>9.8026</c:v>
                </c:pt>
                <c:pt idx="67">
                  <c:v>9.8025000000000002</c:v>
                </c:pt>
                <c:pt idx="68">
                  <c:v>9.8023000000000007</c:v>
                </c:pt>
                <c:pt idx="69">
                  <c:v>9.8021999999999991</c:v>
                </c:pt>
                <c:pt idx="70">
                  <c:v>9.8019999999999996</c:v>
                </c:pt>
                <c:pt idx="71">
                  <c:v>9.8018999999999998</c:v>
                </c:pt>
                <c:pt idx="72">
                  <c:v>9.8017000000000003</c:v>
                </c:pt>
                <c:pt idx="73">
                  <c:v>9.8016000000000005</c:v>
                </c:pt>
                <c:pt idx="74">
                  <c:v>9.8013999999999992</c:v>
                </c:pt>
                <c:pt idx="75">
                  <c:v>9.8012999999999995</c:v>
                </c:pt>
                <c:pt idx="76">
                  <c:v>9.8010999999999999</c:v>
                </c:pt>
                <c:pt idx="77">
                  <c:v>9.8009000000000004</c:v>
                </c:pt>
                <c:pt idx="78">
                  <c:v>9.8008000000000006</c:v>
                </c:pt>
                <c:pt idx="79">
                  <c:v>9.8005999999999993</c:v>
                </c:pt>
                <c:pt idx="80">
                  <c:v>9.8004999999999995</c:v>
                </c:pt>
                <c:pt idx="81">
                  <c:v>9.8003</c:v>
                </c:pt>
                <c:pt idx="82">
                  <c:v>9.8002000000000002</c:v>
                </c:pt>
                <c:pt idx="83">
                  <c:v>9.8000000000000007</c:v>
                </c:pt>
                <c:pt idx="84">
                  <c:v>9.7998999999999992</c:v>
                </c:pt>
                <c:pt idx="85">
                  <c:v>9.7996999999999996</c:v>
                </c:pt>
                <c:pt idx="86">
                  <c:v>9.7995999999999999</c:v>
                </c:pt>
                <c:pt idx="87">
                  <c:v>9.7994000000000003</c:v>
                </c:pt>
                <c:pt idx="88">
                  <c:v>9.7992000000000008</c:v>
                </c:pt>
                <c:pt idx="89">
                  <c:v>9.7990999999999993</c:v>
                </c:pt>
                <c:pt idx="90">
                  <c:v>9.7988999999999997</c:v>
                </c:pt>
                <c:pt idx="91">
                  <c:v>9.7988</c:v>
                </c:pt>
                <c:pt idx="92">
                  <c:v>9.7986000000000004</c:v>
                </c:pt>
                <c:pt idx="93">
                  <c:v>9.7985000000000007</c:v>
                </c:pt>
                <c:pt idx="94">
                  <c:v>9.7982999999999993</c:v>
                </c:pt>
                <c:pt idx="95">
                  <c:v>9.7981999999999996</c:v>
                </c:pt>
                <c:pt idx="96">
                  <c:v>9.798</c:v>
                </c:pt>
                <c:pt idx="97">
                  <c:v>9.7979000000000003</c:v>
                </c:pt>
                <c:pt idx="98">
                  <c:v>9.7977000000000007</c:v>
                </c:pt>
                <c:pt idx="99">
                  <c:v>9.7975999999999992</c:v>
                </c:pt>
                <c:pt idx="100">
                  <c:v>9.7973999999999997</c:v>
                </c:pt>
                <c:pt idx="101">
                  <c:v>9.7972000000000001</c:v>
                </c:pt>
                <c:pt idx="102">
                  <c:v>9.7971000000000004</c:v>
                </c:pt>
                <c:pt idx="103">
                  <c:v>9.7969000000000008</c:v>
                </c:pt>
                <c:pt idx="104">
                  <c:v>9.7967999999999993</c:v>
                </c:pt>
                <c:pt idx="105">
                  <c:v>9.7965999999999998</c:v>
                </c:pt>
                <c:pt idx="106">
                  <c:v>9.7965</c:v>
                </c:pt>
                <c:pt idx="107">
                  <c:v>9.7963000000000005</c:v>
                </c:pt>
                <c:pt idx="108">
                  <c:v>9.7962000000000007</c:v>
                </c:pt>
                <c:pt idx="109">
                  <c:v>9.7959999999999994</c:v>
                </c:pt>
                <c:pt idx="110">
                  <c:v>9.7958999999999996</c:v>
                </c:pt>
                <c:pt idx="111">
                  <c:v>9.7957000000000001</c:v>
                </c:pt>
                <c:pt idx="112">
                  <c:v>9.7956000000000003</c:v>
                </c:pt>
                <c:pt idx="113">
                  <c:v>9.7954000000000008</c:v>
                </c:pt>
                <c:pt idx="114">
                  <c:v>9.7951999999999995</c:v>
                </c:pt>
                <c:pt idx="115">
                  <c:v>9.7950999999999997</c:v>
                </c:pt>
                <c:pt idx="116">
                  <c:v>9.7949000000000002</c:v>
                </c:pt>
                <c:pt idx="117">
                  <c:v>9.7948000000000004</c:v>
                </c:pt>
                <c:pt idx="118">
                  <c:v>9.7946000000000009</c:v>
                </c:pt>
                <c:pt idx="119">
                  <c:v>9.7944999999999993</c:v>
                </c:pt>
                <c:pt idx="120">
                  <c:v>9.7942999999999998</c:v>
                </c:pt>
                <c:pt idx="121">
                  <c:v>9.7942</c:v>
                </c:pt>
                <c:pt idx="122">
                  <c:v>9.7940000000000005</c:v>
                </c:pt>
                <c:pt idx="123">
                  <c:v>9.7939000000000007</c:v>
                </c:pt>
                <c:pt idx="124">
                  <c:v>9.7936999999999994</c:v>
                </c:pt>
                <c:pt idx="125">
                  <c:v>9.7935999999999996</c:v>
                </c:pt>
                <c:pt idx="126">
                  <c:v>9.7934000000000001</c:v>
                </c:pt>
                <c:pt idx="127">
                  <c:v>9.7932000000000006</c:v>
                </c:pt>
                <c:pt idx="128">
                  <c:v>9.7931000000000008</c:v>
                </c:pt>
                <c:pt idx="129">
                  <c:v>9.7928999999999995</c:v>
                </c:pt>
                <c:pt idx="130">
                  <c:v>9.7927999999999997</c:v>
                </c:pt>
                <c:pt idx="131">
                  <c:v>9.7926000000000002</c:v>
                </c:pt>
                <c:pt idx="132">
                  <c:v>9.7925000000000004</c:v>
                </c:pt>
                <c:pt idx="133">
                  <c:v>9.7922999999999991</c:v>
                </c:pt>
                <c:pt idx="134">
                  <c:v>9.7921999999999993</c:v>
                </c:pt>
                <c:pt idx="135">
                  <c:v>9.7919999999999998</c:v>
                </c:pt>
                <c:pt idx="136">
                  <c:v>9.7919</c:v>
                </c:pt>
                <c:pt idx="137">
                  <c:v>9.7917000000000005</c:v>
                </c:pt>
                <c:pt idx="138">
                  <c:v>9.7914999999999992</c:v>
                </c:pt>
                <c:pt idx="139">
                  <c:v>9.7913999999999994</c:v>
                </c:pt>
                <c:pt idx="140">
                  <c:v>9.7911999999999999</c:v>
                </c:pt>
                <c:pt idx="141">
                  <c:v>9.7911000000000001</c:v>
                </c:pt>
                <c:pt idx="142">
                  <c:v>9.7909000000000006</c:v>
                </c:pt>
                <c:pt idx="143">
                  <c:v>9.7908000000000008</c:v>
                </c:pt>
                <c:pt idx="144">
                  <c:v>9.7905999999999995</c:v>
                </c:pt>
                <c:pt idx="145">
                  <c:v>9.7904999999999998</c:v>
                </c:pt>
                <c:pt idx="146">
                  <c:v>9.7903000000000002</c:v>
                </c:pt>
                <c:pt idx="147">
                  <c:v>9.7902000000000005</c:v>
                </c:pt>
                <c:pt idx="148">
                  <c:v>9.7899999999999991</c:v>
                </c:pt>
                <c:pt idx="149">
                  <c:v>9.7898999999999994</c:v>
                </c:pt>
                <c:pt idx="150">
                  <c:v>9.7896999999999998</c:v>
                </c:pt>
                <c:pt idx="151">
                  <c:v>9.7895000000000003</c:v>
                </c:pt>
                <c:pt idx="152">
                  <c:v>9.7894000000000005</c:v>
                </c:pt>
                <c:pt idx="153">
                  <c:v>9.7891999999999992</c:v>
                </c:pt>
                <c:pt idx="154">
                  <c:v>9.7890999999999995</c:v>
                </c:pt>
                <c:pt idx="155">
                  <c:v>9.7888999999999999</c:v>
                </c:pt>
                <c:pt idx="156">
                  <c:v>9.7888000000000002</c:v>
                </c:pt>
                <c:pt idx="157">
                  <c:v>9.7886000000000006</c:v>
                </c:pt>
                <c:pt idx="158">
                  <c:v>9.7885000000000009</c:v>
                </c:pt>
                <c:pt idx="159">
                  <c:v>9.7882999999999996</c:v>
                </c:pt>
                <c:pt idx="160">
                  <c:v>9.7881999999999998</c:v>
                </c:pt>
                <c:pt idx="161">
                  <c:v>9.7880000000000003</c:v>
                </c:pt>
                <c:pt idx="162">
                  <c:v>9.7879000000000005</c:v>
                </c:pt>
                <c:pt idx="163">
                  <c:v>9.7876999999999992</c:v>
                </c:pt>
                <c:pt idx="164">
                  <c:v>9.7874999999999996</c:v>
                </c:pt>
                <c:pt idx="165">
                  <c:v>9.7873999999999999</c:v>
                </c:pt>
                <c:pt idx="166">
                  <c:v>9.7872000000000003</c:v>
                </c:pt>
                <c:pt idx="167">
                  <c:v>9.7871000000000006</c:v>
                </c:pt>
                <c:pt idx="168">
                  <c:v>9.7868999999999993</c:v>
                </c:pt>
                <c:pt idx="169">
                  <c:v>9.7867999999999995</c:v>
                </c:pt>
                <c:pt idx="170">
                  <c:v>9.7866</c:v>
                </c:pt>
                <c:pt idx="171">
                  <c:v>9.7865000000000002</c:v>
                </c:pt>
                <c:pt idx="172">
                  <c:v>9.7863000000000007</c:v>
                </c:pt>
                <c:pt idx="173">
                  <c:v>9.7861999999999991</c:v>
                </c:pt>
                <c:pt idx="174">
                  <c:v>9.7859999999999996</c:v>
                </c:pt>
                <c:pt idx="175">
                  <c:v>9.7858999999999998</c:v>
                </c:pt>
                <c:pt idx="176">
                  <c:v>9.7857000000000003</c:v>
                </c:pt>
                <c:pt idx="177">
                  <c:v>9.7855000000000008</c:v>
                </c:pt>
                <c:pt idx="178">
                  <c:v>9.7853999999999992</c:v>
                </c:pt>
                <c:pt idx="179">
                  <c:v>9.7851999999999997</c:v>
                </c:pt>
                <c:pt idx="180">
                  <c:v>9.7850999999999999</c:v>
                </c:pt>
                <c:pt idx="181">
                  <c:v>9.7849000000000004</c:v>
                </c:pt>
                <c:pt idx="182">
                  <c:v>9.7848000000000006</c:v>
                </c:pt>
                <c:pt idx="183">
                  <c:v>9.7845999999999993</c:v>
                </c:pt>
                <c:pt idx="184">
                  <c:v>9.7844999999999995</c:v>
                </c:pt>
                <c:pt idx="185">
                  <c:v>9.7843</c:v>
                </c:pt>
                <c:pt idx="186">
                  <c:v>9.7842000000000002</c:v>
                </c:pt>
                <c:pt idx="187">
                  <c:v>9.7840000000000007</c:v>
                </c:pt>
                <c:pt idx="188">
                  <c:v>9.7838999999999992</c:v>
                </c:pt>
                <c:pt idx="189">
                  <c:v>9.7836999999999996</c:v>
                </c:pt>
                <c:pt idx="190">
                  <c:v>9.7835999999999999</c:v>
                </c:pt>
                <c:pt idx="191">
                  <c:v>9.7834000000000003</c:v>
                </c:pt>
                <c:pt idx="192">
                  <c:v>9.7832000000000008</c:v>
                </c:pt>
                <c:pt idx="193">
                  <c:v>9.7830999999999992</c:v>
                </c:pt>
                <c:pt idx="194">
                  <c:v>9.7828999999999997</c:v>
                </c:pt>
                <c:pt idx="195">
                  <c:v>9.7827999999999999</c:v>
                </c:pt>
                <c:pt idx="196">
                  <c:v>9.7826000000000004</c:v>
                </c:pt>
                <c:pt idx="197">
                  <c:v>9.7825000000000006</c:v>
                </c:pt>
                <c:pt idx="198">
                  <c:v>9.7822999999999993</c:v>
                </c:pt>
                <c:pt idx="199">
                  <c:v>9.7821999999999996</c:v>
                </c:pt>
                <c:pt idx="200">
                  <c:v>9.782</c:v>
                </c:pt>
                <c:pt idx="201">
                  <c:v>9.7819000000000003</c:v>
                </c:pt>
                <c:pt idx="202">
                  <c:v>9.7817000000000007</c:v>
                </c:pt>
                <c:pt idx="203">
                  <c:v>9.7815999999999992</c:v>
                </c:pt>
                <c:pt idx="204">
                  <c:v>9.7813999999999997</c:v>
                </c:pt>
                <c:pt idx="205">
                  <c:v>9.7812000000000001</c:v>
                </c:pt>
                <c:pt idx="206">
                  <c:v>9.7811000000000003</c:v>
                </c:pt>
                <c:pt idx="207">
                  <c:v>9.7809000000000008</c:v>
                </c:pt>
                <c:pt idx="208">
                  <c:v>9.7807999999999993</c:v>
                </c:pt>
                <c:pt idx="209">
                  <c:v>9.7805999999999997</c:v>
                </c:pt>
                <c:pt idx="210">
                  <c:v>9.7805</c:v>
                </c:pt>
                <c:pt idx="211">
                  <c:v>9.7803000000000004</c:v>
                </c:pt>
                <c:pt idx="212">
                  <c:v>9.7802000000000007</c:v>
                </c:pt>
                <c:pt idx="213">
                  <c:v>9.7799999999999994</c:v>
                </c:pt>
                <c:pt idx="214">
                  <c:v>9.7798999999999996</c:v>
                </c:pt>
                <c:pt idx="215">
                  <c:v>9.7797000000000001</c:v>
                </c:pt>
                <c:pt idx="216">
                  <c:v>9.7796000000000003</c:v>
                </c:pt>
                <c:pt idx="217">
                  <c:v>9.7794000000000008</c:v>
                </c:pt>
                <c:pt idx="218">
                  <c:v>9.7791999999999994</c:v>
                </c:pt>
                <c:pt idx="219">
                  <c:v>9.7790999999999997</c:v>
                </c:pt>
                <c:pt idx="220">
                  <c:v>9.7789000000000001</c:v>
                </c:pt>
                <c:pt idx="221">
                  <c:v>9.7788000000000004</c:v>
                </c:pt>
                <c:pt idx="222">
                  <c:v>9.7786000000000008</c:v>
                </c:pt>
                <c:pt idx="223">
                  <c:v>9.7784999999999993</c:v>
                </c:pt>
                <c:pt idx="224">
                  <c:v>9.7782999999999998</c:v>
                </c:pt>
                <c:pt idx="225">
                  <c:v>9.7782</c:v>
                </c:pt>
                <c:pt idx="226">
                  <c:v>9.7780000000000005</c:v>
                </c:pt>
                <c:pt idx="227">
                  <c:v>9.7779000000000007</c:v>
                </c:pt>
                <c:pt idx="228">
                  <c:v>9.7776999999999994</c:v>
                </c:pt>
                <c:pt idx="229">
                  <c:v>9.7775999999999996</c:v>
                </c:pt>
                <c:pt idx="230">
                  <c:v>9.7774000000000001</c:v>
                </c:pt>
                <c:pt idx="231">
                  <c:v>9.7773000000000003</c:v>
                </c:pt>
                <c:pt idx="232">
                  <c:v>9.7771000000000008</c:v>
                </c:pt>
                <c:pt idx="233">
                  <c:v>9.7768999999999995</c:v>
                </c:pt>
                <c:pt idx="234">
                  <c:v>9.7767999999999997</c:v>
                </c:pt>
                <c:pt idx="235">
                  <c:v>9.7766000000000002</c:v>
                </c:pt>
                <c:pt idx="236">
                  <c:v>9.7765000000000004</c:v>
                </c:pt>
                <c:pt idx="237">
                  <c:v>9.7763000000000009</c:v>
                </c:pt>
                <c:pt idx="238">
                  <c:v>9.7761999999999993</c:v>
                </c:pt>
                <c:pt idx="239">
                  <c:v>9.7759999999999998</c:v>
                </c:pt>
                <c:pt idx="240">
                  <c:v>9.7759</c:v>
                </c:pt>
                <c:pt idx="241">
                  <c:v>9.7757000000000005</c:v>
                </c:pt>
                <c:pt idx="242">
                  <c:v>9.7756000000000007</c:v>
                </c:pt>
                <c:pt idx="243">
                  <c:v>9.7753999999999994</c:v>
                </c:pt>
                <c:pt idx="244">
                  <c:v>9.7752999999999997</c:v>
                </c:pt>
                <c:pt idx="245">
                  <c:v>9.7751000000000001</c:v>
                </c:pt>
                <c:pt idx="246">
                  <c:v>9.7749000000000006</c:v>
                </c:pt>
                <c:pt idx="247">
                  <c:v>9.7748000000000008</c:v>
                </c:pt>
                <c:pt idx="248">
                  <c:v>9.7745999999999995</c:v>
                </c:pt>
                <c:pt idx="249">
                  <c:v>9.7744999999999997</c:v>
                </c:pt>
                <c:pt idx="250">
                  <c:v>9.7743000000000002</c:v>
                </c:pt>
                <c:pt idx="251">
                  <c:v>9.7742000000000004</c:v>
                </c:pt>
                <c:pt idx="252">
                  <c:v>9.7739999999999991</c:v>
                </c:pt>
                <c:pt idx="253">
                  <c:v>9.7738999999999994</c:v>
                </c:pt>
                <c:pt idx="254">
                  <c:v>9.7736999999999998</c:v>
                </c:pt>
                <c:pt idx="255">
                  <c:v>9.7736000000000001</c:v>
                </c:pt>
                <c:pt idx="256">
                  <c:v>9.7734000000000005</c:v>
                </c:pt>
                <c:pt idx="257">
                  <c:v>9.7733000000000008</c:v>
                </c:pt>
                <c:pt idx="258">
                  <c:v>9.7730999999999995</c:v>
                </c:pt>
                <c:pt idx="259">
                  <c:v>9.7729999999999997</c:v>
                </c:pt>
                <c:pt idx="260">
                  <c:v>9.7728000000000002</c:v>
                </c:pt>
                <c:pt idx="261">
                  <c:v>9.7726000000000006</c:v>
                </c:pt>
                <c:pt idx="262">
                  <c:v>9.7725000000000009</c:v>
                </c:pt>
                <c:pt idx="263">
                  <c:v>9.7722999999999995</c:v>
                </c:pt>
                <c:pt idx="264">
                  <c:v>9.7721999999999998</c:v>
                </c:pt>
                <c:pt idx="265">
                  <c:v>9.7720000000000002</c:v>
                </c:pt>
                <c:pt idx="266">
                  <c:v>9.7719000000000005</c:v>
                </c:pt>
                <c:pt idx="267">
                  <c:v>9.7716999999999992</c:v>
                </c:pt>
                <c:pt idx="268">
                  <c:v>9.7715999999999994</c:v>
                </c:pt>
                <c:pt idx="269">
                  <c:v>9.7713999999999999</c:v>
                </c:pt>
                <c:pt idx="270">
                  <c:v>9.7713000000000001</c:v>
                </c:pt>
                <c:pt idx="271">
                  <c:v>9.7711000000000006</c:v>
                </c:pt>
                <c:pt idx="272">
                  <c:v>9.7710000000000008</c:v>
                </c:pt>
                <c:pt idx="273">
                  <c:v>9.7707999999999995</c:v>
                </c:pt>
                <c:pt idx="274">
                  <c:v>9.7706</c:v>
                </c:pt>
                <c:pt idx="275">
                  <c:v>9.7705000000000002</c:v>
                </c:pt>
                <c:pt idx="276">
                  <c:v>9.7703000000000007</c:v>
                </c:pt>
                <c:pt idx="277">
                  <c:v>9.7702000000000009</c:v>
                </c:pt>
                <c:pt idx="278">
                  <c:v>9.77</c:v>
                </c:pt>
                <c:pt idx="279">
                  <c:v>9.7698999999999998</c:v>
                </c:pt>
                <c:pt idx="280">
                  <c:v>9.7697000000000003</c:v>
                </c:pt>
                <c:pt idx="281">
                  <c:v>9.7696000000000005</c:v>
                </c:pt>
                <c:pt idx="282">
                  <c:v>9.7693999999999992</c:v>
                </c:pt>
                <c:pt idx="283">
                  <c:v>9.7692999999999994</c:v>
                </c:pt>
                <c:pt idx="284">
                  <c:v>9.7690999999999999</c:v>
                </c:pt>
                <c:pt idx="285">
                  <c:v>9.7690000000000001</c:v>
                </c:pt>
                <c:pt idx="286">
                  <c:v>9.7688000000000006</c:v>
                </c:pt>
                <c:pt idx="287">
                  <c:v>9.7687000000000008</c:v>
                </c:pt>
                <c:pt idx="288">
                  <c:v>9.7684999999999995</c:v>
                </c:pt>
                <c:pt idx="289">
                  <c:v>9.7683</c:v>
                </c:pt>
                <c:pt idx="290">
                  <c:v>9.7682000000000002</c:v>
                </c:pt>
                <c:pt idx="291">
                  <c:v>9.7680000000000007</c:v>
                </c:pt>
                <c:pt idx="292">
                  <c:v>9.7678999999999991</c:v>
                </c:pt>
                <c:pt idx="293">
                  <c:v>9.7676999999999996</c:v>
                </c:pt>
                <c:pt idx="294">
                  <c:v>9.7675999999999998</c:v>
                </c:pt>
                <c:pt idx="295">
                  <c:v>9.7674000000000003</c:v>
                </c:pt>
                <c:pt idx="296">
                  <c:v>9.7673000000000005</c:v>
                </c:pt>
                <c:pt idx="297">
                  <c:v>9.7670999999999992</c:v>
                </c:pt>
                <c:pt idx="298">
                  <c:v>9.7669999999999995</c:v>
                </c:pt>
                <c:pt idx="299">
                  <c:v>9.7667999999999999</c:v>
                </c:pt>
                <c:pt idx="300">
                  <c:v>9.7667000000000002</c:v>
                </c:pt>
                <c:pt idx="301">
                  <c:v>9.7665000000000006</c:v>
                </c:pt>
                <c:pt idx="302">
                  <c:v>9.7664000000000009</c:v>
                </c:pt>
                <c:pt idx="303">
                  <c:v>9.7661999999999995</c:v>
                </c:pt>
                <c:pt idx="304">
                  <c:v>9.766</c:v>
                </c:pt>
                <c:pt idx="305">
                  <c:v>9.7659000000000002</c:v>
                </c:pt>
                <c:pt idx="306">
                  <c:v>9.7657000000000007</c:v>
                </c:pt>
                <c:pt idx="307">
                  <c:v>9.7655999999999992</c:v>
                </c:pt>
                <c:pt idx="308">
                  <c:v>9.7653999999999996</c:v>
                </c:pt>
                <c:pt idx="309">
                  <c:v>9.7652999999999999</c:v>
                </c:pt>
                <c:pt idx="310">
                  <c:v>9.7651000000000003</c:v>
                </c:pt>
                <c:pt idx="311">
                  <c:v>9.7650000000000006</c:v>
                </c:pt>
                <c:pt idx="312">
                  <c:v>9.7647999999999993</c:v>
                </c:pt>
                <c:pt idx="313">
                  <c:v>9.7646999999999995</c:v>
                </c:pt>
                <c:pt idx="314">
                  <c:v>9.7645</c:v>
                </c:pt>
                <c:pt idx="315">
                  <c:v>9.7644000000000002</c:v>
                </c:pt>
                <c:pt idx="316">
                  <c:v>9.7642000000000007</c:v>
                </c:pt>
                <c:pt idx="317">
                  <c:v>9.7640999999999991</c:v>
                </c:pt>
                <c:pt idx="318">
                  <c:v>9.7638999999999996</c:v>
                </c:pt>
                <c:pt idx="319">
                  <c:v>9.7637</c:v>
                </c:pt>
                <c:pt idx="320">
                  <c:v>9.7636000000000003</c:v>
                </c:pt>
                <c:pt idx="321">
                  <c:v>9.7634000000000007</c:v>
                </c:pt>
                <c:pt idx="322">
                  <c:v>9.7632999999999992</c:v>
                </c:pt>
                <c:pt idx="323">
                  <c:v>9.7630999999999997</c:v>
                </c:pt>
                <c:pt idx="324">
                  <c:v>9.7629999999999999</c:v>
                </c:pt>
                <c:pt idx="325">
                  <c:v>9.7628000000000004</c:v>
                </c:pt>
                <c:pt idx="326">
                  <c:v>9.7627000000000006</c:v>
                </c:pt>
                <c:pt idx="327">
                  <c:v>9.7624999999999993</c:v>
                </c:pt>
                <c:pt idx="328">
                  <c:v>9.7623999999999995</c:v>
                </c:pt>
                <c:pt idx="329">
                  <c:v>9.7622</c:v>
                </c:pt>
                <c:pt idx="330">
                  <c:v>9.7621000000000002</c:v>
                </c:pt>
                <c:pt idx="331">
                  <c:v>9.7619000000000007</c:v>
                </c:pt>
                <c:pt idx="332">
                  <c:v>9.7617999999999991</c:v>
                </c:pt>
                <c:pt idx="333">
                  <c:v>9.7615999999999996</c:v>
                </c:pt>
                <c:pt idx="334">
                  <c:v>9.7614999999999998</c:v>
                </c:pt>
                <c:pt idx="335">
                  <c:v>9.7613000000000003</c:v>
                </c:pt>
                <c:pt idx="336">
                  <c:v>9.7611000000000008</c:v>
                </c:pt>
                <c:pt idx="337">
                  <c:v>9.7609999999999992</c:v>
                </c:pt>
                <c:pt idx="338">
                  <c:v>9.7607999999999997</c:v>
                </c:pt>
                <c:pt idx="339">
                  <c:v>9.7606999999999999</c:v>
                </c:pt>
                <c:pt idx="340">
                  <c:v>9.7605000000000004</c:v>
                </c:pt>
                <c:pt idx="341">
                  <c:v>9.7604000000000006</c:v>
                </c:pt>
                <c:pt idx="342">
                  <c:v>9.7601999999999993</c:v>
                </c:pt>
                <c:pt idx="343">
                  <c:v>9.7600999999999996</c:v>
                </c:pt>
                <c:pt idx="344">
                  <c:v>9.7599</c:v>
                </c:pt>
                <c:pt idx="345">
                  <c:v>9.7598000000000003</c:v>
                </c:pt>
                <c:pt idx="346">
                  <c:v>9.7596000000000007</c:v>
                </c:pt>
                <c:pt idx="347">
                  <c:v>9.7594999999999992</c:v>
                </c:pt>
                <c:pt idx="348">
                  <c:v>9.7592999999999996</c:v>
                </c:pt>
                <c:pt idx="349">
                  <c:v>9.7591999999999999</c:v>
                </c:pt>
                <c:pt idx="350">
                  <c:v>9.7590000000000003</c:v>
                </c:pt>
                <c:pt idx="351">
                  <c:v>9.7588000000000008</c:v>
                </c:pt>
                <c:pt idx="352">
                  <c:v>9.7586999999999993</c:v>
                </c:pt>
                <c:pt idx="353">
                  <c:v>9.7584999999999997</c:v>
                </c:pt>
                <c:pt idx="354">
                  <c:v>9.7584</c:v>
                </c:pt>
                <c:pt idx="355">
                  <c:v>9.7582000000000004</c:v>
                </c:pt>
                <c:pt idx="356">
                  <c:v>9.7581000000000007</c:v>
                </c:pt>
                <c:pt idx="357">
                  <c:v>9.7578999999999994</c:v>
                </c:pt>
                <c:pt idx="358">
                  <c:v>9.7577999999999996</c:v>
                </c:pt>
                <c:pt idx="359">
                  <c:v>9.7576000000000001</c:v>
                </c:pt>
                <c:pt idx="360">
                  <c:v>9.7575000000000003</c:v>
                </c:pt>
                <c:pt idx="361">
                  <c:v>9.7573000000000008</c:v>
                </c:pt>
                <c:pt idx="362">
                  <c:v>9.7571999999999992</c:v>
                </c:pt>
                <c:pt idx="363">
                  <c:v>9.7569999999999997</c:v>
                </c:pt>
                <c:pt idx="364">
                  <c:v>9.7568999999999999</c:v>
                </c:pt>
                <c:pt idx="365">
                  <c:v>9.7567000000000004</c:v>
                </c:pt>
                <c:pt idx="366">
                  <c:v>9.7566000000000006</c:v>
                </c:pt>
                <c:pt idx="367">
                  <c:v>9.7563999999999993</c:v>
                </c:pt>
                <c:pt idx="368">
                  <c:v>9.7561999999999998</c:v>
                </c:pt>
                <c:pt idx="369">
                  <c:v>9.7561</c:v>
                </c:pt>
                <c:pt idx="370">
                  <c:v>9.7559000000000005</c:v>
                </c:pt>
                <c:pt idx="371">
                  <c:v>9.7558000000000007</c:v>
                </c:pt>
                <c:pt idx="372">
                  <c:v>9.7555999999999994</c:v>
                </c:pt>
                <c:pt idx="373">
                  <c:v>9.7554999999999996</c:v>
                </c:pt>
                <c:pt idx="374">
                  <c:v>9.7553000000000001</c:v>
                </c:pt>
                <c:pt idx="375">
                  <c:v>9.7552000000000003</c:v>
                </c:pt>
                <c:pt idx="376">
                  <c:v>9.7550000000000008</c:v>
                </c:pt>
                <c:pt idx="377">
                  <c:v>9.7548999999999992</c:v>
                </c:pt>
                <c:pt idx="378">
                  <c:v>9.7546999999999997</c:v>
                </c:pt>
                <c:pt idx="379">
                  <c:v>9.7545999999999999</c:v>
                </c:pt>
                <c:pt idx="380">
                  <c:v>9.7544000000000004</c:v>
                </c:pt>
                <c:pt idx="381">
                  <c:v>9.7543000000000006</c:v>
                </c:pt>
                <c:pt idx="382">
                  <c:v>9.7540999999999993</c:v>
                </c:pt>
                <c:pt idx="383">
                  <c:v>9.7538999999999998</c:v>
                </c:pt>
                <c:pt idx="384">
                  <c:v>9.7538</c:v>
                </c:pt>
                <c:pt idx="385">
                  <c:v>9.7536000000000005</c:v>
                </c:pt>
                <c:pt idx="386">
                  <c:v>9.7535000000000007</c:v>
                </c:pt>
                <c:pt idx="387">
                  <c:v>9.7532999999999994</c:v>
                </c:pt>
                <c:pt idx="388">
                  <c:v>9.7531999999999996</c:v>
                </c:pt>
                <c:pt idx="389">
                  <c:v>9.7530000000000001</c:v>
                </c:pt>
                <c:pt idx="390">
                  <c:v>9.7529000000000003</c:v>
                </c:pt>
                <c:pt idx="391">
                  <c:v>9.7527000000000008</c:v>
                </c:pt>
                <c:pt idx="392">
                  <c:v>9.7525999999999993</c:v>
                </c:pt>
                <c:pt idx="393">
                  <c:v>9.7523999999999997</c:v>
                </c:pt>
                <c:pt idx="394">
                  <c:v>9.7523</c:v>
                </c:pt>
                <c:pt idx="395">
                  <c:v>9.7521000000000004</c:v>
                </c:pt>
                <c:pt idx="396">
                  <c:v>9.7520000000000007</c:v>
                </c:pt>
                <c:pt idx="397">
                  <c:v>9.7517999999999994</c:v>
                </c:pt>
                <c:pt idx="398">
                  <c:v>9.7516999999999996</c:v>
                </c:pt>
                <c:pt idx="399">
                  <c:v>9.7515000000000001</c:v>
                </c:pt>
                <c:pt idx="400">
                  <c:v>9.7513000000000005</c:v>
                </c:pt>
                <c:pt idx="401">
                  <c:v>9.7512000000000008</c:v>
                </c:pt>
                <c:pt idx="402">
                  <c:v>9.7509999999999994</c:v>
                </c:pt>
                <c:pt idx="403">
                  <c:v>9.7508999999999997</c:v>
                </c:pt>
                <c:pt idx="404">
                  <c:v>9.7507000000000001</c:v>
                </c:pt>
                <c:pt idx="405">
                  <c:v>9.7506000000000004</c:v>
                </c:pt>
                <c:pt idx="406">
                  <c:v>9.7504000000000008</c:v>
                </c:pt>
                <c:pt idx="407">
                  <c:v>9.7502999999999993</c:v>
                </c:pt>
                <c:pt idx="408">
                  <c:v>9.7500999999999998</c:v>
                </c:pt>
                <c:pt idx="409">
                  <c:v>9.75</c:v>
                </c:pt>
                <c:pt idx="410">
                  <c:v>9.7498000000000005</c:v>
                </c:pt>
                <c:pt idx="411">
                  <c:v>9.7497000000000007</c:v>
                </c:pt>
                <c:pt idx="412">
                  <c:v>9.7494999999999994</c:v>
                </c:pt>
                <c:pt idx="413">
                  <c:v>9.7493999999999996</c:v>
                </c:pt>
                <c:pt idx="414">
                  <c:v>9.7492000000000001</c:v>
                </c:pt>
                <c:pt idx="415">
                  <c:v>9.7491000000000003</c:v>
                </c:pt>
                <c:pt idx="416">
                  <c:v>9.7489000000000008</c:v>
                </c:pt>
                <c:pt idx="417">
                  <c:v>9.7486999999999995</c:v>
                </c:pt>
                <c:pt idx="418">
                  <c:v>9.7485999999999997</c:v>
                </c:pt>
                <c:pt idx="419">
                  <c:v>9.7484000000000002</c:v>
                </c:pt>
                <c:pt idx="420">
                  <c:v>9.7483000000000004</c:v>
                </c:pt>
                <c:pt idx="421">
                  <c:v>9.7481000000000009</c:v>
                </c:pt>
                <c:pt idx="422">
                  <c:v>9.7479999999999993</c:v>
                </c:pt>
                <c:pt idx="423">
                  <c:v>9.7477999999999998</c:v>
                </c:pt>
                <c:pt idx="424">
                  <c:v>9.7477</c:v>
                </c:pt>
                <c:pt idx="425">
                  <c:v>9.7475000000000005</c:v>
                </c:pt>
                <c:pt idx="426">
                  <c:v>9.7474000000000007</c:v>
                </c:pt>
                <c:pt idx="427">
                  <c:v>9.7471999999999994</c:v>
                </c:pt>
                <c:pt idx="428">
                  <c:v>9.7470999999999997</c:v>
                </c:pt>
                <c:pt idx="429">
                  <c:v>9.7469000000000001</c:v>
                </c:pt>
                <c:pt idx="430">
                  <c:v>9.7468000000000004</c:v>
                </c:pt>
                <c:pt idx="431">
                  <c:v>9.7466000000000008</c:v>
                </c:pt>
                <c:pt idx="432">
                  <c:v>9.7464999999999993</c:v>
                </c:pt>
                <c:pt idx="433">
                  <c:v>9.7462999999999997</c:v>
                </c:pt>
                <c:pt idx="434">
                  <c:v>9.7461000000000002</c:v>
                </c:pt>
                <c:pt idx="435">
                  <c:v>9.7460000000000004</c:v>
                </c:pt>
                <c:pt idx="436">
                  <c:v>9.7457999999999991</c:v>
                </c:pt>
                <c:pt idx="437">
                  <c:v>9.7456999999999994</c:v>
                </c:pt>
                <c:pt idx="438">
                  <c:v>9.7454999999999998</c:v>
                </c:pt>
                <c:pt idx="439">
                  <c:v>9.7454000000000001</c:v>
                </c:pt>
                <c:pt idx="440">
                  <c:v>9.7452000000000005</c:v>
                </c:pt>
                <c:pt idx="441">
                  <c:v>9.7451000000000008</c:v>
                </c:pt>
                <c:pt idx="442">
                  <c:v>9.7448999999999995</c:v>
                </c:pt>
                <c:pt idx="443">
                  <c:v>9.7447999999999997</c:v>
                </c:pt>
                <c:pt idx="444">
                  <c:v>9.7446000000000002</c:v>
                </c:pt>
                <c:pt idx="445">
                  <c:v>9.7445000000000004</c:v>
                </c:pt>
                <c:pt idx="446">
                  <c:v>9.7443000000000008</c:v>
                </c:pt>
                <c:pt idx="447">
                  <c:v>9.7441999999999993</c:v>
                </c:pt>
                <c:pt idx="448">
                  <c:v>9.7439999999999998</c:v>
                </c:pt>
                <c:pt idx="449">
                  <c:v>9.7439</c:v>
                </c:pt>
                <c:pt idx="450">
                  <c:v>9.7437000000000005</c:v>
                </c:pt>
                <c:pt idx="451">
                  <c:v>9.7436000000000007</c:v>
                </c:pt>
                <c:pt idx="452">
                  <c:v>9.7433999999999994</c:v>
                </c:pt>
                <c:pt idx="453">
                  <c:v>9.7431999999999999</c:v>
                </c:pt>
                <c:pt idx="454">
                  <c:v>9.7431000000000001</c:v>
                </c:pt>
                <c:pt idx="455">
                  <c:v>9.7429000000000006</c:v>
                </c:pt>
                <c:pt idx="456">
                  <c:v>9.7428000000000008</c:v>
                </c:pt>
                <c:pt idx="457">
                  <c:v>9.7425999999999995</c:v>
                </c:pt>
                <c:pt idx="458">
                  <c:v>9.7424999999999997</c:v>
                </c:pt>
                <c:pt idx="459">
                  <c:v>9.7423000000000002</c:v>
                </c:pt>
                <c:pt idx="460">
                  <c:v>9.7422000000000004</c:v>
                </c:pt>
                <c:pt idx="461">
                  <c:v>9.7420000000000009</c:v>
                </c:pt>
                <c:pt idx="462">
                  <c:v>9.7418999999999993</c:v>
                </c:pt>
                <c:pt idx="463">
                  <c:v>9.7416999999999998</c:v>
                </c:pt>
                <c:pt idx="464">
                  <c:v>9.7416</c:v>
                </c:pt>
                <c:pt idx="465">
                  <c:v>9.7414000000000005</c:v>
                </c:pt>
                <c:pt idx="466">
                  <c:v>9.7413000000000007</c:v>
                </c:pt>
                <c:pt idx="467">
                  <c:v>9.7410999999999994</c:v>
                </c:pt>
                <c:pt idx="468">
                  <c:v>9.7409999999999997</c:v>
                </c:pt>
                <c:pt idx="469">
                  <c:v>9.7408000000000001</c:v>
                </c:pt>
                <c:pt idx="470">
                  <c:v>9.7406000000000006</c:v>
                </c:pt>
                <c:pt idx="471">
                  <c:v>9.7405000000000008</c:v>
                </c:pt>
                <c:pt idx="472">
                  <c:v>9.7402999999999995</c:v>
                </c:pt>
                <c:pt idx="473">
                  <c:v>9.7401999999999997</c:v>
                </c:pt>
                <c:pt idx="474">
                  <c:v>9.74</c:v>
                </c:pt>
                <c:pt idx="475">
                  <c:v>9.7399000000000004</c:v>
                </c:pt>
                <c:pt idx="476">
                  <c:v>9.7396999999999991</c:v>
                </c:pt>
                <c:pt idx="477">
                  <c:v>9.7395999999999994</c:v>
                </c:pt>
                <c:pt idx="478">
                  <c:v>9.7393999999999998</c:v>
                </c:pt>
                <c:pt idx="479">
                  <c:v>9.7393000000000001</c:v>
                </c:pt>
                <c:pt idx="480">
                  <c:v>9.7391000000000005</c:v>
                </c:pt>
                <c:pt idx="481">
                  <c:v>9.7390000000000008</c:v>
                </c:pt>
                <c:pt idx="482">
                  <c:v>9.7387999999999995</c:v>
                </c:pt>
                <c:pt idx="483">
                  <c:v>9.7386999999999997</c:v>
                </c:pt>
                <c:pt idx="484">
                  <c:v>9.7385000000000002</c:v>
                </c:pt>
                <c:pt idx="485">
                  <c:v>9.7384000000000004</c:v>
                </c:pt>
                <c:pt idx="486">
                  <c:v>9.7382000000000009</c:v>
                </c:pt>
                <c:pt idx="487">
                  <c:v>9.7380999999999993</c:v>
                </c:pt>
                <c:pt idx="488">
                  <c:v>9.7378999999999998</c:v>
                </c:pt>
                <c:pt idx="489">
                  <c:v>9.7377000000000002</c:v>
                </c:pt>
                <c:pt idx="490">
                  <c:v>9.7376000000000005</c:v>
                </c:pt>
                <c:pt idx="491">
                  <c:v>9.7373999999999992</c:v>
                </c:pt>
                <c:pt idx="492">
                  <c:v>9.7372999999999994</c:v>
                </c:pt>
                <c:pt idx="493">
                  <c:v>9.7370999999999999</c:v>
                </c:pt>
                <c:pt idx="494">
                  <c:v>9.7370000000000001</c:v>
                </c:pt>
                <c:pt idx="495">
                  <c:v>9.7368000000000006</c:v>
                </c:pt>
                <c:pt idx="496">
                  <c:v>9.7367000000000008</c:v>
                </c:pt>
                <c:pt idx="497">
                  <c:v>9.7364999999999995</c:v>
                </c:pt>
                <c:pt idx="498">
                  <c:v>9.7363999999999997</c:v>
                </c:pt>
                <c:pt idx="499">
                  <c:v>9.7362000000000002</c:v>
                </c:pt>
                <c:pt idx="500">
                  <c:v>9.7361000000000004</c:v>
                </c:pt>
                <c:pt idx="501">
                  <c:v>9.7359000000000009</c:v>
                </c:pt>
                <c:pt idx="502">
                  <c:v>9.7357999999999993</c:v>
                </c:pt>
                <c:pt idx="503">
                  <c:v>9.7355999999999998</c:v>
                </c:pt>
                <c:pt idx="504">
                  <c:v>9.7355</c:v>
                </c:pt>
                <c:pt idx="505">
                  <c:v>9.7353000000000005</c:v>
                </c:pt>
                <c:pt idx="506">
                  <c:v>9.7352000000000007</c:v>
                </c:pt>
                <c:pt idx="507">
                  <c:v>9.7349999999999994</c:v>
                </c:pt>
                <c:pt idx="508">
                  <c:v>9.7347999999999999</c:v>
                </c:pt>
                <c:pt idx="509">
                  <c:v>9.7347000000000001</c:v>
                </c:pt>
                <c:pt idx="510">
                  <c:v>9.7345000000000006</c:v>
                </c:pt>
                <c:pt idx="511">
                  <c:v>9.7344000000000008</c:v>
                </c:pt>
                <c:pt idx="512">
                  <c:v>9.7341999999999995</c:v>
                </c:pt>
                <c:pt idx="513">
                  <c:v>9.7340999999999998</c:v>
                </c:pt>
                <c:pt idx="514">
                  <c:v>9.7339000000000002</c:v>
                </c:pt>
                <c:pt idx="515">
                  <c:v>9.7338000000000005</c:v>
                </c:pt>
                <c:pt idx="516">
                  <c:v>9.7335999999999991</c:v>
                </c:pt>
                <c:pt idx="517">
                  <c:v>9.7334999999999994</c:v>
                </c:pt>
                <c:pt idx="518">
                  <c:v>9.7332999999999998</c:v>
                </c:pt>
                <c:pt idx="519">
                  <c:v>9.7332000000000001</c:v>
                </c:pt>
                <c:pt idx="520">
                  <c:v>9.7330000000000005</c:v>
                </c:pt>
                <c:pt idx="521">
                  <c:v>9.7329000000000008</c:v>
                </c:pt>
                <c:pt idx="522">
                  <c:v>9.7326999999999995</c:v>
                </c:pt>
                <c:pt idx="523">
                  <c:v>9.7325999999999997</c:v>
                </c:pt>
                <c:pt idx="524">
                  <c:v>9.7324000000000002</c:v>
                </c:pt>
                <c:pt idx="525">
                  <c:v>9.7323000000000004</c:v>
                </c:pt>
                <c:pt idx="526">
                  <c:v>9.7321000000000009</c:v>
                </c:pt>
                <c:pt idx="527">
                  <c:v>9.7318999999999996</c:v>
                </c:pt>
                <c:pt idx="528">
                  <c:v>9.7317999999999998</c:v>
                </c:pt>
                <c:pt idx="529">
                  <c:v>9.7316000000000003</c:v>
                </c:pt>
                <c:pt idx="530">
                  <c:v>9.7315000000000005</c:v>
                </c:pt>
                <c:pt idx="531">
                  <c:v>9.7312999999999992</c:v>
                </c:pt>
                <c:pt idx="532">
                  <c:v>9.7311999999999994</c:v>
                </c:pt>
                <c:pt idx="533">
                  <c:v>9.7309999999999999</c:v>
                </c:pt>
                <c:pt idx="534">
                  <c:v>9.7309000000000001</c:v>
                </c:pt>
                <c:pt idx="535">
                  <c:v>9.7307000000000006</c:v>
                </c:pt>
                <c:pt idx="536">
                  <c:v>9.7306000000000008</c:v>
                </c:pt>
                <c:pt idx="537">
                  <c:v>9.7303999999999995</c:v>
                </c:pt>
                <c:pt idx="538">
                  <c:v>9.7302999999999997</c:v>
                </c:pt>
                <c:pt idx="539">
                  <c:v>9.7301000000000002</c:v>
                </c:pt>
                <c:pt idx="540">
                  <c:v>9.73</c:v>
                </c:pt>
                <c:pt idx="541">
                  <c:v>9.7297999999999991</c:v>
                </c:pt>
                <c:pt idx="542">
                  <c:v>9.7296999999999993</c:v>
                </c:pt>
                <c:pt idx="543">
                  <c:v>9.7294999999999998</c:v>
                </c:pt>
                <c:pt idx="544">
                  <c:v>9.7294</c:v>
                </c:pt>
                <c:pt idx="545">
                  <c:v>9.7292000000000005</c:v>
                </c:pt>
                <c:pt idx="546">
                  <c:v>9.7291000000000007</c:v>
                </c:pt>
                <c:pt idx="547">
                  <c:v>9.7288999999999994</c:v>
                </c:pt>
                <c:pt idx="548">
                  <c:v>9.7286999999999999</c:v>
                </c:pt>
                <c:pt idx="549">
                  <c:v>9.7286000000000001</c:v>
                </c:pt>
                <c:pt idx="550">
                  <c:v>9.7284000000000006</c:v>
                </c:pt>
                <c:pt idx="551">
                  <c:v>9.7283000000000008</c:v>
                </c:pt>
                <c:pt idx="552">
                  <c:v>9.7280999999999995</c:v>
                </c:pt>
                <c:pt idx="553">
                  <c:v>9.7279999999999998</c:v>
                </c:pt>
                <c:pt idx="554">
                  <c:v>9.7278000000000002</c:v>
                </c:pt>
                <c:pt idx="555">
                  <c:v>9.7277000000000005</c:v>
                </c:pt>
                <c:pt idx="556">
                  <c:v>9.7274999999999991</c:v>
                </c:pt>
                <c:pt idx="557">
                  <c:v>9.7273999999999994</c:v>
                </c:pt>
                <c:pt idx="558">
                  <c:v>9.7271999999999998</c:v>
                </c:pt>
                <c:pt idx="559">
                  <c:v>9.7271000000000001</c:v>
                </c:pt>
                <c:pt idx="560">
                  <c:v>9.7269000000000005</c:v>
                </c:pt>
                <c:pt idx="561">
                  <c:v>9.7268000000000008</c:v>
                </c:pt>
                <c:pt idx="562">
                  <c:v>9.7265999999999995</c:v>
                </c:pt>
                <c:pt idx="563">
                  <c:v>9.7264999999999997</c:v>
                </c:pt>
                <c:pt idx="564">
                  <c:v>9.7263000000000002</c:v>
                </c:pt>
                <c:pt idx="565">
                  <c:v>9.7262000000000004</c:v>
                </c:pt>
                <c:pt idx="566">
                  <c:v>9.7260000000000009</c:v>
                </c:pt>
                <c:pt idx="567">
                  <c:v>9.7258999999999993</c:v>
                </c:pt>
                <c:pt idx="568">
                  <c:v>9.7256999999999998</c:v>
                </c:pt>
                <c:pt idx="569">
                  <c:v>9.7255000000000003</c:v>
                </c:pt>
                <c:pt idx="570">
                  <c:v>9.7254000000000005</c:v>
                </c:pt>
                <c:pt idx="571">
                  <c:v>9.7251999999999992</c:v>
                </c:pt>
                <c:pt idx="572">
                  <c:v>9.7250999999999994</c:v>
                </c:pt>
                <c:pt idx="573">
                  <c:v>9.7248999999999999</c:v>
                </c:pt>
                <c:pt idx="574">
                  <c:v>9.7248000000000001</c:v>
                </c:pt>
                <c:pt idx="575">
                  <c:v>9.7246000000000006</c:v>
                </c:pt>
                <c:pt idx="576">
                  <c:v>9.7245000000000008</c:v>
                </c:pt>
                <c:pt idx="577">
                  <c:v>9.7242999999999995</c:v>
                </c:pt>
                <c:pt idx="578">
                  <c:v>9.7241999999999997</c:v>
                </c:pt>
                <c:pt idx="579">
                  <c:v>9.7240000000000002</c:v>
                </c:pt>
                <c:pt idx="580">
                  <c:v>9.7239000000000004</c:v>
                </c:pt>
                <c:pt idx="581">
                  <c:v>9.7236999999999991</c:v>
                </c:pt>
                <c:pt idx="582">
                  <c:v>9.7235999999999994</c:v>
                </c:pt>
                <c:pt idx="583">
                  <c:v>9.7233999999999998</c:v>
                </c:pt>
                <c:pt idx="584">
                  <c:v>9.7233000000000001</c:v>
                </c:pt>
                <c:pt idx="585">
                  <c:v>9.7231000000000005</c:v>
                </c:pt>
                <c:pt idx="586">
                  <c:v>9.7230000000000008</c:v>
                </c:pt>
                <c:pt idx="587">
                  <c:v>9.7227999999999994</c:v>
                </c:pt>
                <c:pt idx="588">
                  <c:v>9.7226999999999997</c:v>
                </c:pt>
                <c:pt idx="589">
                  <c:v>9.7225000000000001</c:v>
                </c:pt>
                <c:pt idx="590">
                  <c:v>9.7223000000000006</c:v>
                </c:pt>
                <c:pt idx="591">
                  <c:v>9.7222000000000008</c:v>
                </c:pt>
                <c:pt idx="592">
                  <c:v>9.7219999999999995</c:v>
                </c:pt>
                <c:pt idx="593">
                  <c:v>9.7218999999999998</c:v>
                </c:pt>
                <c:pt idx="594">
                  <c:v>9.7217000000000002</c:v>
                </c:pt>
                <c:pt idx="595">
                  <c:v>9.7216000000000005</c:v>
                </c:pt>
                <c:pt idx="596">
                  <c:v>9.7213999999999992</c:v>
                </c:pt>
                <c:pt idx="597">
                  <c:v>9.7212999999999994</c:v>
                </c:pt>
                <c:pt idx="598">
                  <c:v>9.7210999999999999</c:v>
                </c:pt>
                <c:pt idx="599">
                  <c:v>9.7210000000000001</c:v>
                </c:pt>
                <c:pt idx="600">
                  <c:v>9.7208000000000006</c:v>
                </c:pt>
                <c:pt idx="601">
                  <c:v>9.7207000000000008</c:v>
                </c:pt>
                <c:pt idx="602">
                  <c:v>9.7204999999999995</c:v>
                </c:pt>
                <c:pt idx="603">
                  <c:v>9.7203999999999997</c:v>
                </c:pt>
                <c:pt idx="604">
                  <c:v>9.7202000000000002</c:v>
                </c:pt>
                <c:pt idx="605">
                  <c:v>9.7201000000000004</c:v>
                </c:pt>
                <c:pt idx="606">
                  <c:v>9.7199000000000009</c:v>
                </c:pt>
                <c:pt idx="607">
                  <c:v>9.7197999999999993</c:v>
                </c:pt>
                <c:pt idx="608">
                  <c:v>9.7195999999999998</c:v>
                </c:pt>
                <c:pt idx="609">
                  <c:v>9.7195</c:v>
                </c:pt>
                <c:pt idx="610">
                  <c:v>9.7193000000000005</c:v>
                </c:pt>
                <c:pt idx="611">
                  <c:v>9.7192000000000007</c:v>
                </c:pt>
                <c:pt idx="612">
                  <c:v>9.7189999999999994</c:v>
                </c:pt>
                <c:pt idx="613">
                  <c:v>9.7187999999999999</c:v>
                </c:pt>
                <c:pt idx="614">
                  <c:v>9.7187000000000001</c:v>
                </c:pt>
                <c:pt idx="615">
                  <c:v>9.7185000000000006</c:v>
                </c:pt>
                <c:pt idx="616">
                  <c:v>9.7184000000000008</c:v>
                </c:pt>
                <c:pt idx="617">
                  <c:v>9.7181999999999995</c:v>
                </c:pt>
                <c:pt idx="618">
                  <c:v>9.7180999999999997</c:v>
                </c:pt>
                <c:pt idx="619">
                  <c:v>9.7179000000000002</c:v>
                </c:pt>
                <c:pt idx="620">
                  <c:v>9.7178000000000004</c:v>
                </c:pt>
                <c:pt idx="621">
                  <c:v>9.7175999999999991</c:v>
                </c:pt>
                <c:pt idx="622">
                  <c:v>9.7174999999999994</c:v>
                </c:pt>
                <c:pt idx="623">
                  <c:v>9.7172999999999998</c:v>
                </c:pt>
                <c:pt idx="624">
                  <c:v>9.7172000000000001</c:v>
                </c:pt>
                <c:pt idx="625">
                  <c:v>9.7170000000000005</c:v>
                </c:pt>
                <c:pt idx="626">
                  <c:v>9.7169000000000008</c:v>
                </c:pt>
                <c:pt idx="627">
                  <c:v>9.7166999999999994</c:v>
                </c:pt>
                <c:pt idx="628">
                  <c:v>9.7165999999999997</c:v>
                </c:pt>
                <c:pt idx="629">
                  <c:v>9.7164000000000001</c:v>
                </c:pt>
                <c:pt idx="630">
                  <c:v>9.7163000000000004</c:v>
                </c:pt>
                <c:pt idx="631">
                  <c:v>9.7161000000000008</c:v>
                </c:pt>
                <c:pt idx="632">
                  <c:v>9.7159999999999993</c:v>
                </c:pt>
                <c:pt idx="633">
                  <c:v>9.7157999999999998</c:v>
                </c:pt>
                <c:pt idx="634">
                  <c:v>9.7157</c:v>
                </c:pt>
                <c:pt idx="635">
                  <c:v>9.7155000000000005</c:v>
                </c:pt>
                <c:pt idx="636">
                  <c:v>9.7152999999999992</c:v>
                </c:pt>
                <c:pt idx="637">
                  <c:v>9.7151999999999994</c:v>
                </c:pt>
                <c:pt idx="638">
                  <c:v>9.7149999999999999</c:v>
                </c:pt>
                <c:pt idx="639">
                  <c:v>9.7149000000000001</c:v>
                </c:pt>
                <c:pt idx="640">
                  <c:v>9.7147000000000006</c:v>
                </c:pt>
                <c:pt idx="641">
                  <c:v>9.7146000000000008</c:v>
                </c:pt>
                <c:pt idx="642">
                  <c:v>9.7143999999999995</c:v>
                </c:pt>
                <c:pt idx="643">
                  <c:v>9.7142999999999997</c:v>
                </c:pt>
                <c:pt idx="644">
                  <c:v>9.7141000000000002</c:v>
                </c:pt>
                <c:pt idx="645">
                  <c:v>9.7140000000000004</c:v>
                </c:pt>
                <c:pt idx="646">
                  <c:v>9.7138000000000009</c:v>
                </c:pt>
                <c:pt idx="647">
                  <c:v>9.7136999999999993</c:v>
                </c:pt>
                <c:pt idx="648">
                  <c:v>9.7134999999999998</c:v>
                </c:pt>
                <c:pt idx="649">
                  <c:v>9.7134</c:v>
                </c:pt>
                <c:pt idx="650">
                  <c:v>9.7132000000000005</c:v>
                </c:pt>
                <c:pt idx="651">
                  <c:v>9.7131000000000007</c:v>
                </c:pt>
                <c:pt idx="652">
                  <c:v>9.7128999999999994</c:v>
                </c:pt>
                <c:pt idx="653">
                  <c:v>9.7127999999999997</c:v>
                </c:pt>
                <c:pt idx="654">
                  <c:v>9.7126000000000001</c:v>
                </c:pt>
                <c:pt idx="655">
                  <c:v>9.7125000000000004</c:v>
                </c:pt>
                <c:pt idx="656">
                  <c:v>9.7123000000000008</c:v>
                </c:pt>
                <c:pt idx="657">
                  <c:v>9.7121999999999993</c:v>
                </c:pt>
                <c:pt idx="658">
                  <c:v>9.7119999999999997</c:v>
                </c:pt>
                <c:pt idx="659">
                  <c:v>9.7118000000000002</c:v>
                </c:pt>
                <c:pt idx="660">
                  <c:v>9.7117000000000004</c:v>
                </c:pt>
                <c:pt idx="661">
                  <c:v>9.7114999999999991</c:v>
                </c:pt>
                <c:pt idx="662">
                  <c:v>9.7113999999999994</c:v>
                </c:pt>
                <c:pt idx="663">
                  <c:v>9.7111999999999998</c:v>
                </c:pt>
                <c:pt idx="664">
                  <c:v>9.7111000000000001</c:v>
                </c:pt>
                <c:pt idx="665">
                  <c:v>9.7109000000000005</c:v>
                </c:pt>
                <c:pt idx="666">
                  <c:v>9.7108000000000008</c:v>
                </c:pt>
                <c:pt idx="667">
                  <c:v>9.7105999999999995</c:v>
                </c:pt>
                <c:pt idx="668">
                  <c:v>9.7104999999999997</c:v>
                </c:pt>
                <c:pt idx="669">
                  <c:v>9.7103000000000002</c:v>
                </c:pt>
                <c:pt idx="670">
                  <c:v>9.7102000000000004</c:v>
                </c:pt>
                <c:pt idx="671">
                  <c:v>9.7100000000000009</c:v>
                </c:pt>
                <c:pt idx="672">
                  <c:v>9.7098999999999993</c:v>
                </c:pt>
                <c:pt idx="673">
                  <c:v>9.7096999999999998</c:v>
                </c:pt>
                <c:pt idx="674">
                  <c:v>9.7096</c:v>
                </c:pt>
                <c:pt idx="675">
                  <c:v>9.7094000000000005</c:v>
                </c:pt>
                <c:pt idx="676">
                  <c:v>9.7093000000000007</c:v>
                </c:pt>
                <c:pt idx="677">
                  <c:v>9.7090999999999994</c:v>
                </c:pt>
                <c:pt idx="678">
                  <c:v>9.7089999999999996</c:v>
                </c:pt>
                <c:pt idx="679">
                  <c:v>9.7088000000000001</c:v>
                </c:pt>
                <c:pt idx="680">
                  <c:v>9.7087000000000003</c:v>
                </c:pt>
                <c:pt idx="681">
                  <c:v>9.7083999999999993</c:v>
                </c:pt>
                <c:pt idx="682">
                  <c:v>9.7080000000000002</c:v>
                </c:pt>
                <c:pt idx="683">
                  <c:v>9.7077000000000009</c:v>
                </c:pt>
                <c:pt idx="684">
                  <c:v>9.7073999999999998</c:v>
                </c:pt>
                <c:pt idx="685">
                  <c:v>9.7071000000000005</c:v>
                </c:pt>
                <c:pt idx="686">
                  <c:v>9.7067999999999994</c:v>
                </c:pt>
                <c:pt idx="687">
                  <c:v>9.7065000000000001</c:v>
                </c:pt>
                <c:pt idx="688">
                  <c:v>9.7062000000000008</c:v>
                </c:pt>
                <c:pt idx="689">
                  <c:v>9.7058999999999997</c:v>
                </c:pt>
                <c:pt idx="690">
                  <c:v>9.7056000000000004</c:v>
                </c:pt>
                <c:pt idx="691">
                  <c:v>9.7052999999999994</c:v>
                </c:pt>
                <c:pt idx="692">
                  <c:v>9.7050000000000001</c:v>
                </c:pt>
                <c:pt idx="693">
                  <c:v>9.7047000000000008</c:v>
                </c:pt>
                <c:pt idx="694">
                  <c:v>9.7043999999999997</c:v>
                </c:pt>
                <c:pt idx="695">
                  <c:v>9.7041000000000004</c:v>
                </c:pt>
                <c:pt idx="696">
                  <c:v>9.7037999999999993</c:v>
                </c:pt>
                <c:pt idx="697">
                  <c:v>9.7035</c:v>
                </c:pt>
                <c:pt idx="698">
                  <c:v>9.7032000000000007</c:v>
                </c:pt>
                <c:pt idx="699">
                  <c:v>9.7028999999999996</c:v>
                </c:pt>
                <c:pt idx="700">
                  <c:v>9.7026000000000003</c:v>
                </c:pt>
                <c:pt idx="701">
                  <c:v>9.7022999999999993</c:v>
                </c:pt>
                <c:pt idx="702">
                  <c:v>9.702</c:v>
                </c:pt>
                <c:pt idx="703">
                  <c:v>9.7017000000000007</c:v>
                </c:pt>
                <c:pt idx="704">
                  <c:v>9.7013999999999996</c:v>
                </c:pt>
                <c:pt idx="705">
                  <c:v>9.7011000000000003</c:v>
                </c:pt>
                <c:pt idx="706">
                  <c:v>9.7007999999999992</c:v>
                </c:pt>
                <c:pt idx="707">
                  <c:v>9.7004999999999999</c:v>
                </c:pt>
                <c:pt idx="708">
                  <c:v>9.7002000000000006</c:v>
                </c:pt>
                <c:pt idx="709">
                  <c:v>9.6997999999999998</c:v>
                </c:pt>
                <c:pt idx="710">
                  <c:v>9.6995000000000005</c:v>
                </c:pt>
                <c:pt idx="711">
                  <c:v>9.6991999999999994</c:v>
                </c:pt>
                <c:pt idx="712">
                  <c:v>9.6989000000000001</c:v>
                </c:pt>
                <c:pt idx="713">
                  <c:v>9.6986000000000008</c:v>
                </c:pt>
                <c:pt idx="714">
                  <c:v>9.6982999999999997</c:v>
                </c:pt>
                <c:pt idx="715">
                  <c:v>9.6980000000000004</c:v>
                </c:pt>
                <c:pt idx="716">
                  <c:v>9.6976999999999993</c:v>
                </c:pt>
                <c:pt idx="717">
                  <c:v>9.6974</c:v>
                </c:pt>
                <c:pt idx="718">
                  <c:v>9.6971000000000007</c:v>
                </c:pt>
                <c:pt idx="719">
                  <c:v>9.6967999999999996</c:v>
                </c:pt>
                <c:pt idx="720">
                  <c:v>9.6965000000000003</c:v>
                </c:pt>
                <c:pt idx="721">
                  <c:v>9.6961999999999993</c:v>
                </c:pt>
                <c:pt idx="722">
                  <c:v>9.6959</c:v>
                </c:pt>
                <c:pt idx="723">
                  <c:v>9.6956000000000007</c:v>
                </c:pt>
                <c:pt idx="724">
                  <c:v>9.6952999999999996</c:v>
                </c:pt>
                <c:pt idx="725">
                  <c:v>9.6950000000000003</c:v>
                </c:pt>
                <c:pt idx="726">
                  <c:v>9.6946999999999992</c:v>
                </c:pt>
                <c:pt idx="727">
                  <c:v>9.6943999999999999</c:v>
                </c:pt>
                <c:pt idx="728">
                  <c:v>9.6941000000000006</c:v>
                </c:pt>
                <c:pt idx="729">
                  <c:v>9.6937999999999995</c:v>
                </c:pt>
                <c:pt idx="730">
                  <c:v>9.6935000000000002</c:v>
                </c:pt>
                <c:pt idx="731">
                  <c:v>9.6931999999999992</c:v>
                </c:pt>
                <c:pt idx="732">
                  <c:v>9.6928999999999998</c:v>
                </c:pt>
                <c:pt idx="733">
                  <c:v>9.6926000000000005</c:v>
                </c:pt>
                <c:pt idx="734">
                  <c:v>9.6922999999999995</c:v>
                </c:pt>
                <c:pt idx="735">
                  <c:v>9.6920000000000002</c:v>
                </c:pt>
                <c:pt idx="736">
                  <c:v>9.6917000000000009</c:v>
                </c:pt>
                <c:pt idx="737">
                  <c:v>9.6913999999999998</c:v>
                </c:pt>
                <c:pt idx="738">
                  <c:v>9.6911000000000005</c:v>
                </c:pt>
                <c:pt idx="739">
                  <c:v>9.6907999999999994</c:v>
                </c:pt>
                <c:pt idx="740">
                  <c:v>9.6904000000000003</c:v>
                </c:pt>
                <c:pt idx="741">
                  <c:v>9.6900999999999993</c:v>
                </c:pt>
                <c:pt idx="742">
                  <c:v>9.6898</c:v>
                </c:pt>
                <c:pt idx="743">
                  <c:v>9.6895000000000007</c:v>
                </c:pt>
                <c:pt idx="744">
                  <c:v>9.6891999999999996</c:v>
                </c:pt>
                <c:pt idx="745">
                  <c:v>9.6889000000000003</c:v>
                </c:pt>
                <c:pt idx="746">
                  <c:v>9.6885999999999992</c:v>
                </c:pt>
                <c:pt idx="747">
                  <c:v>9.6882999999999999</c:v>
                </c:pt>
                <c:pt idx="748">
                  <c:v>9.6880000000000006</c:v>
                </c:pt>
                <c:pt idx="749">
                  <c:v>9.6876999999999995</c:v>
                </c:pt>
                <c:pt idx="750">
                  <c:v>9.6874000000000002</c:v>
                </c:pt>
                <c:pt idx="751">
                  <c:v>9.6870999999999992</c:v>
                </c:pt>
                <c:pt idx="752">
                  <c:v>9.6867999999999999</c:v>
                </c:pt>
                <c:pt idx="753">
                  <c:v>9.6865000000000006</c:v>
                </c:pt>
                <c:pt idx="754">
                  <c:v>9.6861999999999995</c:v>
                </c:pt>
                <c:pt idx="755">
                  <c:v>9.6859000000000002</c:v>
                </c:pt>
                <c:pt idx="756">
                  <c:v>9.6856000000000009</c:v>
                </c:pt>
                <c:pt idx="757">
                  <c:v>9.6852999999999998</c:v>
                </c:pt>
                <c:pt idx="758">
                  <c:v>9.6850000000000005</c:v>
                </c:pt>
                <c:pt idx="759">
                  <c:v>9.6846999999999994</c:v>
                </c:pt>
                <c:pt idx="760">
                  <c:v>9.6844000000000001</c:v>
                </c:pt>
                <c:pt idx="761">
                  <c:v>9.6841000000000008</c:v>
                </c:pt>
                <c:pt idx="762">
                  <c:v>9.6837999999999997</c:v>
                </c:pt>
                <c:pt idx="763">
                  <c:v>9.6835000000000004</c:v>
                </c:pt>
                <c:pt idx="764">
                  <c:v>9.6831999999999994</c:v>
                </c:pt>
                <c:pt idx="765">
                  <c:v>9.6829000000000001</c:v>
                </c:pt>
                <c:pt idx="766">
                  <c:v>9.6826000000000008</c:v>
                </c:pt>
                <c:pt idx="767">
                  <c:v>9.6822999999999997</c:v>
                </c:pt>
                <c:pt idx="768">
                  <c:v>9.6820000000000004</c:v>
                </c:pt>
                <c:pt idx="769">
                  <c:v>9.6816999999999993</c:v>
                </c:pt>
                <c:pt idx="770">
                  <c:v>9.6814</c:v>
                </c:pt>
                <c:pt idx="771">
                  <c:v>9.6811000000000007</c:v>
                </c:pt>
                <c:pt idx="772">
                  <c:v>9.6807999999999996</c:v>
                </c:pt>
                <c:pt idx="773">
                  <c:v>9.6805000000000003</c:v>
                </c:pt>
                <c:pt idx="774">
                  <c:v>9.6801999999999992</c:v>
                </c:pt>
                <c:pt idx="775">
                  <c:v>9.6798000000000002</c:v>
                </c:pt>
                <c:pt idx="776">
                  <c:v>9.6795000000000009</c:v>
                </c:pt>
                <c:pt idx="777">
                  <c:v>9.6791999999999998</c:v>
                </c:pt>
                <c:pt idx="778">
                  <c:v>9.6789000000000005</c:v>
                </c:pt>
                <c:pt idx="779">
                  <c:v>9.6785999999999994</c:v>
                </c:pt>
                <c:pt idx="780">
                  <c:v>9.6783000000000001</c:v>
                </c:pt>
                <c:pt idx="781">
                  <c:v>9.6780000000000008</c:v>
                </c:pt>
                <c:pt idx="782">
                  <c:v>9.6776999999999997</c:v>
                </c:pt>
                <c:pt idx="783">
                  <c:v>9.6774000000000004</c:v>
                </c:pt>
                <c:pt idx="784">
                  <c:v>9.6770999999999994</c:v>
                </c:pt>
                <c:pt idx="785">
                  <c:v>9.6768000000000001</c:v>
                </c:pt>
                <c:pt idx="786">
                  <c:v>9.6765000000000008</c:v>
                </c:pt>
                <c:pt idx="787">
                  <c:v>9.6761999999999997</c:v>
                </c:pt>
                <c:pt idx="788">
                  <c:v>9.6759000000000004</c:v>
                </c:pt>
                <c:pt idx="789">
                  <c:v>9.6755999999999993</c:v>
                </c:pt>
                <c:pt idx="790">
                  <c:v>9.6753</c:v>
                </c:pt>
                <c:pt idx="791">
                  <c:v>9.6750000000000007</c:v>
                </c:pt>
                <c:pt idx="792">
                  <c:v>9.6746999999999996</c:v>
                </c:pt>
                <c:pt idx="793">
                  <c:v>9.6744000000000003</c:v>
                </c:pt>
                <c:pt idx="794">
                  <c:v>9.6740999999999993</c:v>
                </c:pt>
                <c:pt idx="795">
                  <c:v>9.6738</c:v>
                </c:pt>
                <c:pt idx="796">
                  <c:v>9.6735000000000007</c:v>
                </c:pt>
                <c:pt idx="797">
                  <c:v>9.6731999999999996</c:v>
                </c:pt>
                <c:pt idx="798">
                  <c:v>9.6729000000000003</c:v>
                </c:pt>
                <c:pt idx="799">
                  <c:v>9.6725999999999992</c:v>
                </c:pt>
                <c:pt idx="800">
                  <c:v>9.6722999999999999</c:v>
                </c:pt>
                <c:pt idx="801">
                  <c:v>9.6720000000000006</c:v>
                </c:pt>
                <c:pt idx="802">
                  <c:v>9.6716999999999995</c:v>
                </c:pt>
                <c:pt idx="803">
                  <c:v>9.6714000000000002</c:v>
                </c:pt>
                <c:pt idx="804">
                  <c:v>9.6710999999999991</c:v>
                </c:pt>
                <c:pt idx="805">
                  <c:v>9.6707999999999998</c:v>
                </c:pt>
                <c:pt idx="806">
                  <c:v>9.6705000000000005</c:v>
                </c:pt>
                <c:pt idx="807">
                  <c:v>9.6701999999999995</c:v>
                </c:pt>
                <c:pt idx="808">
                  <c:v>9.6699000000000002</c:v>
                </c:pt>
                <c:pt idx="809">
                  <c:v>9.6696000000000009</c:v>
                </c:pt>
                <c:pt idx="810">
                  <c:v>9.6692999999999998</c:v>
                </c:pt>
                <c:pt idx="811">
                  <c:v>9.6690000000000005</c:v>
                </c:pt>
                <c:pt idx="812">
                  <c:v>9.6686999999999994</c:v>
                </c:pt>
                <c:pt idx="813">
                  <c:v>9.6684000000000001</c:v>
                </c:pt>
                <c:pt idx="814">
                  <c:v>9.6681000000000008</c:v>
                </c:pt>
                <c:pt idx="815">
                  <c:v>9.6677999999999997</c:v>
                </c:pt>
                <c:pt idx="816">
                  <c:v>9.6675000000000004</c:v>
                </c:pt>
                <c:pt idx="817">
                  <c:v>9.6671999999999993</c:v>
                </c:pt>
                <c:pt idx="818">
                  <c:v>9.6669</c:v>
                </c:pt>
                <c:pt idx="819">
                  <c:v>9.6664999999999992</c:v>
                </c:pt>
                <c:pt idx="820">
                  <c:v>9.6661999999999999</c:v>
                </c:pt>
                <c:pt idx="821">
                  <c:v>9.6659000000000006</c:v>
                </c:pt>
                <c:pt idx="822">
                  <c:v>9.6655999999999995</c:v>
                </c:pt>
                <c:pt idx="823">
                  <c:v>9.6653000000000002</c:v>
                </c:pt>
                <c:pt idx="824">
                  <c:v>9.6649999999999991</c:v>
                </c:pt>
                <c:pt idx="825">
                  <c:v>9.6646999999999998</c:v>
                </c:pt>
                <c:pt idx="826">
                  <c:v>9.6644000000000005</c:v>
                </c:pt>
                <c:pt idx="827">
                  <c:v>9.6640999999999995</c:v>
                </c:pt>
                <c:pt idx="828">
                  <c:v>9.6638000000000002</c:v>
                </c:pt>
                <c:pt idx="829">
                  <c:v>9.6635000000000009</c:v>
                </c:pt>
                <c:pt idx="830">
                  <c:v>9.6631999999999998</c:v>
                </c:pt>
                <c:pt idx="831">
                  <c:v>9.6629000000000005</c:v>
                </c:pt>
                <c:pt idx="832">
                  <c:v>9.6625999999999994</c:v>
                </c:pt>
                <c:pt idx="833">
                  <c:v>9.6623000000000001</c:v>
                </c:pt>
                <c:pt idx="834">
                  <c:v>9.6620000000000008</c:v>
                </c:pt>
                <c:pt idx="835">
                  <c:v>9.6616999999999997</c:v>
                </c:pt>
                <c:pt idx="836">
                  <c:v>9.6614000000000004</c:v>
                </c:pt>
                <c:pt idx="837">
                  <c:v>9.6610999999999994</c:v>
                </c:pt>
                <c:pt idx="838">
                  <c:v>9.6608000000000001</c:v>
                </c:pt>
                <c:pt idx="839">
                  <c:v>9.6605000000000008</c:v>
                </c:pt>
                <c:pt idx="840">
                  <c:v>9.6601999999999997</c:v>
                </c:pt>
                <c:pt idx="841">
                  <c:v>9.6599000000000004</c:v>
                </c:pt>
                <c:pt idx="842">
                  <c:v>9.6595999999999993</c:v>
                </c:pt>
                <c:pt idx="843">
                  <c:v>9.6593</c:v>
                </c:pt>
                <c:pt idx="844">
                  <c:v>9.6590000000000007</c:v>
                </c:pt>
                <c:pt idx="845">
                  <c:v>9.6586999999999996</c:v>
                </c:pt>
                <c:pt idx="846">
                  <c:v>9.6584000000000003</c:v>
                </c:pt>
                <c:pt idx="847">
                  <c:v>9.6580999999999992</c:v>
                </c:pt>
                <c:pt idx="848">
                  <c:v>9.6577999999999999</c:v>
                </c:pt>
                <c:pt idx="849">
                  <c:v>9.6575000000000006</c:v>
                </c:pt>
                <c:pt idx="850">
                  <c:v>9.6571999999999996</c:v>
                </c:pt>
                <c:pt idx="851">
                  <c:v>9.6569000000000003</c:v>
                </c:pt>
                <c:pt idx="852">
                  <c:v>9.6565999999999992</c:v>
                </c:pt>
                <c:pt idx="853">
                  <c:v>9.6562999999999999</c:v>
                </c:pt>
                <c:pt idx="854">
                  <c:v>9.6560000000000006</c:v>
                </c:pt>
                <c:pt idx="855">
                  <c:v>9.6556999999999995</c:v>
                </c:pt>
                <c:pt idx="856">
                  <c:v>9.6554000000000002</c:v>
                </c:pt>
                <c:pt idx="857">
                  <c:v>9.6550999999999991</c:v>
                </c:pt>
                <c:pt idx="858">
                  <c:v>9.6547999999999998</c:v>
                </c:pt>
                <c:pt idx="859">
                  <c:v>9.6545000000000005</c:v>
                </c:pt>
                <c:pt idx="860">
                  <c:v>9.6541999999999994</c:v>
                </c:pt>
                <c:pt idx="861">
                  <c:v>9.6539000000000001</c:v>
                </c:pt>
                <c:pt idx="862">
                  <c:v>9.6536000000000008</c:v>
                </c:pt>
                <c:pt idx="863">
                  <c:v>9.6532999999999998</c:v>
                </c:pt>
                <c:pt idx="864">
                  <c:v>9.6530000000000005</c:v>
                </c:pt>
                <c:pt idx="865">
                  <c:v>9.6526999999999994</c:v>
                </c:pt>
                <c:pt idx="866">
                  <c:v>9.6524000000000001</c:v>
                </c:pt>
                <c:pt idx="867">
                  <c:v>9.6521000000000008</c:v>
                </c:pt>
                <c:pt idx="868">
                  <c:v>9.6517999999999997</c:v>
                </c:pt>
                <c:pt idx="869">
                  <c:v>9.6515000000000004</c:v>
                </c:pt>
                <c:pt idx="870">
                  <c:v>9.6511999999999993</c:v>
                </c:pt>
                <c:pt idx="871">
                  <c:v>9.6506000000000007</c:v>
                </c:pt>
                <c:pt idx="872">
                  <c:v>9.65</c:v>
                </c:pt>
                <c:pt idx="873">
                  <c:v>9.6494</c:v>
                </c:pt>
                <c:pt idx="874">
                  <c:v>9.6487999999999996</c:v>
                </c:pt>
                <c:pt idx="875">
                  <c:v>9.6481999999999992</c:v>
                </c:pt>
                <c:pt idx="876">
                  <c:v>9.6476000000000006</c:v>
                </c:pt>
                <c:pt idx="877">
                  <c:v>9.6470000000000002</c:v>
                </c:pt>
                <c:pt idx="878">
                  <c:v>9.6463000000000001</c:v>
                </c:pt>
                <c:pt idx="879">
                  <c:v>9.6456999999999997</c:v>
                </c:pt>
                <c:pt idx="880">
                  <c:v>9.6450999999999993</c:v>
                </c:pt>
                <c:pt idx="881">
                  <c:v>9.6445000000000007</c:v>
                </c:pt>
                <c:pt idx="882">
                  <c:v>9.6439000000000004</c:v>
                </c:pt>
                <c:pt idx="883">
                  <c:v>9.6433</c:v>
                </c:pt>
                <c:pt idx="884">
                  <c:v>9.6426999999999996</c:v>
                </c:pt>
                <c:pt idx="885">
                  <c:v>9.6420999999999992</c:v>
                </c:pt>
                <c:pt idx="886">
                  <c:v>9.6415000000000006</c:v>
                </c:pt>
                <c:pt idx="887">
                  <c:v>9.6409000000000002</c:v>
                </c:pt>
                <c:pt idx="888">
                  <c:v>9.6402999999999999</c:v>
                </c:pt>
                <c:pt idx="889">
                  <c:v>9.6396999999999995</c:v>
                </c:pt>
                <c:pt idx="890">
                  <c:v>9.6390999999999991</c:v>
                </c:pt>
                <c:pt idx="891">
                  <c:v>9.6385000000000005</c:v>
                </c:pt>
                <c:pt idx="892">
                  <c:v>9.6379000000000001</c:v>
                </c:pt>
                <c:pt idx="893">
                  <c:v>9.6372999999999998</c:v>
                </c:pt>
                <c:pt idx="894">
                  <c:v>9.6366999999999994</c:v>
                </c:pt>
                <c:pt idx="895">
                  <c:v>9.6361000000000008</c:v>
                </c:pt>
                <c:pt idx="896">
                  <c:v>9.6355000000000004</c:v>
                </c:pt>
                <c:pt idx="897">
                  <c:v>9.6349</c:v>
                </c:pt>
                <c:pt idx="898">
                  <c:v>9.6342999999999996</c:v>
                </c:pt>
                <c:pt idx="899">
                  <c:v>9.6336999999999993</c:v>
                </c:pt>
                <c:pt idx="900">
                  <c:v>9.6331000000000007</c:v>
                </c:pt>
                <c:pt idx="901">
                  <c:v>9.6325000000000003</c:v>
                </c:pt>
                <c:pt idx="902">
                  <c:v>9.6318999999999999</c:v>
                </c:pt>
                <c:pt idx="903">
                  <c:v>9.6312999999999995</c:v>
                </c:pt>
                <c:pt idx="904">
                  <c:v>9.6306999999999992</c:v>
                </c:pt>
                <c:pt idx="905">
                  <c:v>9.6301000000000005</c:v>
                </c:pt>
                <c:pt idx="906">
                  <c:v>9.6295000000000002</c:v>
                </c:pt>
                <c:pt idx="907">
                  <c:v>9.6288999999999998</c:v>
                </c:pt>
                <c:pt idx="908">
                  <c:v>9.6282999999999994</c:v>
                </c:pt>
                <c:pt idx="909">
                  <c:v>9.6277000000000008</c:v>
                </c:pt>
                <c:pt idx="910">
                  <c:v>9.6271000000000004</c:v>
                </c:pt>
                <c:pt idx="911">
                  <c:v>9.6265000000000001</c:v>
                </c:pt>
                <c:pt idx="912">
                  <c:v>9.6258999999999997</c:v>
                </c:pt>
                <c:pt idx="913">
                  <c:v>9.6252999999999993</c:v>
                </c:pt>
                <c:pt idx="914">
                  <c:v>9.6247000000000007</c:v>
                </c:pt>
                <c:pt idx="915">
                  <c:v>9.6241000000000003</c:v>
                </c:pt>
                <c:pt idx="916">
                  <c:v>9.6234999999999999</c:v>
                </c:pt>
                <c:pt idx="917">
                  <c:v>9.6228999999999996</c:v>
                </c:pt>
                <c:pt idx="918">
                  <c:v>9.6222999999999992</c:v>
                </c:pt>
                <c:pt idx="919">
                  <c:v>9.6217000000000006</c:v>
                </c:pt>
                <c:pt idx="920">
                  <c:v>9.6211000000000002</c:v>
                </c:pt>
                <c:pt idx="921">
                  <c:v>9.6204999999999998</c:v>
                </c:pt>
                <c:pt idx="922">
                  <c:v>9.6198999999999995</c:v>
                </c:pt>
                <c:pt idx="923">
                  <c:v>9.6193000000000008</c:v>
                </c:pt>
                <c:pt idx="924">
                  <c:v>9.6187000000000005</c:v>
                </c:pt>
                <c:pt idx="925">
                  <c:v>9.6181000000000001</c:v>
                </c:pt>
                <c:pt idx="926">
                  <c:v>9.6174999999999997</c:v>
                </c:pt>
                <c:pt idx="927">
                  <c:v>9.6168999999999993</c:v>
                </c:pt>
                <c:pt idx="928">
                  <c:v>9.6163000000000007</c:v>
                </c:pt>
                <c:pt idx="929">
                  <c:v>9.6157000000000004</c:v>
                </c:pt>
                <c:pt idx="930">
                  <c:v>9.6151</c:v>
                </c:pt>
                <c:pt idx="931">
                  <c:v>9.6144999999999996</c:v>
                </c:pt>
                <c:pt idx="932">
                  <c:v>9.6138999999999992</c:v>
                </c:pt>
                <c:pt idx="933">
                  <c:v>9.6133000000000006</c:v>
                </c:pt>
                <c:pt idx="934">
                  <c:v>9.6127000000000002</c:v>
                </c:pt>
                <c:pt idx="935">
                  <c:v>9.6120999999999999</c:v>
                </c:pt>
                <c:pt idx="936">
                  <c:v>9.6114999999999995</c:v>
                </c:pt>
                <c:pt idx="937">
                  <c:v>9.6109000000000009</c:v>
                </c:pt>
                <c:pt idx="938">
                  <c:v>9.6103000000000005</c:v>
                </c:pt>
                <c:pt idx="939">
                  <c:v>9.6097000000000001</c:v>
                </c:pt>
                <c:pt idx="940">
                  <c:v>9.6090999999999998</c:v>
                </c:pt>
                <c:pt idx="941">
                  <c:v>9.6084999999999994</c:v>
                </c:pt>
                <c:pt idx="942">
                  <c:v>9.6079000000000008</c:v>
                </c:pt>
                <c:pt idx="943">
                  <c:v>9.6073000000000004</c:v>
                </c:pt>
                <c:pt idx="944">
                  <c:v>9.6067</c:v>
                </c:pt>
                <c:pt idx="945">
                  <c:v>9.6060999999999996</c:v>
                </c:pt>
                <c:pt idx="946">
                  <c:v>9.6054999999999993</c:v>
                </c:pt>
                <c:pt idx="947">
                  <c:v>9.6049000000000007</c:v>
                </c:pt>
                <c:pt idx="948">
                  <c:v>9.6043000000000003</c:v>
                </c:pt>
                <c:pt idx="949">
                  <c:v>9.6036999999999999</c:v>
                </c:pt>
                <c:pt idx="950">
                  <c:v>9.6030999999999995</c:v>
                </c:pt>
                <c:pt idx="951">
                  <c:v>9.6026000000000007</c:v>
                </c:pt>
                <c:pt idx="952">
                  <c:v>9.6020000000000003</c:v>
                </c:pt>
                <c:pt idx="953">
                  <c:v>9.6013999999999999</c:v>
                </c:pt>
                <c:pt idx="954">
                  <c:v>9.6007999999999996</c:v>
                </c:pt>
                <c:pt idx="955">
                  <c:v>9.6001999999999992</c:v>
                </c:pt>
                <c:pt idx="956">
                  <c:v>9.5996000000000006</c:v>
                </c:pt>
                <c:pt idx="957">
                  <c:v>9.5990000000000002</c:v>
                </c:pt>
                <c:pt idx="958">
                  <c:v>9.5983999999999998</c:v>
                </c:pt>
                <c:pt idx="959">
                  <c:v>9.5977999999999994</c:v>
                </c:pt>
                <c:pt idx="960">
                  <c:v>9.5972000000000008</c:v>
                </c:pt>
                <c:pt idx="961">
                  <c:v>9.5966000000000005</c:v>
                </c:pt>
                <c:pt idx="962">
                  <c:v>9.5960000000000001</c:v>
                </c:pt>
                <c:pt idx="963">
                  <c:v>9.5953999999999997</c:v>
                </c:pt>
                <c:pt idx="964">
                  <c:v>9.5947999999999993</c:v>
                </c:pt>
                <c:pt idx="965">
                  <c:v>9.5942000000000007</c:v>
                </c:pt>
                <c:pt idx="966">
                  <c:v>9.5936000000000003</c:v>
                </c:pt>
                <c:pt idx="967">
                  <c:v>9.593</c:v>
                </c:pt>
                <c:pt idx="968">
                  <c:v>9.5923999999999996</c:v>
                </c:pt>
                <c:pt idx="969">
                  <c:v>9.5917999999999992</c:v>
                </c:pt>
                <c:pt idx="970">
                  <c:v>9.5912000000000006</c:v>
                </c:pt>
                <c:pt idx="971">
                  <c:v>9.5906000000000002</c:v>
                </c:pt>
                <c:pt idx="972">
                  <c:v>9.59</c:v>
                </c:pt>
                <c:pt idx="973">
                  <c:v>9.5893999999999995</c:v>
                </c:pt>
                <c:pt idx="974">
                  <c:v>9.5888000000000009</c:v>
                </c:pt>
                <c:pt idx="975">
                  <c:v>9.5882000000000005</c:v>
                </c:pt>
                <c:pt idx="976">
                  <c:v>9.5876000000000001</c:v>
                </c:pt>
                <c:pt idx="977">
                  <c:v>9.5869999999999997</c:v>
                </c:pt>
                <c:pt idx="978">
                  <c:v>9.5863999999999994</c:v>
                </c:pt>
                <c:pt idx="979">
                  <c:v>9.5858000000000008</c:v>
                </c:pt>
                <c:pt idx="980">
                  <c:v>9.5852000000000004</c:v>
                </c:pt>
                <c:pt idx="981">
                  <c:v>9.5846</c:v>
                </c:pt>
                <c:pt idx="982">
                  <c:v>9.5839999999999996</c:v>
                </c:pt>
                <c:pt idx="983">
                  <c:v>9.5833999999999993</c:v>
                </c:pt>
                <c:pt idx="984">
                  <c:v>9.5829000000000004</c:v>
                </c:pt>
                <c:pt idx="985">
                  <c:v>9.5823</c:v>
                </c:pt>
                <c:pt idx="986">
                  <c:v>9.5816999999999997</c:v>
                </c:pt>
                <c:pt idx="987">
                  <c:v>9.5810999999999993</c:v>
                </c:pt>
                <c:pt idx="988">
                  <c:v>9.5805000000000007</c:v>
                </c:pt>
                <c:pt idx="989">
                  <c:v>9.5799000000000003</c:v>
                </c:pt>
                <c:pt idx="990">
                  <c:v>9.5792999999999999</c:v>
                </c:pt>
                <c:pt idx="991">
                  <c:v>9.5786999999999995</c:v>
                </c:pt>
                <c:pt idx="992">
                  <c:v>9.5780999999999992</c:v>
                </c:pt>
                <c:pt idx="993">
                  <c:v>9.5775000000000006</c:v>
                </c:pt>
                <c:pt idx="994">
                  <c:v>9.5769000000000002</c:v>
                </c:pt>
                <c:pt idx="995">
                  <c:v>9.5762999999999998</c:v>
                </c:pt>
                <c:pt idx="996">
                  <c:v>9.5756999999999994</c:v>
                </c:pt>
                <c:pt idx="997">
                  <c:v>9.5751000000000008</c:v>
                </c:pt>
                <c:pt idx="998">
                  <c:v>9.5745000000000005</c:v>
                </c:pt>
                <c:pt idx="999">
                  <c:v>9.5739000000000001</c:v>
                </c:pt>
                <c:pt idx="1000">
                  <c:v>9.5732999999999997</c:v>
                </c:pt>
                <c:pt idx="1001">
                  <c:v>9.5726999999999993</c:v>
                </c:pt>
                <c:pt idx="1002">
                  <c:v>9.5721000000000007</c:v>
                </c:pt>
                <c:pt idx="1003">
                  <c:v>9.5715000000000003</c:v>
                </c:pt>
                <c:pt idx="1004">
                  <c:v>9.5709</c:v>
                </c:pt>
                <c:pt idx="1005">
                  <c:v>9.5702999999999996</c:v>
                </c:pt>
                <c:pt idx="1006">
                  <c:v>9.5698000000000008</c:v>
                </c:pt>
                <c:pt idx="1007">
                  <c:v>9.5692000000000004</c:v>
                </c:pt>
                <c:pt idx="1008">
                  <c:v>9.5686</c:v>
                </c:pt>
                <c:pt idx="1009">
                  <c:v>9.5679999999999996</c:v>
                </c:pt>
                <c:pt idx="1010">
                  <c:v>9.5673999999999992</c:v>
                </c:pt>
                <c:pt idx="1011">
                  <c:v>9.5668000000000006</c:v>
                </c:pt>
                <c:pt idx="1012">
                  <c:v>9.5662000000000003</c:v>
                </c:pt>
                <c:pt idx="1013">
                  <c:v>9.5655999999999999</c:v>
                </c:pt>
                <c:pt idx="1014">
                  <c:v>9.5649999999999995</c:v>
                </c:pt>
                <c:pt idx="1015">
                  <c:v>9.5643999999999991</c:v>
                </c:pt>
              </c:numCache>
            </c:numRef>
          </c:xVal>
          <c:yVal>
            <c:numRef>
              <c:f>Данные!$B$16:$B$1031</c:f>
              <c:numCache>
                <c:formatCode>#,##0</c:formatCode>
                <c:ptCount val="1016"/>
                <c:pt idx="0">
                  <c:v>-2000</c:v>
                </c:pt>
                <c:pt idx="1">
                  <c:v>-1950</c:v>
                </c:pt>
                <c:pt idx="2">
                  <c:v>-1900</c:v>
                </c:pt>
                <c:pt idx="3">
                  <c:v>-1850</c:v>
                </c:pt>
                <c:pt idx="4">
                  <c:v>-1800</c:v>
                </c:pt>
                <c:pt idx="5">
                  <c:v>-1750</c:v>
                </c:pt>
                <c:pt idx="6">
                  <c:v>-1700</c:v>
                </c:pt>
                <c:pt idx="7">
                  <c:v>-1650</c:v>
                </c:pt>
                <c:pt idx="8">
                  <c:v>-1600</c:v>
                </c:pt>
                <c:pt idx="9">
                  <c:v>-1550</c:v>
                </c:pt>
                <c:pt idx="10">
                  <c:v>-1500</c:v>
                </c:pt>
                <c:pt idx="11">
                  <c:v>-1450</c:v>
                </c:pt>
                <c:pt idx="12">
                  <c:v>-1400</c:v>
                </c:pt>
                <c:pt idx="13">
                  <c:v>-1350</c:v>
                </c:pt>
                <c:pt idx="14">
                  <c:v>-1300</c:v>
                </c:pt>
                <c:pt idx="15">
                  <c:v>-1250</c:v>
                </c:pt>
                <c:pt idx="16">
                  <c:v>-1200</c:v>
                </c:pt>
                <c:pt idx="17">
                  <c:v>-1150</c:v>
                </c:pt>
                <c:pt idx="18">
                  <c:v>-1100</c:v>
                </c:pt>
                <c:pt idx="19">
                  <c:v>-1050</c:v>
                </c:pt>
                <c:pt idx="20">
                  <c:v>-1000</c:v>
                </c:pt>
                <c:pt idx="21">
                  <c:v>-950</c:v>
                </c:pt>
                <c:pt idx="22">
                  <c:v>-900</c:v>
                </c:pt>
                <c:pt idx="23">
                  <c:v>-850</c:v>
                </c:pt>
                <c:pt idx="24">
                  <c:v>-800</c:v>
                </c:pt>
                <c:pt idx="25">
                  <c:v>-750</c:v>
                </c:pt>
                <c:pt idx="26">
                  <c:v>-700</c:v>
                </c:pt>
                <c:pt idx="27">
                  <c:v>-650</c:v>
                </c:pt>
                <c:pt idx="28">
                  <c:v>-600</c:v>
                </c:pt>
                <c:pt idx="29">
                  <c:v>-550</c:v>
                </c:pt>
                <c:pt idx="30">
                  <c:v>-500</c:v>
                </c:pt>
                <c:pt idx="31">
                  <c:v>-450</c:v>
                </c:pt>
                <c:pt idx="32">
                  <c:v>-400</c:v>
                </c:pt>
                <c:pt idx="33">
                  <c:v>-350</c:v>
                </c:pt>
                <c:pt idx="34">
                  <c:v>-300</c:v>
                </c:pt>
                <c:pt idx="35">
                  <c:v>-250</c:v>
                </c:pt>
                <c:pt idx="36">
                  <c:v>-200</c:v>
                </c:pt>
                <c:pt idx="37">
                  <c:v>-150</c:v>
                </c:pt>
                <c:pt idx="38">
                  <c:v>-100</c:v>
                </c:pt>
                <c:pt idx="39">
                  <c:v>-50</c:v>
                </c:pt>
                <c:pt idx="40">
                  <c:v>0</c:v>
                </c:pt>
                <c:pt idx="41">
                  <c:v>50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250</c:v>
                </c:pt>
                <c:pt idx="46">
                  <c:v>300</c:v>
                </c:pt>
                <c:pt idx="47">
                  <c:v>350</c:v>
                </c:pt>
                <c:pt idx="48">
                  <c:v>400</c:v>
                </c:pt>
                <c:pt idx="49">
                  <c:v>450</c:v>
                </c:pt>
                <c:pt idx="50">
                  <c:v>500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10050</c:v>
                </c:pt>
                <c:pt idx="242">
                  <c:v>10100</c:v>
                </c:pt>
                <c:pt idx="243">
                  <c:v>10150</c:v>
                </c:pt>
                <c:pt idx="244">
                  <c:v>10200</c:v>
                </c:pt>
                <c:pt idx="245">
                  <c:v>10250</c:v>
                </c:pt>
                <c:pt idx="246">
                  <c:v>10300</c:v>
                </c:pt>
                <c:pt idx="247">
                  <c:v>10350</c:v>
                </c:pt>
                <c:pt idx="248">
                  <c:v>10400</c:v>
                </c:pt>
                <c:pt idx="249">
                  <c:v>10450</c:v>
                </c:pt>
                <c:pt idx="250">
                  <c:v>10500</c:v>
                </c:pt>
                <c:pt idx="251">
                  <c:v>10550</c:v>
                </c:pt>
                <c:pt idx="252">
                  <c:v>10600</c:v>
                </c:pt>
                <c:pt idx="253">
                  <c:v>10650</c:v>
                </c:pt>
                <c:pt idx="254">
                  <c:v>10700</c:v>
                </c:pt>
                <c:pt idx="255">
                  <c:v>10750</c:v>
                </c:pt>
                <c:pt idx="256">
                  <c:v>10800</c:v>
                </c:pt>
                <c:pt idx="257">
                  <c:v>10850</c:v>
                </c:pt>
                <c:pt idx="258">
                  <c:v>10900</c:v>
                </c:pt>
                <c:pt idx="259">
                  <c:v>10950</c:v>
                </c:pt>
                <c:pt idx="260">
                  <c:v>11000</c:v>
                </c:pt>
                <c:pt idx="261">
                  <c:v>11050</c:v>
                </c:pt>
                <c:pt idx="262">
                  <c:v>11100</c:v>
                </c:pt>
                <c:pt idx="263">
                  <c:v>11150</c:v>
                </c:pt>
                <c:pt idx="264">
                  <c:v>11200</c:v>
                </c:pt>
                <c:pt idx="265">
                  <c:v>11250</c:v>
                </c:pt>
                <c:pt idx="266">
                  <c:v>11300</c:v>
                </c:pt>
                <c:pt idx="267">
                  <c:v>11350</c:v>
                </c:pt>
                <c:pt idx="268">
                  <c:v>11400</c:v>
                </c:pt>
                <c:pt idx="269">
                  <c:v>11450</c:v>
                </c:pt>
                <c:pt idx="270">
                  <c:v>11500</c:v>
                </c:pt>
                <c:pt idx="271">
                  <c:v>11550</c:v>
                </c:pt>
                <c:pt idx="272">
                  <c:v>11600</c:v>
                </c:pt>
                <c:pt idx="273">
                  <c:v>11650</c:v>
                </c:pt>
                <c:pt idx="274">
                  <c:v>11700</c:v>
                </c:pt>
                <c:pt idx="275">
                  <c:v>11750</c:v>
                </c:pt>
                <c:pt idx="276">
                  <c:v>11800</c:v>
                </c:pt>
                <c:pt idx="277">
                  <c:v>11850</c:v>
                </c:pt>
                <c:pt idx="278">
                  <c:v>11900</c:v>
                </c:pt>
                <c:pt idx="279">
                  <c:v>11950</c:v>
                </c:pt>
                <c:pt idx="280">
                  <c:v>12000</c:v>
                </c:pt>
                <c:pt idx="281">
                  <c:v>12050</c:v>
                </c:pt>
                <c:pt idx="282">
                  <c:v>12100</c:v>
                </c:pt>
                <c:pt idx="283">
                  <c:v>12150</c:v>
                </c:pt>
                <c:pt idx="284">
                  <c:v>12200</c:v>
                </c:pt>
                <c:pt idx="285">
                  <c:v>12250</c:v>
                </c:pt>
                <c:pt idx="286">
                  <c:v>12300</c:v>
                </c:pt>
                <c:pt idx="287">
                  <c:v>12350</c:v>
                </c:pt>
                <c:pt idx="288">
                  <c:v>12400</c:v>
                </c:pt>
                <c:pt idx="289">
                  <c:v>12450</c:v>
                </c:pt>
                <c:pt idx="290">
                  <c:v>12500</c:v>
                </c:pt>
                <c:pt idx="291">
                  <c:v>12550</c:v>
                </c:pt>
                <c:pt idx="292">
                  <c:v>12600</c:v>
                </c:pt>
                <c:pt idx="293">
                  <c:v>12650</c:v>
                </c:pt>
                <c:pt idx="294">
                  <c:v>12700</c:v>
                </c:pt>
                <c:pt idx="295">
                  <c:v>12750</c:v>
                </c:pt>
                <c:pt idx="296">
                  <c:v>12800</c:v>
                </c:pt>
                <c:pt idx="297">
                  <c:v>12850</c:v>
                </c:pt>
                <c:pt idx="298">
                  <c:v>12900</c:v>
                </c:pt>
                <c:pt idx="299">
                  <c:v>12950</c:v>
                </c:pt>
                <c:pt idx="300">
                  <c:v>13000</c:v>
                </c:pt>
                <c:pt idx="301">
                  <c:v>13050</c:v>
                </c:pt>
                <c:pt idx="302">
                  <c:v>13100</c:v>
                </c:pt>
                <c:pt idx="303">
                  <c:v>13150</c:v>
                </c:pt>
                <c:pt idx="304">
                  <c:v>13200</c:v>
                </c:pt>
                <c:pt idx="305">
                  <c:v>13250</c:v>
                </c:pt>
                <c:pt idx="306">
                  <c:v>13300</c:v>
                </c:pt>
                <c:pt idx="307">
                  <c:v>13350</c:v>
                </c:pt>
                <c:pt idx="308">
                  <c:v>13400</c:v>
                </c:pt>
                <c:pt idx="309">
                  <c:v>13450</c:v>
                </c:pt>
                <c:pt idx="310">
                  <c:v>13500</c:v>
                </c:pt>
                <c:pt idx="311">
                  <c:v>13550</c:v>
                </c:pt>
                <c:pt idx="312">
                  <c:v>13600</c:v>
                </c:pt>
                <c:pt idx="313">
                  <c:v>13650</c:v>
                </c:pt>
                <c:pt idx="314">
                  <c:v>13700</c:v>
                </c:pt>
                <c:pt idx="315">
                  <c:v>13750</c:v>
                </c:pt>
                <c:pt idx="316">
                  <c:v>13800</c:v>
                </c:pt>
                <c:pt idx="317">
                  <c:v>13850</c:v>
                </c:pt>
                <c:pt idx="318">
                  <c:v>13900</c:v>
                </c:pt>
                <c:pt idx="319">
                  <c:v>13950</c:v>
                </c:pt>
                <c:pt idx="320">
                  <c:v>14000</c:v>
                </c:pt>
                <c:pt idx="321">
                  <c:v>14050</c:v>
                </c:pt>
                <c:pt idx="322">
                  <c:v>14100</c:v>
                </c:pt>
                <c:pt idx="323">
                  <c:v>14150</c:v>
                </c:pt>
                <c:pt idx="324">
                  <c:v>14200</c:v>
                </c:pt>
                <c:pt idx="325">
                  <c:v>14250</c:v>
                </c:pt>
                <c:pt idx="326">
                  <c:v>14300</c:v>
                </c:pt>
                <c:pt idx="327">
                  <c:v>14350</c:v>
                </c:pt>
                <c:pt idx="328">
                  <c:v>14400</c:v>
                </c:pt>
                <c:pt idx="329">
                  <c:v>14450</c:v>
                </c:pt>
                <c:pt idx="330">
                  <c:v>14500</c:v>
                </c:pt>
                <c:pt idx="331">
                  <c:v>14550</c:v>
                </c:pt>
                <c:pt idx="332">
                  <c:v>14600</c:v>
                </c:pt>
                <c:pt idx="333">
                  <c:v>14650</c:v>
                </c:pt>
                <c:pt idx="334">
                  <c:v>14700</c:v>
                </c:pt>
                <c:pt idx="335">
                  <c:v>14750</c:v>
                </c:pt>
                <c:pt idx="336">
                  <c:v>14800</c:v>
                </c:pt>
                <c:pt idx="337">
                  <c:v>14850</c:v>
                </c:pt>
                <c:pt idx="338">
                  <c:v>14900</c:v>
                </c:pt>
                <c:pt idx="339">
                  <c:v>14950</c:v>
                </c:pt>
                <c:pt idx="340">
                  <c:v>15000</c:v>
                </c:pt>
                <c:pt idx="341">
                  <c:v>15050</c:v>
                </c:pt>
                <c:pt idx="342">
                  <c:v>15100</c:v>
                </c:pt>
                <c:pt idx="343">
                  <c:v>15150</c:v>
                </c:pt>
                <c:pt idx="344">
                  <c:v>15200</c:v>
                </c:pt>
                <c:pt idx="345">
                  <c:v>15250</c:v>
                </c:pt>
                <c:pt idx="346">
                  <c:v>15300</c:v>
                </c:pt>
                <c:pt idx="347">
                  <c:v>15350</c:v>
                </c:pt>
                <c:pt idx="348">
                  <c:v>15400</c:v>
                </c:pt>
                <c:pt idx="349">
                  <c:v>15450</c:v>
                </c:pt>
                <c:pt idx="350">
                  <c:v>15500</c:v>
                </c:pt>
                <c:pt idx="351">
                  <c:v>15550</c:v>
                </c:pt>
                <c:pt idx="352">
                  <c:v>15600</c:v>
                </c:pt>
                <c:pt idx="353">
                  <c:v>15650</c:v>
                </c:pt>
                <c:pt idx="354">
                  <c:v>15700</c:v>
                </c:pt>
                <c:pt idx="355">
                  <c:v>15750</c:v>
                </c:pt>
                <c:pt idx="356">
                  <c:v>15800</c:v>
                </c:pt>
                <c:pt idx="357">
                  <c:v>15850</c:v>
                </c:pt>
                <c:pt idx="358">
                  <c:v>15900</c:v>
                </c:pt>
                <c:pt idx="359">
                  <c:v>15950</c:v>
                </c:pt>
                <c:pt idx="360">
                  <c:v>16000</c:v>
                </c:pt>
                <c:pt idx="361">
                  <c:v>16050</c:v>
                </c:pt>
                <c:pt idx="362">
                  <c:v>16100</c:v>
                </c:pt>
                <c:pt idx="363">
                  <c:v>16150</c:v>
                </c:pt>
                <c:pt idx="364">
                  <c:v>16200</c:v>
                </c:pt>
                <c:pt idx="365">
                  <c:v>16250</c:v>
                </c:pt>
                <c:pt idx="366">
                  <c:v>16300</c:v>
                </c:pt>
                <c:pt idx="367">
                  <c:v>16350</c:v>
                </c:pt>
                <c:pt idx="368">
                  <c:v>16400</c:v>
                </c:pt>
                <c:pt idx="369">
                  <c:v>16450</c:v>
                </c:pt>
                <c:pt idx="370">
                  <c:v>16500</c:v>
                </c:pt>
                <c:pt idx="371">
                  <c:v>16550</c:v>
                </c:pt>
                <c:pt idx="372">
                  <c:v>16600</c:v>
                </c:pt>
                <c:pt idx="373">
                  <c:v>16650</c:v>
                </c:pt>
                <c:pt idx="374">
                  <c:v>16700</c:v>
                </c:pt>
                <c:pt idx="375">
                  <c:v>16750</c:v>
                </c:pt>
                <c:pt idx="376">
                  <c:v>16800</c:v>
                </c:pt>
                <c:pt idx="377">
                  <c:v>16850</c:v>
                </c:pt>
                <c:pt idx="378">
                  <c:v>16900</c:v>
                </c:pt>
                <c:pt idx="379">
                  <c:v>16950</c:v>
                </c:pt>
                <c:pt idx="380">
                  <c:v>17000</c:v>
                </c:pt>
                <c:pt idx="381">
                  <c:v>17050</c:v>
                </c:pt>
                <c:pt idx="382">
                  <c:v>17100</c:v>
                </c:pt>
                <c:pt idx="383">
                  <c:v>17150</c:v>
                </c:pt>
                <c:pt idx="384">
                  <c:v>17200</c:v>
                </c:pt>
                <c:pt idx="385">
                  <c:v>17250</c:v>
                </c:pt>
                <c:pt idx="386">
                  <c:v>17300</c:v>
                </c:pt>
                <c:pt idx="387">
                  <c:v>17350</c:v>
                </c:pt>
                <c:pt idx="388">
                  <c:v>17400</c:v>
                </c:pt>
                <c:pt idx="389">
                  <c:v>17450</c:v>
                </c:pt>
                <c:pt idx="390">
                  <c:v>17500</c:v>
                </c:pt>
                <c:pt idx="391">
                  <c:v>17550</c:v>
                </c:pt>
                <c:pt idx="392">
                  <c:v>17600</c:v>
                </c:pt>
                <c:pt idx="393">
                  <c:v>17650</c:v>
                </c:pt>
                <c:pt idx="394">
                  <c:v>17700</c:v>
                </c:pt>
                <c:pt idx="395">
                  <c:v>17750</c:v>
                </c:pt>
                <c:pt idx="396">
                  <c:v>17800</c:v>
                </c:pt>
                <c:pt idx="397">
                  <c:v>17850</c:v>
                </c:pt>
                <c:pt idx="398">
                  <c:v>17900</c:v>
                </c:pt>
                <c:pt idx="399">
                  <c:v>17950</c:v>
                </c:pt>
                <c:pt idx="400">
                  <c:v>18000</c:v>
                </c:pt>
                <c:pt idx="401">
                  <c:v>18050</c:v>
                </c:pt>
                <c:pt idx="402">
                  <c:v>18100</c:v>
                </c:pt>
                <c:pt idx="403">
                  <c:v>18150</c:v>
                </c:pt>
                <c:pt idx="404">
                  <c:v>18200</c:v>
                </c:pt>
                <c:pt idx="405">
                  <c:v>18250</c:v>
                </c:pt>
                <c:pt idx="406">
                  <c:v>18300</c:v>
                </c:pt>
                <c:pt idx="407">
                  <c:v>18350</c:v>
                </c:pt>
                <c:pt idx="408">
                  <c:v>18400</c:v>
                </c:pt>
                <c:pt idx="409">
                  <c:v>18450</c:v>
                </c:pt>
                <c:pt idx="410">
                  <c:v>18500</c:v>
                </c:pt>
                <c:pt idx="411">
                  <c:v>18550</c:v>
                </c:pt>
                <c:pt idx="412">
                  <c:v>18600</c:v>
                </c:pt>
                <c:pt idx="413">
                  <c:v>18650</c:v>
                </c:pt>
                <c:pt idx="414">
                  <c:v>18700</c:v>
                </c:pt>
                <c:pt idx="415">
                  <c:v>18750</c:v>
                </c:pt>
                <c:pt idx="416">
                  <c:v>18800</c:v>
                </c:pt>
                <c:pt idx="417">
                  <c:v>18850</c:v>
                </c:pt>
                <c:pt idx="418">
                  <c:v>18900</c:v>
                </c:pt>
                <c:pt idx="419">
                  <c:v>18950</c:v>
                </c:pt>
                <c:pt idx="420">
                  <c:v>19000</c:v>
                </c:pt>
                <c:pt idx="421">
                  <c:v>19050</c:v>
                </c:pt>
                <c:pt idx="422">
                  <c:v>19100</c:v>
                </c:pt>
                <c:pt idx="423">
                  <c:v>19150</c:v>
                </c:pt>
                <c:pt idx="424">
                  <c:v>19200</c:v>
                </c:pt>
                <c:pt idx="425">
                  <c:v>19250</c:v>
                </c:pt>
                <c:pt idx="426">
                  <c:v>19300</c:v>
                </c:pt>
                <c:pt idx="427">
                  <c:v>19350</c:v>
                </c:pt>
                <c:pt idx="428">
                  <c:v>19400</c:v>
                </c:pt>
                <c:pt idx="429">
                  <c:v>19450</c:v>
                </c:pt>
                <c:pt idx="430">
                  <c:v>19500</c:v>
                </c:pt>
                <c:pt idx="431">
                  <c:v>19550</c:v>
                </c:pt>
                <c:pt idx="432">
                  <c:v>19600</c:v>
                </c:pt>
                <c:pt idx="433">
                  <c:v>19650</c:v>
                </c:pt>
                <c:pt idx="434">
                  <c:v>19700</c:v>
                </c:pt>
                <c:pt idx="435">
                  <c:v>19750</c:v>
                </c:pt>
                <c:pt idx="436">
                  <c:v>19800</c:v>
                </c:pt>
                <c:pt idx="437">
                  <c:v>19850</c:v>
                </c:pt>
                <c:pt idx="438">
                  <c:v>19900</c:v>
                </c:pt>
                <c:pt idx="439">
                  <c:v>19950</c:v>
                </c:pt>
                <c:pt idx="440">
                  <c:v>20000</c:v>
                </c:pt>
                <c:pt idx="441">
                  <c:v>20050</c:v>
                </c:pt>
                <c:pt idx="442">
                  <c:v>20100</c:v>
                </c:pt>
                <c:pt idx="443">
                  <c:v>20150</c:v>
                </c:pt>
                <c:pt idx="444">
                  <c:v>20200</c:v>
                </c:pt>
                <c:pt idx="445">
                  <c:v>20250</c:v>
                </c:pt>
                <c:pt idx="446">
                  <c:v>20300</c:v>
                </c:pt>
                <c:pt idx="447">
                  <c:v>20350</c:v>
                </c:pt>
                <c:pt idx="448">
                  <c:v>20400</c:v>
                </c:pt>
                <c:pt idx="449">
                  <c:v>20450</c:v>
                </c:pt>
                <c:pt idx="450">
                  <c:v>20500</c:v>
                </c:pt>
                <c:pt idx="451">
                  <c:v>20550</c:v>
                </c:pt>
                <c:pt idx="452">
                  <c:v>20600</c:v>
                </c:pt>
                <c:pt idx="453">
                  <c:v>20650</c:v>
                </c:pt>
                <c:pt idx="454">
                  <c:v>20700</c:v>
                </c:pt>
                <c:pt idx="455">
                  <c:v>20750</c:v>
                </c:pt>
                <c:pt idx="456">
                  <c:v>20800</c:v>
                </c:pt>
                <c:pt idx="457">
                  <c:v>20850</c:v>
                </c:pt>
                <c:pt idx="458">
                  <c:v>20900</c:v>
                </c:pt>
                <c:pt idx="459">
                  <c:v>20950</c:v>
                </c:pt>
                <c:pt idx="460">
                  <c:v>21000</c:v>
                </c:pt>
                <c:pt idx="461">
                  <c:v>21050</c:v>
                </c:pt>
                <c:pt idx="462">
                  <c:v>21100</c:v>
                </c:pt>
                <c:pt idx="463">
                  <c:v>21150</c:v>
                </c:pt>
                <c:pt idx="464">
                  <c:v>21200</c:v>
                </c:pt>
                <c:pt idx="465">
                  <c:v>21250</c:v>
                </c:pt>
                <c:pt idx="466">
                  <c:v>21300</c:v>
                </c:pt>
                <c:pt idx="467">
                  <c:v>21350</c:v>
                </c:pt>
                <c:pt idx="468">
                  <c:v>21400</c:v>
                </c:pt>
                <c:pt idx="469">
                  <c:v>21450</c:v>
                </c:pt>
                <c:pt idx="470">
                  <c:v>21500</c:v>
                </c:pt>
                <c:pt idx="471">
                  <c:v>21550</c:v>
                </c:pt>
                <c:pt idx="472">
                  <c:v>21600</c:v>
                </c:pt>
                <c:pt idx="473">
                  <c:v>21650</c:v>
                </c:pt>
                <c:pt idx="474">
                  <c:v>21700</c:v>
                </c:pt>
                <c:pt idx="475">
                  <c:v>21750</c:v>
                </c:pt>
                <c:pt idx="476">
                  <c:v>21800</c:v>
                </c:pt>
                <c:pt idx="477">
                  <c:v>21850</c:v>
                </c:pt>
                <c:pt idx="478">
                  <c:v>21900</c:v>
                </c:pt>
                <c:pt idx="479">
                  <c:v>21950</c:v>
                </c:pt>
                <c:pt idx="480">
                  <c:v>22000</c:v>
                </c:pt>
                <c:pt idx="481">
                  <c:v>22050</c:v>
                </c:pt>
                <c:pt idx="482">
                  <c:v>22100</c:v>
                </c:pt>
                <c:pt idx="483">
                  <c:v>22150</c:v>
                </c:pt>
                <c:pt idx="484">
                  <c:v>22200</c:v>
                </c:pt>
                <c:pt idx="485">
                  <c:v>22250</c:v>
                </c:pt>
                <c:pt idx="486">
                  <c:v>22300</c:v>
                </c:pt>
                <c:pt idx="487">
                  <c:v>22350</c:v>
                </c:pt>
                <c:pt idx="488">
                  <c:v>22400</c:v>
                </c:pt>
                <c:pt idx="489">
                  <c:v>22450</c:v>
                </c:pt>
                <c:pt idx="490">
                  <c:v>22500</c:v>
                </c:pt>
                <c:pt idx="491">
                  <c:v>22550</c:v>
                </c:pt>
                <c:pt idx="492">
                  <c:v>22600</c:v>
                </c:pt>
                <c:pt idx="493">
                  <c:v>22650</c:v>
                </c:pt>
                <c:pt idx="494">
                  <c:v>22700</c:v>
                </c:pt>
                <c:pt idx="495">
                  <c:v>22750</c:v>
                </c:pt>
                <c:pt idx="496">
                  <c:v>22800</c:v>
                </c:pt>
                <c:pt idx="497">
                  <c:v>22850</c:v>
                </c:pt>
                <c:pt idx="498">
                  <c:v>22900</c:v>
                </c:pt>
                <c:pt idx="499">
                  <c:v>22950</c:v>
                </c:pt>
                <c:pt idx="500">
                  <c:v>23000</c:v>
                </c:pt>
                <c:pt idx="501">
                  <c:v>23050</c:v>
                </c:pt>
                <c:pt idx="502">
                  <c:v>23100</c:v>
                </c:pt>
                <c:pt idx="503">
                  <c:v>23150</c:v>
                </c:pt>
                <c:pt idx="504">
                  <c:v>23200</c:v>
                </c:pt>
                <c:pt idx="505">
                  <c:v>23250</c:v>
                </c:pt>
                <c:pt idx="506">
                  <c:v>23300</c:v>
                </c:pt>
                <c:pt idx="507">
                  <c:v>23350</c:v>
                </c:pt>
                <c:pt idx="508">
                  <c:v>23400</c:v>
                </c:pt>
                <c:pt idx="509">
                  <c:v>23450</c:v>
                </c:pt>
                <c:pt idx="510">
                  <c:v>23500</c:v>
                </c:pt>
                <c:pt idx="511">
                  <c:v>23550</c:v>
                </c:pt>
                <c:pt idx="512">
                  <c:v>23600</c:v>
                </c:pt>
                <c:pt idx="513">
                  <c:v>23650</c:v>
                </c:pt>
                <c:pt idx="514">
                  <c:v>23700</c:v>
                </c:pt>
                <c:pt idx="515">
                  <c:v>23750</c:v>
                </c:pt>
                <c:pt idx="516">
                  <c:v>23800</c:v>
                </c:pt>
                <c:pt idx="517">
                  <c:v>23850</c:v>
                </c:pt>
                <c:pt idx="518">
                  <c:v>23900</c:v>
                </c:pt>
                <c:pt idx="519">
                  <c:v>23950</c:v>
                </c:pt>
                <c:pt idx="520">
                  <c:v>24000</c:v>
                </c:pt>
                <c:pt idx="521">
                  <c:v>24050</c:v>
                </c:pt>
                <c:pt idx="522">
                  <c:v>24100</c:v>
                </c:pt>
                <c:pt idx="523">
                  <c:v>24150</c:v>
                </c:pt>
                <c:pt idx="524">
                  <c:v>24200</c:v>
                </c:pt>
                <c:pt idx="525">
                  <c:v>24250</c:v>
                </c:pt>
                <c:pt idx="526">
                  <c:v>24300</c:v>
                </c:pt>
                <c:pt idx="527">
                  <c:v>24350</c:v>
                </c:pt>
                <c:pt idx="528">
                  <c:v>24400</c:v>
                </c:pt>
                <c:pt idx="529">
                  <c:v>24450</c:v>
                </c:pt>
                <c:pt idx="530">
                  <c:v>24500</c:v>
                </c:pt>
                <c:pt idx="531">
                  <c:v>24550</c:v>
                </c:pt>
                <c:pt idx="532">
                  <c:v>24600</c:v>
                </c:pt>
                <c:pt idx="533">
                  <c:v>24650</c:v>
                </c:pt>
                <c:pt idx="534">
                  <c:v>24700</c:v>
                </c:pt>
                <c:pt idx="535">
                  <c:v>24750</c:v>
                </c:pt>
                <c:pt idx="536">
                  <c:v>24800</c:v>
                </c:pt>
                <c:pt idx="537">
                  <c:v>24850</c:v>
                </c:pt>
                <c:pt idx="538">
                  <c:v>24900</c:v>
                </c:pt>
                <c:pt idx="539">
                  <c:v>24950</c:v>
                </c:pt>
                <c:pt idx="540">
                  <c:v>25000</c:v>
                </c:pt>
                <c:pt idx="541">
                  <c:v>25050</c:v>
                </c:pt>
                <c:pt idx="542">
                  <c:v>25100</c:v>
                </c:pt>
                <c:pt idx="543">
                  <c:v>25150</c:v>
                </c:pt>
                <c:pt idx="544">
                  <c:v>25200</c:v>
                </c:pt>
                <c:pt idx="545">
                  <c:v>25250</c:v>
                </c:pt>
                <c:pt idx="546">
                  <c:v>25300</c:v>
                </c:pt>
                <c:pt idx="547">
                  <c:v>25350</c:v>
                </c:pt>
                <c:pt idx="548">
                  <c:v>25400</c:v>
                </c:pt>
                <c:pt idx="549">
                  <c:v>25450</c:v>
                </c:pt>
                <c:pt idx="550">
                  <c:v>25500</c:v>
                </c:pt>
                <c:pt idx="551">
                  <c:v>25550</c:v>
                </c:pt>
                <c:pt idx="552">
                  <c:v>25600</c:v>
                </c:pt>
                <c:pt idx="553">
                  <c:v>25650</c:v>
                </c:pt>
                <c:pt idx="554">
                  <c:v>25700</c:v>
                </c:pt>
                <c:pt idx="555">
                  <c:v>25750</c:v>
                </c:pt>
                <c:pt idx="556">
                  <c:v>25800</c:v>
                </c:pt>
                <c:pt idx="557">
                  <c:v>25850</c:v>
                </c:pt>
                <c:pt idx="558">
                  <c:v>25900</c:v>
                </c:pt>
                <c:pt idx="559">
                  <c:v>25950</c:v>
                </c:pt>
                <c:pt idx="560">
                  <c:v>26000</c:v>
                </c:pt>
                <c:pt idx="561">
                  <c:v>26050</c:v>
                </c:pt>
                <c:pt idx="562">
                  <c:v>26100</c:v>
                </c:pt>
                <c:pt idx="563">
                  <c:v>26150</c:v>
                </c:pt>
                <c:pt idx="564">
                  <c:v>26200</c:v>
                </c:pt>
                <c:pt idx="565">
                  <c:v>26250</c:v>
                </c:pt>
                <c:pt idx="566">
                  <c:v>26300</c:v>
                </c:pt>
                <c:pt idx="567">
                  <c:v>26350</c:v>
                </c:pt>
                <c:pt idx="568">
                  <c:v>26400</c:v>
                </c:pt>
                <c:pt idx="569">
                  <c:v>26450</c:v>
                </c:pt>
                <c:pt idx="570">
                  <c:v>26500</c:v>
                </c:pt>
                <c:pt idx="571">
                  <c:v>26550</c:v>
                </c:pt>
                <c:pt idx="572">
                  <c:v>26600</c:v>
                </c:pt>
                <c:pt idx="573">
                  <c:v>26650</c:v>
                </c:pt>
                <c:pt idx="574">
                  <c:v>26700</c:v>
                </c:pt>
                <c:pt idx="575">
                  <c:v>26750</c:v>
                </c:pt>
                <c:pt idx="576">
                  <c:v>26800</c:v>
                </c:pt>
                <c:pt idx="577">
                  <c:v>26850</c:v>
                </c:pt>
                <c:pt idx="578">
                  <c:v>26900</c:v>
                </c:pt>
                <c:pt idx="579">
                  <c:v>26950</c:v>
                </c:pt>
                <c:pt idx="580">
                  <c:v>27000</c:v>
                </c:pt>
                <c:pt idx="581">
                  <c:v>27050</c:v>
                </c:pt>
                <c:pt idx="582">
                  <c:v>27100</c:v>
                </c:pt>
                <c:pt idx="583">
                  <c:v>27150</c:v>
                </c:pt>
                <c:pt idx="584">
                  <c:v>27200</c:v>
                </c:pt>
                <c:pt idx="585">
                  <c:v>27250</c:v>
                </c:pt>
                <c:pt idx="586">
                  <c:v>27300</c:v>
                </c:pt>
                <c:pt idx="587">
                  <c:v>27350</c:v>
                </c:pt>
                <c:pt idx="588">
                  <c:v>27400</c:v>
                </c:pt>
                <c:pt idx="589">
                  <c:v>27450</c:v>
                </c:pt>
                <c:pt idx="590">
                  <c:v>27500</c:v>
                </c:pt>
                <c:pt idx="591">
                  <c:v>27550</c:v>
                </c:pt>
                <c:pt idx="592">
                  <c:v>27600</c:v>
                </c:pt>
                <c:pt idx="593">
                  <c:v>27650</c:v>
                </c:pt>
                <c:pt idx="594">
                  <c:v>27700</c:v>
                </c:pt>
                <c:pt idx="595">
                  <c:v>27750</c:v>
                </c:pt>
                <c:pt idx="596">
                  <c:v>27800</c:v>
                </c:pt>
                <c:pt idx="597">
                  <c:v>27850</c:v>
                </c:pt>
                <c:pt idx="598">
                  <c:v>27900</c:v>
                </c:pt>
                <c:pt idx="599">
                  <c:v>27950</c:v>
                </c:pt>
                <c:pt idx="600">
                  <c:v>28000</c:v>
                </c:pt>
                <c:pt idx="601">
                  <c:v>28050</c:v>
                </c:pt>
                <c:pt idx="602">
                  <c:v>28100</c:v>
                </c:pt>
                <c:pt idx="603">
                  <c:v>28150</c:v>
                </c:pt>
                <c:pt idx="604">
                  <c:v>28200</c:v>
                </c:pt>
                <c:pt idx="605">
                  <c:v>28250</c:v>
                </c:pt>
                <c:pt idx="606">
                  <c:v>28300</c:v>
                </c:pt>
                <c:pt idx="607">
                  <c:v>28350</c:v>
                </c:pt>
                <c:pt idx="608">
                  <c:v>28400</c:v>
                </c:pt>
                <c:pt idx="609">
                  <c:v>28450</c:v>
                </c:pt>
                <c:pt idx="610">
                  <c:v>28500</c:v>
                </c:pt>
                <c:pt idx="611">
                  <c:v>28550</c:v>
                </c:pt>
                <c:pt idx="612">
                  <c:v>28600</c:v>
                </c:pt>
                <c:pt idx="613">
                  <c:v>28650</c:v>
                </c:pt>
                <c:pt idx="614">
                  <c:v>28700</c:v>
                </c:pt>
                <c:pt idx="615">
                  <c:v>28750</c:v>
                </c:pt>
                <c:pt idx="616">
                  <c:v>28800</c:v>
                </c:pt>
                <c:pt idx="617">
                  <c:v>28850</c:v>
                </c:pt>
                <c:pt idx="618">
                  <c:v>28900</c:v>
                </c:pt>
                <c:pt idx="619">
                  <c:v>28950</c:v>
                </c:pt>
                <c:pt idx="620">
                  <c:v>29000</c:v>
                </c:pt>
                <c:pt idx="621">
                  <c:v>29050</c:v>
                </c:pt>
                <c:pt idx="622">
                  <c:v>29100</c:v>
                </c:pt>
                <c:pt idx="623">
                  <c:v>29150</c:v>
                </c:pt>
                <c:pt idx="624">
                  <c:v>29200</c:v>
                </c:pt>
                <c:pt idx="625">
                  <c:v>29250</c:v>
                </c:pt>
                <c:pt idx="626">
                  <c:v>29300</c:v>
                </c:pt>
                <c:pt idx="627">
                  <c:v>29350</c:v>
                </c:pt>
                <c:pt idx="628">
                  <c:v>29400</c:v>
                </c:pt>
                <c:pt idx="629">
                  <c:v>29450</c:v>
                </c:pt>
                <c:pt idx="630">
                  <c:v>29500</c:v>
                </c:pt>
                <c:pt idx="631">
                  <c:v>29550</c:v>
                </c:pt>
                <c:pt idx="632">
                  <c:v>29600</c:v>
                </c:pt>
                <c:pt idx="633">
                  <c:v>29650</c:v>
                </c:pt>
                <c:pt idx="634">
                  <c:v>29700</c:v>
                </c:pt>
                <c:pt idx="635">
                  <c:v>29750</c:v>
                </c:pt>
                <c:pt idx="636">
                  <c:v>29800</c:v>
                </c:pt>
                <c:pt idx="637">
                  <c:v>29850</c:v>
                </c:pt>
                <c:pt idx="638">
                  <c:v>29900</c:v>
                </c:pt>
                <c:pt idx="639">
                  <c:v>29950</c:v>
                </c:pt>
                <c:pt idx="640">
                  <c:v>30000</c:v>
                </c:pt>
                <c:pt idx="641">
                  <c:v>30050</c:v>
                </c:pt>
                <c:pt idx="642">
                  <c:v>30100</c:v>
                </c:pt>
                <c:pt idx="643">
                  <c:v>30150</c:v>
                </c:pt>
                <c:pt idx="644">
                  <c:v>30200</c:v>
                </c:pt>
                <c:pt idx="645">
                  <c:v>30250</c:v>
                </c:pt>
                <c:pt idx="646">
                  <c:v>30300</c:v>
                </c:pt>
                <c:pt idx="647">
                  <c:v>30350</c:v>
                </c:pt>
                <c:pt idx="648">
                  <c:v>30400</c:v>
                </c:pt>
                <c:pt idx="649">
                  <c:v>30450</c:v>
                </c:pt>
                <c:pt idx="650">
                  <c:v>30500</c:v>
                </c:pt>
                <c:pt idx="651">
                  <c:v>30550</c:v>
                </c:pt>
                <c:pt idx="652">
                  <c:v>30600</c:v>
                </c:pt>
                <c:pt idx="653">
                  <c:v>30650</c:v>
                </c:pt>
                <c:pt idx="654">
                  <c:v>30700</c:v>
                </c:pt>
                <c:pt idx="655">
                  <c:v>30750</c:v>
                </c:pt>
                <c:pt idx="656">
                  <c:v>30800</c:v>
                </c:pt>
                <c:pt idx="657">
                  <c:v>30850</c:v>
                </c:pt>
                <c:pt idx="658">
                  <c:v>30900</c:v>
                </c:pt>
                <c:pt idx="659">
                  <c:v>30950</c:v>
                </c:pt>
                <c:pt idx="660">
                  <c:v>31000</c:v>
                </c:pt>
                <c:pt idx="661">
                  <c:v>31050</c:v>
                </c:pt>
                <c:pt idx="662">
                  <c:v>31100</c:v>
                </c:pt>
                <c:pt idx="663">
                  <c:v>31150</c:v>
                </c:pt>
                <c:pt idx="664">
                  <c:v>31200</c:v>
                </c:pt>
                <c:pt idx="665">
                  <c:v>31250</c:v>
                </c:pt>
                <c:pt idx="666">
                  <c:v>31300</c:v>
                </c:pt>
                <c:pt idx="667">
                  <c:v>31350</c:v>
                </c:pt>
                <c:pt idx="668">
                  <c:v>31400</c:v>
                </c:pt>
                <c:pt idx="669">
                  <c:v>31450</c:v>
                </c:pt>
                <c:pt idx="670">
                  <c:v>31500</c:v>
                </c:pt>
                <c:pt idx="671">
                  <c:v>31550</c:v>
                </c:pt>
                <c:pt idx="672">
                  <c:v>31600</c:v>
                </c:pt>
                <c:pt idx="673">
                  <c:v>31650</c:v>
                </c:pt>
                <c:pt idx="674">
                  <c:v>31700</c:v>
                </c:pt>
                <c:pt idx="675">
                  <c:v>31750</c:v>
                </c:pt>
                <c:pt idx="676">
                  <c:v>31800</c:v>
                </c:pt>
                <c:pt idx="677">
                  <c:v>31850</c:v>
                </c:pt>
                <c:pt idx="678">
                  <c:v>31900</c:v>
                </c:pt>
                <c:pt idx="679">
                  <c:v>31950</c:v>
                </c:pt>
                <c:pt idx="680">
                  <c:v>32000</c:v>
                </c:pt>
                <c:pt idx="681">
                  <c:v>32100</c:v>
                </c:pt>
                <c:pt idx="682">
                  <c:v>32200</c:v>
                </c:pt>
                <c:pt idx="683">
                  <c:v>32300</c:v>
                </c:pt>
                <c:pt idx="684">
                  <c:v>32400</c:v>
                </c:pt>
                <c:pt idx="685">
                  <c:v>32500</c:v>
                </c:pt>
                <c:pt idx="686">
                  <c:v>32600</c:v>
                </c:pt>
                <c:pt idx="687">
                  <c:v>32700</c:v>
                </c:pt>
                <c:pt idx="688">
                  <c:v>32800</c:v>
                </c:pt>
                <c:pt idx="689">
                  <c:v>32900</c:v>
                </c:pt>
                <c:pt idx="690">
                  <c:v>33000</c:v>
                </c:pt>
                <c:pt idx="691">
                  <c:v>33100</c:v>
                </c:pt>
                <c:pt idx="692">
                  <c:v>33200</c:v>
                </c:pt>
                <c:pt idx="693">
                  <c:v>33300</c:v>
                </c:pt>
                <c:pt idx="694">
                  <c:v>33400</c:v>
                </c:pt>
                <c:pt idx="695">
                  <c:v>33500</c:v>
                </c:pt>
                <c:pt idx="696">
                  <c:v>33600</c:v>
                </c:pt>
                <c:pt idx="697">
                  <c:v>33700</c:v>
                </c:pt>
                <c:pt idx="698">
                  <c:v>33800</c:v>
                </c:pt>
                <c:pt idx="699">
                  <c:v>33900</c:v>
                </c:pt>
                <c:pt idx="700">
                  <c:v>34000</c:v>
                </c:pt>
                <c:pt idx="701">
                  <c:v>34100</c:v>
                </c:pt>
                <c:pt idx="702">
                  <c:v>34200</c:v>
                </c:pt>
                <c:pt idx="703">
                  <c:v>34300</c:v>
                </c:pt>
                <c:pt idx="704">
                  <c:v>34400</c:v>
                </c:pt>
                <c:pt idx="705">
                  <c:v>34500</c:v>
                </c:pt>
                <c:pt idx="706">
                  <c:v>34600</c:v>
                </c:pt>
                <c:pt idx="707">
                  <c:v>34700</c:v>
                </c:pt>
                <c:pt idx="708">
                  <c:v>34800</c:v>
                </c:pt>
                <c:pt idx="709">
                  <c:v>34900</c:v>
                </c:pt>
                <c:pt idx="710">
                  <c:v>35000</c:v>
                </c:pt>
                <c:pt idx="711">
                  <c:v>35100</c:v>
                </c:pt>
                <c:pt idx="712">
                  <c:v>35200</c:v>
                </c:pt>
                <c:pt idx="713">
                  <c:v>35300</c:v>
                </c:pt>
                <c:pt idx="714">
                  <c:v>35400</c:v>
                </c:pt>
                <c:pt idx="715">
                  <c:v>35500</c:v>
                </c:pt>
                <c:pt idx="716">
                  <c:v>35600</c:v>
                </c:pt>
                <c:pt idx="717">
                  <c:v>35700</c:v>
                </c:pt>
                <c:pt idx="718">
                  <c:v>35800</c:v>
                </c:pt>
                <c:pt idx="719">
                  <c:v>35900</c:v>
                </c:pt>
                <c:pt idx="720">
                  <c:v>36000</c:v>
                </c:pt>
                <c:pt idx="721">
                  <c:v>36100</c:v>
                </c:pt>
                <c:pt idx="722">
                  <c:v>36200</c:v>
                </c:pt>
                <c:pt idx="723">
                  <c:v>36300</c:v>
                </c:pt>
                <c:pt idx="724">
                  <c:v>36400</c:v>
                </c:pt>
                <c:pt idx="725">
                  <c:v>36500</c:v>
                </c:pt>
                <c:pt idx="726">
                  <c:v>36600</c:v>
                </c:pt>
                <c:pt idx="727">
                  <c:v>36700</c:v>
                </c:pt>
                <c:pt idx="728">
                  <c:v>36800</c:v>
                </c:pt>
                <c:pt idx="729">
                  <c:v>36900</c:v>
                </c:pt>
                <c:pt idx="730">
                  <c:v>37000</c:v>
                </c:pt>
                <c:pt idx="731">
                  <c:v>37100</c:v>
                </c:pt>
                <c:pt idx="732">
                  <c:v>37200</c:v>
                </c:pt>
                <c:pt idx="733">
                  <c:v>37300</c:v>
                </c:pt>
                <c:pt idx="734">
                  <c:v>37400</c:v>
                </c:pt>
                <c:pt idx="735">
                  <c:v>37500</c:v>
                </c:pt>
                <c:pt idx="736">
                  <c:v>37600</c:v>
                </c:pt>
                <c:pt idx="737">
                  <c:v>37700</c:v>
                </c:pt>
                <c:pt idx="738">
                  <c:v>37800</c:v>
                </c:pt>
                <c:pt idx="739">
                  <c:v>37900</c:v>
                </c:pt>
                <c:pt idx="740">
                  <c:v>38000</c:v>
                </c:pt>
                <c:pt idx="741">
                  <c:v>38100</c:v>
                </c:pt>
                <c:pt idx="742">
                  <c:v>38200</c:v>
                </c:pt>
                <c:pt idx="743">
                  <c:v>38300</c:v>
                </c:pt>
                <c:pt idx="744">
                  <c:v>38400</c:v>
                </c:pt>
                <c:pt idx="745">
                  <c:v>38500</c:v>
                </c:pt>
                <c:pt idx="746">
                  <c:v>38600</c:v>
                </c:pt>
                <c:pt idx="747">
                  <c:v>38700</c:v>
                </c:pt>
                <c:pt idx="748">
                  <c:v>38800</c:v>
                </c:pt>
                <c:pt idx="749">
                  <c:v>38900</c:v>
                </c:pt>
                <c:pt idx="750">
                  <c:v>39000</c:v>
                </c:pt>
                <c:pt idx="751">
                  <c:v>39100</c:v>
                </c:pt>
                <c:pt idx="752">
                  <c:v>39200</c:v>
                </c:pt>
                <c:pt idx="753">
                  <c:v>39300</c:v>
                </c:pt>
                <c:pt idx="754">
                  <c:v>39400</c:v>
                </c:pt>
                <c:pt idx="755">
                  <c:v>39500</c:v>
                </c:pt>
                <c:pt idx="756">
                  <c:v>39600</c:v>
                </c:pt>
                <c:pt idx="757">
                  <c:v>39700</c:v>
                </c:pt>
                <c:pt idx="758">
                  <c:v>39800</c:v>
                </c:pt>
                <c:pt idx="759">
                  <c:v>39900</c:v>
                </c:pt>
                <c:pt idx="760">
                  <c:v>40000</c:v>
                </c:pt>
                <c:pt idx="761">
                  <c:v>40100</c:v>
                </c:pt>
                <c:pt idx="762">
                  <c:v>40200</c:v>
                </c:pt>
                <c:pt idx="763">
                  <c:v>40300</c:v>
                </c:pt>
                <c:pt idx="764">
                  <c:v>40400</c:v>
                </c:pt>
                <c:pt idx="765">
                  <c:v>40500</c:v>
                </c:pt>
                <c:pt idx="766">
                  <c:v>40600</c:v>
                </c:pt>
                <c:pt idx="767">
                  <c:v>40700</c:v>
                </c:pt>
                <c:pt idx="768">
                  <c:v>40800</c:v>
                </c:pt>
                <c:pt idx="769">
                  <c:v>40900</c:v>
                </c:pt>
                <c:pt idx="770">
                  <c:v>41000</c:v>
                </c:pt>
                <c:pt idx="771">
                  <c:v>41100</c:v>
                </c:pt>
                <c:pt idx="772">
                  <c:v>41200</c:v>
                </c:pt>
                <c:pt idx="773">
                  <c:v>41300</c:v>
                </c:pt>
                <c:pt idx="774">
                  <c:v>41400</c:v>
                </c:pt>
                <c:pt idx="775">
                  <c:v>41500</c:v>
                </c:pt>
                <c:pt idx="776">
                  <c:v>41600</c:v>
                </c:pt>
                <c:pt idx="777">
                  <c:v>41700</c:v>
                </c:pt>
                <c:pt idx="778">
                  <c:v>41800</c:v>
                </c:pt>
                <c:pt idx="779">
                  <c:v>41900</c:v>
                </c:pt>
                <c:pt idx="780">
                  <c:v>42000</c:v>
                </c:pt>
                <c:pt idx="781">
                  <c:v>42100</c:v>
                </c:pt>
                <c:pt idx="782">
                  <c:v>42200</c:v>
                </c:pt>
                <c:pt idx="783">
                  <c:v>42300</c:v>
                </c:pt>
                <c:pt idx="784">
                  <c:v>42400</c:v>
                </c:pt>
                <c:pt idx="785">
                  <c:v>42500</c:v>
                </c:pt>
                <c:pt idx="786">
                  <c:v>42600</c:v>
                </c:pt>
                <c:pt idx="787">
                  <c:v>42700</c:v>
                </c:pt>
                <c:pt idx="788">
                  <c:v>42800</c:v>
                </c:pt>
                <c:pt idx="789">
                  <c:v>42900</c:v>
                </c:pt>
                <c:pt idx="790">
                  <c:v>43000</c:v>
                </c:pt>
                <c:pt idx="791">
                  <c:v>43100</c:v>
                </c:pt>
                <c:pt idx="792">
                  <c:v>43200</c:v>
                </c:pt>
                <c:pt idx="793">
                  <c:v>43300</c:v>
                </c:pt>
                <c:pt idx="794">
                  <c:v>43400</c:v>
                </c:pt>
                <c:pt idx="795">
                  <c:v>43500</c:v>
                </c:pt>
                <c:pt idx="796">
                  <c:v>43600</c:v>
                </c:pt>
                <c:pt idx="797">
                  <c:v>43700</c:v>
                </c:pt>
                <c:pt idx="798">
                  <c:v>43800</c:v>
                </c:pt>
                <c:pt idx="799">
                  <c:v>43900</c:v>
                </c:pt>
                <c:pt idx="800">
                  <c:v>44000</c:v>
                </c:pt>
                <c:pt idx="801">
                  <c:v>44100</c:v>
                </c:pt>
                <c:pt idx="802">
                  <c:v>44200</c:v>
                </c:pt>
                <c:pt idx="803">
                  <c:v>44300</c:v>
                </c:pt>
                <c:pt idx="804">
                  <c:v>44400</c:v>
                </c:pt>
                <c:pt idx="805">
                  <c:v>44500</c:v>
                </c:pt>
                <c:pt idx="806">
                  <c:v>44600</c:v>
                </c:pt>
                <c:pt idx="807">
                  <c:v>44700</c:v>
                </c:pt>
                <c:pt idx="808">
                  <c:v>44800</c:v>
                </c:pt>
                <c:pt idx="809">
                  <c:v>44900</c:v>
                </c:pt>
                <c:pt idx="810">
                  <c:v>45000</c:v>
                </c:pt>
                <c:pt idx="811">
                  <c:v>45100</c:v>
                </c:pt>
                <c:pt idx="812">
                  <c:v>45200</c:v>
                </c:pt>
                <c:pt idx="813">
                  <c:v>45300</c:v>
                </c:pt>
                <c:pt idx="814">
                  <c:v>45400</c:v>
                </c:pt>
                <c:pt idx="815">
                  <c:v>45500</c:v>
                </c:pt>
                <c:pt idx="816">
                  <c:v>45600</c:v>
                </c:pt>
                <c:pt idx="817">
                  <c:v>45700</c:v>
                </c:pt>
                <c:pt idx="818">
                  <c:v>45800</c:v>
                </c:pt>
                <c:pt idx="819">
                  <c:v>45900</c:v>
                </c:pt>
                <c:pt idx="820">
                  <c:v>46000</c:v>
                </c:pt>
                <c:pt idx="821">
                  <c:v>46100</c:v>
                </c:pt>
                <c:pt idx="822">
                  <c:v>46200</c:v>
                </c:pt>
                <c:pt idx="823">
                  <c:v>46300</c:v>
                </c:pt>
                <c:pt idx="824">
                  <c:v>46400</c:v>
                </c:pt>
                <c:pt idx="825">
                  <c:v>46500</c:v>
                </c:pt>
                <c:pt idx="826">
                  <c:v>46600</c:v>
                </c:pt>
                <c:pt idx="827">
                  <c:v>46700</c:v>
                </c:pt>
                <c:pt idx="828">
                  <c:v>46800</c:v>
                </c:pt>
                <c:pt idx="829">
                  <c:v>46900</c:v>
                </c:pt>
                <c:pt idx="830">
                  <c:v>47000</c:v>
                </c:pt>
                <c:pt idx="831">
                  <c:v>47100</c:v>
                </c:pt>
                <c:pt idx="832">
                  <c:v>47200</c:v>
                </c:pt>
                <c:pt idx="833">
                  <c:v>47300</c:v>
                </c:pt>
                <c:pt idx="834">
                  <c:v>47400</c:v>
                </c:pt>
                <c:pt idx="835">
                  <c:v>47500</c:v>
                </c:pt>
                <c:pt idx="836">
                  <c:v>47600</c:v>
                </c:pt>
                <c:pt idx="837">
                  <c:v>47700</c:v>
                </c:pt>
                <c:pt idx="838">
                  <c:v>47800</c:v>
                </c:pt>
                <c:pt idx="839">
                  <c:v>47900</c:v>
                </c:pt>
                <c:pt idx="840">
                  <c:v>48000</c:v>
                </c:pt>
                <c:pt idx="841">
                  <c:v>48100</c:v>
                </c:pt>
                <c:pt idx="842">
                  <c:v>48200</c:v>
                </c:pt>
                <c:pt idx="843">
                  <c:v>48300</c:v>
                </c:pt>
                <c:pt idx="844">
                  <c:v>48400</c:v>
                </c:pt>
                <c:pt idx="845">
                  <c:v>48500</c:v>
                </c:pt>
                <c:pt idx="846">
                  <c:v>48600</c:v>
                </c:pt>
                <c:pt idx="847">
                  <c:v>48700</c:v>
                </c:pt>
                <c:pt idx="848">
                  <c:v>48800</c:v>
                </c:pt>
                <c:pt idx="849">
                  <c:v>48900</c:v>
                </c:pt>
                <c:pt idx="850">
                  <c:v>49000</c:v>
                </c:pt>
                <c:pt idx="851">
                  <c:v>49100</c:v>
                </c:pt>
                <c:pt idx="852">
                  <c:v>49200</c:v>
                </c:pt>
                <c:pt idx="853">
                  <c:v>49300</c:v>
                </c:pt>
                <c:pt idx="854">
                  <c:v>49400</c:v>
                </c:pt>
                <c:pt idx="855">
                  <c:v>49500</c:v>
                </c:pt>
                <c:pt idx="856">
                  <c:v>49600</c:v>
                </c:pt>
                <c:pt idx="857">
                  <c:v>49700</c:v>
                </c:pt>
                <c:pt idx="858">
                  <c:v>49800</c:v>
                </c:pt>
                <c:pt idx="859">
                  <c:v>49900</c:v>
                </c:pt>
                <c:pt idx="860">
                  <c:v>50000</c:v>
                </c:pt>
                <c:pt idx="861">
                  <c:v>50100</c:v>
                </c:pt>
                <c:pt idx="862">
                  <c:v>50200</c:v>
                </c:pt>
                <c:pt idx="863">
                  <c:v>50300</c:v>
                </c:pt>
                <c:pt idx="864">
                  <c:v>50400</c:v>
                </c:pt>
                <c:pt idx="865">
                  <c:v>50500</c:v>
                </c:pt>
                <c:pt idx="866">
                  <c:v>50600</c:v>
                </c:pt>
                <c:pt idx="867">
                  <c:v>50700</c:v>
                </c:pt>
                <c:pt idx="868">
                  <c:v>50800</c:v>
                </c:pt>
                <c:pt idx="869">
                  <c:v>50900</c:v>
                </c:pt>
                <c:pt idx="870">
                  <c:v>51000</c:v>
                </c:pt>
                <c:pt idx="871">
                  <c:v>51200</c:v>
                </c:pt>
                <c:pt idx="872">
                  <c:v>51400</c:v>
                </c:pt>
                <c:pt idx="873">
                  <c:v>51600</c:v>
                </c:pt>
                <c:pt idx="874">
                  <c:v>51800</c:v>
                </c:pt>
                <c:pt idx="875">
                  <c:v>52000</c:v>
                </c:pt>
                <c:pt idx="876">
                  <c:v>52200</c:v>
                </c:pt>
                <c:pt idx="877">
                  <c:v>52400</c:v>
                </c:pt>
                <c:pt idx="878">
                  <c:v>52600</c:v>
                </c:pt>
                <c:pt idx="879">
                  <c:v>52800</c:v>
                </c:pt>
                <c:pt idx="880">
                  <c:v>53000</c:v>
                </c:pt>
                <c:pt idx="881">
                  <c:v>53200</c:v>
                </c:pt>
                <c:pt idx="882">
                  <c:v>53400</c:v>
                </c:pt>
                <c:pt idx="883">
                  <c:v>53600</c:v>
                </c:pt>
                <c:pt idx="884">
                  <c:v>53800</c:v>
                </c:pt>
                <c:pt idx="885">
                  <c:v>54000</c:v>
                </c:pt>
                <c:pt idx="886">
                  <c:v>54200</c:v>
                </c:pt>
                <c:pt idx="887">
                  <c:v>54400</c:v>
                </c:pt>
                <c:pt idx="888">
                  <c:v>54600</c:v>
                </c:pt>
                <c:pt idx="889">
                  <c:v>54800</c:v>
                </c:pt>
                <c:pt idx="890">
                  <c:v>55000</c:v>
                </c:pt>
                <c:pt idx="891">
                  <c:v>55200</c:v>
                </c:pt>
                <c:pt idx="892">
                  <c:v>55400</c:v>
                </c:pt>
                <c:pt idx="893">
                  <c:v>55600</c:v>
                </c:pt>
                <c:pt idx="894">
                  <c:v>55800</c:v>
                </c:pt>
                <c:pt idx="895">
                  <c:v>56000</c:v>
                </c:pt>
                <c:pt idx="896">
                  <c:v>56200</c:v>
                </c:pt>
                <c:pt idx="897">
                  <c:v>56400</c:v>
                </c:pt>
                <c:pt idx="898">
                  <c:v>56600</c:v>
                </c:pt>
                <c:pt idx="899">
                  <c:v>56800</c:v>
                </c:pt>
                <c:pt idx="900">
                  <c:v>57000</c:v>
                </c:pt>
                <c:pt idx="901">
                  <c:v>57200</c:v>
                </c:pt>
                <c:pt idx="902">
                  <c:v>57400</c:v>
                </c:pt>
                <c:pt idx="903">
                  <c:v>57600</c:v>
                </c:pt>
                <c:pt idx="904">
                  <c:v>57800</c:v>
                </c:pt>
                <c:pt idx="905">
                  <c:v>58000</c:v>
                </c:pt>
                <c:pt idx="906">
                  <c:v>58200</c:v>
                </c:pt>
                <c:pt idx="907">
                  <c:v>58400</c:v>
                </c:pt>
                <c:pt idx="908">
                  <c:v>58600</c:v>
                </c:pt>
                <c:pt idx="909">
                  <c:v>58800</c:v>
                </c:pt>
                <c:pt idx="910">
                  <c:v>59000</c:v>
                </c:pt>
                <c:pt idx="911">
                  <c:v>59200</c:v>
                </c:pt>
                <c:pt idx="912">
                  <c:v>59400</c:v>
                </c:pt>
                <c:pt idx="913">
                  <c:v>59600</c:v>
                </c:pt>
                <c:pt idx="914">
                  <c:v>59800</c:v>
                </c:pt>
                <c:pt idx="915">
                  <c:v>60000</c:v>
                </c:pt>
                <c:pt idx="916">
                  <c:v>60200</c:v>
                </c:pt>
                <c:pt idx="917">
                  <c:v>60400</c:v>
                </c:pt>
                <c:pt idx="918">
                  <c:v>60600</c:v>
                </c:pt>
                <c:pt idx="919">
                  <c:v>60800</c:v>
                </c:pt>
                <c:pt idx="920">
                  <c:v>61000</c:v>
                </c:pt>
                <c:pt idx="921">
                  <c:v>61200</c:v>
                </c:pt>
                <c:pt idx="922">
                  <c:v>61400</c:v>
                </c:pt>
                <c:pt idx="923">
                  <c:v>61600</c:v>
                </c:pt>
                <c:pt idx="924">
                  <c:v>61800</c:v>
                </c:pt>
                <c:pt idx="925">
                  <c:v>62000</c:v>
                </c:pt>
                <c:pt idx="926">
                  <c:v>62200</c:v>
                </c:pt>
                <c:pt idx="927">
                  <c:v>62400</c:v>
                </c:pt>
                <c:pt idx="928">
                  <c:v>62600</c:v>
                </c:pt>
                <c:pt idx="929">
                  <c:v>62800</c:v>
                </c:pt>
                <c:pt idx="930">
                  <c:v>63000</c:v>
                </c:pt>
                <c:pt idx="931">
                  <c:v>63200</c:v>
                </c:pt>
                <c:pt idx="932">
                  <c:v>63400</c:v>
                </c:pt>
                <c:pt idx="933">
                  <c:v>63600</c:v>
                </c:pt>
                <c:pt idx="934">
                  <c:v>63800</c:v>
                </c:pt>
                <c:pt idx="935">
                  <c:v>64000</c:v>
                </c:pt>
                <c:pt idx="936">
                  <c:v>64200</c:v>
                </c:pt>
                <c:pt idx="937">
                  <c:v>64400</c:v>
                </c:pt>
                <c:pt idx="938">
                  <c:v>64600</c:v>
                </c:pt>
                <c:pt idx="939">
                  <c:v>64800</c:v>
                </c:pt>
                <c:pt idx="940">
                  <c:v>65000</c:v>
                </c:pt>
                <c:pt idx="941">
                  <c:v>65200</c:v>
                </c:pt>
                <c:pt idx="942">
                  <c:v>65400</c:v>
                </c:pt>
                <c:pt idx="943">
                  <c:v>65600</c:v>
                </c:pt>
                <c:pt idx="944">
                  <c:v>65800</c:v>
                </c:pt>
                <c:pt idx="945">
                  <c:v>66000</c:v>
                </c:pt>
                <c:pt idx="946">
                  <c:v>66200</c:v>
                </c:pt>
                <c:pt idx="947">
                  <c:v>66400</c:v>
                </c:pt>
                <c:pt idx="948">
                  <c:v>66600</c:v>
                </c:pt>
                <c:pt idx="949">
                  <c:v>66800</c:v>
                </c:pt>
                <c:pt idx="950">
                  <c:v>67000</c:v>
                </c:pt>
                <c:pt idx="951">
                  <c:v>67200</c:v>
                </c:pt>
                <c:pt idx="952">
                  <c:v>67400</c:v>
                </c:pt>
                <c:pt idx="953">
                  <c:v>67600</c:v>
                </c:pt>
                <c:pt idx="954">
                  <c:v>67800</c:v>
                </c:pt>
                <c:pt idx="955">
                  <c:v>68000</c:v>
                </c:pt>
                <c:pt idx="956">
                  <c:v>68200</c:v>
                </c:pt>
                <c:pt idx="957">
                  <c:v>68400</c:v>
                </c:pt>
                <c:pt idx="958">
                  <c:v>68600</c:v>
                </c:pt>
                <c:pt idx="959">
                  <c:v>68800</c:v>
                </c:pt>
                <c:pt idx="960">
                  <c:v>69000</c:v>
                </c:pt>
                <c:pt idx="961">
                  <c:v>69200</c:v>
                </c:pt>
                <c:pt idx="962">
                  <c:v>69400</c:v>
                </c:pt>
                <c:pt idx="963">
                  <c:v>69600</c:v>
                </c:pt>
                <c:pt idx="964">
                  <c:v>69800</c:v>
                </c:pt>
                <c:pt idx="965">
                  <c:v>70000</c:v>
                </c:pt>
                <c:pt idx="966">
                  <c:v>70200</c:v>
                </c:pt>
                <c:pt idx="967">
                  <c:v>70400</c:v>
                </c:pt>
                <c:pt idx="968">
                  <c:v>70600</c:v>
                </c:pt>
                <c:pt idx="969">
                  <c:v>70800</c:v>
                </c:pt>
                <c:pt idx="970">
                  <c:v>71000</c:v>
                </c:pt>
                <c:pt idx="971">
                  <c:v>71200</c:v>
                </c:pt>
                <c:pt idx="972">
                  <c:v>71400</c:v>
                </c:pt>
                <c:pt idx="973">
                  <c:v>71600</c:v>
                </c:pt>
                <c:pt idx="974">
                  <c:v>71800</c:v>
                </c:pt>
                <c:pt idx="975">
                  <c:v>72000</c:v>
                </c:pt>
                <c:pt idx="976">
                  <c:v>72200</c:v>
                </c:pt>
                <c:pt idx="977">
                  <c:v>72400</c:v>
                </c:pt>
                <c:pt idx="978">
                  <c:v>72600</c:v>
                </c:pt>
                <c:pt idx="979">
                  <c:v>72800</c:v>
                </c:pt>
                <c:pt idx="980">
                  <c:v>73000</c:v>
                </c:pt>
                <c:pt idx="981">
                  <c:v>73200</c:v>
                </c:pt>
                <c:pt idx="982">
                  <c:v>73400</c:v>
                </c:pt>
                <c:pt idx="983">
                  <c:v>73600</c:v>
                </c:pt>
                <c:pt idx="984">
                  <c:v>73800</c:v>
                </c:pt>
                <c:pt idx="985">
                  <c:v>74000</c:v>
                </c:pt>
                <c:pt idx="986">
                  <c:v>74200</c:v>
                </c:pt>
                <c:pt idx="987">
                  <c:v>74400</c:v>
                </c:pt>
                <c:pt idx="988">
                  <c:v>74600</c:v>
                </c:pt>
                <c:pt idx="989">
                  <c:v>74800</c:v>
                </c:pt>
                <c:pt idx="990">
                  <c:v>75000</c:v>
                </c:pt>
                <c:pt idx="991">
                  <c:v>75200</c:v>
                </c:pt>
                <c:pt idx="992">
                  <c:v>75400</c:v>
                </c:pt>
                <c:pt idx="993">
                  <c:v>75600</c:v>
                </c:pt>
                <c:pt idx="994">
                  <c:v>75800</c:v>
                </c:pt>
                <c:pt idx="995">
                  <c:v>76000</c:v>
                </c:pt>
                <c:pt idx="996">
                  <c:v>76200</c:v>
                </c:pt>
                <c:pt idx="997">
                  <c:v>76400</c:v>
                </c:pt>
                <c:pt idx="998">
                  <c:v>76660</c:v>
                </c:pt>
                <c:pt idx="999">
                  <c:v>76800</c:v>
                </c:pt>
                <c:pt idx="1000">
                  <c:v>77000</c:v>
                </c:pt>
                <c:pt idx="1001">
                  <c:v>77200</c:v>
                </c:pt>
                <c:pt idx="1002">
                  <c:v>77400</c:v>
                </c:pt>
                <c:pt idx="1003">
                  <c:v>77600</c:v>
                </c:pt>
                <c:pt idx="1004">
                  <c:v>77800</c:v>
                </c:pt>
                <c:pt idx="1005">
                  <c:v>78000</c:v>
                </c:pt>
                <c:pt idx="1006">
                  <c:v>78200</c:v>
                </c:pt>
                <c:pt idx="1007">
                  <c:v>78400</c:v>
                </c:pt>
                <c:pt idx="1008">
                  <c:v>78600</c:v>
                </c:pt>
                <c:pt idx="1009">
                  <c:v>78800</c:v>
                </c:pt>
                <c:pt idx="1010">
                  <c:v>79000</c:v>
                </c:pt>
                <c:pt idx="1011">
                  <c:v>79200</c:v>
                </c:pt>
                <c:pt idx="1012">
                  <c:v>79400</c:v>
                </c:pt>
                <c:pt idx="1013">
                  <c:v>79600</c:v>
                </c:pt>
                <c:pt idx="1014">
                  <c:v>79800</c:v>
                </c:pt>
                <c:pt idx="1015">
                  <c:v>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0F5-AD09-091F8EDA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5872"/>
        <c:axId val="114909952"/>
      </c:scatterChart>
      <c:valAx>
        <c:axId val="114895872"/>
        <c:scaling>
          <c:orientation val="minMax"/>
        </c:scaling>
        <c:delete val="0"/>
        <c:axPos val="b"/>
        <c:minorGridlines/>
        <c:numFmt formatCode="0.00" sourceLinked="0"/>
        <c:majorTickMark val="out"/>
        <c:minorTickMark val="none"/>
        <c:tickLblPos val="nextTo"/>
        <c:crossAx val="114909952"/>
        <c:crosses val="autoZero"/>
        <c:crossBetween val="midCat"/>
      </c:valAx>
      <c:valAx>
        <c:axId val="1149099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489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p </a:t>
            </a:r>
            <a:r>
              <a:rPr lang="ru-RU"/>
              <a:t>от </a:t>
            </a:r>
            <a:r>
              <a:rPr lang="en-US"/>
              <a:t>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Зависимость g от H1</c:v>
          </c:tx>
          <c:marker>
            <c:symbol val="none"/>
          </c:marker>
          <c:xVal>
            <c:numRef>
              <c:f>Данные!$K$16:$K$1031</c:f>
              <c:numCache>
                <c:formatCode>0.000000</c:formatCode>
                <c:ptCount val="1016"/>
                <c:pt idx="0">
                  <c:v>1.4781599999999999</c:v>
                </c:pt>
                <c:pt idx="1">
                  <c:v>1.4713799999999999</c:v>
                </c:pt>
                <c:pt idx="2">
                  <c:v>1.46462</c:v>
                </c:pt>
                <c:pt idx="3">
                  <c:v>1.4578899999999999</c:v>
                </c:pt>
                <c:pt idx="4">
                  <c:v>1.4511799999999999</c:v>
                </c:pt>
                <c:pt idx="5">
                  <c:v>1.4444900000000001</c:v>
                </c:pt>
                <c:pt idx="6">
                  <c:v>1.4378299999999999</c:v>
                </c:pt>
                <c:pt idx="7">
                  <c:v>1.43119</c:v>
                </c:pt>
                <c:pt idx="8">
                  <c:v>1.42458</c:v>
                </c:pt>
                <c:pt idx="9">
                  <c:v>1.4179900000000001</c:v>
                </c:pt>
                <c:pt idx="10">
                  <c:v>1.4114199999999999</c:v>
                </c:pt>
                <c:pt idx="11">
                  <c:v>1.4048700000000001</c:v>
                </c:pt>
                <c:pt idx="12">
                  <c:v>1.39835</c:v>
                </c:pt>
                <c:pt idx="13">
                  <c:v>1.39185</c:v>
                </c:pt>
                <c:pt idx="14">
                  <c:v>1.3853800000000001</c:v>
                </c:pt>
                <c:pt idx="15">
                  <c:v>1.37893</c:v>
                </c:pt>
                <c:pt idx="16">
                  <c:v>1.3725000000000001</c:v>
                </c:pt>
                <c:pt idx="17">
                  <c:v>1.36609</c:v>
                </c:pt>
                <c:pt idx="18">
                  <c:v>1.35971</c:v>
                </c:pt>
                <c:pt idx="19">
                  <c:v>1.3533500000000001</c:v>
                </c:pt>
                <c:pt idx="20">
                  <c:v>1.3470200000000001</c:v>
                </c:pt>
                <c:pt idx="21">
                  <c:v>1.3407</c:v>
                </c:pt>
                <c:pt idx="22">
                  <c:v>1.3344100000000001</c:v>
                </c:pt>
                <c:pt idx="23">
                  <c:v>1.3281400000000001</c:v>
                </c:pt>
                <c:pt idx="24">
                  <c:v>1.3219000000000001</c:v>
                </c:pt>
                <c:pt idx="25">
                  <c:v>1.3156699999999999</c:v>
                </c:pt>
                <c:pt idx="26">
                  <c:v>1.3094699999999999</c:v>
                </c:pt>
                <c:pt idx="27">
                  <c:v>1.3032999999999999</c:v>
                </c:pt>
                <c:pt idx="28">
                  <c:v>1.29714</c:v>
                </c:pt>
                <c:pt idx="29">
                  <c:v>1.29101</c:v>
                </c:pt>
                <c:pt idx="30">
                  <c:v>1.2848999999999999</c:v>
                </c:pt>
                <c:pt idx="31">
                  <c:v>1.27881</c:v>
                </c:pt>
                <c:pt idx="32">
                  <c:v>1.27274</c:v>
                </c:pt>
                <c:pt idx="33">
                  <c:v>1.2666999999999999</c:v>
                </c:pt>
                <c:pt idx="34">
                  <c:v>1.26067</c:v>
                </c:pt>
                <c:pt idx="35">
                  <c:v>1.25467</c:v>
                </c:pt>
                <c:pt idx="36">
                  <c:v>1.2486900000000001</c:v>
                </c:pt>
                <c:pt idx="37">
                  <c:v>1.24274</c:v>
                </c:pt>
                <c:pt idx="38">
                  <c:v>1.2367999999999999</c:v>
                </c:pt>
                <c:pt idx="39">
                  <c:v>1.23089</c:v>
                </c:pt>
                <c:pt idx="40">
                  <c:v>1.2250000000000001</c:v>
                </c:pt>
                <c:pt idx="41">
                  <c:v>1.21913</c:v>
                </c:pt>
                <c:pt idx="42">
                  <c:v>1.2132799999999999</c:v>
                </c:pt>
                <c:pt idx="43">
                  <c:v>1.20746</c:v>
                </c:pt>
                <c:pt idx="44">
                  <c:v>1.2016500000000001</c:v>
                </c:pt>
                <c:pt idx="45">
                  <c:v>1.19587</c:v>
                </c:pt>
                <c:pt idx="46">
                  <c:v>1.19011</c:v>
                </c:pt>
                <c:pt idx="47">
                  <c:v>1.1843699999999999</c:v>
                </c:pt>
                <c:pt idx="48">
                  <c:v>1.17865</c:v>
                </c:pt>
                <c:pt idx="49">
                  <c:v>1.1729499999999999</c:v>
                </c:pt>
                <c:pt idx="50">
                  <c:v>1.16727</c:v>
                </c:pt>
                <c:pt idx="51">
                  <c:v>1.1616200000000001</c:v>
                </c:pt>
                <c:pt idx="52">
                  <c:v>1.15598</c:v>
                </c:pt>
                <c:pt idx="53">
                  <c:v>1.1503699999999999</c:v>
                </c:pt>
                <c:pt idx="54">
                  <c:v>1.1447799999999999</c:v>
                </c:pt>
                <c:pt idx="55">
                  <c:v>1.1392100000000001</c:v>
                </c:pt>
                <c:pt idx="56">
                  <c:v>1.1336599999999999</c:v>
                </c:pt>
                <c:pt idx="57">
                  <c:v>1.1281300000000001</c:v>
                </c:pt>
                <c:pt idx="58">
                  <c:v>1.1226100000000001</c:v>
                </c:pt>
                <c:pt idx="59">
                  <c:v>1.11713</c:v>
                </c:pt>
                <c:pt idx="60">
                  <c:v>1.1116600000000001</c:v>
                </c:pt>
                <c:pt idx="61">
                  <c:v>1.1062099999999999</c:v>
                </c:pt>
                <c:pt idx="62">
                  <c:v>1.1007899999999999</c:v>
                </c:pt>
                <c:pt idx="63">
                  <c:v>1.09538</c:v>
                </c:pt>
                <c:pt idx="64">
                  <c:v>1.08999</c:v>
                </c:pt>
                <c:pt idx="65">
                  <c:v>1.08463</c:v>
                </c:pt>
                <c:pt idx="66">
                  <c:v>1.07928</c:v>
                </c:pt>
                <c:pt idx="67">
                  <c:v>1.07396</c:v>
                </c:pt>
                <c:pt idx="68">
                  <c:v>1.0686500000000001</c:v>
                </c:pt>
                <c:pt idx="69">
                  <c:v>1.0633699999999999</c:v>
                </c:pt>
                <c:pt idx="70">
                  <c:v>1.0581</c:v>
                </c:pt>
                <c:pt idx="71">
                  <c:v>1.0528599999999999</c:v>
                </c:pt>
                <c:pt idx="72">
                  <c:v>1.0476399999999999</c:v>
                </c:pt>
                <c:pt idx="73">
                  <c:v>1.04243</c:v>
                </c:pt>
                <c:pt idx="74">
                  <c:v>1.03725</c:v>
                </c:pt>
                <c:pt idx="75">
                  <c:v>1.0320800000000001</c:v>
                </c:pt>
                <c:pt idx="76">
                  <c:v>1.02694</c:v>
                </c:pt>
                <c:pt idx="77">
                  <c:v>1.0218100000000001</c:v>
                </c:pt>
                <c:pt idx="78">
                  <c:v>1.01671</c:v>
                </c:pt>
                <c:pt idx="79">
                  <c:v>1.01162</c:v>
                </c:pt>
                <c:pt idx="80">
                  <c:v>1.0065500000000001</c:v>
                </c:pt>
                <c:pt idx="81">
                  <c:v>1.0015099999999999</c:v>
                </c:pt>
                <c:pt idx="82">
                  <c:v>0.99647900000000011</c:v>
                </c:pt>
                <c:pt idx="83">
                  <c:v>0.99147099999999999</c:v>
                </c:pt>
                <c:pt idx="84">
                  <c:v>0.986483</c:v>
                </c:pt>
                <c:pt idx="85">
                  <c:v>0.98151300000000008</c:v>
                </c:pt>
                <c:pt idx="86">
                  <c:v>0.97656300000000007</c:v>
                </c:pt>
                <c:pt idx="87">
                  <c:v>0.97163200000000005</c:v>
                </c:pt>
                <c:pt idx="88">
                  <c:v>0.96672100000000016</c:v>
                </c:pt>
                <c:pt idx="89">
                  <c:v>0.96182800000000013</c:v>
                </c:pt>
                <c:pt idx="90">
                  <c:v>0.95695400000000008</c:v>
                </c:pt>
                <c:pt idx="91">
                  <c:v>0.95210000000000017</c:v>
                </c:pt>
                <c:pt idx="92">
                  <c:v>0.94726400000000011</c:v>
                </c:pt>
                <c:pt idx="93">
                  <c:v>0.94244700000000003</c:v>
                </c:pt>
                <c:pt idx="94">
                  <c:v>0.93764900000000007</c:v>
                </c:pt>
                <c:pt idx="95">
                  <c:v>0.93286999999999998</c:v>
                </c:pt>
                <c:pt idx="96">
                  <c:v>0.9281100000000001</c:v>
                </c:pt>
                <c:pt idx="97">
                  <c:v>0.92336799999999997</c:v>
                </c:pt>
                <c:pt idx="98">
                  <c:v>0.91864500000000016</c:v>
                </c:pt>
                <c:pt idx="99">
                  <c:v>0.91394000000000009</c:v>
                </c:pt>
                <c:pt idx="100">
                  <c:v>0.90925400000000001</c:v>
                </c:pt>
                <c:pt idx="101">
                  <c:v>0.90458700000000014</c:v>
                </c:pt>
                <c:pt idx="102">
                  <c:v>0.89993800000000013</c:v>
                </c:pt>
                <c:pt idx="103">
                  <c:v>0.89530700000000007</c:v>
                </c:pt>
                <c:pt idx="104">
                  <c:v>0.8906940000000001</c:v>
                </c:pt>
                <c:pt idx="105">
                  <c:v>0.88610000000000011</c:v>
                </c:pt>
                <c:pt idx="106">
                  <c:v>0.88152399999999997</c:v>
                </c:pt>
                <c:pt idx="107">
                  <c:v>0.87696700000000005</c:v>
                </c:pt>
                <c:pt idx="108">
                  <c:v>0.87242700000000006</c:v>
                </c:pt>
                <c:pt idx="109">
                  <c:v>0.86790500000000004</c:v>
                </c:pt>
                <c:pt idx="110">
                  <c:v>0.863402</c:v>
                </c:pt>
                <c:pt idx="111">
                  <c:v>0.85891600000000001</c:v>
                </c:pt>
                <c:pt idx="112">
                  <c:v>0.85444900000000001</c:v>
                </c:pt>
                <c:pt idx="113">
                  <c:v>0.84999900000000006</c:v>
                </c:pt>
                <c:pt idx="114">
                  <c:v>0.84556699999999996</c:v>
                </c:pt>
                <c:pt idx="115">
                  <c:v>0.84115300000000015</c:v>
                </c:pt>
                <c:pt idx="116">
                  <c:v>0.83675599999999994</c:v>
                </c:pt>
                <c:pt idx="117">
                  <c:v>0.83237700000000003</c:v>
                </c:pt>
                <c:pt idx="118">
                  <c:v>0.82801600000000009</c:v>
                </c:pt>
                <c:pt idx="119">
                  <c:v>0.82367299999999999</c:v>
                </c:pt>
                <c:pt idx="120">
                  <c:v>0.81934700000000005</c:v>
                </c:pt>
                <c:pt idx="121">
                  <c:v>0.81503800000000004</c:v>
                </c:pt>
                <c:pt idx="122">
                  <c:v>0.810747</c:v>
                </c:pt>
                <c:pt idx="123">
                  <c:v>0.80647300000000011</c:v>
                </c:pt>
                <c:pt idx="124">
                  <c:v>0.80221600000000004</c:v>
                </c:pt>
                <c:pt idx="125">
                  <c:v>0.79797700000000005</c:v>
                </c:pt>
                <c:pt idx="126">
                  <c:v>0.79375499999999999</c:v>
                </c:pt>
                <c:pt idx="127">
                  <c:v>0.78955000000000009</c:v>
                </c:pt>
                <c:pt idx="128">
                  <c:v>0.78536300000000003</c:v>
                </c:pt>
                <c:pt idx="129">
                  <c:v>0.781192</c:v>
                </c:pt>
                <c:pt idx="130">
                  <c:v>0.77703800000000012</c:v>
                </c:pt>
                <c:pt idx="131">
                  <c:v>0.77290200000000009</c:v>
                </c:pt>
                <c:pt idx="132">
                  <c:v>0.76878200000000008</c:v>
                </c:pt>
                <c:pt idx="133">
                  <c:v>0.76467900000000011</c:v>
                </c:pt>
                <c:pt idx="134">
                  <c:v>0.76059300000000007</c:v>
                </c:pt>
                <c:pt idx="135">
                  <c:v>0.75652400000000009</c:v>
                </c:pt>
                <c:pt idx="136">
                  <c:v>0.75247200000000003</c:v>
                </c:pt>
                <c:pt idx="137">
                  <c:v>0.74843599999999999</c:v>
                </c:pt>
                <c:pt idx="138">
                  <c:v>0.744417</c:v>
                </c:pt>
                <c:pt idx="139">
                  <c:v>0.74041500000000005</c:v>
                </c:pt>
                <c:pt idx="140">
                  <c:v>0.736429</c:v>
                </c:pt>
                <c:pt idx="141">
                  <c:v>0.73245899999999997</c:v>
                </c:pt>
                <c:pt idx="142">
                  <c:v>0.72850599999999999</c:v>
                </c:pt>
                <c:pt idx="143">
                  <c:v>0.72457000000000005</c:v>
                </c:pt>
                <c:pt idx="144">
                  <c:v>0.72064899999999998</c:v>
                </c:pt>
                <c:pt idx="145">
                  <c:v>0.71674499999999997</c:v>
                </c:pt>
                <c:pt idx="146">
                  <c:v>0.7128580000000001</c:v>
                </c:pt>
                <c:pt idx="147">
                  <c:v>0.70898600000000001</c:v>
                </c:pt>
                <c:pt idx="148">
                  <c:v>0.70513100000000006</c:v>
                </c:pt>
                <c:pt idx="149">
                  <c:v>0.70129200000000003</c:v>
                </c:pt>
                <c:pt idx="150">
                  <c:v>0.69746900000000001</c:v>
                </c:pt>
                <c:pt idx="151">
                  <c:v>0.693662</c:v>
                </c:pt>
                <c:pt idx="152">
                  <c:v>0.68987100000000012</c:v>
                </c:pt>
                <c:pt idx="153">
                  <c:v>0.68609500000000001</c:v>
                </c:pt>
                <c:pt idx="154">
                  <c:v>0.68233600000000005</c:v>
                </c:pt>
                <c:pt idx="155">
                  <c:v>0.678593</c:v>
                </c:pt>
                <c:pt idx="156">
                  <c:v>0.67486500000000005</c:v>
                </c:pt>
                <c:pt idx="157">
                  <c:v>0.671153</c:v>
                </c:pt>
                <c:pt idx="158">
                  <c:v>0.66745700000000008</c:v>
                </c:pt>
                <c:pt idx="159">
                  <c:v>0.66377600000000003</c:v>
                </c:pt>
                <c:pt idx="160">
                  <c:v>0.66010999999999997</c:v>
                </c:pt>
                <c:pt idx="161">
                  <c:v>0.65646199999999999</c:v>
                </c:pt>
                <c:pt idx="162">
                  <c:v>0.65282799999999996</c:v>
                </c:pt>
                <c:pt idx="163">
                  <c:v>0.64921000000000006</c:v>
                </c:pt>
                <c:pt idx="164">
                  <c:v>0.64560700000000004</c:v>
                </c:pt>
                <c:pt idx="165">
                  <c:v>0.64201900000000001</c:v>
                </c:pt>
                <c:pt idx="166">
                  <c:v>0.6384470000000001</c:v>
                </c:pt>
                <c:pt idx="167">
                  <c:v>0.63489000000000007</c:v>
                </c:pt>
                <c:pt idx="168">
                  <c:v>0.63134800000000002</c:v>
                </c:pt>
                <c:pt idx="169">
                  <c:v>0.62782099999999996</c:v>
                </c:pt>
                <c:pt idx="170">
                  <c:v>0.62431000000000003</c:v>
                </c:pt>
                <c:pt idx="171">
                  <c:v>0.62081300000000006</c:v>
                </c:pt>
                <c:pt idx="172">
                  <c:v>0.6173320000000001</c:v>
                </c:pt>
                <c:pt idx="173">
                  <c:v>0.61386600000000002</c:v>
                </c:pt>
                <c:pt idx="174">
                  <c:v>0.61041500000000004</c:v>
                </c:pt>
                <c:pt idx="175">
                  <c:v>0.60697800000000002</c:v>
                </c:pt>
                <c:pt idx="176">
                  <c:v>0.60355700000000001</c:v>
                </c:pt>
                <c:pt idx="177">
                  <c:v>0.60015000000000007</c:v>
                </c:pt>
                <c:pt idx="178">
                  <c:v>0.59675800000000001</c:v>
                </c:pt>
                <c:pt idx="179">
                  <c:v>0.59338100000000005</c:v>
                </c:pt>
                <c:pt idx="180">
                  <c:v>0.59001800000000004</c:v>
                </c:pt>
                <c:pt idx="181">
                  <c:v>0.58667100000000005</c:v>
                </c:pt>
                <c:pt idx="182">
                  <c:v>0.58333700000000011</c:v>
                </c:pt>
                <c:pt idx="183">
                  <c:v>0.58001899999999995</c:v>
                </c:pt>
                <c:pt idx="184">
                  <c:v>0.57671499999999998</c:v>
                </c:pt>
                <c:pt idx="185">
                  <c:v>0.57342500000000007</c:v>
                </c:pt>
                <c:pt idx="186">
                  <c:v>0.57015000000000005</c:v>
                </c:pt>
                <c:pt idx="187">
                  <c:v>0.56688900000000009</c:v>
                </c:pt>
                <c:pt idx="188">
                  <c:v>0.56364200000000009</c:v>
                </c:pt>
                <c:pt idx="189">
                  <c:v>0.56040999999999996</c:v>
                </c:pt>
                <c:pt idx="190">
                  <c:v>0.55719200000000002</c:v>
                </c:pt>
                <c:pt idx="191">
                  <c:v>0.55398800000000004</c:v>
                </c:pt>
                <c:pt idx="192">
                  <c:v>0.55079800000000001</c:v>
                </c:pt>
                <c:pt idx="193">
                  <c:v>0.54762300000000008</c:v>
                </c:pt>
                <c:pt idx="194">
                  <c:v>0.544462</c:v>
                </c:pt>
                <c:pt idx="195">
                  <c:v>0.54131400000000007</c:v>
                </c:pt>
                <c:pt idx="196">
                  <c:v>0.53818100000000002</c:v>
                </c:pt>
                <c:pt idx="197">
                  <c:v>0.53506100000000001</c:v>
                </c:pt>
                <c:pt idx="198">
                  <c:v>0.53195599999999998</c:v>
                </c:pt>
                <c:pt idx="199">
                  <c:v>0.528864</c:v>
                </c:pt>
                <c:pt idx="200">
                  <c:v>0.52578599999999998</c:v>
                </c:pt>
                <c:pt idx="201">
                  <c:v>0.52272200000000002</c:v>
                </c:pt>
                <c:pt idx="202">
                  <c:v>0.51967100000000011</c:v>
                </c:pt>
                <c:pt idx="203">
                  <c:v>0.51663500000000007</c:v>
                </c:pt>
                <c:pt idx="204">
                  <c:v>0.51361200000000007</c:v>
                </c:pt>
                <c:pt idx="205">
                  <c:v>0.510602</c:v>
                </c:pt>
                <c:pt idx="206">
                  <c:v>0.507606</c:v>
                </c:pt>
                <c:pt idx="207">
                  <c:v>0.50462400000000007</c:v>
                </c:pt>
                <c:pt idx="208">
                  <c:v>0.50165499999999996</c:v>
                </c:pt>
                <c:pt idx="209">
                  <c:v>0.498699</c:v>
                </c:pt>
                <c:pt idx="210">
                  <c:v>0.495757</c:v>
                </c:pt>
                <c:pt idx="211">
                  <c:v>0.49282899999999996</c:v>
                </c:pt>
                <c:pt idx="212">
                  <c:v>0.48991300000000004</c:v>
                </c:pt>
                <c:pt idx="213">
                  <c:v>0.48701100000000008</c:v>
                </c:pt>
                <c:pt idx="214">
                  <c:v>0.484122</c:v>
                </c:pt>
                <c:pt idx="215">
                  <c:v>0.48124600000000001</c:v>
                </c:pt>
                <c:pt idx="216">
                  <c:v>0.478383</c:v>
                </c:pt>
                <c:pt idx="217">
                  <c:v>0.47553400000000007</c:v>
                </c:pt>
                <c:pt idx="218">
                  <c:v>0.47269699999999998</c:v>
                </c:pt>
                <c:pt idx="219">
                  <c:v>0.46987400000000001</c:v>
                </c:pt>
                <c:pt idx="220">
                  <c:v>0.46706300000000001</c:v>
                </c:pt>
                <c:pt idx="221">
                  <c:v>0.46426499999999998</c:v>
                </c:pt>
                <c:pt idx="222">
                  <c:v>0.46148100000000003</c:v>
                </c:pt>
                <c:pt idx="223">
                  <c:v>0.45870900000000003</c:v>
                </c:pt>
                <c:pt idx="224">
                  <c:v>0.45594900000000005</c:v>
                </c:pt>
                <c:pt idx="225">
                  <c:v>0.45320300000000002</c:v>
                </c:pt>
                <c:pt idx="226">
                  <c:v>0.45046900000000001</c:v>
                </c:pt>
                <c:pt idx="227">
                  <c:v>0.44774800000000003</c:v>
                </c:pt>
                <c:pt idx="228">
                  <c:v>0.44504000000000005</c:v>
                </c:pt>
                <c:pt idx="229">
                  <c:v>0.44234400000000007</c:v>
                </c:pt>
                <c:pt idx="230">
                  <c:v>0.43966100000000002</c:v>
                </c:pt>
                <c:pt idx="231">
                  <c:v>0.43699000000000005</c:v>
                </c:pt>
                <c:pt idx="232">
                  <c:v>0.43433200000000005</c:v>
                </c:pt>
                <c:pt idx="233">
                  <c:v>0.43168600000000001</c:v>
                </c:pt>
                <c:pt idx="234">
                  <c:v>0.42905300000000007</c:v>
                </c:pt>
                <c:pt idx="235">
                  <c:v>0.42643199999999998</c:v>
                </c:pt>
                <c:pt idx="236">
                  <c:v>0.42382300000000001</c:v>
                </c:pt>
                <c:pt idx="237">
                  <c:v>0.42122700000000002</c:v>
                </c:pt>
                <c:pt idx="238">
                  <c:v>0.41864200000000001</c:v>
                </c:pt>
                <c:pt idx="239">
                  <c:v>0.41607000000000005</c:v>
                </c:pt>
                <c:pt idx="240">
                  <c:v>0.41351000000000004</c:v>
                </c:pt>
                <c:pt idx="241">
                  <c:v>0.41096199999999999</c:v>
                </c:pt>
                <c:pt idx="242">
                  <c:v>0.40842700000000004</c:v>
                </c:pt>
                <c:pt idx="243">
                  <c:v>0.40590300000000001</c:v>
                </c:pt>
                <c:pt idx="244">
                  <c:v>0.403391</c:v>
                </c:pt>
                <c:pt idx="245">
                  <c:v>0.40089100000000005</c:v>
                </c:pt>
                <c:pt idx="246">
                  <c:v>0.39840399999999998</c:v>
                </c:pt>
                <c:pt idx="247">
                  <c:v>0.39592800000000006</c:v>
                </c:pt>
                <c:pt idx="248">
                  <c:v>0.39346300000000001</c:v>
                </c:pt>
                <c:pt idx="249">
                  <c:v>0.391011</c:v>
                </c:pt>
                <c:pt idx="250">
                  <c:v>0.38857000000000003</c:v>
                </c:pt>
                <c:pt idx="251">
                  <c:v>0.38614100000000001</c:v>
                </c:pt>
                <c:pt idx="252">
                  <c:v>0.38372400000000001</c:v>
                </c:pt>
                <c:pt idx="253">
                  <c:v>0.38131900000000002</c:v>
                </c:pt>
                <c:pt idx="254">
                  <c:v>0.37892400000000004</c:v>
                </c:pt>
                <c:pt idx="255">
                  <c:v>0.37654200000000004</c:v>
                </c:pt>
                <c:pt idx="256">
                  <c:v>0.37417100000000003</c:v>
                </c:pt>
                <c:pt idx="257">
                  <c:v>0.37181200000000003</c:v>
                </c:pt>
                <c:pt idx="258">
                  <c:v>0.36946300000000004</c:v>
                </c:pt>
                <c:pt idx="259">
                  <c:v>0.36712699999999998</c:v>
                </c:pt>
                <c:pt idx="260">
                  <c:v>0.36480100000000004</c:v>
                </c:pt>
                <c:pt idx="261">
                  <c:v>0.36215200000000003</c:v>
                </c:pt>
                <c:pt idx="262">
                  <c:v>0.35931800000000003</c:v>
                </c:pt>
                <c:pt idx="263">
                  <c:v>0.35650599999999999</c:v>
                </c:pt>
                <c:pt idx="264">
                  <c:v>0.35371600000000003</c:v>
                </c:pt>
                <c:pt idx="265">
                  <c:v>0.35094800000000004</c:v>
                </c:pt>
                <c:pt idx="266">
                  <c:v>0.34820099999999998</c:v>
                </c:pt>
                <c:pt idx="267">
                  <c:v>0.34547700000000003</c:v>
                </c:pt>
                <c:pt idx="268">
                  <c:v>0.34277299999999999</c:v>
                </c:pt>
                <c:pt idx="269">
                  <c:v>0.34009100000000003</c:v>
                </c:pt>
                <c:pt idx="270">
                  <c:v>0.33742899999999998</c:v>
                </c:pt>
                <c:pt idx="271">
                  <c:v>0.334789</c:v>
                </c:pt>
                <c:pt idx="272">
                  <c:v>0.33216899999999999</c:v>
                </c:pt>
                <c:pt idx="273">
                  <c:v>0.32957000000000003</c:v>
                </c:pt>
                <c:pt idx="274">
                  <c:v>0.32699100000000003</c:v>
                </c:pt>
                <c:pt idx="275">
                  <c:v>0.32443300000000003</c:v>
                </c:pt>
                <c:pt idx="276">
                  <c:v>0.32189400000000001</c:v>
                </c:pt>
                <c:pt idx="277">
                  <c:v>0.31937500000000002</c:v>
                </c:pt>
                <c:pt idx="278">
                  <c:v>0.31687700000000002</c:v>
                </c:pt>
                <c:pt idx="279">
                  <c:v>0.31439700000000004</c:v>
                </c:pt>
                <c:pt idx="280">
                  <c:v>0.31193700000000002</c:v>
                </c:pt>
                <c:pt idx="281">
                  <c:v>0.30949700000000002</c:v>
                </c:pt>
                <c:pt idx="282">
                  <c:v>0.30707499999999999</c:v>
                </c:pt>
                <c:pt idx="283">
                  <c:v>0.30467300000000003</c:v>
                </c:pt>
                <c:pt idx="284">
                  <c:v>0.30228900000000003</c:v>
                </c:pt>
                <c:pt idx="285">
                  <c:v>0.29992400000000002</c:v>
                </c:pt>
                <c:pt idx="286">
                  <c:v>0.29757800000000001</c:v>
                </c:pt>
                <c:pt idx="287">
                  <c:v>0.29525000000000001</c:v>
                </c:pt>
                <c:pt idx="288">
                  <c:v>0.29293999999999998</c:v>
                </c:pt>
                <c:pt idx="289">
                  <c:v>0.29064899999999999</c:v>
                </c:pt>
                <c:pt idx="290">
                  <c:v>0.28837499999999999</c:v>
                </c:pt>
                <c:pt idx="291">
                  <c:v>0.28611900000000001</c:v>
                </c:pt>
                <c:pt idx="292">
                  <c:v>0.28388099999999999</c:v>
                </c:pt>
                <c:pt idx="293">
                  <c:v>0.28166000000000002</c:v>
                </c:pt>
                <c:pt idx="294">
                  <c:v>0.27945700000000001</c:v>
                </c:pt>
                <c:pt idx="295">
                  <c:v>0.27727099999999999</c:v>
                </c:pt>
                <c:pt idx="296">
                  <c:v>0.27510200000000001</c:v>
                </c:pt>
                <c:pt idx="297">
                  <c:v>0.27294999999999997</c:v>
                </c:pt>
                <c:pt idx="298">
                  <c:v>0.27081499999999997</c:v>
                </c:pt>
                <c:pt idx="299">
                  <c:v>0.26869700000000002</c:v>
                </c:pt>
                <c:pt idx="300">
                  <c:v>0.26659500000000003</c:v>
                </c:pt>
                <c:pt idx="301">
                  <c:v>0.26450999999999997</c:v>
                </c:pt>
                <c:pt idx="302">
                  <c:v>0.26244200000000001</c:v>
                </c:pt>
                <c:pt idx="303">
                  <c:v>0.26038899999999998</c:v>
                </c:pt>
                <c:pt idx="304">
                  <c:v>0.25835200000000003</c:v>
                </c:pt>
                <c:pt idx="305">
                  <c:v>0.256332</c:v>
                </c:pt>
                <c:pt idx="306">
                  <c:v>0.25432700000000003</c:v>
                </c:pt>
                <c:pt idx="307">
                  <c:v>0.25233800000000001</c:v>
                </c:pt>
                <c:pt idx="308">
                  <c:v>0.250365</c:v>
                </c:pt>
                <c:pt idx="309">
                  <c:v>0.24840700000000002</c:v>
                </c:pt>
                <c:pt idx="310">
                  <c:v>0.24646400000000002</c:v>
                </c:pt>
                <c:pt idx="311">
                  <c:v>0.244537</c:v>
                </c:pt>
                <c:pt idx="312">
                  <c:v>0.24262400000000001</c:v>
                </c:pt>
                <c:pt idx="313">
                  <c:v>0.24072700000000002</c:v>
                </c:pt>
                <c:pt idx="314">
                  <c:v>0.23884500000000003</c:v>
                </c:pt>
                <c:pt idx="315">
                  <c:v>0.23697699999999999</c:v>
                </c:pt>
                <c:pt idx="316">
                  <c:v>0.23512400000000003</c:v>
                </c:pt>
                <c:pt idx="317">
                  <c:v>0.23328500000000002</c:v>
                </c:pt>
                <c:pt idx="318">
                  <c:v>0.23146100000000003</c:v>
                </c:pt>
                <c:pt idx="319">
                  <c:v>0.22965100000000002</c:v>
                </c:pt>
                <c:pt idx="320">
                  <c:v>0.22785500000000003</c:v>
                </c:pt>
                <c:pt idx="321">
                  <c:v>0.22607400000000002</c:v>
                </c:pt>
                <c:pt idx="322">
                  <c:v>0.22430600000000001</c:v>
                </c:pt>
                <c:pt idx="323">
                  <c:v>0.222552</c:v>
                </c:pt>
                <c:pt idx="324">
                  <c:v>0.22081200000000001</c:v>
                </c:pt>
                <c:pt idx="325">
                  <c:v>0.219086</c:v>
                </c:pt>
                <c:pt idx="326">
                  <c:v>0.21737300000000001</c:v>
                </c:pt>
                <c:pt idx="327">
                  <c:v>0.21567400000000003</c:v>
                </c:pt>
                <c:pt idx="328">
                  <c:v>0.21398700000000004</c:v>
                </c:pt>
                <c:pt idx="329">
                  <c:v>0.212314</c:v>
                </c:pt>
                <c:pt idx="330">
                  <c:v>0.21065400000000001</c:v>
                </c:pt>
                <c:pt idx="331">
                  <c:v>0.209008</c:v>
                </c:pt>
                <c:pt idx="332">
                  <c:v>0.207374</c:v>
                </c:pt>
                <c:pt idx="333">
                  <c:v>0.20575299999999999</c:v>
                </c:pt>
                <c:pt idx="334">
                  <c:v>0.20414400000000002</c:v>
                </c:pt>
                <c:pt idx="335">
                  <c:v>0.20254800000000001</c:v>
                </c:pt>
                <c:pt idx="336">
                  <c:v>0.20096500000000003</c:v>
                </c:pt>
                <c:pt idx="337">
                  <c:v>0.19939400000000002</c:v>
                </c:pt>
                <c:pt idx="338">
                  <c:v>0.19783500000000001</c:v>
                </c:pt>
                <c:pt idx="339">
                  <c:v>0.19628900000000002</c:v>
                </c:pt>
                <c:pt idx="340">
                  <c:v>0.19475500000000001</c:v>
                </c:pt>
                <c:pt idx="341">
                  <c:v>0.19323200000000001</c:v>
                </c:pt>
                <c:pt idx="342">
                  <c:v>0.191722</c:v>
                </c:pt>
                <c:pt idx="343">
                  <c:v>0.19022300000000003</c:v>
                </c:pt>
                <c:pt idx="344">
                  <c:v>0.18873600000000001</c:v>
                </c:pt>
                <c:pt idx="345">
                  <c:v>0.18726100000000001</c:v>
                </c:pt>
                <c:pt idx="346">
                  <c:v>0.18579800000000002</c:v>
                </c:pt>
                <c:pt idx="347">
                  <c:v>0.18434500000000001</c:v>
                </c:pt>
                <c:pt idx="348">
                  <c:v>0.18290500000000001</c:v>
                </c:pt>
                <c:pt idx="349">
                  <c:v>0.18147500000000003</c:v>
                </c:pt>
                <c:pt idx="350">
                  <c:v>0.18005700000000002</c:v>
                </c:pt>
                <c:pt idx="351">
                  <c:v>0.17865</c:v>
                </c:pt>
                <c:pt idx="352">
                  <c:v>0.17725299999999999</c:v>
                </c:pt>
                <c:pt idx="353">
                  <c:v>0.17586800000000002</c:v>
                </c:pt>
                <c:pt idx="354">
                  <c:v>0.17449400000000001</c:v>
                </c:pt>
                <c:pt idx="355">
                  <c:v>0.17313000000000001</c:v>
                </c:pt>
                <c:pt idx="356">
                  <c:v>0.17177700000000001</c:v>
                </c:pt>
                <c:pt idx="357">
                  <c:v>0.170435</c:v>
                </c:pt>
                <c:pt idx="358">
                  <c:v>0.169103</c:v>
                </c:pt>
                <c:pt idx="359">
                  <c:v>0.16778200000000001</c:v>
                </c:pt>
                <c:pt idx="360">
                  <c:v>0.16647000000000001</c:v>
                </c:pt>
                <c:pt idx="361">
                  <c:v>0.16517000000000001</c:v>
                </c:pt>
                <c:pt idx="362">
                  <c:v>0.163879</c:v>
                </c:pt>
                <c:pt idx="363">
                  <c:v>0.16259800000000002</c:v>
                </c:pt>
                <c:pt idx="364">
                  <c:v>0.16132800000000003</c:v>
                </c:pt>
                <c:pt idx="365">
                  <c:v>0.16006700000000001</c:v>
                </c:pt>
                <c:pt idx="366">
                  <c:v>0.15881700000000001</c:v>
                </c:pt>
                <c:pt idx="367">
                  <c:v>0.15757600000000002</c:v>
                </c:pt>
                <c:pt idx="368">
                  <c:v>0.15634500000000001</c:v>
                </c:pt>
                <c:pt idx="369">
                  <c:v>0.15512300000000001</c:v>
                </c:pt>
                <c:pt idx="370">
                  <c:v>0.15391100000000002</c:v>
                </c:pt>
                <c:pt idx="371">
                  <c:v>0.15270900000000001</c:v>
                </c:pt>
                <c:pt idx="372">
                  <c:v>0.15151500000000001</c:v>
                </c:pt>
                <c:pt idx="373">
                  <c:v>0.15033200000000002</c:v>
                </c:pt>
                <c:pt idx="374">
                  <c:v>0.14915700000000001</c:v>
                </c:pt>
                <c:pt idx="375">
                  <c:v>0.14799199999999998</c:v>
                </c:pt>
                <c:pt idx="376">
                  <c:v>0.14683600000000002</c:v>
                </c:pt>
                <c:pt idx="377">
                  <c:v>0.14568900000000001</c:v>
                </c:pt>
                <c:pt idx="378">
                  <c:v>0.14455100000000001</c:v>
                </c:pt>
                <c:pt idx="379">
                  <c:v>0.14342099999999999</c:v>
                </c:pt>
                <c:pt idx="380">
                  <c:v>0.14230100000000001</c:v>
                </c:pt>
                <c:pt idx="381">
                  <c:v>0.14118900000000001</c:v>
                </c:pt>
                <c:pt idx="382">
                  <c:v>0.14008600000000002</c:v>
                </c:pt>
                <c:pt idx="383">
                  <c:v>0.138992</c:v>
                </c:pt>
                <c:pt idx="384">
                  <c:v>0.137907</c:v>
                </c:pt>
                <c:pt idx="385">
                  <c:v>0.13682900000000001</c:v>
                </c:pt>
                <c:pt idx="386">
                  <c:v>0.13576099999999999</c:v>
                </c:pt>
                <c:pt idx="387">
                  <c:v>0.13470000000000001</c:v>
                </c:pt>
                <c:pt idx="388">
                  <c:v>0.13364799999999999</c:v>
                </c:pt>
                <c:pt idx="389">
                  <c:v>0.13260400000000003</c:v>
                </c:pt>
                <c:pt idx="390">
                  <c:v>0.13156799999999999</c:v>
                </c:pt>
                <c:pt idx="391">
                  <c:v>0.13054099999999999</c:v>
                </c:pt>
                <c:pt idx="392">
                  <c:v>0.129521</c:v>
                </c:pt>
                <c:pt idx="393">
                  <c:v>0.12850900000000001</c:v>
                </c:pt>
                <c:pt idx="394">
                  <c:v>0.12750600000000001</c:v>
                </c:pt>
                <c:pt idx="395">
                  <c:v>0.12650999999999998</c:v>
                </c:pt>
                <c:pt idx="396">
                  <c:v>0.12552199999999999</c:v>
                </c:pt>
                <c:pt idx="397">
                  <c:v>0.124542</c:v>
                </c:pt>
                <c:pt idx="398">
                  <c:v>0.123569</c:v>
                </c:pt>
                <c:pt idx="399">
                  <c:v>0.122604</c:v>
                </c:pt>
                <c:pt idx="400">
                  <c:v>0.12164700000000001</c:v>
                </c:pt>
                <c:pt idx="401">
                  <c:v>0.12069700000000001</c:v>
                </c:pt>
                <c:pt idx="402">
                  <c:v>0.11975400000000001</c:v>
                </c:pt>
                <c:pt idx="403">
                  <c:v>0.11881900000000001</c:v>
                </c:pt>
                <c:pt idx="404">
                  <c:v>0.117891</c:v>
                </c:pt>
                <c:pt idx="405">
                  <c:v>0.11697100000000001</c:v>
                </c:pt>
                <c:pt idx="406">
                  <c:v>0.11605700000000002</c:v>
                </c:pt>
                <c:pt idx="407">
                  <c:v>0.115151</c:v>
                </c:pt>
                <c:pt idx="408">
                  <c:v>0.11425200000000001</c:v>
                </c:pt>
                <c:pt idx="409">
                  <c:v>0.11336</c:v>
                </c:pt>
                <c:pt idx="410">
                  <c:v>0.11247499999999999</c:v>
                </c:pt>
                <c:pt idx="411">
                  <c:v>0.11159600000000001</c:v>
                </c:pt>
                <c:pt idx="412">
                  <c:v>0.11072500000000002</c:v>
                </c:pt>
                <c:pt idx="413">
                  <c:v>0.10986100000000001</c:v>
                </c:pt>
                <c:pt idx="414">
                  <c:v>0.10900300000000002</c:v>
                </c:pt>
                <c:pt idx="415">
                  <c:v>0.10815200000000001</c:v>
                </c:pt>
                <c:pt idx="416">
                  <c:v>0.107307</c:v>
                </c:pt>
                <c:pt idx="417">
                  <c:v>0.10647000000000001</c:v>
                </c:pt>
                <c:pt idx="418">
                  <c:v>0.10563800000000001</c:v>
                </c:pt>
                <c:pt idx="419">
                  <c:v>0.10481400000000002</c:v>
                </c:pt>
                <c:pt idx="420">
                  <c:v>0.103995</c:v>
                </c:pt>
                <c:pt idx="421">
                  <c:v>0.10318300000000001</c:v>
                </c:pt>
                <c:pt idx="422">
                  <c:v>0.102378</c:v>
                </c:pt>
                <c:pt idx="423">
                  <c:v>0.101579</c:v>
                </c:pt>
                <c:pt idx="424">
                  <c:v>0.100786</c:v>
                </c:pt>
                <c:pt idx="425" formatCode="0.0000000">
                  <c:v>9.9999000000000005E-2</c:v>
                </c:pt>
                <c:pt idx="426" formatCode="0.0000000">
                  <c:v>9.9218399999999998E-2</c:v>
                </c:pt>
                <c:pt idx="427" formatCode="0.0000000">
                  <c:v>9.8443900000000015E-2</c:v>
                </c:pt>
                <c:pt idx="428" formatCode="0.0000000">
                  <c:v>9.7675400000000009E-2</c:v>
                </c:pt>
                <c:pt idx="429" formatCode="0.0000000">
                  <c:v>9.6912999999999999E-2</c:v>
                </c:pt>
                <c:pt idx="430" formatCode="0.0000000">
                  <c:v>9.6156500000000006E-2</c:v>
                </c:pt>
                <c:pt idx="431" formatCode="0.0000000">
                  <c:v>9.5405999999999991E-2</c:v>
                </c:pt>
                <c:pt idx="432" formatCode="0.0000000">
                  <c:v>9.4661300000000004E-2</c:v>
                </c:pt>
                <c:pt idx="433" formatCode="0.0000000">
                  <c:v>9.3922399999999989E-2</c:v>
                </c:pt>
                <c:pt idx="434" formatCode="0.0000000">
                  <c:v>9.3189300000000003E-2</c:v>
                </c:pt>
                <c:pt idx="435" formatCode="0.0000000">
                  <c:v>9.2462000000000003E-2</c:v>
                </c:pt>
                <c:pt idx="436" formatCode="0.0000000">
                  <c:v>9.1740299999999997E-2</c:v>
                </c:pt>
                <c:pt idx="437" formatCode="0.0000000">
                  <c:v>9.1024300000000002E-2</c:v>
                </c:pt>
                <c:pt idx="438" formatCode="0.0000000">
                  <c:v>9.0313900000000003E-2</c:v>
                </c:pt>
                <c:pt idx="439" formatCode="0.0000000">
                  <c:v>8.9609000000000008E-2</c:v>
                </c:pt>
                <c:pt idx="440" formatCode="0.0000000">
                  <c:v>8.8909699999999994E-2</c:v>
                </c:pt>
                <c:pt idx="441" formatCode="0.0000000">
                  <c:v>8.8215800000000011E-2</c:v>
                </c:pt>
                <c:pt idx="442" formatCode="0.0000000">
                  <c:v>8.7512500000000007E-2</c:v>
                </c:pt>
                <c:pt idx="443" formatCode="0.0000000">
                  <c:v>8.6809800000000006E-2</c:v>
                </c:pt>
                <c:pt idx="444" formatCode="0.0000000">
                  <c:v>8.6112999999999995E-2</c:v>
                </c:pt>
                <c:pt idx="445" formatCode="0.0000000">
                  <c:v>8.5421899999999995E-2</c:v>
                </c:pt>
                <c:pt idx="446" formatCode="0.0000000">
                  <c:v>8.4736499999999992E-2</c:v>
                </c:pt>
                <c:pt idx="447" formatCode="0.0000000">
                  <c:v>8.4056800000000001E-2</c:v>
                </c:pt>
                <c:pt idx="448" formatCode="0.0000000">
                  <c:v>8.3382700000000004E-2</c:v>
                </c:pt>
                <c:pt idx="449" formatCode="0.0000000">
                  <c:v>8.2714200000000015E-2</c:v>
                </c:pt>
                <c:pt idx="450" formatCode="0.0000000">
                  <c:v>8.2051100000000002E-2</c:v>
                </c:pt>
                <c:pt idx="451" formatCode="0.0000000">
                  <c:v>8.1393599999999997E-2</c:v>
                </c:pt>
                <c:pt idx="452" formatCode="0.0000000">
                  <c:v>8.0741499999999994E-2</c:v>
                </c:pt>
                <c:pt idx="453" formatCode="0.0000000">
                  <c:v>8.0094800000000008E-2</c:v>
                </c:pt>
                <c:pt idx="454" formatCode="0.0000000">
                  <c:v>7.9453399999999993E-2</c:v>
                </c:pt>
                <c:pt idx="455" formatCode="0.0000000">
                  <c:v>7.8817300000000007E-2</c:v>
                </c:pt>
                <c:pt idx="456" formatCode="0.0000000">
                  <c:v>7.8186400000000003E-2</c:v>
                </c:pt>
                <c:pt idx="457" formatCode="0.0000000">
                  <c:v>7.7560799999999999E-2</c:v>
                </c:pt>
                <c:pt idx="458" formatCode="0.0000000">
                  <c:v>7.6940300000000003E-2</c:v>
                </c:pt>
                <c:pt idx="459" formatCode="0.0000000">
                  <c:v>7.6324900000000001E-2</c:v>
                </c:pt>
                <c:pt idx="460" formatCode="0.0000000">
                  <c:v>7.5714600000000007E-2</c:v>
                </c:pt>
                <c:pt idx="461" formatCode="0.0000000">
                  <c:v>7.5109300000000004E-2</c:v>
                </c:pt>
                <c:pt idx="462" formatCode="0.0000000">
                  <c:v>7.4509000000000006E-2</c:v>
                </c:pt>
                <c:pt idx="463" formatCode="0.0000000">
                  <c:v>7.3913699999999999E-2</c:v>
                </c:pt>
                <c:pt idx="464" formatCode="0.0000000">
                  <c:v>7.3323200000000005E-2</c:v>
                </c:pt>
                <c:pt idx="465" formatCode="0.0000000">
                  <c:v>7.2737599999999999E-2</c:v>
                </c:pt>
                <c:pt idx="466" formatCode="0.0000000">
                  <c:v>7.2156800000000007E-2</c:v>
                </c:pt>
                <c:pt idx="467" formatCode="0.0000000">
                  <c:v>7.1580900000000003E-2</c:v>
                </c:pt>
                <c:pt idx="468" formatCode="0.0000000">
                  <c:v>7.1009599999999992E-2</c:v>
                </c:pt>
                <c:pt idx="469" formatCode="0.0000000">
                  <c:v>7.0443000000000006E-2</c:v>
                </c:pt>
                <c:pt idx="470" formatCode="0.0000000">
                  <c:v>6.9881100000000002E-2</c:v>
                </c:pt>
                <c:pt idx="471" formatCode="0.0000000">
                  <c:v>6.9323800000000005E-2</c:v>
                </c:pt>
                <c:pt idx="472" formatCode="0.0000000">
                  <c:v>6.8771100000000002E-2</c:v>
                </c:pt>
                <c:pt idx="473" formatCode="0.0000000">
                  <c:v>6.8222900000000003E-2</c:v>
                </c:pt>
                <c:pt idx="474" formatCode="0.0000000">
                  <c:v>6.7679200000000009E-2</c:v>
                </c:pt>
                <c:pt idx="475" formatCode="0.0000000">
                  <c:v>6.7140000000000005E-2</c:v>
                </c:pt>
                <c:pt idx="476" formatCode="0.0000000">
                  <c:v>6.6605200000000003E-2</c:v>
                </c:pt>
                <c:pt idx="477" formatCode="0.0000000">
                  <c:v>6.6074800000000003E-2</c:v>
                </c:pt>
                <c:pt idx="478" formatCode="0.0000000">
                  <c:v>6.5548800000000004E-2</c:v>
                </c:pt>
                <c:pt idx="479" formatCode="0.0000000">
                  <c:v>6.5027100000000004E-2</c:v>
                </c:pt>
                <c:pt idx="480" formatCode="0.0000000">
                  <c:v>6.45096E-2</c:v>
                </c:pt>
                <c:pt idx="481" formatCode="0.0000000">
                  <c:v>6.3996399999999995E-2</c:v>
                </c:pt>
                <c:pt idx="482" formatCode="0.0000000">
                  <c:v>6.3487399999999999E-2</c:v>
                </c:pt>
                <c:pt idx="483" formatCode="0.0000000">
                  <c:v>6.2982500000000011E-2</c:v>
                </c:pt>
                <c:pt idx="484" formatCode="0.0000000">
                  <c:v>6.24819E-2</c:v>
                </c:pt>
                <c:pt idx="485" formatCode="0.0000000">
                  <c:v>6.19853E-2</c:v>
                </c:pt>
                <c:pt idx="486" formatCode="0.0000000">
                  <c:v>6.1492699999999997E-2</c:v>
                </c:pt>
                <c:pt idx="487" formatCode="0.0000000">
                  <c:v>6.1004200000000001E-2</c:v>
                </c:pt>
                <c:pt idx="488" formatCode="0.0000000">
                  <c:v>6.0519700000000003E-2</c:v>
                </c:pt>
                <c:pt idx="489" formatCode="0.0000000">
                  <c:v>6.0039200000000001E-2</c:v>
                </c:pt>
                <c:pt idx="490" formatCode="0.0000000">
                  <c:v>5.9562600000000007E-2</c:v>
                </c:pt>
                <c:pt idx="491" formatCode="0.0000000">
                  <c:v>5.9089799999999998E-2</c:v>
                </c:pt>
                <c:pt idx="492" formatCode="0.0000000">
                  <c:v>5.8620999999999999E-2</c:v>
                </c:pt>
                <c:pt idx="493" formatCode="0.0000000">
                  <c:v>5.8155999999999999E-2</c:v>
                </c:pt>
                <c:pt idx="494" formatCode="0.0000000">
                  <c:v>5.7694799999999997E-2</c:v>
                </c:pt>
                <c:pt idx="495" formatCode="0.0000000">
                  <c:v>5.7237299999999998E-2</c:v>
                </c:pt>
                <c:pt idx="496" formatCode="0.0000000">
                  <c:v>5.6783599999999997E-2</c:v>
                </c:pt>
                <c:pt idx="497" formatCode="0.0000000">
                  <c:v>5.6333599999999998E-2</c:v>
                </c:pt>
                <c:pt idx="498" formatCode="0.0000000">
                  <c:v>5.5887300000000001E-2</c:v>
                </c:pt>
                <c:pt idx="499" formatCode="0.0000000">
                  <c:v>5.5444600000000004E-2</c:v>
                </c:pt>
                <c:pt idx="500" formatCode="0.0000000">
                  <c:v>5.5005499999999999E-2</c:v>
                </c:pt>
                <c:pt idx="501" formatCode="0.0000000">
                  <c:v>5.457E-2</c:v>
                </c:pt>
                <c:pt idx="502" formatCode="0.0000000">
                  <c:v>5.4138100000000001E-2</c:v>
                </c:pt>
                <c:pt idx="503" formatCode="0.0000000">
                  <c:v>5.3709600000000003E-2</c:v>
                </c:pt>
                <c:pt idx="504" formatCode="0.0000000">
                  <c:v>5.3284700000000004E-2</c:v>
                </c:pt>
                <c:pt idx="505" formatCode="0.0000000">
                  <c:v>5.2863300000000002E-2</c:v>
                </c:pt>
                <c:pt idx="506" formatCode="0.0000000">
                  <c:v>5.2445199999999997E-2</c:v>
                </c:pt>
                <c:pt idx="507" formatCode="0.0000000">
                  <c:v>5.2030599999999996E-2</c:v>
                </c:pt>
                <c:pt idx="508" formatCode="0.0000000">
                  <c:v>5.1619400000000003E-2</c:v>
                </c:pt>
                <c:pt idx="509" formatCode="0.0000000">
                  <c:v>5.1211399999999997E-2</c:v>
                </c:pt>
                <c:pt idx="510" formatCode="0.0000000">
                  <c:v>5.0806899999999995E-2</c:v>
                </c:pt>
                <c:pt idx="511" formatCode="0.0000000">
                  <c:v>5.0405600000000002E-2</c:v>
                </c:pt>
                <c:pt idx="512" formatCode="0.0000000">
                  <c:v>5.0007599999999999E-2</c:v>
                </c:pt>
                <c:pt idx="513" formatCode="0.0000000">
                  <c:v>4.9612800000000006E-2</c:v>
                </c:pt>
                <c:pt idx="514" formatCode="0.0000000">
                  <c:v>4.92212E-2</c:v>
                </c:pt>
                <c:pt idx="515" formatCode="0.0000000">
                  <c:v>4.8832800000000003E-2</c:v>
                </c:pt>
                <c:pt idx="516" formatCode="0.0000000">
                  <c:v>4.84476E-2</c:v>
                </c:pt>
                <c:pt idx="517" formatCode="0.0000000">
                  <c:v>4.8065499999999997E-2</c:v>
                </c:pt>
                <c:pt idx="518" formatCode="0.0000000">
                  <c:v>4.76865E-2</c:v>
                </c:pt>
                <c:pt idx="519" formatCode="0.0000000">
                  <c:v>4.7310600000000001E-2</c:v>
                </c:pt>
                <c:pt idx="520" formatCode="0.0000000">
                  <c:v>4.6937699999999999E-2</c:v>
                </c:pt>
                <c:pt idx="521" formatCode="0.0000000">
                  <c:v>4.6567900000000002E-2</c:v>
                </c:pt>
                <c:pt idx="522" formatCode="0.0000000">
                  <c:v>4.6200999999999999E-2</c:v>
                </c:pt>
                <c:pt idx="523" formatCode="0.0000000">
                  <c:v>4.5837199999999995E-2</c:v>
                </c:pt>
                <c:pt idx="524" formatCode="0.0000000">
                  <c:v>4.5476200000000001E-2</c:v>
                </c:pt>
                <c:pt idx="525" formatCode="0.0000000">
                  <c:v>4.51183E-2</c:v>
                </c:pt>
                <c:pt idx="526" formatCode="0.0000000">
                  <c:v>4.4763200000000003E-2</c:v>
                </c:pt>
                <c:pt idx="527" formatCode="0.0000000">
                  <c:v>4.4410999999999999E-2</c:v>
                </c:pt>
                <c:pt idx="528" formatCode="0.0000000">
                  <c:v>4.4061700000000002E-2</c:v>
                </c:pt>
                <c:pt idx="529" formatCode="0.0000000">
                  <c:v>4.37151E-2</c:v>
                </c:pt>
                <c:pt idx="530" formatCode="0.0000000">
                  <c:v>4.3371399999999997E-2</c:v>
                </c:pt>
                <c:pt idx="531" formatCode="0.0000000">
                  <c:v>4.3030499999999999E-2</c:v>
                </c:pt>
                <c:pt idx="532" formatCode="0.0000000">
                  <c:v>4.2692399999999998E-2</c:v>
                </c:pt>
                <c:pt idx="533" formatCode="0.0000000">
                  <c:v>4.2356900000000003E-2</c:v>
                </c:pt>
                <c:pt idx="534" formatCode="0.0000000">
                  <c:v>4.2024200000000005E-2</c:v>
                </c:pt>
                <c:pt idx="535" formatCode="0.0000000">
                  <c:v>4.1694200000000001E-2</c:v>
                </c:pt>
                <c:pt idx="536" formatCode="0.0000000">
                  <c:v>4.1366899999999998E-2</c:v>
                </c:pt>
                <c:pt idx="537" formatCode="0.0000000">
                  <c:v>4.1042200000000001E-2</c:v>
                </c:pt>
                <c:pt idx="538" formatCode="0.0000000">
                  <c:v>4.0720099999999995E-2</c:v>
                </c:pt>
                <c:pt idx="539" formatCode="0.0000000">
                  <c:v>4.0400600000000002E-2</c:v>
                </c:pt>
                <c:pt idx="540" formatCode="0.0000000">
                  <c:v>4.00837E-2</c:v>
                </c:pt>
                <c:pt idx="541" formatCode="0.0000000">
                  <c:v>3.9769400000000003E-2</c:v>
                </c:pt>
                <c:pt idx="542" formatCode="0.0000000">
                  <c:v>3.9457600000000002E-2</c:v>
                </c:pt>
                <c:pt idx="543" formatCode="0.0000000">
                  <c:v>3.9148299999999997E-2</c:v>
                </c:pt>
                <c:pt idx="544" formatCode="0.0000000">
                  <c:v>3.8841600000000004E-2</c:v>
                </c:pt>
                <c:pt idx="545" formatCode="0.0000000">
                  <c:v>3.8537300000000003E-2</c:v>
                </c:pt>
                <c:pt idx="546" formatCode="0.0000000">
                  <c:v>3.8235499999999999E-2</c:v>
                </c:pt>
                <c:pt idx="547" formatCode="0.0000000">
                  <c:v>3.7936000000000004E-2</c:v>
                </c:pt>
                <c:pt idx="548" formatCode="0.0000000">
                  <c:v>3.7638999999999999E-2</c:v>
                </c:pt>
                <c:pt idx="549" formatCode="0.0000000">
                  <c:v>3.7344499999999996E-2</c:v>
                </c:pt>
                <c:pt idx="550" formatCode="0.0000000">
                  <c:v>3.70522E-2</c:v>
                </c:pt>
                <c:pt idx="551" formatCode="0.0000000">
                  <c:v>3.6762400000000001E-2</c:v>
                </c:pt>
                <c:pt idx="552" formatCode="0.0000000">
                  <c:v>3.6474800000000002E-2</c:v>
                </c:pt>
                <c:pt idx="553" formatCode="0.0000000">
                  <c:v>3.6189600000000002E-2</c:v>
                </c:pt>
                <c:pt idx="554" formatCode="0.0000000">
                  <c:v>3.59067E-2</c:v>
                </c:pt>
                <c:pt idx="555" formatCode="0.0000000">
                  <c:v>3.5626100000000001E-2</c:v>
                </c:pt>
                <c:pt idx="556" formatCode="0.0000000">
                  <c:v>3.5347700000000003E-2</c:v>
                </c:pt>
                <c:pt idx="557" formatCode="0.0000000">
                  <c:v>3.5071600000000001E-2</c:v>
                </c:pt>
                <c:pt idx="558" formatCode="0.0000000">
                  <c:v>3.4797700000000001E-2</c:v>
                </c:pt>
                <c:pt idx="559" formatCode="0.0000000">
                  <c:v>3.4526000000000001E-2</c:v>
                </c:pt>
                <c:pt idx="560" formatCode="0.0000000">
                  <c:v>3.4256500000000002E-2</c:v>
                </c:pt>
                <c:pt idx="561" formatCode="0.0000000">
                  <c:v>3.3989100000000001E-2</c:v>
                </c:pt>
                <c:pt idx="562" formatCode="0.0000000">
                  <c:v>3.3723900000000001E-2</c:v>
                </c:pt>
                <c:pt idx="563" formatCode="0.0000000">
                  <c:v>3.3460800000000006E-2</c:v>
                </c:pt>
                <c:pt idx="564" formatCode="0.0000000">
                  <c:v>3.3199800000000002E-2</c:v>
                </c:pt>
                <c:pt idx="565" formatCode="0.0000000">
                  <c:v>3.2940999999999998E-2</c:v>
                </c:pt>
                <c:pt idx="566" formatCode="0.0000000">
                  <c:v>3.2684199999999997E-2</c:v>
                </c:pt>
                <c:pt idx="567" formatCode="0.0000000">
                  <c:v>3.24295E-2</c:v>
                </c:pt>
                <c:pt idx="568" formatCode="0.0000000">
                  <c:v>3.21788E-2</c:v>
                </c:pt>
                <c:pt idx="569" formatCode="0.0000000">
                  <c:v>3.1926200000000002E-2</c:v>
                </c:pt>
                <c:pt idx="570" formatCode="0.0000000">
                  <c:v>3.1677499999999997E-2</c:v>
                </c:pt>
                <c:pt idx="571" formatCode="0.0000000">
                  <c:v>3.1430899999999998E-2</c:v>
                </c:pt>
                <c:pt idx="572" formatCode="0.0000000">
                  <c:v>3.1186200000000001E-2</c:v>
                </c:pt>
                <c:pt idx="573" formatCode="0.0000000">
                  <c:v>3.0943499999999999E-2</c:v>
                </c:pt>
                <c:pt idx="574" formatCode="0.0000000">
                  <c:v>3.0702799999999999E-2</c:v>
                </c:pt>
                <c:pt idx="575" formatCode="0.0000000">
                  <c:v>3.0463900000000002E-2</c:v>
                </c:pt>
                <c:pt idx="576" formatCode="0.0000000">
                  <c:v>3.0227E-2</c:v>
                </c:pt>
                <c:pt idx="577" formatCode="0.0000000">
                  <c:v>2.9992000000000001E-2</c:v>
                </c:pt>
                <c:pt idx="578" formatCode="0.0000000">
                  <c:v>2.9758900000000001E-2</c:v>
                </c:pt>
                <c:pt idx="579" formatCode="0.0000000">
                  <c:v>2.9527600000000001E-2</c:v>
                </c:pt>
                <c:pt idx="580" formatCode="0.0000000">
                  <c:v>2.92982E-2</c:v>
                </c:pt>
                <c:pt idx="581" formatCode="0.0000000">
                  <c:v>2.9070600000000002E-2</c:v>
                </c:pt>
                <c:pt idx="582" formatCode="0.0000000">
                  <c:v>2.88449E-2</c:v>
                </c:pt>
                <c:pt idx="583" formatCode="0.0000000">
                  <c:v>2.8620899999999998E-2</c:v>
                </c:pt>
                <c:pt idx="584" formatCode="0.0000000">
                  <c:v>2.8398800000000002E-2</c:v>
                </c:pt>
                <c:pt idx="585" formatCode="0.0000000">
                  <c:v>2.8178399999999999E-2</c:v>
                </c:pt>
                <c:pt idx="586" formatCode="0.0000000">
                  <c:v>2.7959800000000003E-2</c:v>
                </c:pt>
                <c:pt idx="587" formatCode="0.0000000">
                  <c:v>2.7742900000000001E-2</c:v>
                </c:pt>
                <c:pt idx="588" formatCode="0.0000000">
                  <c:v>2.7527800000000002E-2</c:v>
                </c:pt>
                <c:pt idx="589" formatCode="0.0000000">
                  <c:v>2.73143E-2</c:v>
                </c:pt>
                <c:pt idx="590" formatCode="0.0000000">
                  <c:v>2.7102600000000001E-2</c:v>
                </c:pt>
                <c:pt idx="591" formatCode="0.0000000">
                  <c:v>2.6892599999999999E-2</c:v>
                </c:pt>
                <c:pt idx="592" formatCode="0.0000000">
                  <c:v>2.6684199999999998E-2</c:v>
                </c:pt>
                <c:pt idx="593" formatCode="0.0000000">
                  <c:v>2.64776E-2</c:v>
                </c:pt>
                <c:pt idx="594" formatCode="0.0000000">
                  <c:v>2.6272500000000001E-2</c:v>
                </c:pt>
                <c:pt idx="595" formatCode="0.0000000">
                  <c:v>2.6069100000000001E-2</c:v>
                </c:pt>
                <c:pt idx="596" formatCode="0.0000000">
                  <c:v>2.5867300000000003E-2</c:v>
                </c:pt>
                <c:pt idx="597" formatCode="0.0000000">
                  <c:v>2.5667200000000001E-2</c:v>
                </c:pt>
                <c:pt idx="598" formatCode="0.0000000">
                  <c:v>2.5468600000000001E-2</c:v>
                </c:pt>
                <c:pt idx="599" formatCode="0.0000000">
                  <c:v>2.5271599999999998E-2</c:v>
                </c:pt>
                <c:pt idx="600" formatCode="0.0000000">
                  <c:v>2.5076200000000003E-2</c:v>
                </c:pt>
                <c:pt idx="601" formatCode="0.0000000">
                  <c:v>2.4882300000000003E-2</c:v>
                </c:pt>
                <c:pt idx="602" formatCode="0.0000000">
                  <c:v>2.469E-2</c:v>
                </c:pt>
                <c:pt idx="603" formatCode="0.0000000">
                  <c:v>2.4499200000000002E-2</c:v>
                </c:pt>
                <c:pt idx="604" formatCode="0.0000000">
                  <c:v>2.4310000000000002E-2</c:v>
                </c:pt>
                <c:pt idx="605" formatCode="0.0000000">
                  <c:v>2.41222E-2</c:v>
                </c:pt>
                <c:pt idx="606" formatCode="0.0000000">
                  <c:v>2.3935900000000003E-2</c:v>
                </c:pt>
                <c:pt idx="607" formatCode="0.0000000">
                  <c:v>2.3751099999999997E-2</c:v>
                </c:pt>
                <c:pt idx="608" formatCode="0.0000000">
                  <c:v>2.35678E-2</c:v>
                </c:pt>
                <c:pt idx="609" formatCode="0.0000000">
                  <c:v>2.3385900000000001E-2</c:v>
                </c:pt>
                <c:pt idx="610" formatCode="0.0000000">
                  <c:v>2.32055E-2</c:v>
                </c:pt>
                <c:pt idx="611" formatCode="0.0000000">
                  <c:v>2.3026600000000001E-2</c:v>
                </c:pt>
                <c:pt idx="612" formatCode="0.0000000">
                  <c:v>2.2849000000000001E-2</c:v>
                </c:pt>
                <c:pt idx="613" formatCode="0.0000000">
                  <c:v>2.26728E-2</c:v>
                </c:pt>
                <c:pt idx="614" formatCode="0.0000000">
                  <c:v>2.24981E-2</c:v>
                </c:pt>
                <c:pt idx="615" formatCode="0.0000000">
                  <c:v>2.2324700000000003E-2</c:v>
                </c:pt>
                <c:pt idx="616" formatCode="0.0000000">
                  <c:v>2.21528E-2</c:v>
                </c:pt>
                <c:pt idx="617" formatCode="0.0000000">
                  <c:v>2.1982100000000001E-2</c:v>
                </c:pt>
                <c:pt idx="618" formatCode="0.0000000">
                  <c:v>2.1812900000000003E-2</c:v>
                </c:pt>
                <c:pt idx="619" formatCode="0.0000000">
                  <c:v>2.1644899999999998E-2</c:v>
                </c:pt>
                <c:pt idx="620" formatCode="0.0000000">
                  <c:v>2.1478299999999999E-2</c:v>
                </c:pt>
                <c:pt idx="621" formatCode="0.0000000">
                  <c:v>2.1313100000000001E-2</c:v>
                </c:pt>
                <c:pt idx="622" formatCode="0.0000000">
                  <c:v>2.1149100000000001E-2</c:v>
                </c:pt>
                <c:pt idx="623" formatCode="0.0000000">
                  <c:v>2.0986500000000002E-2</c:v>
                </c:pt>
                <c:pt idx="624" formatCode="0.0000000">
                  <c:v>2.0825100000000003E-2</c:v>
                </c:pt>
                <c:pt idx="625" formatCode="0.0000000">
                  <c:v>2.0664999999999999E-2</c:v>
                </c:pt>
                <c:pt idx="626" formatCode="0.0000000">
                  <c:v>2.0506199999999999E-2</c:v>
                </c:pt>
                <c:pt idx="627" formatCode="0.0000000">
                  <c:v>2.0348600000000001E-2</c:v>
                </c:pt>
                <c:pt idx="628" formatCode="0.0000000">
                  <c:v>2.01923E-2</c:v>
                </c:pt>
                <c:pt idx="629" formatCode="0.0000000">
                  <c:v>2.0037200000000002E-2</c:v>
                </c:pt>
                <c:pt idx="630" formatCode="0.0000000">
                  <c:v>1.98833E-2</c:v>
                </c:pt>
                <c:pt idx="631" formatCode="0.0000000">
                  <c:v>1.97307E-2</c:v>
                </c:pt>
                <c:pt idx="632" formatCode="0.0000000">
                  <c:v>1.9579300000000001E-2</c:v>
                </c:pt>
                <c:pt idx="633" formatCode="0.0000000">
                  <c:v>1.9429000000000002E-2</c:v>
                </c:pt>
                <c:pt idx="634" formatCode="0.0000000">
                  <c:v>1.9279999999999999E-2</c:v>
                </c:pt>
                <c:pt idx="635" formatCode="0.0000000">
                  <c:v>1.9132100000000003E-2</c:v>
                </c:pt>
                <c:pt idx="636" formatCode="0.0000000">
                  <c:v>1.8985399999999999E-2</c:v>
                </c:pt>
                <c:pt idx="637" formatCode="0.0000000">
                  <c:v>1.88399E-2</c:v>
                </c:pt>
                <c:pt idx="638" formatCode="0.0000000">
                  <c:v>1.86955E-2</c:v>
                </c:pt>
                <c:pt idx="639" formatCode="0.0000000">
                  <c:v>1.8552200000000001E-2</c:v>
                </c:pt>
                <c:pt idx="640" formatCode="0.0000000">
                  <c:v>1.8410100000000002E-2</c:v>
                </c:pt>
                <c:pt idx="641" formatCode="0.0000000">
                  <c:v>1.82691E-2</c:v>
                </c:pt>
                <c:pt idx="642" formatCode="0.0000000">
                  <c:v>1.8129200000000002E-2</c:v>
                </c:pt>
                <c:pt idx="643" formatCode="0.0000000">
                  <c:v>1.79904E-2</c:v>
                </c:pt>
                <c:pt idx="644" formatCode="0.0000000">
                  <c:v>1.7852699999999999E-2</c:v>
                </c:pt>
                <c:pt idx="645" formatCode="0.0000000">
                  <c:v>1.7716099999999999E-2</c:v>
                </c:pt>
                <c:pt idx="646" formatCode="0.0000000">
                  <c:v>1.7580599999999998E-2</c:v>
                </c:pt>
                <c:pt idx="647" formatCode="0.0000000">
                  <c:v>1.7446099999999999E-2</c:v>
                </c:pt>
                <c:pt idx="648" formatCode="0.0000000">
                  <c:v>1.73127E-2</c:v>
                </c:pt>
                <c:pt idx="649" formatCode="0.0000000">
                  <c:v>1.7180400000000002E-2</c:v>
                </c:pt>
                <c:pt idx="650" formatCode="0.0000000">
                  <c:v>1.7049100000000001E-2</c:v>
                </c:pt>
                <c:pt idx="651" formatCode="0.0000000">
                  <c:v>1.6918800000000001E-2</c:v>
                </c:pt>
                <c:pt idx="652" formatCode="0.0000000">
                  <c:v>1.6789600000000002E-2</c:v>
                </c:pt>
                <c:pt idx="653" formatCode="0.0000000">
                  <c:v>1.66613E-2</c:v>
                </c:pt>
                <c:pt idx="654" formatCode="0.0000000">
                  <c:v>1.6534099999999999E-2</c:v>
                </c:pt>
                <c:pt idx="655" formatCode="0.0000000">
                  <c:v>1.64079E-2</c:v>
                </c:pt>
                <c:pt idx="656" formatCode="0.0000000">
                  <c:v>1.6282700000000001E-2</c:v>
                </c:pt>
                <c:pt idx="657" formatCode="0.0000000">
                  <c:v>1.61584E-2</c:v>
                </c:pt>
                <c:pt idx="658" formatCode="0.0000000">
                  <c:v>1.6035199999999999E-2</c:v>
                </c:pt>
                <c:pt idx="659" formatCode="0.0000000">
                  <c:v>1.5912900000000001E-2</c:v>
                </c:pt>
                <c:pt idx="660" formatCode="0.0000000">
                  <c:v>1.57915E-2</c:v>
                </c:pt>
                <c:pt idx="661" formatCode="0.0000000">
                  <c:v>1.56711E-2</c:v>
                </c:pt>
                <c:pt idx="662" formatCode="0.0000000">
                  <c:v>1.55517E-2</c:v>
                </c:pt>
                <c:pt idx="663" formatCode="0.0000000">
                  <c:v>1.5433200000000001E-2</c:v>
                </c:pt>
                <c:pt idx="664" formatCode="0.0000000">
                  <c:v>1.53156E-2</c:v>
                </c:pt>
                <c:pt idx="665" formatCode="0.0000000">
                  <c:v>1.5199000000000001E-2</c:v>
                </c:pt>
                <c:pt idx="666" formatCode="0.0000000">
                  <c:v>1.5083299999999999E-2</c:v>
                </c:pt>
                <c:pt idx="667" formatCode="0.0000000">
                  <c:v>1.49684E-2</c:v>
                </c:pt>
                <c:pt idx="668" formatCode="0.0000000">
                  <c:v>1.48545E-2</c:v>
                </c:pt>
                <c:pt idx="669" formatCode="0.0000000">
                  <c:v>1.4741500000000001E-2</c:v>
                </c:pt>
                <c:pt idx="670" formatCode="0.0000000">
                  <c:v>1.4629300000000001E-2</c:v>
                </c:pt>
                <c:pt idx="671" formatCode="0.0000000">
                  <c:v>1.4518100000000001E-2</c:v>
                </c:pt>
                <c:pt idx="672" formatCode="0.0000000">
                  <c:v>1.4407700000000001E-2</c:v>
                </c:pt>
                <c:pt idx="673" formatCode="0.0000000">
                  <c:v>1.42982E-2</c:v>
                </c:pt>
                <c:pt idx="674" formatCode="0.0000000">
                  <c:v>1.4189499999999999E-2</c:v>
                </c:pt>
                <c:pt idx="675" formatCode="0.0000000">
                  <c:v>1.4081699999999999E-2</c:v>
                </c:pt>
                <c:pt idx="676" formatCode="0.0000000">
                  <c:v>1.39747E-2</c:v>
                </c:pt>
                <c:pt idx="677" formatCode="0.0000000">
                  <c:v>1.38686E-2</c:v>
                </c:pt>
                <c:pt idx="678" formatCode="0.0000000">
                  <c:v>1.37632E-2</c:v>
                </c:pt>
                <c:pt idx="679" formatCode="0.0000000">
                  <c:v>1.36588E-2</c:v>
                </c:pt>
                <c:pt idx="680" formatCode="0.0000000">
                  <c:v>1.35551E-2</c:v>
                </c:pt>
                <c:pt idx="681" formatCode="0.0000000">
                  <c:v>1.3350200000000001E-2</c:v>
                </c:pt>
                <c:pt idx="682" formatCode="0.0000000">
                  <c:v>1.3144599999999999E-2</c:v>
                </c:pt>
                <c:pt idx="683" formatCode="0.0000000">
                  <c:v>1.2936099999999999E-2</c:v>
                </c:pt>
                <c:pt idx="684" formatCode="0.0000000">
                  <c:v>1.27312E-2</c:v>
                </c:pt>
                <c:pt idx="685" formatCode="0.0000000">
                  <c:v>1.2529800000000001E-2</c:v>
                </c:pt>
                <c:pt idx="686" formatCode="0.0000000">
                  <c:v>1.23318E-2</c:v>
                </c:pt>
                <c:pt idx="687" formatCode="0.0000000">
                  <c:v>1.2137199999999999E-2</c:v>
                </c:pt>
                <c:pt idx="688" formatCode="0.0000000">
                  <c:v>1.1945900000000001E-2</c:v>
                </c:pt>
                <c:pt idx="689" formatCode="0.0000000">
                  <c:v>1.17579E-2</c:v>
                </c:pt>
                <c:pt idx="690" formatCode="0.0000000">
                  <c:v>1.1573E-2</c:v>
                </c:pt>
                <c:pt idx="691" formatCode="0.0000000">
                  <c:v>1.1391199999999999E-2</c:v>
                </c:pt>
                <c:pt idx="692" formatCode="0.0000000">
                  <c:v>1.12126E-2</c:v>
                </c:pt>
                <c:pt idx="693" formatCode="0.0000000">
                  <c:v>1.1036900000000001E-2</c:v>
                </c:pt>
                <c:pt idx="694" formatCode="0.0000000">
                  <c:v>1.0864199999999999E-2</c:v>
                </c:pt>
                <c:pt idx="695" formatCode="0.0000000">
                  <c:v>1.0694500000000001E-2</c:v>
                </c:pt>
                <c:pt idx="696" formatCode="0.0000000">
                  <c:v>1.05275E-2</c:v>
                </c:pt>
                <c:pt idx="697" formatCode="0.0000000">
                  <c:v>1.03634E-2</c:v>
                </c:pt>
                <c:pt idx="698" formatCode="0.0000000">
                  <c:v>1.0202000000000001E-2</c:v>
                </c:pt>
                <c:pt idx="699" formatCode="0.0000000">
                  <c:v>1.0043400000000001E-2</c:v>
                </c:pt>
                <c:pt idx="700" formatCode="0.00000000">
                  <c:v>9.8873599999999996E-3</c:v>
                </c:pt>
                <c:pt idx="701" formatCode="0.00000000">
                  <c:v>9.7339599999999998E-3</c:v>
                </c:pt>
                <c:pt idx="702" formatCode="0.00000000">
                  <c:v>9.5831300000000005E-3</c:v>
                </c:pt>
                <c:pt idx="703" formatCode="0.00000000">
                  <c:v>9.4348100000000001E-3</c:v>
                </c:pt>
                <c:pt idx="704" formatCode="0.00000000">
                  <c:v>9.2889599999999989E-3</c:v>
                </c:pt>
                <c:pt idx="705" formatCode="0.00000000">
                  <c:v>9.1455300000000007E-3</c:v>
                </c:pt>
                <c:pt idx="706" formatCode="0.00000000">
                  <c:v>9.0044900000000004E-3</c:v>
                </c:pt>
                <c:pt idx="707" formatCode="0.00000000">
                  <c:v>8.8658000000000001E-3</c:v>
                </c:pt>
                <c:pt idx="708" formatCode="0.00000000">
                  <c:v>8.7294E-3</c:v>
                </c:pt>
                <c:pt idx="709" formatCode="0.00000000">
                  <c:v>8.5952600000000004E-3</c:v>
                </c:pt>
                <c:pt idx="710" formatCode="0.00000000">
                  <c:v>8.4633400000000015E-3</c:v>
                </c:pt>
                <c:pt idx="711" formatCode="0.00000000">
                  <c:v>8.3336E-3</c:v>
                </c:pt>
                <c:pt idx="712" formatCode="0.00000000">
                  <c:v>8.2059999999999998E-3</c:v>
                </c:pt>
                <c:pt idx="713" formatCode="0.00000000">
                  <c:v>8.0805000000000009E-3</c:v>
                </c:pt>
                <c:pt idx="714" formatCode="0.00000000">
                  <c:v>7.9570700000000001E-3</c:v>
                </c:pt>
                <c:pt idx="715" formatCode="0.00000000">
                  <c:v>7.8356700000000012E-3</c:v>
                </c:pt>
                <c:pt idx="716" formatCode="0.00000000">
                  <c:v>7.7162699999999999E-3</c:v>
                </c:pt>
                <c:pt idx="717" formatCode="0.00000000">
                  <c:v>7.5988200000000001E-3</c:v>
                </c:pt>
                <c:pt idx="718" formatCode="0.00000000">
                  <c:v>7.4833E-3</c:v>
                </c:pt>
                <c:pt idx="719" formatCode="0.00000000">
                  <c:v>7.3696600000000001E-3</c:v>
                </c:pt>
                <c:pt idx="720" formatCode="0.00000000">
                  <c:v>7.2578899999999995E-3</c:v>
                </c:pt>
                <c:pt idx="721" formatCode="0.00000000">
                  <c:v>7.1479400000000002E-3</c:v>
                </c:pt>
                <c:pt idx="722" formatCode="0.00000000">
                  <c:v>7.0397800000000007E-3</c:v>
                </c:pt>
                <c:pt idx="723" formatCode="0.00000000">
                  <c:v>6.9333900000000002E-3</c:v>
                </c:pt>
                <c:pt idx="724" formatCode="0.00000000">
                  <c:v>6.8287199999999999E-3</c:v>
                </c:pt>
                <c:pt idx="725" formatCode="0.00000000">
                  <c:v>6.7257599999999999E-3</c:v>
                </c:pt>
                <c:pt idx="726" formatCode="0.00000000">
                  <c:v>6.6244699999999995E-3</c:v>
                </c:pt>
                <c:pt idx="727" formatCode="0.00000000">
                  <c:v>6.5248200000000006E-3</c:v>
                </c:pt>
                <c:pt idx="728" formatCode="0.00000000">
                  <c:v>6.42678E-3</c:v>
                </c:pt>
                <c:pt idx="729" formatCode="0.00000000">
                  <c:v>6.3303300000000003E-3</c:v>
                </c:pt>
                <c:pt idx="730" formatCode="0.00000000">
                  <c:v>6.2354400000000001E-3</c:v>
                </c:pt>
                <c:pt idx="731" formatCode="0.00000000">
                  <c:v>6.1420800000000003E-3</c:v>
                </c:pt>
                <c:pt idx="732" formatCode="0.00000000">
                  <c:v>6.0502200000000003E-3</c:v>
                </c:pt>
                <c:pt idx="733" formatCode="0.00000000">
                  <c:v>5.95985E-3</c:v>
                </c:pt>
                <c:pt idx="734" formatCode="0.00000000">
                  <c:v>5.87092E-3</c:v>
                </c:pt>
                <c:pt idx="735" formatCode="0.00000000">
                  <c:v>5.78343E-3</c:v>
                </c:pt>
                <c:pt idx="736" formatCode="0.00000000">
                  <c:v>5.6973399999999995E-3</c:v>
                </c:pt>
                <c:pt idx="737" formatCode="0.00000000">
                  <c:v>5.6126300000000004E-3</c:v>
                </c:pt>
                <c:pt idx="738" formatCode="0.00000000">
                  <c:v>5.5292700000000002E-3</c:v>
                </c:pt>
                <c:pt idx="739" formatCode="0.00000000">
                  <c:v>5.4472500000000007E-3</c:v>
                </c:pt>
                <c:pt idx="740" formatCode="0.00000000">
                  <c:v>5.3665300000000004E-3</c:v>
                </c:pt>
                <c:pt idx="741" formatCode="0.00000000">
                  <c:v>5.2871100000000002E-3</c:v>
                </c:pt>
                <c:pt idx="742" formatCode="0.00000000">
                  <c:v>5.2089499999999995E-3</c:v>
                </c:pt>
                <c:pt idx="743" formatCode="0.00000000">
                  <c:v>5.1320300000000001E-3</c:v>
                </c:pt>
                <c:pt idx="744" formatCode="0.00000000">
                  <c:v>5.0563399999999994E-3</c:v>
                </c:pt>
                <c:pt idx="745" formatCode="0.00000000">
                  <c:v>4.9818499999999995E-3</c:v>
                </c:pt>
                <c:pt idx="746" formatCode="0.00000000">
                  <c:v>4.9085400000000003E-3</c:v>
                </c:pt>
                <c:pt idx="747" formatCode="0.00000000">
                  <c:v>4.8363899999999994E-3</c:v>
                </c:pt>
                <c:pt idx="748" formatCode="0.00000000">
                  <c:v>4.7653900000000004E-3</c:v>
                </c:pt>
                <c:pt idx="749" formatCode="0.00000000">
                  <c:v>4.6955E-3</c:v>
                </c:pt>
                <c:pt idx="750" formatCode="0.00000000">
                  <c:v>4.62672E-3</c:v>
                </c:pt>
                <c:pt idx="751" formatCode="0.00000000">
                  <c:v>4.5590300000000004E-3</c:v>
                </c:pt>
                <c:pt idx="752" formatCode="0.00000000">
                  <c:v>4.4923999999999997E-3</c:v>
                </c:pt>
                <c:pt idx="753" formatCode="0.00000000">
                  <c:v>4.4268200000000006E-3</c:v>
                </c:pt>
                <c:pt idx="754" formatCode="0.00000000">
                  <c:v>4.3622699999999997E-3</c:v>
                </c:pt>
                <c:pt idx="755" formatCode="0.00000000">
                  <c:v>4.2987299999999997E-3</c:v>
                </c:pt>
                <c:pt idx="756" formatCode="0.00000000">
                  <c:v>4.2361899999999999E-3</c:v>
                </c:pt>
                <c:pt idx="757" formatCode="0.00000000">
                  <c:v>4.1746299999999995E-3</c:v>
                </c:pt>
                <c:pt idx="758" formatCode="0.00000000">
                  <c:v>4.1140299999999994E-3</c:v>
                </c:pt>
                <c:pt idx="759" formatCode="0.00000000">
                  <c:v>4.0543799999999998E-3</c:v>
                </c:pt>
                <c:pt idx="760" formatCode="0.00000000">
                  <c:v>3.9956599999999998E-3</c:v>
                </c:pt>
                <c:pt idx="761" formatCode="0.00000000">
                  <c:v>3.9378600000000005E-3</c:v>
                </c:pt>
                <c:pt idx="762" formatCode="0.00000000">
                  <c:v>3.8809499999999998E-3</c:v>
                </c:pt>
                <c:pt idx="763" formatCode="0.00000000">
                  <c:v>3.8249399999999998E-3</c:v>
                </c:pt>
                <c:pt idx="764" formatCode="0.00000000">
                  <c:v>3.7697899999999999E-3</c:v>
                </c:pt>
                <c:pt idx="765" formatCode="0.00000000">
                  <c:v>3.7155000000000001E-3</c:v>
                </c:pt>
                <c:pt idx="766" formatCode="0.00000000">
                  <c:v>3.66205E-3</c:v>
                </c:pt>
                <c:pt idx="767" formatCode="0.00000000">
                  <c:v>3.6094300000000003E-3</c:v>
                </c:pt>
                <c:pt idx="768" formatCode="0.00000000">
                  <c:v>3.5576200000000001E-3</c:v>
                </c:pt>
                <c:pt idx="769" formatCode="0.00000000">
                  <c:v>3.5066099999999998E-3</c:v>
                </c:pt>
                <c:pt idx="770" formatCode="0.00000000">
                  <c:v>3.4563899999999997E-3</c:v>
                </c:pt>
                <c:pt idx="771" formatCode="0.00000000">
                  <c:v>3.4069500000000002E-3</c:v>
                </c:pt>
                <c:pt idx="772" formatCode="0.00000000">
                  <c:v>4.3582600000000001E-3</c:v>
                </c:pt>
                <c:pt idx="773" formatCode="0.00000000">
                  <c:v>3.3103300000000002E-3</c:v>
                </c:pt>
                <c:pt idx="774" formatCode="0.00000000">
                  <c:v>3.2631299999999999E-3</c:v>
                </c:pt>
                <c:pt idx="775" formatCode="0.00000000">
                  <c:v>3.2166600000000001E-3</c:v>
                </c:pt>
                <c:pt idx="776" formatCode="0.00000000">
                  <c:v>3.1708999999999999E-3</c:v>
                </c:pt>
                <c:pt idx="777" formatCode="0.00000000">
                  <c:v>3.1258400000000004E-3</c:v>
                </c:pt>
                <c:pt idx="778" formatCode="0.00000000">
                  <c:v>3.0814699999999998E-3</c:v>
                </c:pt>
                <c:pt idx="779" formatCode="0.00000000">
                  <c:v>3.0377800000000003E-3</c:v>
                </c:pt>
                <c:pt idx="780" formatCode="0.00000000">
                  <c:v>2.99475E-3</c:v>
                </c:pt>
                <c:pt idx="781" formatCode="0.00000000">
                  <c:v>2.9523799999999997E-3</c:v>
                </c:pt>
                <c:pt idx="782" formatCode="0.00000000">
                  <c:v>2.9106600000000002E-3</c:v>
                </c:pt>
                <c:pt idx="783" formatCode="0.00000000">
                  <c:v>2.8695700000000001E-3</c:v>
                </c:pt>
                <c:pt idx="784" formatCode="0.00000000">
                  <c:v>2.8291100000000001E-3</c:v>
                </c:pt>
                <c:pt idx="785" formatCode="0.00000000">
                  <c:v>2.78926E-3</c:v>
                </c:pt>
                <c:pt idx="786" formatCode="0.00000000">
                  <c:v>2.7500100000000002E-3</c:v>
                </c:pt>
                <c:pt idx="787" formatCode="0.00000000">
                  <c:v>2.7113599999999999E-3</c:v>
                </c:pt>
                <c:pt idx="788" formatCode="0.00000000">
                  <c:v>2.6733E-3</c:v>
                </c:pt>
                <c:pt idx="789" formatCode="0.00000000">
                  <c:v>2.6358100000000001E-3</c:v>
                </c:pt>
                <c:pt idx="790" formatCode="0.00000000">
                  <c:v>2.59888E-3</c:v>
                </c:pt>
                <c:pt idx="791" formatCode="0.00000000">
                  <c:v>2.56252E-3</c:v>
                </c:pt>
                <c:pt idx="792" formatCode="0.00000000">
                  <c:v>2.5267000000000002E-3</c:v>
                </c:pt>
                <c:pt idx="793" formatCode="0.00000000">
                  <c:v>2.4914200000000003E-3</c:v>
                </c:pt>
                <c:pt idx="794" formatCode="0.00000000">
                  <c:v>2.4566699999999998E-3</c:v>
                </c:pt>
                <c:pt idx="795" formatCode="0.00000000">
                  <c:v>2.4224400000000001E-3</c:v>
                </c:pt>
                <c:pt idx="796" formatCode="0.00000000">
                  <c:v>2.3887200000000004E-3</c:v>
                </c:pt>
                <c:pt idx="797" formatCode="0.00000000">
                  <c:v>2.3555199999999998E-3</c:v>
                </c:pt>
                <c:pt idx="798" formatCode="0.00000000">
                  <c:v>2.3227999999999999E-3</c:v>
                </c:pt>
                <c:pt idx="799" formatCode="0.00000000">
                  <c:v>2.29058E-3</c:v>
                </c:pt>
                <c:pt idx="800" formatCode="0.00000000">
                  <c:v>2.2588400000000002E-3</c:v>
                </c:pt>
                <c:pt idx="801" formatCode="0.00000000">
                  <c:v>2.2275699999999999E-3</c:v>
                </c:pt>
                <c:pt idx="802" formatCode="0.00000000">
                  <c:v>2.1967699999999998E-3</c:v>
                </c:pt>
                <c:pt idx="803" formatCode="0.00000000">
                  <c:v>2.16643E-3</c:v>
                </c:pt>
                <c:pt idx="804" formatCode="0.00000000">
                  <c:v>2.1365400000000001E-3</c:v>
                </c:pt>
                <c:pt idx="805" formatCode="0.00000000">
                  <c:v>2.1070899999999998E-3</c:v>
                </c:pt>
                <c:pt idx="806" formatCode="0.00000000">
                  <c:v>2.0780799999999999E-3</c:v>
                </c:pt>
                <c:pt idx="807" formatCode="0.00000000">
                  <c:v>2.0495000000000001E-3</c:v>
                </c:pt>
                <c:pt idx="808" formatCode="0.00000000">
                  <c:v>2.0213399999999999E-3</c:v>
                </c:pt>
                <c:pt idx="809" formatCode="0.00000000">
                  <c:v>1.9935999999999999E-3</c:v>
                </c:pt>
                <c:pt idx="810" formatCode="0.00000000">
                  <c:v>1.96627E-3</c:v>
                </c:pt>
                <c:pt idx="811" formatCode="0.00000000">
                  <c:v>1.9393400000000001E-3</c:v>
                </c:pt>
                <c:pt idx="812" formatCode="0.00000000">
                  <c:v>1.91281E-3</c:v>
                </c:pt>
                <c:pt idx="813" formatCode="0.00000000">
                  <c:v>1.88668E-3</c:v>
                </c:pt>
                <c:pt idx="814" formatCode="0.00000000">
                  <c:v>1.8609199999999998E-3</c:v>
                </c:pt>
                <c:pt idx="815" formatCode="0.00000000">
                  <c:v>1.83555E-3</c:v>
                </c:pt>
                <c:pt idx="816" formatCode="0.00000000">
                  <c:v>1.81054E-3</c:v>
                </c:pt>
                <c:pt idx="817" formatCode="0.00000000">
                  <c:v>1.7859E-3</c:v>
                </c:pt>
                <c:pt idx="818" formatCode="0.00000000">
                  <c:v>1.7616300000000001E-3</c:v>
                </c:pt>
                <c:pt idx="819" formatCode="0.00000000">
                  <c:v>1.7377100000000002E-3</c:v>
                </c:pt>
                <c:pt idx="820" formatCode="0.00000000">
                  <c:v>1.7141400000000001E-3</c:v>
                </c:pt>
                <c:pt idx="821" formatCode="0.00000000">
                  <c:v>1.6909099999999999E-3</c:v>
                </c:pt>
                <c:pt idx="822" formatCode="0.00000000">
                  <c:v>1.66803E-3</c:v>
                </c:pt>
                <c:pt idx="823" formatCode="0.00000000">
                  <c:v>1.64547E-3</c:v>
                </c:pt>
                <c:pt idx="824" formatCode="0.00000000">
                  <c:v>1.6232500000000001E-3</c:v>
                </c:pt>
                <c:pt idx="825" formatCode="0.00000000">
                  <c:v>1.6013500000000001E-3</c:v>
                </c:pt>
                <c:pt idx="826" formatCode="0.00000000">
                  <c:v>1.5797600000000001E-3</c:v>
                </c:pt>
                <c:pt idx="827" formatCode="0.00000000">
                  <c:v>1.55849E-3</c:v>
                </c:pt>
                <c:pt idx="828" formatCode="0.00000000">
                  <c:v>1.5375300000000001E-3</c:v>
                </c:pt>
                <c:pt idx="829" formatCode="0.00000000">
                  <c:v>1.51687E-3</c:v>
                </c:pt>
                <c:pt idx="830" formatCode="0.00000000">
                  <c:v>1.4965099999999999E-3</c:v>
                </c:pt>
                <c:pt idx="831" formatCode="0.00000000">
                  <c:v>1.47645E-3</c:v>
                </c:pt>
                <c:pt idx="832" formatCode="0.00000000">
                  <c:v>1.45667E-3</c:v>
                </c:pt>
                <c:pt idx="833" formatCode="0.00000000">
                  <c:v>1.4371799999999999E-3</c:v>
                </c:pt>
                <c:pt idx="834" formatCode="0.00000000">
                  <c:v>1.41869E-3</c:v>
                </c:pt>
                <c:pt idx="835" formatCode="0.00000000">
                  <c:v>1.40116E-3</c:v>
                </c:pt>
                <c:pt idx="836" formatCode="0.00000000">
                  <c:v>1.3838399999999999E-3</c:v>
                </c:pt>
                <c:pt idx="837" formatCode="0.00000000">
                  <c:v>1.3667400000000002E-3</c:v>
                </c:pt>
                <c:pt idx="838" formatCode="0.00000000">
                  <c:v>1.3498500000000001E-3</c:v>
                </c:pt>
                <c:pt idx="839" formatCode="0.00000000">
                  <c:v>1.3331700000000001E-3</c:v>
                </c:pt>
                <c:pt idx="840" formatCode="0.00000000">
                  <c:v>1.3166899999999999E-3</c:v>
                </c:pt>
                <c:pt idx="841" formatCode="0.00000000">
                  <c:v>1.3004199999999998E-3</c:v>
                </c:pt>
                <c:pt idx="842" formatCode="0.00000000">
                  <c:v>1.2843500000000001E-3</c:v>
                </c:pt>
                <c:pt idx="843" formatCode="0.00000000">
                  <c:v>1.2684899999999999E-3</c:v>
                </c:pt>
                <c:pt idx="844" formatCode="0.00000000">
                  <c:v>1.25281E-3</c:v>
                </c:pt>
                <c:pt idx="845" formatCode="0.00000000">
                  <c:v>1.23733E-3</c:v>
                </c:pt>
                <c:pt idx="846" formatCode="0.00000000">
                  <c:v>1.2220500000000001E-3</c:v>
                </c:pt>
                <c:pt idx="847" formatCode="0.00000000">
                  <c:v>1.20695E-3</c:v>
                </c:pt>
                <c:pt idx="848" formatCode="0.00000000">
                  <c:v>1.1920400000000001E-3</c:v>
                </c:pt>
                <c:pt idx="849" formatCode="0.00000000">
                  <c:v>1.1773100000000002E-3</c:v>
                </c:pt>
                <c:pt idx="850" formatCode="0.00000000">
                  <c:v>1.16277E-3</c:v>
                </c:pt>
                <c:pt idx="851" formatCode="0.00000000">
                  <c:v>1.1484000000000002E-3</c:v>
                </c:pt>
                <c:pt idx="852" formatCode="0.00000000">
                  <c:v>1.13422E-3</c:v>
                </c:pt>
                <c:pt idx="853" formatCode="0.00000000">
                  <c:v>1.12021E-3</c:v>
                </c:pt>
                <c:pt idx="854" formatCode="0.00000000">
                  <c:v>1.1063700000000002E-3</c:v>
                </c:pt>
                <c:pt idx="855" formatCode="0.00000000">
                  <c:v>1.0927000000000001E-3</c:v>
                </c:pt>
                <c:pt idx="856" formatCode="0.00000000">
                  <c:v>1.0792099999999999E-3</c:v>
                </c:pt>
                <c:pt idx="857" formatCode="0.00000000">
                  <c:v>1.06588E-3</c:v>
                </c:pt>
                <c:pt idx="858" formatCode="0.00000000">
                  <c:v>1.0527100000000001E-3</c:v>
                </c:pt>
                <c:pt idx="859" formatCode="0.00000000">
                  <c:v>1.0397099999999999E-3</c:v>
                </c:pt>
                <c:pt idx="860" formatCode="0.00000000">
                  <c:v>1.02687E-3</c:v>
                </c:pt>
                <c:pt idx="861" formatCode="0.00000000">
                  <c:v>1.0141899999999999E-3</c:v>
                </c:pt>
                <c:pt idx="862" formatCode="0.00000000">
                  <c:v>1.0016700000000001E-3</c:v>
                </c:pt>
                <c:pt idx="863" formatCode="0.000000000">
                  <c:v>9.8929899999999991E-4</c:v>
                </c:pt>
                <c:pt idx="864" formatCode="0.000000000">
                  <c:v>9.7708300000000012E-4</c:v>
                </c:pt>
                <c:pt idx="865" formatCode="0.000000000">
                  <c:v>9.650180000000001E-4</c:v>
                </c:pt>
                <c:pt idx="866" formatCode="0.000000000">
                  <c:v>9.5310200000000005E-4</c:v>
                </c:pt>
                <c:pt idx="867" formatCode="0.000000000">
                  <c:v>9.4133499999999996E-4</c:v>
                </c:pt>
                <c:pt idx="868" formatCode="0.000000000">
                  <c:v>9.2971199999999996E-4</c:v>
                </c:pt>
                <c:pt idx="869" formatCode="0.000000000">
                  <c:v>9.1823400000000009E-4</c:v>
                </c:pt>
                <c:pt idx="870" formatCode="0.000000000">
                  <c:v>9.0689700000000004E-4</c:v>
                </c:pt>
                <c:pt idx="871" formatCode="0.000000000">
                  <c:v>8.8464399999999997E-4</c:v>
                </c:pt>
                <c:pt idx="872" formatCode="0.000000000">
                  <c:v>8.6293799999999994E-4</c:v>
                </c:pt>
                <c:pt idx="873" formatCode="0.000000000">
                  <c:v>8.4335600000000008E-4</c:v>
                </c:pt>
                <c:pt idx="874" formatCode="0.000000000">
                  <c:v>8.2428700000000004E-4</c:v>
                </c:pt>
                <c:pt idx="875" formatCode="0.000000000">
                  <c:v>8.0561299999999995E-4</c:v>
                </c:pt>
                <c:pt idx="876" formatCode="0.000000000">
                  <c:v>7.8732499999999996E-4</c:v>
                </c:pt>
                <c:pt idx="877" formatCode="0.000000000">
                  <c:v>7.6941800000000001E-4</c:v>
                </c:pt>
                <c:pt idx="878" formatCode="0.000000000">
                  <c:v>7.5188300000000007E-4</c:v>
                </c:pt>
                <c:pt idx="879" formatCode="0.000000000">
                  <c:v>7.3471400000000003E-4</c:v>
                </c:pt>
                <c:pt idx="880" formatCode="0.000000000">
                  <c:v>7.17904E-4</c:v>
                </c:pt>
                <c:pt idx="881" formatCode="0.000000000">
                  <c:v>7.0144599999999999E-4</c:v>
                </c:pt>
                <c:pt idx="882" formatCode="0.000000000">
                  <c:v>6.8533299999999999E-4</c:v>
                </c:pt>
                <c:pt idx="883" formatCode="0.000000000">
                  <c:v>6.6955900000000002E-4</c:v>
                </c:pt>
                <c:pt idx="884" formatCode="0.000000000">
                  <c:v>6.5411700000000007E-4</c:v>
                </c:pt>
                <c:pt idx="885" formatCode="0.000000000">
                  <c:v>6.3900100000000004E-4</c:v>
                </c:pt>
                <c:pt idx="886" formatCode="0.000000000">
                  <c:v>6.2420499999999996E-4</c:v>
                </c:pt>
                <c:pt idx="887" formatCode="0.000000000">
                  <c:v>6.0972299999999995E-4</c:v>
                </c:pt>
                <c:pt idx="888" formatCode="0.000000000">
                  <c:v>5.9554699999999998E-4</c:v>
                </c:pt>
                <c:pt idx="889" formatCode="0.000000000">
                  <c:v>5.8167400000000001E-4</c:v>
                </c:pt>
                <c:pt idx="890" formatCode="0.000000000">
                  <c:v>5.6809600000000003E-4</c:v>
                </c:pt>
                <c:pt idx="891" formatCode="0.000000000">
                  <c:v>5.5480900000000007E-4</c:v>
                </c:pt>
                <c:pt idx="892" formatCode="0.000000000">
                  <c:v>5.4180600000000004E-4</c:v>
                </c:pt>
                <c:pt idx="893" formatCode="0.000000000">
                  <c:v>5.2908099999999993E-4</c:v>
                </c:pt>
                <c:pt idx="894" formatCode="0.000000000">
                  <c:v>5.1663100000000003E-4</c:v>
                </c:pt>
                <c:pt idx="895" formatCode="0.000000000">
                  <c:v>5.0444800000000001E-4</c:v>
                </c:pt>
                <c:pt idx="896" formatCode="0.000000000">
                  <c:v>4.92528E-4</c:v>
                </c:pt>
                <c:pt idx="897" formatCode="0.000000000">
                  <c:v>4.8086700000000006E-4</c:v>
                </c:pt>
                <c:pt idx="898" formatCode="0.000000000">
                  <c:v>4.69457E-4</c:v>
                </c:pt>
                <c:pt idx="899" formatCode="0.000000000">
                  <c:v>4.5829600000000002E-4</c:v>
                </c:pt>
                <c:pt idx="900" formatCode="0.000000000">
                  <c:v>4.4737700000000005E-4</c:v>
                </c:pt>
                <c:pt idx="901" formatCode="0.000000000">
                  <c:v>4.3669700000000005E-4</c:v>
                </c:pt>
                <c:pt idx="902" formatCode="0.000000000">
                  <c:v>4.2625000000000003E-4</c:v>
                </c:pt>
                <c:pt idx="903" formatCode="0.000000000">
                  <c:v>4.1603100000000003E-4</c:v>
                </c:pt>
                <c:pt idx="904" formatCode="0.000000000">
                  <c:v>4.0603699999999999E-4</c:v>
                </c:pt>
                <c:pt idx="905" formatCode="0.000000000">
                  <c:v>3.96263E-4</c:v>
                </c:pt>
                <c:pt idx="906" formatCode="0.000000000">
                  <c:v>3.8670300000000001E-4</c:v>
                </c:pt>
                <c:pt idx="907" formatCode="0.000000000">
                  <c:v>3.7735500000000006E-4</c:v>
                </c:pt>
                <c:pt idx="908" formatCode="0.000000000">
                  <c:v>3.6821400000000001E-4</c:v>
                </c:pt>
                <c:pt idx="909" formatCode="0.000000000">
                  <c:v>3.5927500000000005E-4</c:v>
                </c:pt>
                <c:pt idx="910" formatCode="0.000000000">
                  <c:v>3.5053500000000002E-4</c:v>
                </c:pt>
                <c:pt idx="911" formatCode="0.000000000">
                  <c:v>3.4199000000000002E-4</c:v>
                </c:pt>
                <c:pt idx="912" formatCode="0.000000000">
                  <c:v>3.3363499999999999E-4</c:v>
                </c:pt>
                <c:pt idx="913" formatCode="0.000000000">
                  <c:v>3.2546700000000002E-4</c:v>
                </c:pt>
                <c:pt idx="914" formatCode="0.000000000">
                  <c:v>3.1748200000000001E-4</c:v>
                </c:pt>
                <c:pt idx="915" formatCode="0.000000000">
                  <c:v>3.0967600000000005E-4</c:v>
                </c:pt>
                <c:pt idx="916" formatCode="0.000000000">
                  <c:v>3.0204599999999999E-4</c:v>
                </c:pt>
                <c:pt idx="917" formatCode="0.000000000">
                  <c:v>2.9458799999999998E-4</c:v>
                </c:pt>
                <c:pt idx="918" formatCode="0.000000000">
                  <c:v>2.8729900000000003E-4</c:v>
                </c:pt>
                <c:pt idx="919" formatCode="0.000000000">
                  <c:v>2.80174E-4</c:v>
                </c:pt>
                <c:pt idx="920" formatCode="0.000000000">
                  <c:v>2.73212E-4</c:v>
                </c:pt>
                <c:pt idx="921" formatCode="0.000000000">
                  <c:v>2.6640700000000003E-4</c:v>
                </c:pt>
                <c:pt idx="922" formatCode="0.000000000">
                  <c:v>2.5975800000000002E-4</c:v>
                </c:pt>
                <c:pt idx="923" formatCode="0.000000000">
                  <c:v>2.5326100000000001E-4</c:v>
                </c:pt>
                <c:pt idx="924" formatCode="0.000000000">
                  <c:v>2.4691200000000001E-4</c:v>
                </c:pt>
                <c:pt idx="925" formatCode="0.000000000">
                  <c:v>2.4070900000000003E-4</c:v>
                </c:pt>
                <c:pt idx="926" formatCode="0.000000000">
                  <c:v>2.3464900000000002E-4</c:v>
                </c:pt>
                <c:pt idx="927" formatCode="0.000000000">
                  <c:v>2.2872800000000001E-4</c:v>
                </c:pt>
                <c:pt idx="928" formatCode="0.000000000">
                  <c:v>2.2294399999999999E-4</c:v>
                </c:pt>
                <c:pt idx="929" formatCode="0.000000000">
                  <c:v>2.1729400000000001E-4</c:v>
                </c:pt>
                <c:pt idx="930" formatCode="0.000000000">
                  <c:v>2.11774E-4</c:v>
                </c:pt>
                <c:pt idx="931" formatCode="0.000000000">
                  <c:v>2.0638399999999999E-4</c:v>
                </c:pt>
                <c:pt idx="932" formatCode="0.000000000">
                  <c:v>2.0111799999999999E-4</c:v>
                </c:pt>
                <c:pt idx="933" formatCode="0.000000000">
                  <c:v>1.95976E-4</c:v>
                </c:pt>
                <c:pt idx="934" formatCode="0.000000000">
                  <c:v>1.9095400000000002E-4</c:v>
                </c:pt>
                <c:pt idx="935" formatCode="0.000000000">
                  <c:v>1.8605000000000002E-4</c:v>
                </c:pt>
                <c:pt idx="936" formatCode="0.000000000">
                  <c:v>1.8126100000000003E-4</c:v>
                </c:pt>
                <c:pt idx="937" formatCode="0.000000000">
                  <c:v>1.7658499999999999E-4</c:v>
                </c:pt>
                <c:pt idx="938" formatCode="0.000000000">
                  <c:v>1.7201900000000001E-4</c:v>
                </c:pt>
                <c:pt idx="939" formatCode="0.000000000">
                  <c:v>1.6756100000000002E-4</c:v>
                </c:pt>
                <c:pt idx="940" formatCode="0.000000000">
                  <c:v>1.6320900000000002E-4</c:v>
                </c:pt>
                <c:pt idx="941" formatCode="0.000000000">
                  <c:v>1.58961E-4</c:v>
                </c:pt>
                <c:pt idx="942" formatCode="0.000000000">
                  <c:v>1.5481300000000001E-4</c:v>
                </c:pt>
                <c:pt idx="943" formatCode="0.000000000">
                  <c:v>1.50765E-4</c:v>
                </c:pt>
                <c:pt idx="944" formatCode="0.000000000">
                  <c:v>1.4681399999999999E-4</c:v>
                </c:pt>
                <c:pt idx="945" formatCode="0.000000000">
                  <c:v>1.4295700000000001E-4</c:v>
                </c:pt>
                <c:pt idx="946" formatCode="0.000000000">
                  <c:v>1.3919299999999999E-4</c:v>
                </c:pt>
                <c:pt idx="947" formatCode="0.000000000">
                  <c:v>1.3552E-4</c:v>
                </c:pt>
                <c:pt idx="948" formatCode="0.000000000">
                  <c:v>1.3193500000000002E-4</c:v>
                </c:pt>
                <c:pt idx="949" formatCode="0.000000000">
                  <c:v>1.2843700000000002E-4</c:v>
                </c:pt>
                <c:pt idx="950" formatCode="0.000000000">
                  <c:v>1.2502500000000002E-4</c:v>
                </c:pt>
                <c:pt idx="951" formatCode="0.000000000">
                  <c:v>1.2169500000000001E-4</c:v>
                </c:pt>
                <c:pt idx="952" formatCode="0.000000000">
                  <c:v>1.1844600000000001E-4</c:v>
                </c:pt>
                <c:pt idx="953" formatCode="0.000000000">
                  <c:v>1.1527700000000001E-4</c:v>
                </c:pt>
                <c:pt idx="954" formatCode="0.000000000">
                  <c:v>1.1218500000000001E-4</c:v>
                </c:pt>
                <c:pt idx="955" formatCode="0.000000000">
                  <c:v>1.0916900000000001E-4</c:v>
                </c:pt>
                <c:pt idx="956" formatCode="0.000000000">
                  <c:v>1.0622700000000001E-4</c:v>
                </c:pt>
                <c:pt idx="957" formatCode="0.000000000">
                  <c:v>1.03358E-4</c:v>
                </c:pt>
                <c:pt idx="958" formatCode="0.000000000">
                  <c:v>1.0056000000000001E-4</c:v>
                </c:pt>
                <c:pt idx="959" formatCode="0.0000000000">
                  <c:v>9.7830899999999999E-5</c:v>
                </c:pt>
                <c:pt idx="960" formatCode="0.0000000000">
                  <c:v>9.5169800000000012E-5</c:v>
                </c:pt>
                <c:pt idx="961" formatCode="0.0000000000">
                  <c:v>9.2574900000000021E-5</c:v>
                </c:pt>
                <c:pt idx="962" formatCode="0.0000000000">
                  <c:v>9.0044799999999995E-5</c:v>
                </c:pt>
                <c:pt idx="963" formatCode="0.0000000000">
                  <c:v>8.7578000000000008E-5</c:v>
                </c:pt>
                <c:pt idx="964" formatCode="0.0000000000">
                  <c:v>8.5173000000000006E-5</c:v>
                </c:pt>
                <c:pt idx="965" formatCode="0.0000000000">
                  <c:v>8.2828400000000015E-5</c:v>
                </c:pt>
                <c:pt idx="966" formatCode="0.0000000000">
                  <c:v>8.0542900000000011E-5</c:v>
                </c:pt>
                <c:pt idx="967" formatCode="0.0000000000">
                  <c:v>7.8315100000000005E-5</c:v>
                </c:pt>
                <c:pt idx="968" formatCode="0.0000000000">
                  <c:v>7.6143700000000001E-5</c:v>
                </c:pt>
                <c:pt idx="969" formatCode="0.0000000000">
                  <c:v>7.4027400000000002E-5</c:v>
                </c:pt>
                <c:pt idx="970" formatCode="0.0000000000">
                  <c:v>7.1964899999999999E-5</c:v>
                </c:pt>
                <c:pt idx="971" formatCode="0.0000000000">
                  <c:v>6.9955100000000011E-5</c:v>
                </c:pt>
                <c:pt idx="972" formatCode="0.0000000000">
                  <c:v>6.7996499999999999E-5</c:v>
                </c:pt>
                <c:pt idx="973" formatCode="0.0000000000">
                  <c:v>6.6088200000000009E-5</c:v>
                </c:pt>
                <c:pt idx="974" formatCode="0.0000000000">
                  <c:v>6.4228900000000004E-5</c:v>
                </c:pt>
                <c:pt idx="975" formatCode="0.0000000000">
                  <c:v>6.2373000000000007E-5</c:v>
                </c:pt>
                <c:pt idx="976" formatCode="0.0000000000">
                  <c:v>6.0567200000000005E-5</c:v>
                </c:pt>
                <c:pt idx="977" formatCode="0.0000000000">
                  <c:v>5.8810600000000002E-5</c:v>
                </c:pt>
                <c:pt idx="978" formatCode="0.0000000000">
                  <c:v>5.710200000000001E-5</c:v>
                </c:pt>
                <c:pt idx="979" formatCode="0.0000000000">
                  <c:v>5.5440100000000005E-5</c:v>
                </c:pt>
                <c:pt idx="980" formatCode="0.0000000000">
                  <c:v>5.3823800000000011E-5</c:v>
                </c:pt>
                <c:pt idx="981" formatCode="0.0000000000">
                  <c:v>5.2251800000000007E-5</c:v>
                </c:pt>
                <c:pt idx="982" formatCode="0.0000000000">
                  <c:v>5.0723000000000009E-5</c:v>
                </c:pt>
                <c:pt idx="983" formatCode="0.0000000000">
                  <c:v>4.9236400000000002E-5</c:v>
                </c:pt>
                <c:pt idx="984" formatCode="0.0000000000">
                  <c:v>4.779080000000001E-5</c:v>
                </c:pt>
                <c:pt idx="985" formatCode="0.0000000000">
                  <c:v>4.6385200000000004E-5</c:v>
                </c:pt>
                <c:pt idx="986" formatCode="0.0000000000">
                  <c:v>4.5018400000000003E-5</c:v>
                </c:pt>
                <c:pt idx="987" formatCode="0.0000000000">
                  <c:v>4.3689600000000009E-5</c:v>
                </c:pt>
                <c:pt idx="988" formatCode="0.0000000000">
                  <c:v>4.2397800000000003E-5</c:v>
                </c:pt>
                <c:pt idx="989" formatCode="0.0000000000">
                  <c:v>4.11419E-5</c:v>
                </c:pt>
                <c:pt idx="990" formatCode="0.0000000000">
                  <c:v>3.9921000000000006E-5</c:v>
                </c:pt>
                <c:pt idx="991" formatCode="0.0000000000">
                  <c:v>3.8734199999999999E-5</c:v>
                </c:pt>
                <c:pt idx="992" formatCode="0.0000000000">
                  <c:v>3.7580700000000004E-5</c:v>
                </c:pt>
                <c:pt idx="993" formatCode="0.0000000000">
                  <c:v>3.6459500000000006E-5</c:v>
                </c:pt>
                <c:pt idx="994" formatCode="0.0000000000">
                  <c:v>3.5369800000000001E-5</c:v>
                </c:pt>
                <c:pt idx="995" formatCode="0.0000000000">
                  <c:v>3.4310800000000004E-5</c:v>
                </c:pt>
                <c:pt idx="996" formatCode="0.0000000000">
                  <c:v>3.3281600000000003E-5</c:v>
                </c:pt>
                <c:pt idx="997" formatCode="0.0000000000">
                  <c:v>3.2281499999999999E-5</c:v>
                </c:pt>
                <c:pt idx="998" formatCode="0.0000000000">
                  <c:v>3.1309700000000003E-5</c:v>
                </c:pt>
                <c:pt idx="999" formatCode="0.0000000000">
                  <c:v>3.0365400000000002E-5</c:v>
                </c:pt>
                <c:pt idx="1000" formatCode="0.0000000000">
                  <c:v>2.94479E-5</c:v>
                </c:pt>
                <c:pt idx="1001" formatCode="0.0000000000">
                  <c:v>2.85566E-5</c:v>
                </c:pt>
                <c:pt idx="1002" formatCode="0.0000000000">
                  <c:v>2.7690600000000002E-5</c:v>
                </c:pt>
                <c:pt idx="1003" formatCode="0.0000000000">
                  <c:v>2.6849400000000004E-5</c:v>
                </c:pt>
                <c:pt idx="1004" formatCode="0.0000000000">
                  <c:v>2.6032200000000001E-5</c:v>
                </c:pt>
                <c:pt idx="1005" formatCode="0.0000000000">
                  <c:v>2.5238500000000002E-5</c:v>
                </c:pt>
                <c:pt idx="1006" formatCode="0.0000000000">
                  <c:v>2.4467500000000002E-5</c:v>
                </c:pt>
                <c:pt idx="1007" formatCode="0.0000000000">
                  <c:v>2.37187E-5</c:v>
                </c:pt>
                <c:pt idx="1008" formatCode="0.0000000000">
                  <c:v>2.2991500000000002E-5</c:v>
                </c:pt>
                <c:pt idx="1009" formatCode="0.0000000000">
                  <c:v>2.2285300000000002E-5</c:v>
                </c:pt>
                <c:pt idx="1010" formatCode="0.0000000000">
                  <c:v>2.1599499999999999E-5</c:v>
                </c:pt>
                <c:pt idx="1011" formatCode="0.0000000000">
                  <c:v>2.0933600000000002E-5</c:v>
                </c:pt>
                <c:pt idx="1012" formatCode="0.0000000000">
                  <c:v>2.0287000000000004E-5</c:v>
                </c:pt>
                <c:pt idx="1013" formatCode="0.0000000000">
                  <c:v>1.96592E-5</c:v>
                </c:pt>
                <c:pt idx="1014" formatCode="0.0000000000">
                  <c:v>1.9049700000000002E-5</c:v>
                </c:pt>
                <c:pt idx="1015" formatCode="0.0000000000">
                  <c:v>1.8458000000000002E-5</c:v>
                </c:pt>
              </c:numCache>
            </c:numRef>
          </c:xVal>
          <c:yVal>
            <c:numRef>
              <c:f>Данные!$B$16:$B$1031</c:f>
              <c:numCache>
                <c:formatCode>#,##0</c:formatCode>
                <c:ptCount val="1016"/>
                <c:pt idx="0">
                  <c:v>-2000</c:v>
                </c:pt>
                <c:pt idx="1">
                  <c:v>-1950</c:v>
                </c:pt>
                <c:pt idx="2">
                  <c:v>-1900</c:v>
                </c:pt>
                <c:pt idx="3">
                  <c:v>-1850</c:v>
                </c:pt>
                <c:pt idx="4">
                  <c:v>-1800</c:v>
                </c:pt>
                <c:pt idx="5">
                  <c:v>-1750</c:v>
                </c:pt>
                <c:pt idx="6">
                  <c:v>-1700</c:v>
                </c:pt>
                <c:pt idx="7">
                  <c:v>-1650</c:v>
                </c:pt>
                <c:pt idx="8">
                  <c:v>-1600</c:v>
                </c:pt>
                <c:pt idx="9">
                  <c:v>-1550</c:v>
                </c:pt>
                <c:pt idx="10">
                  <c:v>-1500</c:v>
                </c:pt>
                <c:pt idx="11">
                  <c:v>-1450</c:v>
                </c:pt>
                <c:pt idx="12">
                  <c:v>-1400</c:v>
                </c:pt>
                <c:pt idx="13">
                  <c:v>-1350</c:v>
                </c:pt>
                <c:pt idx="14">
                  <c:v>-1300</c:v>
                </c:pt>
                <c:pt idx="15">
                  <c:v>-1250</c:v>
                </c:pt>
                <c:pt idx="16">
                  <c:v>-1200</c:v>
                </c:pt>
                <c:pt idx="17">
                  <c:v>-1150</c:v>
                </c:pt>
                <c:pt idx="18">
                  <c:v>-1100</c:v>
                </c:pt>
                <c:pt idx="19">
                  <c:v>-1050</c:v>
                </c:pt>
                <c:pt idx="20">
                  <c:v>-1000</c:v>
                </c:pt>
                <c:pt idx="21">
                  <c:v>-950</c:v>
                </c:pt>
                <c:pt idx="22">
                  <c:v>-900</c:v>
                </c:pt>
                <c:pt idx="23">
                  <c:v>-850</c:v>
                </c:pt>
                <c:pt idx="24">
                  <c:v>-800</c:v>
                </c:pt>
                <c:pt idx="25">
                  <c:v>-750</c:v>
                </c:pt>
                <c:pt idx="26">
                  <c:v>-700</c:v>
                </c:pt>
                <c:pt idx="27">
                  <c:v>-650</c:v>
                </c:pt>
                <c:pt idx="28">
                  <c:v>-600</c:v>
                </c:pt>
                <c:pt idx="29">
                  <c:v>-550</c:v>
                </c:pt>
                <c:pt idx="30">
                  <c:v>-500</c:v>
                </c:pt>
                <c:pt idx="31">
                  <c:v>-450</c:v>
                </c:pt>
                <c:pt idx="32">
                  <c:v>-400</c:v>
                </c:pt>
                <c:pt idx="33">
                  <c:v>-350</c:v>
                </c:pt>
                <c:pt idx="34">
                  <c:v>-300</c:v>
                </c:pt>
                <c:pt idx="35">
                  <c:v>-250</c:v>
                </c:pt>
                <c:pt idx="36">
                  <c:v>-200</c:v>
                </c:pt>
                <c:pt idx="37">
                  <c:v>-150</c:v>
                </c:pt>
                <c:pt idx="38">
                  <c:v>-100</c:v>
                </c:pt>
                <c:pt idx="39">
                  <c:v>-50</c:v>
                </c:pt>
                <c:pt idx="40">
                  <c:v>0</c:v>
                </c:pt>
                <c:pt idx="41">
                  <c:v>50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250</c:v>
                </c:pt>
                <c:pt idx="46">
                  <c:v>300</c:v>
                </c:pt>
                <c:pt idx="47">
                  <c:v>350</c:v>
                </c:pt>
                <c:pt idx="48">
                  <c:v>400</c:v>
                </c:pt>
                <c:pt idx="49">
                  <c:v>450</c:v>
                </c:pt>
                <c:pt idx="50">
                  <c:v>500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10050</c:v>
                </c:pt>
                <c:pt idx="242">
                  <c:v>10100</c:v>
                </c:pt>
                <c:pt idx="243">
                  <c:v>10150</c:v>
                </c:pt>
                <c:pt idx="244">
                  <c:v>10200</c:v>
                </c:pt>
                <c:pt idx="245">
                  <c:v>10250</c:v>
                </c:pt>
                <c:pt idx="246">
                  <c:v>10300</c:v>
                </c:pt>
                <c:pt idx="247">
                  <c:v>10350</c:v>
                </c:pt>
                <c:pt idx="248">
                  <c:v>10400</c:v>
                </c:pt>
                <c:pt idx="249">
                  <c:v>10450</c:v>
                </c:pt>
                <c:pt idx="250">
                  <c:v>10500</c:v>
                </c:pt>
                <c:pt idx="251">
                  <c:v>10550</c:v>
                </c:pt>
                <c:pt idx="252">
                  <c:v>10600</c:v>
                </c:pt>
                <c:pt idx="253">
                  <c:v>10650</c:v>
                </c:pt>
                <c:pt idx="254">
                  <c:v>10700</c:v>
                </c:pt>
                <c:pt idx="255">
                  <c:v>10750</c:v>
                </c:pt>
                <c:pt idx="256">
                  <c:v>10800</c:v>
                </c:pt>
                <c:pt idx="257">
                  <c:v>10850</c:v>
                </c:pt>
                <c:pt idx="258">
                  <c:v>10900</c:v>
                </c:pt>
                <c:pt idx="259">
                  <c:v>10950</c:v>
                </c:pt>
                <c:pt idx="260">
                  <c:v>11000</c:v>
                </c:pt>
                <c:pt idx="261">
                  <c:v>11050</c:v>
                </c:pt>
                <c:pt idx="262">
                  <c:v>11100</c:v>
                </c:pt>
                <c:pt idx="263">
                  <c:v>11150</c:v>
                </c:pt>
                <c:pt idx="264">
                  <c:v>11200</c:v>
                </c:pt>
                <c:pt idx="265">
                  <c:v>11250</c:v>
                </c:pt>
                <c:pt idx="266">
                  <c:v>11300</c:v>
                </c:pt>
                <c:pt idx="267">
                  <c:v>11350</c:v>
                </c:pt>
                <c:pt idx="268">
                  <c:v>11400</c:v>
                </c:pt>
                <c:pt idx="269">
                  <c:v>11450</c:v>
                </c:pt>
                <c:pt idx="270">
                  <c:v>11500</c:v>
                </c:pt>
                <c:pt idx="271">
                  <c:v>11550</c:v>
                </c:pt>
                <c:pt idx="272">
                  <c:v>11600</c:v>
                </c:pt>
                <c:pt idx="273">
                  <c:v>11650</c:v>
                </c:pt>
                <c:pt idx="274">
                  <c:v>11700</c:v>
                </c:pt>
                <c:pt idx="275">
                  <c:v>11750</c:v>
                </c:pt>
                <c:pt idx="276">
                  <c:v>11800</c:v>
                </c:pt>
                <c:pt idx="277">
                  <c:v>11850</c:v>
                </c:pt>
                <c:pt idx="278">
                  <c:v>11900</c:v>
                </c:pt>
                <c:pt idx="279">
                  <c:v>11950</c:v>
                </c:pt>
                <c:pt idx="280">
                  <c:v>12000</c:v>
                </c:pt>
                <c:pt idx="281">
                  <c:v>12050</c:v>
                </c:pt>
                <c:pt idx="282">
                  <c:v>12100</c:v>
                </c:pt>
                <c:pt idx="283">
                  <c:v>12150</c:v>
                </c:pt>
                <c:pt idx="284">
                  <c:v>12200</c:v>
                </c:pt>
                <c:pt idx="285">
                  <c:v>12250</c:v>
                </c:pt>
                <c:pt idx="286">
                  <c:v>12300</c:v>
                </c:pt>
                <c:pt idx="287">
                  <c:v>12350</c:v>
                </c:pt>
                <c:pt idx="288">
                  <c:v>12400</c:v>
                </c:pt>
                <c:pt idx="289">
                  <c:v>12450</c:v>
                </c:pt>
                <c:pt idx="290">
                  <c:v>12500</c:v>
                </c:pt>
                <c:pt idx="291">
                  <c:v>12550</c:v>
                </c:pt>
                <c:pt idx="292">
                  <c:v>12600</c:v>
                </c:pt>
                <c:pt idx="293">
                  <c:v>12650</c:v>
                </c:pt>
                <c:pt idx="294">
                  <c:v>12700</c:v>
                </c:pt>
                <c:pt idx="295">
                  <c:v>12750</c:v>
                </c:pt>
                <c:pt idx="296">
                  <c:v>12800</c:v>
                </c:pt>
                <c:pt idx="297">
                  <c:v>12850</c:v>
                </c:pt>
                <c:pt idx="298">
                  <c:v>12900</c:v>
                </c:pt>
                <c:pt idx="299">
                  <c:v>12950</c:v>
                </c:pt>
                <c:pt idx="300">
                  <c:v>13000</c:v>
                </c:pt>
                <c:pt idx="301">
                  <c:v>13050</c:v>
                </c:pt>
                <c:pt idx="302">
                  <c:v>13100</c:v>
                </c:pt>
                <c:pt idx="303">
                  <c:v>13150</c:v>
                </c:pt>
                <c:pt idx="304">
                  <c:v>13200</c:v>
                </c:pt>
                <c:pt idx="305">
                  <c:v>13250</c:v>
                </c:pt>
                <c:pt idx="306">
                  <c:v>13300</c:v>
                </c:pt>
                <c:pt idx="307">
                  <c:v>13350</c:v>
                </c:pt>
                <c:pt idx="308">
                  <c:v>13400</c:v>
                </c:pt>
                <c:pt idx="309">
                  <c:v>13450</c:v>
                </c:pt>
                <c:pt idx="310">
                  <c:v>13500</c:v>
                </c:pt>
                <c:pt idx="311">
                  <c:v>13550</c:v>
                </c:pt>
                <c:pt idx="312">
                  <c:v>13600</c:v>
                </c:pt>
                <c:pt idx="313">
                  <c:v>13650</c:v>
                </c:pt>
                <c:pt idx="314">
                  <c:v>13700</c:v>
                </c:pt>
                <c:pt idx="315">
                  <c:v>13750</c:v>
                </c:pt>
                <c:pt idx="316">
                  <c:v>13800</c:v>
                </c:pt>
                <c:pt idx="317">
                  <c:v>13850</c:v>
                </c:pt>
                <c:pt idx="318">
                  <c:v>13900</c:v>
                </c:pt>
                <c:pt idx="319">
                  <c:v>13950</c:v>
                </c:pt>
                <c:pt idx="320">
                  <c:v>14000</c:v>
                </c:pt>
                <c:pt idx="321">
                  <c:v>14050</c:v>
                </c:pt>
                <c:pt idx="322">
                  <c:v>14100</c:v>
                </c:pt>
                <c:pt idx="323">
                  <c:v>14150</c:v>
                </c:pt>
                <c:pt idx="324">
                  <c:v>14200</c:v>
                </c:pt>
                <c:pt idx="325">
                  <c:v>14250</c:v>
                </c:pt>
                <c:pt idx="326">
                  <c:v>14300</c:v>
                </c:pt>
                <c:pt idx="327">
                  <c:v>14350</c:v>
                </c:pt>
                <c:pt idx="328">
                  <c:v>14400</c:v>
                </c:pt>
                <c:pt idx="329">
                  <c:v>14450</c:v>
                </c:pt>
                <c:pt idx="330">
                  <c:v>14500</c:v>
                </c:pt>
                <c:pt idx="331">
                  <c:v>14550</c:v>
                </c:pt>
                <c:pt idx="332">
                  <c:v>14600</c:v>
                </c:pt>
                <c:pt idx="333">
                  <c:v>14650</c:v>
                </c:pt>
                <c:pt idx="334">
                  <c:v>14700</c:v>
                </c:pt>
                <c:pt idx="335">
                  <c:v>14750</c:v>
                </c:pt>
                <c:pt idx="336">
                  <c:v>14800</c:v>
                </c:pt>
                <c:pt idx="337">
                  <c:v>14850</c:v>
                </c:pt>
                <c:pt idx="338">
                  <c:v>14900</c:v>
                </c:pt>
                <c:pt idx="339">
                  <c:v>14950</c:v>
                </c:pt>
                <c:pt idx="340">
                  <c:v>15000</c:v>
                </c:pt>
                <c:pt idx="341">
                  <c:v>15050</c:v>
                </c:pt>
                <c:pt idx="342">
                  <c:v>15100</c:v>
                </c:pt>
                <c:pt idx="343">
                  <c:v>15150</c:v>
                </c:pt>
                <c:pt idx="344">
                  <c:v>15200</c:v>
                </c:pt>
                <c:pt idx="345">
                  <c:v>15250</c:v>
                </c:pt>
                <c:pt idx="346">
                  <c:v>15300</c:v>
                </c:pt>
                <c:pt idx="347">
                  <c:v>15350</c:v>
                </c:pt>
                <c:pt idx="348">
                  <c:v>15400</c:v>
                </c:pt>
                <c:pt idx="349">
                  <c:v>15450</c:v>
                </c:pt>
                <c:pt idx="350">
                  <c:v>15500</c:v>
                </c:pt>
                <c:pt idx="351">
                  <c:v>15550</c:v>
                </c:pt>
                <c:pt idx="352">
                  <c:v>15600</c:v>
                </c:pt>
                <c:pt idx="353">
                  <c:v>15650</c:v>
                </c:pt>
                <c:pt idx="354">
                  <c:v>15700</c:v>
                </c:pt>
                <c:pt idx="355">
                  <c:v>15750</c:v>
                </c:pt>
                <c:pt idx="356">
                  <c:v>15800</c:v>
                </c:pt>
                <c:pt idx="357">
                  <c:v>15850</c:v>
                </c:pt>
                <c:pt idx="358">
                  <c:v>15900</c:v>
                </c:pt>
                <c:pt idx="359">
                  <c:v>15950</c:v>
                </c:pt>
                <c:pt idx="360">
                  <c:v>16000</c:v>
                </c:pt>
                <c:pt idx="361">
                  <c:v>16050</c:v>
                </c:pt>
                <c:pt idx="362">
                  <c:v>16100</c:v>
                </c:pt>
                <c:pt idx="363">
                  <c:v>16150</c:v>
                </c:pt>
                <c:pt idx="364">
                  <c:v>16200</c:v>
                </c:pt>
                <c:pt idx="365">
                  <c:v>16250</c:v>
                </c:pt>
                <c:pt idx="366">
                  <c:v>16300</c:v>
                </c:pt>
                <c:pt idx="367">
                  <c:v>16350</c:v>
                </c:pt>
                <c:pt idx="368">
                  <c:v>16400</c:v>
                </c:pt>
                <c:pt idx="369">
                  <c:v>16450</c:v>
                </c:pt>
                <c:pt idx="370">
                  <c:v>16500</c:v>
                </c:pt>
                <c:pt idx="371">
                  <c:v>16550</c:v>
                </c:pt>
                <c:pt idx="372">
                  <c:v>16600</c:v>
                </c:pt>
                <c:pt idx="373">
                  <c:v>16650</c:v>
                </c:pt>
                <c:pt idx="374">
                  <c:v>16700</c:v>
                </c:pt>
                <c:pt idx="375">
                  <c:v>16750</c:v>
                </c:pt>
                <c:pt idx="376">
                  <c:v>16800</c:v>
                </c:pt>
                <c:pt idx="377">
                  <c:v>16850</c:v>
                </c:pt>
                <c:pt idx="378">
                  <c:v>16900</c:v>
                </c:pt>
                <c:pt idx="379">
                  <c:v>16950</c:v>
                </c:pt>
                <c:pt idx="380">
                  <c:v>17000</c:v>
                </c:pt>
                <c:pt idx="381">
                  <c:v>17050</c:v>
                </c:pt>
                <c:pt idx="382">
                  <c:v>17100</c:v>
                </c:pt>
                <c:pt idx="383">
                  <c:v>17150</c:v>
                </c:pt>
                <c:pt idx="384">
                  <c:v>17200</c:v>
                </c:pt>
                <c:pt idx="385">
                  <c:v>17250</c:v>
                </c:pt>
                <c:pt idx="386">
                  <c:v>17300</c:v>
                </c:pt>
                <c:pt idx="387">
                  <c:v>17350</c:v>
                </c:pt>
                <c:pt idx="388">
                  <c:v>17400</c:v>
                </c:pt>
                <c:pt idx="389">
                  <c:v>17450</c:v>
                </c:pt>
                <c:pt idx="390">
                  <c:v>17500</c:v>
                </c:pt>
                <c:pt idx="391">
                  <c:v>17550</c:v>
                </c:pt>
                <c:pt idx="392">
                  <c:v>17600</c:v>
                </c:pt>
                <c:pt idx="393">
                  <c:v>17650</c:v>
                </c:pt>
                <c:pt idx="394">
                  <c:v>17700</c:v>
                </c:pt>
                <c:pt idx="395">
                  <c:v>17750</c:v>
                </c:pt>
                <c:pt idx="396">
                  <c:v>17800</c:v>
                </c:pt>
                <c:pt idx="397">
                  <c:v>17850</c:v>
                </c:pt>
                <c:pt idx="398">
                  <c:v>17900</c:v>
                </c:pt>
                <c:pt idx="399">
                  <c:v>17950</c:v>
                </c:pt>
                <c:pt idx="400">
                  <c:v>18000</c:v>
                </c:pt>
                <c:pt idx="401">
                  <c:v>18050</c:v>
                </c:pt>
                <c:pt idx="402">
                  <c:v>18100</c:v>
                </c:pt>
                <c:pt idx="403">
                  <c:v>18150</c:v>
                </c:pt>
                <c:pt idx="404">
                  <c:v>18200</c:v>
                </c:pt>
                <c:pt idx="405">
                  <c:v>18250</c:v>
                </c:pt>
                <c:pt idx="406">
                  <c:v>18300</c:v>
                </c:pt>
                <c:pt idx="407">
                  <c:v>18350</c:v>
                </c:pt>
                <c:pt idx="408">
                  <c:v>18400</c:v>
                </c:pt>
                <c:pt idx="409">
                  <c:v>18450</c:v>
                </c:pt>
                <c:pt idx="410">
                  <c:v>18500</c:v>
                </c:pt>
                <c:pt idx="411">
                  <c:v>18550</c:v>
                </c:pt>
                <c:pt idx="412">
                  <c:v>18600</c:v>
                </c:pt>
                <c:pt idx="413">
                  <c:v>18650</c:v>
                </c:pt>
                <c:pt idx="414">
                  <c:v>18700</c:v>
                </c:pt>
                <c:pt idx="415">
                  <c:v>18750</c:v>
                </c:pt>
                <c:pt idx="416">
                  <c:v>18800</c:v>
                </c:pt>
                <c:pt idx="417">
                  <c:v>18850</c:v>
                </c:pt>
                <c:pt idx="418">
                  <c:v>18900</c:v>
                </c:pt>
                <c:pt idx="419">
                  <c:v>18950</c:v>
                </c:pt>
                <c:pt idx="420">
                  <c:v>19000</c:v>
                </c:pt>
                <c:pt idx="421">
                  <c:v>19050</c:v>
                </c:pt>
                <c:pt idx="422">
                  <c:v>19100</c:v>
                </c:pt>
                <c:pt idx="423">
                  <c:v>19150</c:v>
                </c:pt>
                <c:pt idx="424">
                  <c:v>19200</c:v>
                </c:pt>
                <c:pt idx="425">
                  <c:v>19250</c:v>
                </c:pt>
                <c:pt idx="426">
                  <c:v>19300</c:v>
                </c:pt>
                <c:pt idx="427">
                  <c:v>19350</c:v>
                </c:pt>
                <c:pt idx="428">
                  <c:v>19400</c:v>
                </c:pt>
                <c:pt idx="429">
                  <c:v>19450</c:v>
                </c:pt>
                <c:pt idx="430">
                  <c:v>19500</c:v>
                </c:pt>
                <c:pt idx="431">
                  <c:v>19550</c:v>
                </c:pt>
                <c:pt idx="432">
                  <c:v>19600</c:v>
                </c:pt>
                <c:pt idx="433">
                  <c:v>19650</c:v>
                </c:pt>
                <c:pt idx="434">
                  <c:v>19700</c:v>
                </c:pt>
                <c:pt idx="435">
                  <c:v>19750</c:v>
                </c:pt>
                <c:pt idx="436">
                  <c:v>19800</c:v>
                </c:pt>
                <c:pt idx="437">
                  <c:v>19850</c:v>
                </c:pt>
                <c:pt idx="438">
                  <c:v>19900</c:v>
                </c:pt>
                <c:pt idx="439">
                  <c:v>19950</c:v>
                </c:pt>
                <c:pt idx="440">
                  <c:v>20000</c:v>
                </c:pt>
                <c:pt idx="441">
                  <c:v>20050</c:v>
                </c:pt>
                <c:pt idx="442">
                  <c:v>20100</c:v>
                </c:pt>
                <c:pt idx="443">
                  <c:v>20150</c:v>
                </c:pt>
                <c:pt idx="444">
                  <c:v>20200</c:v>
                </c:pt>
                <c:pt idx="445">
                  <c:v>20250</c:v>
                </c:pt>
                <c:pt idx="446">
                  <c:v>20300</c:v>
                </c:pt>
                <c:pt idx="447">
                  <c:v>20350</c:v>
                </c:pt>
                <c:pt idx="448">
                  <c:v>20400</c:v>
                </c:pt>
                <c:pt idx="449">
                  <c:v>20450</c:v>
                </c:pt>
                <c:pt idx="450">
                  <c:v>20500</c:v>
                </c:pt>
                <c:pt idx="451">
                  <c:v>20550</c:v>
                </c:pt>
                <c:pt idx="452">
                  <c:v>20600</c:v>
                </c:pt>
                <c:pt idx="453">
                  <c:v>20650</c:v>
                </c:pt>
                <c:pt idx="454">
                  <c:v>20700</c:v>
                </c:pt>
                <c:pt idx="455">
                  <c:v>20750</c:v>
                </c:pt>
                <c:pt idx="456">
                  <c:v>20800</c:v>
                </c:pt>
                <c:pt idx="457">
                  <c:v>20850</c:v>
                </c:pt>
                <c:pt idx="458">
                  <c:v>20900</c:v>
                </c:pt>
                <c:pt idx="459">
                  <c:v>20950</c:v>
                </c:pt>
                <c:pt idx="460">
                  <c:v>21000</c:v>
                </c:pt>
                <c:pt idx="461">
                  <c:v>21050</c:v>
                </c:pt>
                <c:pt idx="462">
                  <c:v>21100</c:v>
                </c:pt>
                <c:pt idx="463">
                  <c:v>21150</c:v>
                </c:pt>
                <c:pt idx="464">
                  <c:v>21200</c:v>
                </c:pt>
                <c:pt idx="465">
                  <c:v>21250</c:v>
                </c:pt>
                <c:pt idx="466">
                  <c:v>21300</c:v>
                </c:pt>
                <c:pt idx="467">
                  <c:v>21350</c:v>
                </c:pt>
                <c:pt idx="468">
                  <c:v>21400</c:v>
                </c:pt>
                <c:pt idx="469">
                  <c:v>21450</c:v>
                </c:pt>
                <c:pt idx="470">
                  <c:v>21500</c:v>
                </c:pt>
                <c:pt idx="471">
                  <c:v>21550</c:v>
                </c:pt>
                <c:pt idx="472">
                  <c:v>21600</c:v>
                </c:pt>
                <c:pt idx="473">
                  <c:v>21650</c:v>
                </c:pt>
                <c:pt idx="474">
                  <c:v>21700</c:v>
                </c:pt>
                <c:pt idx="475">
                  <c:v>21750</c:v>
                </c:pt>
                <c:pt idx="476">
                  <c:v>21800</c:v>
                </c:pt>
                <c:pt idx="477">
                  <c:v>21850</c:v>
                </c:pt>
                <c:pt idx="478">
                  <c:v>21900</c:v>
                </c:pt>
                <c:pt idx="479">
                  <c:v>21950</c:v>
                </c:pt>
                <c:pt idx="480">
                  <c:v>22000</c:v>
                </c:pt>
                <c:pt idx="481">
                  <c:v>22050</c:v>
                </c:pt>
                <c:pt idx="482">
                  <c:v>22100</c:v>
                </c:pt>
                <c:pt idx="483">
                  <c:v>22150</c:v>
                </c:pt>
                <c:pt idx="484">
                  <c:v>22200</c:v>
                </c:pt>
                <c:pt idx="485">
                  <c:v>22250</c:v>
                </c:pt>
                <c:pt idx="486">
                  <c:v>22300</c:v>
                </c:pt>
                <c:pt idx="487">
                  <c:v>22350</c:v>
                </c:pt>
                <c:pt idx="488">
                  <c:v>22400</c:v>
                </c:pt>
                <c:pt idx="489">
                  <c:v>22450</c:v>
                </c:pt>
                <c:pt idx="490">
                  <c:v>22500</c:v>
                </c:pt>
                <c:pt idx="491">
                  <c:v>22550</c:v>
                </c:pt>
                <c:pt idx="492">
                  <c:v>22600</c:v>
                </c:pt>
                <c:pt idx="493">
                  <c:v>22650</c:v>
                </c:pt>
                <c:pt idx="494">
                  <c:v>22700</c:v>
                </c:pt>
                <c:pt idx="495">
                  <c:v>22750</c:v>
                </c:pt>
                <c:pt idx="496">
                  <c:v>22800</c:v>
                </c:pt>
                <c:pt idx="497">
                  <c:v>22850</c:v>
                </c:pt>
                <c:pt idx="498">
                  <c:v>22900</c:v>
                </c:pt>
                <c:pt idx="499">
                  <c:v>22950</c:v>
                </c:pt>
                <c:pt idx="500">
                  <c:v>23000</c:v>
                </c:pt>
                <c:pt idx="501">
                  <c:v>23050</c:v>
                </c:pt>
                <c:pt idx="502">
                  <c:v>23100</c:v>
                </c:pt>
                <c:pt idx="503">
                  <c:v>23150</c:v>
                </c:pt>
                <c:pt idx="504">
                  <c:v>23200</c:v>
                </c:pt>
                <c:pt idx="505">
                  <c:v>23250</c:v>
                </c:pt>
                <c:pt idx="506">
                  <c:v>23300</c:v>
                </c:pt>
                <c:pt idx="507">
                  <c:v>23350</c:v>
                </c:pt>
                <c:pt idx="508">
                  <c:v>23400</c:v>
                </c:pt>
                <c:pt idx="509">
                  <c:v>23450</c:v>
                </c:pt>
                <c:pt idx="510">
                  <c:v>23500</c:v>
                </c:pt>
                <c:pt idx="511">
                  <c:v>23550</c:v>
                </c:pt>
                <c:pt idx="512">
                  <c:v>23600</c:v>
                </c:pt>
                <c:pt idx="513">
                  <c:v>23650</c:v>
                </c:pt>
                <c:pt idx="514">
                  <c:v>23700</c:v>
                </c:pt>
                <c:pt idx="515">
                  <c:v>23750</c:v>
                </c:pt>
                <c:pt idx="516">
                  <c:v>23800</c:v>
                </c:pt>
                <c:pt idx="517">
                  <c:v>23850</c:v>
                </c:pt>
                <c:pt idx="518">
                  <c:v>23900</c:v>
                </c:pt>
                <c:pt idx="519">
                  <c:v>23950</c:v>
                </c:pt>
                <c:pt idx="520">
                  <c:v>24000</c:v>
                </c:pt>
                <c:pt idx="521">
                  <c:v>24050</c:v>
                </c:pt>
                <c:pt idx="522">
                  <c:v>24100</c:v>
                </c:pt>
                <c:pt idx="523">
                  <c:v>24150</c:v>
                </c:pt>
                <c:pt idx="524">
                  <c:v>24200</c:v>
                </c:pt>
                <c:pt idx="525">
                  <c:v>24250</c:v>
                </c:pt>
                <c:pt idx="526">
                  <c:v>24300</c:v>
                </c:pt>
                <c:pt idx="527">
                  <c:v>24350</c:v>
                </c:pt>
                <c:pt idx="528">
                  <c:v>24400</c:v>
                </c:pt>
                <c:pt idx="529">
                  <c:v>24450</c:v>
                </c:pt>
                <c:pt idx="530">
                  <c:v>24500</c:v>
                </c:pt>
                <c:pt idx="531">
                  <c:v>24550</c:v>
                </c:pt>
                <c:pt idx="532">
                  <c:v>24600</c:v>
                </c:pt>
                <c:pt idx="533">
                  <c:v>24650</c:v>
                </c:pt>
                <c:pt idx="534">
                  <c:v>24700</c:v>
                </c:pt>
                <c:pt idx="535">
                  <c:v>24750</c:v>
                </c:pt>
                <c:pt idx="536">
                  <c:v>24800</c:v>
                </c:pt>
                <c:pt idx="537">
                  <c:v>24850</c:v>
                </c:pt>
                <c:pt idx="538">
                  <c:v>24900</c:v>
                </c:pt>
                <c:pt idx="539">
                  <c:v>24950</c:v>
                </c:pt>
                <c:pt idx="540">
                  <c:v>25000</c:v>
                </c:pt>
                <c:pt idx="541">
                  <c:v>25050</c:v>
                </c:pt>
                <c:pt idx="542">
                  <c:v>25100</c:v>
                </c:pt>
                <c:pt idx="543">
                  <c:v>25150</c:v>
                </c:pt>
                <c:pt idx="544">
                  <c:v>25200</c:v>
                </c:pt>
                <c:pt idx="545">
                  <c:v>25250</c:v>
                </c:pt>
                <c:pt idx="546">
                  <c:v>25300</c:v>
                </c:pt>
                <c:pt idx="547">
                  <c:v>25350</c:v>
                </c:pt>
                <c:pt idx="548">
                  <c:v>25400</c:v>
                </c:pt>
                <c:pt idx="549">
                  <c:v>25450</c:v>
                </c:pt>
                <c:pt idx="550">
                  <c:v>25500</c:v>
                </c:pt>
                <c:pt idx="551">
                  <c:v>25550</c:v>
                </c:pt>
                <c:pt idx="552">
                  <c:v>25600</c:v>
                </c:pt>
                <c:pt idx="553">
                  <c:v>25650</c:v>
                </c:pt>
                <c:pt idx="554">
                  <c:v>25700</c:v>
                </c:pt>
                <c:pt idx="555">
                  <c:v>25750</c:v>
                </c:pt>
                <c:pt idx="556">
                  <c:v>25800</c:v>
                </c:pt>
                <c:pt idx="557">
                  <c:v>25850</c:v>
                </c:pt>
                <c:pt idx="558">
                  <c:v>25900</c:v>
                </c:pt>
                <c:pt idx="559">
                  <c:v>25950</c:v>
                </c:pt>
                <c:pt idx="560">
                  <c:v>26000</c:v>
                </c:pt>
                <c:pt idx="561">
                  <c:v>26050</c:v>
                </c:pt>
                <c:pt idx="562">
                  <c:v>26100</c:v>
                </c:pt>
                <c:pt idx="563">
                  <c:v>26150</c:v>
                </c:pt>
                <c:pt idx="564">
                  <c:v>26200</c:v>
                </c:pt>
                <c:pt idx="565">
                  <c:v>26250</c:v>
                </c:pt>
                <c:pt idx="566">
                  <c:v>26300</c:v>
                </c:pt>
                <c:pt idx="567">
                  <c:v>26350</c:v>
                </c:pt>
                <c:pt idx="568">
                  <c:v>26400</c:v>
                </c:pt>
                <c:pt idx="569">
                  <c:v>26450</c:v>
                </c:pt>
                <c:pt idx="570">
                  <c:v>26500</c:v>
                </c:pt>
                <c:pt idx="571">
                  <c:v>26550</c:v>
                </c:pt>
                <c:pt idx="572">
                  <c:v>26600</c:v>
                </c:pt>
                <c:pt idx="573">
                  <c:v>26650</c:v>
                </c:pt>
                <c:pt idx="574">
                  <c:v>26700</c:v>
                </c:pt>
                <c:pt idx="575">
                  <c:v>26750</c:v>
                </c:pt>
                <c:pt idx="576">
                  <c:v>26800</c:v>
                </c:pt>
                <c:pt idx="577">
                  <c:v>26850</c:v>
                </c:pt>
                <c:pt idx="578">
                  <c:v>26900</c:v>
                </c:pt>
                <c:pt idx="579">
                  <c:v>26950</c:v>
                </c:pt>
                <c:pt idx="580">
                  <c:v>27000</c:v>
                </c:pt>
                <c:pt idx="581">
                  <c:v>27050</c:v>
                </c:pt>
                <c:pt idx="582">
                  <c:v>27100</c:v>
                </c:pt>
                <c:pt idx="583">
                  <c:v>27150</c:v>
                </c:pt>
                <c:pt idx="584">
                  <c:v>27200</c:v>
                </c:pt>
                <c:pt idx="585">
                  <c:v>27250</c:v>
                </c:pt>
                <c:pt idx="586">
                  <c:v>27300</c:v>
                </c:pt>
                <c:pt idx="587">
                  <c:v>27350</c:v>
                </c:pt>
                <c:pt idx="588">
                  <c:v>27400</c:v>
                </c:pt>
                <c:pt idx="589">
                  <c:v>27450</c:v>
                </c:pt>
                <c:pt idx="590">
                  <c:v>27500</c:v>
                </c:pt>
                <c:pt idx="591">
                  <c:v>27550</c:v>
                </c:pt>
                <c:pt idx="592">
                  <c:v>27600</c:v>
                </c:pt>
                <c:pt idx="593">
                  <c:v>27650</c:v>
                </c:pt>
                <c:pt idx="594">
                  <c:v>27700</c:v>
                </c:pt>
                <c:pt idx="595">
                  <c:v>27750</c:v>
                </c:pt>
                <c:pt idx="596">
                  <c:v>27800</c:v>
                </c:pt>
                <c:pt idx="597">
                  <c:v>27850</c:v>
                </c:pt>
                <c:pt idx="598">
                  <c:v>27900</c:v>
                </c:pt>
                <c:pt idx="599">
                  <c:v>27950</c:v>
                </c:pt>
                <c:pt idx="600">
                  <c:v>28000</c:v>
                </c:pt>
                <c:pt idx="601">
                  <c:v>28050</c:v>
                </c:pt>
                <c:pt idx="602">
                  <c:v>28100</c:v>
                </c:pt>
                <c:pt idx="603">
                  <c:v>28150</c:v>
                </c:pt>
                <c:pt idx="604">
                  <c:v>28200</c:v>
                </c:pt>
                <c:pt idx="605">
                  <c:v>28250</c:v>
                </c:pt>
                <c:pt idx="606">
                  <c:v>28300</c:v>
                </c:pt>
                <c:pt idx="607">
                  <c:v>28350</c:v>
                </c:pt>
                <c:pt idx="608">
                  <c:v>28400</c:v>
                </c:pt>
                <c:pt idx="609">
                  <c:v>28450</c:v>
                </c:pt>
                <c:pt idx="610">
                  <c:v>28500</c:v>
                </c:pt>
                <c:pt idx="611">
                  <c:v>28550</c:v>
                </c:pt>
                <c:pt idx="612">
                  <c:v>28600</c:v>
                </c:pt>
                <c:pt idx="613">
                  <c:v>28650</c:v>
                </c:pt>
                <c:pt idx="614">
                  <c:v>28700</c:v>
                </c:pt>
                <c:pt idx="615">
                  <c:v>28750</c:v>
                </c:pt>
                <c:pt idx="616">
                  <c:v>28800</c:v>
                </c:pt>
                <c:pt idx="617">
                  <c:v>28850</c:v>
                </c:pt>
                <c:pt idx="618">
                  <c:v>28900</c:v>
                </c:pt>
                <c:pt idx="619">
                  <c:v>28950</c:v>
                </c:pt>
                <c:pt idx="620">
                  <c:v>29000</c:v>
                </c:pt>
                <c:pt idx="621">
                  <c:v>29050</c:v>
                </c:pt>
                <c:pt idx="622">
                  <c:v>29100</c:v>
                </c:pt>
                <c:pt idx="623">
                  <c:v>29150</c:v>
                </c:pt>
                <c:pt idx="624">
                  <c:v>29200</c:v>
                </c:pt>
                <c:pt idx="625">
                  <c:v>29250</c:v>
                </c:pt>
                <c:pt idx="626">
                  <c:v>29300</c:v>
                </c:pt>
                <c:pt idx="627">
                  <c:v>29350</c:v>
                </c:pt>
                <c:pt idx="628">
                  <c:v>29400</c:v>
                </c:pt>
                <c:pt idx="629">
                  <c:v>29450</c:v>
                </c:pt>
                <c:pt idx="630">
                  <c:v>29500</c:v>
                </c:pt>
                <c:pt idx="631">
                  <c:v>29550</c:v>
                </c:pt>
                <c:pt idx="632">
                  <c:v>29600</c:v>
                </c:pt>
                <c:pt idx="633">
                  <c:v>29650</c:v>
                </c:pt>
                <c:pt idx="634">
                  <c:v>29700</c:v>
                </c:pt>
                <c:pt idx="635">
                  <c:v>29750</c:v>
                </c:pt>
                <c:pt idx="636">
                  <c:v>29800</c:v>
                </c:pt>
                <c:pt idx="637">
                  <c:v>29850</c:v>
                </c:pt>
                <c:pt idx="638">
                  <c:v>29900</c:v>
                </c:pt>
                <c:pt idx="639">
                  <c:v>29950</c:v>
                </c:pt>
                <c:pt idx="640">
                  <c:v>30000</c:v>
                </c:pt>
                <c:pt idx="641">
                  <c:v>30050</c:v>
                </c:pt>
                <c:pt idx="642">
                  <c:v>30100</c:v>
                </c:pt>
                <c:pt idx="643">
                  <c:v>30150</c:v>
                </c:pt>
                <c:pt idx="644">
                  <c:v>30200</c:v>
                </c:pt>
                <c:pt idx="645">
                  <c:v>30250</c:v>
                </c:pt>
                <c:pt idx="646">
                  <c:v>30300</c:v>
                </c:pt>
                <c:pt idx="647">
                  <c:v>30350</c:v>
                </c:pt>
                <c:pt idx="648">
                  <c:v>30400</c:v>
                </c:pt>
                <c:pt idx="649">
                  <c:v>30450</c:v>
                </c:pt>
                <c:pt idx="650">
                  <c:v>30500</c:v>
                </c:pt>
                <c:pt idx="651">
                  <c:v>30550</c:v>
                </c:pt>
                <c:pt idx="652">
                  <c:v>30600</c:v>
                </c:pt>
                <c:pt idx="653">
                  <c:v>30650</c:v>
                </c:pt>
                <c:pt idx="654">
                  <c:v>30700</c:v>
                </c:pt>
                <c:pt idx="655">
                  <c:v>30750</c:v>
                </c:pt>
                <c:pt idx="656">
                  <c:v>30800</c:v>
                </c:pt>
                <c:pt idx="657">
                  <c:v>30850</c:v>
                </c:pt>
                <c:pt idx="658">
                  <c:v>30900</c:v>
                </c:pt>
                <c:pt idx="659">
                  <c:v>30950</c:v>
                </c:pt>
                <c:pt idx="660">
                  <c:v>31000</c:v>
                </c:pt>
                <c:pt idx="661">
                  <c:v>31050</c:v>
                </c:pt>
                <c:pt idx="662">
                  <c:v>31100</c:v>
                </c:pt>
                <c:pt idx="663">
                  <c:v>31150</c:v>
                </c:pt>
                <c:pt idx="664">
                  <c:v>31200</c:v>
                </c:pt>
                <c:pt idx="665">
                  <c:v>31250</c:v>
                </c:pt>
                <c:pt idx="666">
                  <c:v>31300</c:v>
                </c:pt>
                <c:pt idx="667">
                  <c:v>31350</c:v>
                </c:pt>
                <c:pt idx="668">
                  <c:v>31400</c:v>
                </c:pt>
                <c:pt idx="669">
                  <c:v>31450</c:v>
                </c:pt>
                <c:pt idx="670">
                  <c:v>31500</c:v>
                </c:pt>
                <c:pt idx="671">
                  <c:v>31550</c:v>
                </c:pt>
                <c:pt idx="672">
                  <c:v>31600</c:v>
                </c:pt>
                <c:pt idx="673">
                  <c:v>31650</c:v>
                </c:pt>
                <c:pt idx="674">
                  <c:v>31700</c:v>
                </c:pt>
                <c:pt idx="675">
                  <c:v>31750</c:v>
                </c:pt>
                <c:pt idx="676">
                  <c:v>31800</c:v>
                </c:pt>
                <c:pt idx="677">
                  <c:v>31850</c:v>
                </c:pt>
                <c:pt idx="678">
                  <c:v>31900</c:v>
                </c:pt>
                <c:pt idx="679">
                  <c:v>31950</c:v>
                </c:pt>
                <c:pt idx="680">
                  <c:v>32000</c:v>
                </c:pt>
                <c:pt idx="681">
                  <c:v>32100</c:v>
                </c:pt>
                <c:pt idx="682">
                  <c:v>32200</c:v>
                </c:pt>
                <c:pt idx="683">
                  <c:v>32300</c:v>
                </c:pt>
                <c:pt idx="684">
                  <c:v>32400</c:v>
                </c:pt>
                <c:pt idx="685">
                  <c:v>32500</c:v>
                </c:pt>
                <c:pt idx="686">
                  <c:v>32600</c:v>
                </c:pt>
                <c:pt idx="687">
                  <c:v>32700</c:v>
                </c:pt>
                <c:pt idx="688">
                  <c:v>32800</c:v>
                </c:pt>
                <c:pt idx="689">
                  <c:v>32900</c:v>
                </c:pt>
                <c:pt idx="690">
                  <c:v>33000</c:v>
                </c:pt>
                <c:pt idx="691">
                  <c:v>33100</c:v>
                </c:pt>
                <c:pt idx="692">
                  <c:v>33200</c:v>
                </c:pt>
                <c:pt idx="693">
                  <c:v>33300</c:v>
                </c:pt>
                <c:pt idx="694">
                  <c:v>33400</c:v>
                </c:pt>
                <c:pt idx="695">
                  <c:v>33500</c:v>
                </c:pt>
                <c:pt idx="696">
                  <c:v>33600</c:v>
                </c:pt>
                <c:pt idx="697">
                  <c:v>33700</c:v>
                </c:pt>
                <c:pt idx="698">
                  <c:v>33800</c:v>
                </c:pt>
                <c:pt idx="699">
                  <c:v>33900</c:v>
                </c:pt>
                <c:pt idx="700">
                  <c:v>34000</c:v>
                </c:pt>
                <c:pt idx="701">
                  <c:v>34100</c:v>
                </c:pt>
                <c:pt idx="702">
                  <c:v>34200</c:v>
                </c:pt>
                <c:pt idx="703">
                  <c:v>34300</c:v>
                </c:pt>
                <c:pt idx="704">
                  <c:v>34400</c:v>
                </c:pt>
                <c:pt idx="705">
                  <c:v>34500</c:v>
                </c:pt>
                <c:pt idx="706">
                  <c:v>34600</c:v>
                </c:pt>
                <c:pt idx="707">
                  <c:v>34700</c:v>
                </c:pt>
                <c:pt idx="708">
                  <c:v>34800</c:v>
                </c:pt>
                <c:pt idx="709">
                  <c:v>34900</c:v>
                </c:pt>
                <c:pt idx="710">
                  <c:v>35000</c:v>
                </c:pt>
                <c:pt idx="711">
                  <c:v>35100</c:v>
                </c:pt>
                <c:pt idx="712">
                  <c:v>35200</c:v>
                </c:pt>
                <c:pt idx="713">
                  <c:v>35300</c:v>
                </c:pt>
                <c:pt idx="714">
                  <c:v>35400</c:v>
                </c:pt>
                <c:pt idx="715">
                  <c:v>35500</c:v>
                </c:pt>
                <c:pt idx="716">
                  <c:v>35600</c:v>
                </c:pt>
                <c:pt idx="717">
                  <c:v>35700</c:v>
                </c:pt>
                <c:pt idx="718">
                  <c:v>35800</c:v>
                </c:pt>
                <c:pt idx="719">
                  <c:v>35900</c:v>
                </c:pt>
                <c:pt idx="720">
                  <c:v>36000</c:v>
                </c:pt>
                <c:pt idx="721">
                  <c:v>36100</c:v>
                </c:pt>
                <c:pt idx="722">
                  <c:v>36200</c:v>
                </c:pt>
                <c:pt idx="723">
                  <c:v>36300</c:v>
                </c:pt>
                <c:pt idx="724">
                  <c:v>36400</c:v>
                </c:pt>
                <c:pt idx="725">
                  <c:v>36500</c:v>
                </c:pt>
                <c:pt idx="726">
                  <c:v>36600</c:v>
                </c:pt>
                <c:pt idx="727">
                  <c:v>36700</c:v>
                </c:pt>
                <c:pt idx="728">
                  <c:v>36800</c:v>
                </c:pt>
                <c:pt idx="729">
                  <c:v>36900</c:v>
                </c:pt>
                <c:pt idx="730">
                  <c:v>37000</c:v>
                </c:pt>
                <c:pt idx="731">
                  <c:v>37100</c:v>
                </c:pt>
                <c:pt idx="732">
                  <c:v>37200</c:v>
                </c:pt>
                <c:pt idx="733">
                  <c:v>37300</c:v>
                </c:pt>
                <c:pt idx="734">
                  <c:v>37400</c:v>
                </c:pt>
                <c:pt idx="735">
                  <c:v>37500</c:v>
                </c:pt>
                <c:pt idx="736">
                  <c:v>37600</c:v>
                </c:pt>
                <c:pt idx="737">
                  <c:v>37700</c:v>
                </c:pt>
                <c:pt idx="738">
                  <c:v>37800</c:v>
                </c:pt>
                <c:pt idx="739">
                  <c:v>37900</c:v>
                </c:pt>
                <c:pt idx="740">
                  <c:v>38000</c:v>
                </c:pt>
                <c:pt idx="741">
                  <c:v>38100</c:v>
                </c:pt>
                <c:pt idx="742">
                  <c:v>38200</c:v>
                </c:pt>
                <c:pt idx="743">
                  <c:v>38300</c:v>
                </c:pt>
                <c:pt idx="744">
                  <c:v>38400</c:v>
                </c:pt>
                <c:pt idx="745">
                  <c:v>38500</c:v>
                </c:pt>
                <c:pt idx="746">
                  <c:v>38600</c:v>
                </c:pt>
                <c:pt idx="747">
                  <c:v>38700</c:v>
                </c:pt>
                <c:pt idx="748">
                  <c:v>38800</c:v>
                </c:pt>
                <c:pt idx="749">
                  <c:v>38900</c:v>
                </c:pt>
                <c:pt idx="750">
                  <c:v>39000</c:v>
                </c:pt>
                <c:pt idx="751">
                  <c:v>39100</c:v>
                </c:pt>
                <c:pt idx="752">
                  <c:v>39200</c:v>
                </c:pt>
                <c:pt idx="753">
                  <c:v>39300</c:v>
                </c:pt>
                <c:pt idx="754">
                  <c:v>39400</c:v>
                </c:pt>
                <c:pt idx="755">
                  <c:v>39500</c:v>
                </c:pt>
                <c:pt idx="756">
                  <c:v>39600</c:v>
                </c:pt>
                <c:pt idx="757">
                  <c:v>39700</c:v>
                </c:pt>
                <c:pt idx="758">
                  <c:v>39800</c:v>
                </c:pt>
                <c:pt idx="759">
                  <c:v>39900</c:v>
                </c:pt>
                <c:pt idx="760">
                  <c:v>40000</c:v>
                </c:pt>
                <c:pt idx="761">
                  <c:v>40100</c:v>
                </c:pt>
                <c:pt idx="762">
                  <c:v>40200</c:v>
                </c:pt>
                <c:pt idx="763">
                  <c:v>40300</c:v>
                </c:pt>
                <c:pt idx="764">
                  <c:v>40400</c:v>
                </c:pt>
                <c:pt idx="765">
                  <c:v>40500</c:v>
                </c:pt>
                <c:pt idx="766">
                  <c:v>40600</c:v>
                </c:pt>
                <c:pt idx="767">
                  <c:v>40700</c:v>
                </c:pt>
                <c:pt idx="768">
                  <c:v>40800</c:v>
                </c:pt>
                <c:pt idx="769">
                  <c:v>40900</c:v>
                </c:pt>
                <c:pt idx="770">
                  <c:v>41000</c:v>
                </c:pt>
                <c:pt idx="771">
                  <c:v>41100</c:v>
                </c:pt>
                <c:pt idx="772">
                  <c:v>41200</c:v>
                </c:pt>
                <c:pt idx="773">
                  <c:v>41300</c:v>
                </c:pt>
                <c:pt idx="774">
                  <c:v>41400</c:v>
                </c:pt>
                <c:pt idx="775">
                  <c:v>41500</c:v>
                </c:pt>
                <c:pt idx="776">
                  <c:v>41600</c:v>
                </c:pt>
                <c:pt idx="777">
                  <c:v>41700</c:v>
                </c:pt>
                <c:pt idx="778">
                  <c:v>41800</c:v>
                </c:pt>
                <c:pt idx="779">
                  <c:v>41900</c:v>
                </c:pt>
                <c:pt idx="780">
                  <c:v>42000</c:v>
                </c:pt>
                <c:pt idx="781">
                  <c:v>42100</c:v>
                </c:pt>
                <c:pt idx="782">
                  <c:v>42200</c:v>
                </c:pt>
                <c:pt idx="783">
                  <c:v>42300</c:v>
                </c:pt>
                <c:pt idx="784">
                  <c:v>42400</c:v>
                </c:pt>
                <c:pt idx="785">
                  <c:v>42500</c:v>
                </c:pt>
                <c:pt idx="786">
                  <c:v>42600</c:v>
                </c:pt>
                <c:pt idx="787">
                  <c:v>42700</c:v>
                </c:pt>
                <c:pt idx="788">
                  <c:v>42800</c:v>
                </c:pt>
                <c:pt idx="789">
                  <c:v>42900</c:v>
                </c:pt>
                <c:pt idx="790">
                  <c:v>43000</c:v>
                </c:pt>
                <c:pt idx="791">
                  <c:v>43100</c:v>
                </c:pt>
                <c:pt idx="792">
                  <c:v>43200</c:v>
                </c:pt>
                <c:pt idx="793">
                  <c:v>43300</c:v>
                </c:pt>
                <c:pt idx="794">
                  <c:v>43400</c:v>
                </c:pt>
                <c:pt idx="795">
                  <c:v>43500</c:v>
                </c:pt>
                <c:pt idx="796">
                  <c:v>43600</c:v>
                </c:pt>
                <c:pt idx="797">
                  <c:v>43700</c:v>
                </c:pt>
                <c:pt idx="798">
                  <c:v>43800</c:v>
                </c:pt>
                <c:pt idx="799">
                  <c:v>43900</c:v>
                </c:pt>
                <c:pt idx="800">
                  <c:v>44000</c:v>
                </c:pt>
                <c:pt idx="801">
                  <c:v>44100</c:v>
                </c:pt>
                <c:pt idx="802">
                  <c:v>44200</c:v>
                </c:pt>
                <c:pt idx="803">
                  <c:v>44300</c:v>
                </c:pt>
                <c:pt idx="804">
                  <c:v>44400</c:v>
                </c:pt>
                <c:pt idx="805">
                  <c:v>44500</c:v>
                </c:pt>
                <c:pt idx="806">
                  <c:v>44600</c:v>
                </c:pt>
                <c:pt idx="807">
                  <c:v>44700</c:v>
                </c:pt>
                <c:pt idx="808">
                  <c:v>44800</c:v>
                </c:pt>
                <c:pt idx="809">
                  <c:v>44900</c:v>
                </c:pt>
                <c:pt idx="810">
                  <c:v>45000</c:v>
                </c:pt>
                <c:pt idx="811">
                  <c:v>45100</c:v>
                </c:pt>
                <c:pt idx="812">
                  <c:v>45200</c:v>
                </c:pt>
                <c:pt idx="813">
                  <c:v>45300</c:v>
                </c:pt>
                <c:pt idx="814">
                  <c:v>45400</c:v>
                </c:pt>
                <c:pt idx="815">
                  <c:v>45500</c:v>
                </c:pt>
                <c:pt idx="816">
                  <c:v>45600</c:v>
                </c:pt>
                <c:pt idx="817">
                  <c:v>45700</c:v>
                </c:pt>
                <c:pt idx="818">
                  <c:v>45800</c:v>
                </c:pt>
                <c:pt idx="819">
                  <c:v>45900</c:v>
                </c:pt>
                <c:pt idx="820">
                  <c:v>46000</c:v>
                </c:pt>
                <c:pt idx="821">
                  <c:v>46100</c:v>
                </c:pt>
                <c:pt idx="822">
                  <c:v>46200</c:v>
                </c:pt>
                <c:pt idx="823">
                  <c:v>46300</c:v>
                </c:pt>
                <c:pt idx="824">
                  <c:v>46400</c:v>
                </c:pt>
                <c:pt idx="825">
                  <c:v>46500</c:v>
                </c:pt>
                <c:pt idx="826">
                  <c:v>46600</c:v>
                </c:pt>
                <c:pt idx="827">
                  <c:v>46700</c:v>
                </c:pt>
                <c:pt idx="828">
                  <c:v>46800</c:v>
                </c:pt>
                <c:pt idx="829">
                  <c:v>46900</c:v>
                </c:pt>
                <c:pt idx="830">
                  <c:v>47000</c:v>
                </c:pt>
                <c:pt idx="831">
                  <c:v>47100</c:v>
                </c:pt>
                <c:pt idx="832">
                  <c:v>47200</c:v>
                </c:pt>
                <c:pt idx="833">
                  <c:v>47300</c:v>
                </c:pt>
                <c:pt idx="834">
                  <c:v>47400</c:v>
                </c:pt>
                <c:pt idx="835">
                  <c:v>47500</c:v>
                </c:pt>
                <c:pt idx="836">
                  <c:v>47600</c:v>
                </c:pt>
                <c:pt idx="837">
                  <c:v>47700</c:v>
                </c:pt>
                <c:pt idx="838">
                  <c:v>47800</c:v>
                </c:pt>
                <c:pt idx="839">
                  <c:v>47900</c:v>
                </c:pt>
                <c:pt idx="840">
                  <c:v>48000</c:v>
                </c:pt>
                <c:pt idx="841">
                  <c:v>48100</c:v>
                </c:pt>
                <c:pt idx="842">
                  <c:v>48200</c:v>
                </c:pt>
                <c:pt idx="843">
                  <c:v>48300</c:v>
                </c:pt>
                <c:pt idx="844">
                  <c:v>48400</c:v>
                </c:pt>
                <c:pt idx="845">
                  <c:v>48500</c:v>
                </c:pt>
                <c:pt idx="846">
                  <c:v>48600</c:v>
                </c:pt>
                <c:pt idx="847">
                  <c:v>48700</c:v>
                </c:pt>
                <c:pt idx="848">
                  <c:v>48800</c:v>
                </c:pt>
                <c:pt idx="849">
                  <c:v>48900</c:v>
                </c:pt>
                <c:pt idx="850">
                  <c:v>49000</c:v>
                </c:pt>
                <c:pt idx="851">
                  <c:v>49100</c:v>
                </c:pt>
                <c:pt idx="852">
                  <c:v>49200</c:v>
                </c:pt>
                <c:pt idx="853">
                  <c:v>49300</c:v>
                </c:pt>
                <c:pt idx="854">
                  <c:v>49400</c:v>
                </c:pt>
                <c:pt idx="855">
                  <c:v>49500</c:v>
                </c:pt>
                <c:pt idx="856">
                  <c:v>49600</c:v>
                </c:pt>
                <c:pt idx="857">
                  <c:v>49700</c:v>
                </c:pt>
                <c:pt idx="858">
                  <c:v>49800</c:v>
                </c:pt>
                <c:pt idx="859">
                  <c:v>49900</c:v>
                </c:pt>
                <c:pt idx="860">
                  <c:v>50000</c:v>
                </c:pt>
                <c:pt idx="861">
                  <c:v>50100</c:v>
                </c:pt>
                <c:pt idx="862">
                  <c:v>50200</c:v>
                </c:pt>
                <c:pt idx="863">
                  <c:v>50300</c:v>
                </c:pt>
                <c:pt idx="864">
                  <c:v>50400</c:v>
                </c:pt>
                <c:pt idx="865">
                  <c:v>50500</c:v>
                </c:pt>
                <c:pt idx="866">
                  <c:v>50600</c:v>
                </c:pt>
                <c:pt idx="867">
                  <c:v>50700</c:v>
                </c:pt>
                <c:pt idx="868">
                  <c:v>50800</c:v>
                </c:pt>
                <c:pt idx="869">
                  <c:v>50900</c:v>
                </c:pt>
                <c:pt idx="870">
                  <c:v>51000</c:v>
                </c:pt>
                <c:pt idx="871">
                  <c:v>51200</c:v>
                </c:pt>
                <c:pt idx="872">
                  <c:v>51400</c:v>
                </c:pt>
                <c:pt idx="873">
                  <c:v>51600</c:v>
                </c:pt>
                <c:pt idx="874">
                  <c:v>51800</c:v>
                </c:pt>
                <c:pt idx="875">
                  <c:v>52000</c:v>
                </c:pt>
                <c:pt idx="876">
                  <c:v>52200</c:v>
                </c:pt>
                <c:pt idx="877">
                  <c:v>52400</c:v>
                </c:pt>
                <c:pt idx="878">
                  <c:v>52600</c:v>
                </c:pt>
                <c:pt idx="879">
                  <c:v>52800</c:v>
                </c:pt>
                <c:pt idx="880">
                  <c:v>53000</c:v>
                </c:pt>
                <c:pt idx="881">
                  <c:v>53200</c:v>
                </c:pt>
                <c:pt idx="882">
                  <c:v>53400</c:v>
                </c:pt>
                <c:pt idx="883">
                  <c:v>53600</c:v>
                </c:pt>
                <c:pt idx="884">
                  <c:v>53800</c:v>
                </c:pt>
                <c:pt idx="885">
                  <c:v>54000</c:v>
                </c:pt>
                <c:pt idx="886">
                  <c:v>54200</c:v>
                </c:pt>
                <c:pt idx="887">
                  <c:v>54400</c:v>
                </c:pt>
                <c:pt idx="888">
                  <c:v>54600</c:v>
                </c:pt>
                <c:pt idx="889">
                  <c:v>54800</c:v>
                </c:pt>
                <c:pt idx="890">
                  <c:v>55000</c:v>
                </c:pt>
                <c:pt idx="891">
                  <c:v>55200</c:v>
                </c:pt>
                <c:pt idx="892">
                  <c:v>55400</c:v>
                </c:pt>
                <c:pt idx="893">
                  <c:v>55600</c:v>
                </c:pt>
                <c:pt idx="894">
                  <c:v>55800</c:v>
                </c:pt>
                <c:pt idx="895">
                  <c:v>56000</c:v>
                </c:pt>
                <c:pt idx="896">
                  <c:v>56200</c:v>
                </c:pt>
                <c:pt idx="897">
                  <c:v>56400</c:v>
                </c:pt>
                <c:pt idx="898">
                  <c:v>56600</c:v>
                </c:pt>
                <c:pt idx="899">
                  <c:v>56800</c:v>
                </c:pt>
                <c:pt idx="900">
                  <c:v>57000</c:v>
                </c:pt>
                <c:pt idx="901">
                  <c:v>57200</c:v>
                </c:pt>
                <c:pt idx="902">
                  <c:v>57400</c:v>
                </c:pt>
                <c:pt idx="903">
                  <c:v>57600</c:v>
                </c:pt>
                <c:pt idx="904">
                  <c:v>57800</c:v>
                </c:pt>
                <c:pt idx="905">
                  <c:v>58000</c:v>
                </c:pt>
                <c:pt idx="906">
                  <c:v>58200</c:v>
                </c:pt>
                <c:pt idx="907">
                  <c:v>58400</c:v>
                </c:pt>
                <c:pt idx="908">
                  <c:v>58600</c:v>
                </c:pt>
                <c:pt idx="909">
                  <c:v>58800</c:v>
                </c:pt>
                <c:pt idx="910">
                  <c:v>59000</c:v>
                </c:pt>
                <c:pt idx="911">
                  <c:v>59200</c:v>
                </c:pt>
                <c:pt idx="912">
                  <c:v>59400</c:v>
                </c:pt>
                <c:pt idx="913">
                  <c:v>59600</c:v>
                </c:pt>
                <c:pt idx="914">
                  <c:v>59800</c:v>
                </c:pt>
                <c:pt idx="915">
                  <c:v>60000</c:v>
                </c:pt>
                <c:pt idx="916">
                  <c:v>60200</c:v>
                </c:pt>
                <c:pt idx="917">
                  <c:v>60400</c:v>
                </c:pt>
                <c:pt idx="918">
                  <c:v>60600</c:v>
                </c:pt>
                <c:pt idx="919">
                  <c:v>60800</c:v>
                </c:pt>
                <c:pt idx="920">
                  <c:v>61000</c:v>
                </c:pt>
                <c:pt idx="921">
                  <c:v>61200</c:v>
                </c:pt>
                <c:pt idx="922">
                  <c:v>61400</c:v>
                </c:pt>
                <c:pt idx="923">
                  <c:v>61600</c:v>
                </c:pt>
                <c:pt idx="924">
                  <c:v>61800</c:v>
                </c:pt>
                <c:pt idx="925">
                  <c:v>62000</c:v>
                </c:pt>
                <c:pt idx="926">
                  <c:v>62200</c:v>
                </c:pt>
                <c:pt idx="927">
                  <c:v>62400</c:v>
                </c:pt>
                <c:pt idx="928">
                  <c:v>62600</c:v>
                </c:pt>
                <c:pt idx="929">
                  <c:v>62800</c:v>
                </c:pt>
                <c:pt idx="930">
                  <c:v>63000</c:v>
                </c:pt>
                <c:pt idx="931">
                  <c:v>63200</c:v>
                </c:pt>
                <c:pt idx="932">
                  <c:v>63400</c:v>
                </c:pt>
                <c:pt idx="933">
                  <c:v>63600</c:v>
                </c:pt>
                <c:pt idx="934">
                  <c:v>63800</c:v>
                </c:pt>
                <c:pt idx="935">
                  <c:v>64000</c:v>
                </c:pt>
                <c:pt idx="936">
                  <c:v>64200</c:v>
                </c:pt>
                <c:pt idx="937">
                  <c:v>64400</c:v>
                </c:pt>
                <c:pt idx="938">
                  <c:v>64600</c:v>
                </c:pt>
                <c:pt idx="939">
                  <c:v>64800</c:v>
                </c:pt>
                <c:pt idx="940">
                  <c:v>65000</c:v>
                </c:pt>
                <c:pt idx="941">
                  <c:v>65200</c:v>
                </c:pt>
                <c:pt idx="942">
                  <c:v>65400</c:v>
                </c:pt>
                <c:pt idx="943">
                  <c:v>65600</c:v>
                </c:pt>
                <c:pt idx="944">
                  <c:v>65800</c:v>
                </c:pt>
                <c:pt idx="945">
                  <c:v>66000</c:v>
                </c:pt>
                <c:pt idx="946">
                  <c:v>66200</c:v>
                </c:pt>
                <c:pt idx="947">
                  <c:v>66400</c:v>
                </c:pt>
                <c:pt idx="948">
                  <c:v>66600</c:v>
                </c:pt>
                <c:pt idx="949">
                  <c:v>66800</c:v>
                </c:pt>
                <c:pt idx="950">
                  <c:v>67000</c:v>
                </c:pt>
                <c:pt idx="951">
                  <c:v>67200</c:v>
                </c:pt>
                <c:pt idx="952">
                  <c:v>67400</c:v>
                </c:pt>
                <c:pt idx="953">
                  <c:v>67600</c:v>
                </c:pt>
                <c:pt idx="954">
                  <c:v>67800</c:v>
                </c:pt>
                <c:pt idx="955">
                  <c:v>68000</c:v>
                </c:pt>
                <c:pt idx="956">
                  <c:v>68200</c:v>
                </c:pt>
                <c:pt idx="957">
                  <c:v>68400</c:v>
                </c:pt>
                <c:pt idx="958">
                  <c:v>68600</c:v>
                </c:pt>
                <c:pt idx="959">
                  <c:v>68800</c:v>
                </c:pt>
                <c:pt idx="960">
                  <c:v>69000</c:v>
                </c:pt>
                <c:pt idx="961">
                  <c:v>69200</c:v>
                </c:pt>
                <c:pt idx="962">
                  <c:v>69400</c:v>
                </c:pt>
                <c:pt idx="963">
                  <c:v>69600</c:v>
                </c:pt>
                <c:pt idx="964">
                  <c:v>69800</c:v>
                </c:pt>
                <c:pt idx="965">
                  <c:v>70000</c:v>
                </c:pt>
                <c:pt idx="966">
                  <c:v>70200</c:v>
                </c:pt>
                <c:pt idx="967">
                  <c:v>70400</c:v>
                </c:pt>
                <c:pt idx="968">
                  <c:v>70600</c:v>
                </c:pt>
                <c:pt idx="969">
                  <c:v>70800</c:v>
                </c:pt>
                <c:pt idx="970">
                  <c:v>71000</c:v>
                </c:pt>
                <c:pt idx="971">
                  <c:v>71200</c:v>
                </c:pt>
                <c:pt idx="972">
                  <c:v>71400</c:v>
                </c:pt>
                <c:pt idx="973">
                  <c:v>71600</c:v>
                </c:pt>
                <c:pt idx="974">
                  <c:v>71800</c:v>
                </c:pt>
                <c:pt idx="975">
                  <c:v>72000</c:v>
                </c:pt>
                <c:pt idx="976">
                  <c:v>72200</c:v>
                </c:pt>
                <c:pt idx="977">
                  <c:v>72400</c:v>
                </c:pt>
                <c:pt idx="978">
                  <c:v>72600</c:v>
                </c:pt>
                <c:pt idx="979">
                  <c:v>72800</c:v>
                </c:pt>
                <c:pt idx="980">
                  <c:v>73000</c:v>
                </c:pt>
                <c:pt idx="981">
                  <c:v>73200</c:v>
                </c:pt>
                <c:pt idx="982">
                  <c:v>73400</c:v>
                </c:pt>
                <c:pt idx="983">
                  <c:v>73600</c:v>
                </c:pt>
                <c:pt idx="984">
                  <c:v>73800</c:v>
                </c:pt>
                <c:pt idx="985">
                  <c:v>74000</c:v>
                </c:pt>
                <c:pt idx="986">
                  <c:v>74200</c:v>
                </c:pt>
                <c:pt idx="987">
                  <c:v>74400</c:v>
                </c:pt>
                <c:pt idx="988">
                  <c:v>74600</c:v>
                </c:pt>
                <c:pt idx="989">
                  <c:v>74800</c:v>
                </c:pt>
                <c:pt idx="990">
                  <c:v>75000</c:v>
                </c:pt>
                <c:pt idx="991">
                  <c:v>75200</c:v>
                </c:pt>
                <c:pt idx="992">
                  <c:v>75400</c:v>
                </c:pt>
                <c:pt idx="993">
                  <c:v>75600</c:v>
                </c:pt>
                <c:pt idx="994">
                  <c:v>75800</c:v>
                </c:pt>
                <c:pt idx="995">
                  <c:v>76000</c:v>
                </c:pt>
                <c:pt idx="996">
                  <c:v>76200</c:v>
                </c:pt>
                <c:pt idx="997">
                  <c:v>76400</c:v>
                </c:pt>
                <c:pt idx="998">
                  <c:v>76660</c:v>
                </c:pt>
                <c:pt idx="999">
                  <c:v>76800</c:v>
                </c:pt>
                <c:pt idx="1000">
                  <c:v>77000</c:v>
                </c:pt>
                <c:pt idx="1001">
                  <c:v>77200</c:v>
                </c:pt>
                <c:pt idx="1002">
                  <c:v>77400</c:v>
                </c:pt>
                <c:pt idx="1003">
                  <c:v>77600</c:v>
                </c:pt>
                <c:pt idx="1004">
                  <c:v>77800</c:v>
                </c:pt>
                <c:pt idx="1005">
                  <c:v>78000</c:v>
                </c:pt>
                <c:pt idx="1006">
                  <c:v>78200</c:v>
                </c:pt>
                <c:pt idx="1007">
                  <c:v>78400</c:v>
                </c:pt>
                <c:pt idx="1008">
                  <c:v>78600</c:v>
                </c:pt>
                <c:pt idx="1009">
                  <c:v>78800</c:v>
                </c:pt>
                <c:pt idx="1010">
                  <c:v>79000</c:v>
                </c:pt>
                <c:pt idx="1011">
                  <c:v>79200</c:v>
                </c:pt>
                <c:pt idx="1012">
                  <c:v>79400</c:v>
                </c:pt>
                <c:pt idx="1013">
                  <c:v>79600</c:v>
                </c:pt>
                <c:pt idx="1014">
                  <c:v>79800</c:v>
                </c:pt>
                <c:pt idx="1015">
                  <c:v>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C-4EA5-86D2-1251F93A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0000"/>
        <c:axId val="115201536"/>
      </c:scatterChart>
      <c:valAx>
        <c:axId val="115200000"/>
        <c:scaling>
          <c:orientation val="minMax"/>
        </c:scaling>
        <c:delete val="0"/>
        <c:axPos val="b"/>
        <c:minorGridlines/>
        <c:numFmt formatCode="0.00" sourceLinked="0"/>
        <c:majorTickMark val="out"/>
        <c:minorTickMark val="none"/>
        <c:tickLblPos val="nextTo"/>
        <c:crossAx val="115201536"/>
        <c:crosses val="autoZero"/>
        <c:crossBetween val="midCat"/>
      </c:valAx>
      <c:valAx>
        <c:axId val="1152015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520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55</xdr:row>
      <xdr:rowOff>0</xdr:rowOff>
    </xdr:from>
    <xdr:to>
      <xdr:col>7</xdr:col>
      <xdr:colOff>152400</xdr:colOff>
      <xdr:row>55</xdr:row>
      <xdr:rowOff>161925</xdr:rowOff>
    </xdr:to>
    <xdr:sp macro="" textlink="">
      <xdr:nvSpPr>
        <xdr:cNvPr id="2" name="AutoShape 2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0477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152400</xdr:colOff>
      <xdr:row>55</xdr:row>
      <xdr:rowOff>161925</xdr:rowOff>
    </xdr:to>
    <xdr:sp macro="" textlink="">
      <xdr:nvSpPr>
        <xdr:cNvPr id="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0477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123825</xdr:colOff>
      <xdr:row>55</xdr:row>
      <xdr:rowOff>180975</xdr:rowOff>
    </xdr:to>
    <xdr:sp macro="" textlink="">
      <xdr:nvSpPr>
        <xdr:cNvPr id="4" name="AutoShape 2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180975</xdr:colOff>
      <xdr:row>55</xdr:row>
      <xdr:rowOff>161925</xdr:rowOff>
    </xdr:to>
    <xdr:sp macro="" textlink="">
      <xdr:nvSpPr>
        <xdr:cNvPr id="5" name="AutoShape 2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477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142875</xdr:colOff>
      <xdr:row>55</xdr:row>
      <xdr:rowOff>161925</xdr:rowOff>
    </xdr:to>
    <xdr:sp macro="" textlink="">
      <xdr:nvSpPr>
        <xdr:cNvPr id="6" name="AutoShape 2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0477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85725</xdr:colOff>
      <xdr:row>55</xdr:row>
      <xdr:rowOff>152400</xdr:rowOff>
    </xdr:to>
    <xdr:sp macro="" textlink="">
      <xdr:nvSpPr>
        <xdr:cNvPr id="7" name="AutoShape 2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477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123825</xdr:colOff>
      <xdr:row>55</xdr:row>
      <xdr:rowOff>161925</xdr:rowOff>
    </xdr:to>
    <xdr:sp macro="" textlink="">
      <xdr:nvSpPr>
        <xdr:cNvPr id="8" name="AutoShape 3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0477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104775</xdr:colOff>
      <xdr:row>56</xdr:row>
      <xdr:rowOff>0</xdr:rowOff>
    </xdr:to>
    <xdr:sp macro="" textlink="">
      <xdr:nvSpPr>
        <xdr:cNvPr id="9" name="AutoShape 3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0477500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142875</xdr:colOff>
      <xdr:row>55</xdr:row>
      <xdr:rowOff>161925</xdr:rowOff>
    </xdr:to>
    <xdr:sp macro="" textlink="">
      <xdr:nvSpPr>
        <xdr:cNvPr id="10" name="AutoShape 3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477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104775</xdr:colOff>
      <xdr:row>56</xdr:row>
      <xdr:rowOff>0</xdr:rowOff>
    </xdr:to>
    <xdr:sp macro="" textlink="">
      <xdr:nvSpPr>
        <xdr:cNvPr id="11" name="AutoShape 3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477500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180975</xdr:colOff>
      <xdr:row>55</xdr:row>
      <xdr:rowOff>161925</xdr:rowOff>
    </xdr:to>
    <xdr:sp macro="" textlink="">
      <xdr:nvSpPr>
        <xdr:cNvPr id="1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0477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123825</xdr:colOff>
      <xdr:row>55</xdr:row>
      <xdr:rowOff>180975</xdr:rowOff>
    </xdr:to>
    <xdr:sp macro="" textlink="">
      <xdr:nvSpPr>
        <xdr:cNvPr id="1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477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142875</xdr:colOff>
      <xdr:row>55</xdr:row>
      <xdr:rowOff>161925</xdr:rowOff>
    </xdr:to>
    <xdr:sp macro="" textlink="">
      <xdr:nvSpPr>
        <xdr:cNvPr id="1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477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85725</xdr:colOff>
      <xdr:row>55</xdr:row>
      <xdr:rowOff>152400</xdr:rowOff>
    </xdr:to>
    <xdr:sp macro="" textlink="">
      <xdr:nvSpPr>
        <xdr:cNvPr id="1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477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123825</xdr:colOff>
      <xdr:row>55</xdr:row>
      <xdr:rowOff>161925</xdr:rowOff>
    </xdr:to>
    <xdr:sp macro="" textlink="">
      <xdr:nvSpPr>
        <xdr:cNvPr id="1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0477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104775</xdr:colOff>
      <xdr:row>56</xdr:row>
      <xdr:rowOff>0</xdr:rowOff>
    </xdr:to>
    <xdr:sp macro="" textlink="">
      <xdr:nvSpPr>
        <xdr:cNvPr id="1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0477500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142875</xdr:colOff>
      <xdr:row>55</xdr:row>
      <xdr:rowOff>161925</xdr:rowOff>
    </xdr:to>
    <xdr:sp macro="" textlink="">
      <xdr:nvSpPr>
        <xdr:cNvPr id="1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0477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104775</xdr:colOff>
      <xdr:row>56</xdr:row>
      <xdr:rowOff>0</xdr:rowOff>
    </xdr:to>
    <xdr:sp macro="" textlink="">
      <xdr:nvSpPr>
        <xdr:cNvPr id="1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0477500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152400</xdr:colOff>
      <xdr:row>95</xdr:row>
      <xdr:rowOff>161925</xdr:rowOff>
    </xdr:to>
    <xdr:sp macro="" textlink="">
      <xdr:nvSpPr>
        <xdr:cNvPr id="20" name="AutoShape 4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9050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152400</xdr:colOff>
      <xdr:row>95</xdr:row>
      <xdr:rowOff>161925</xdr:rowOff>
    </xdr:to>
    <xdr:sp macro="" textlink="">
      <xdr:nvSpPr>
        <xdr:cNvPr id="21" name="AutoShape 4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9050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123825</xdr:colOff>
      <xdr:row>95</xdr:row>
      <xdr:rowOff>180975</xdr:rowOff>
    </xdr:to>
    <xdr:sp macro="" textlink="">
      <xdr:nvSpPr>
        <xdr:cNvPr id="22" name="AutoShape 4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180975</xdr:colOff>
      <xdr:row>95</xdr:row>
      <xdr:rowOff>161925</xdr:rowOff>
    </xdr:to>
    <xdr:sp macro="" textlink="">
      <xdr:nvSpPr>
        <xdr:cNvPr id="23" name="AutoShape 4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142875</xdr:colOff>
      <xdr:row>95</xdr:row>
      <xdr:rowOff>161925</xdr:rowOff>
    </xdr:to>
    <xdr:sp macro="" textlink="">
      <xdr:nvSpPr>
        <xdr:cNvPr id="24" name="AutoShape 4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85725</xdr:colOff>
      <xdr:row>95</xdr:row>
      <xdr:rowOff>152400</xdr:rowOff>
    </xdr:to>
    <xdr:sp macro="" textlink="">
      <xdr:nvSpPr>
        <xdr:cNvPr id="25" name="AutoShape 4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050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123825</xdr:colOff>
      <xdr:row>95</xdr:row>
      <xdr:rowOff>161925</xdr:rowOff>
    </xdr:to>
    <xdr:sp macro="" textlink="">
      <xdr:nvSpPr>
        <xdr:cNvPr id="26" name="AutoShape 4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9050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104775</xdr:colOff>
      <xdr:row>96</xdr:row>
      <xdr:rowOff>0</xdr:rowOff>
    </xdr:to>
    <xdr:sp macro="" textlink="">
      <xdr:nvSpPr>
        <xdr:cNvPr id="27" name="AutoShape 4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905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95</xdr:row>
      <xdr:rowOff>0</xdr:rowOff>
    </xdr:from>
    <xdr:to>
      <xdr:col>11</xdr:col>
      <xdr:colOff>142875</xdr:colOff>
      <xdr:row>95</xdr:row>
      <xdr:rowOff>161925</xdr:rowOff>
    </xdr:to>
    <xdr:sp macro="" textlink="">
      <xdr:nvSpPr>
        <xdr:cNvPr id="28" name="AutoShape 5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905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95</xdr:row>
      <xdr:rowOff>0</xdr:rowOff>
    </xdr:from>
    <xdr:to>
      <xdr:col>11</xdr:col>
      <xdr:colOff>104775</xdr:colOff>
      <xdr:row>96</xdr:row>
      <xdr:rowOff>0</xdr:rowOff>
    </xdr:to>
    <xdr:sp macro="" textlink="">
      <xdr:nvSpPr>
        <xdr:cNvPr id="29" name="AutoShape 5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905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180975</xdr:colOff>
      <xdr:row>95</xdr:row>
      <xdr:rowOff>161925</xdr:rowOff>
    </xdr:to>
    <xdr:sp macro="" textlink="">
      <xdr:nvSpPr>
        <xdr:cNvPr id="30" name="AutoShape 5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9050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123825</xdr:colOff>
      <xdr:row>95</xdr:row>
      <xdr:rowOff>180975</xdr:rowOff>
    </xdr:to>
    <xdr:sp macro="" textlink="">
      <xdr:nvSpPr>
        <xdr:cNvPr id="31" name="AutoShape 5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142875</xdr:colOff>
      <xdr:row>95</xdr:row>
      <xdr:rowOff>161925</xdr:rowOff>
    </xdr:to>
    <xdr:sp macro="" textlink="">
      <xdr:nvSpPr>
        <xdr:cNvPr id="32" name="AutoShape 5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05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85725</xdr:colOff>
      <xdr:row>95</xdr:row>
      <xdr:rowOff>152400</xdr:rowOff>
    </xdr:to>
    <xdr:sp macro="" textlink="">
      <xdr:nvSpPr>
        <xdr:cNvPr id="33" name="AutoShape 5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9050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123825</xdr:colOff>
      <xdr:row>95</xdr:row>
      <xdr:rowOff>161925</xdr:rowOff>
    </xdr:to>
    <xdr:sp macro="" textlink="">
      <xdr:nvSpPr>
        <xdr:cNvPr id="34" name="AutoShape 5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9050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104775</xdr:colOff>
      <xdr:row>96</xdr:row>
      <xdr:rowOff>0</xdr:rowOff>
    </xdr:to>
    <xdr:sp macro="" textlink="">
      <xdr:nvSpPr>
        <xdr:cNvPr id="35" name="AutoShape 5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905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142875</xdr:colOff>
      <xdr:row>95</xdr:row>
      <xdr:rowOff>161925</xdr:rowOff>
    </xdr:to>
    <xdr:sp macro="" textlink="">
      <xdr:nvSpPr>
        <xdr:cNvPr id="36" name="AutoShape 5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905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104775</xdr:colOff>
      <xdr:row>96</xdr:row>
      <xdr:rowOff>0</xdr:rowOff>
    </xdr:to>
    <xdr:sp macro="" textlink="">
      <xdr:nvSpPr>
        <xdr:cNvPr id="37" name="AutoShape 5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905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152400</xdr:colOff>
      <xdr:row>135</xdr:row>
      <xdr:rowOff>161925</xdr:rowOff>
    </xdr:to>
    <xdr:sp macro="" textlink="">
      <xdr:nvSpPr>
        <xdr:cNvPr id="38" name="AutoShape 6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7622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123825</xdr:colOff>
      <xdr:row>135</xdr:row>
      <xdr:rowOff>180975</xdr:rowOff>
    </xdr:to>
    <xdr:sp macro="" textlink="">
      <xdr:nvSpPr>
        <xdr:cNvPr id="39" name="AutoShape 6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180975</xdr:colOff>
      <xdr:row>135</xdr:row>
      <xdr:rowOff>161925</xdr:rowOff>
    </xdr:to>
    <xdr:sp macro="" textlink="">
      <xdr:nvSpPr>
        <xdr:cNvPr id="40" name="AutoShape 6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622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142875</xdr:colOff>
      <xdr:row>135</xdr:row>
      <xdr:rowOff>161925</xdr:rowOff>
    </xdr:to>
    <xdr:sp macro="" textlink="">
      <xdr:nvSpPr>
        <xdr:cNvPr id="41" name="AutoShape 6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762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85725</xdr:colOff>
      <xdr:row>135</xdr:row>
      <xdr:rowOff>152400</xdr:rowOff>
    </xdr:to>
    <xdr:sp macro="" textlink="">
      <xdr:nvSpPr>
        <xdr:cNvPr id="42" name="AutoShape 6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7622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123825</xdr:colOff>
      <xdr:row>135</xdr:row>
      <xdr:rowOff>161925</xdr:rowOff>
    </xdr:to>
    <xdr:sp macro="" textlink="">
      <xdr:nvSpPr>
        <xdr:cNvPr id="43" name="AutoShape 6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7622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104775</xdr:colOff>
      <xdr:row>136</xdr:row>
      <xdr:rowOff>0</xdr:rowOff>
    </xdr:to>
    <xdr:sp macro="" textlink="">
      <xdr:nvSpPr>
        <xdr:cNvPr id="44" name="AutoShape 6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762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135</xdr:row>
      <xdr:rowOff>0</xdr:rowOff>
    </xdr:from>
    <xdr:to>
      <xdr:col>11</xdr:col>
      <xdr:colOff>142875</xdr:colOff>
      <xdr:row>135</xdr:row>
      <xdr:rowOff>161925</xdr:rowOff>
    </xdr:to>
    <xdr:sp macro="" textlink="">
      <xdr:nvSpPr>
        <xdr:cNvPr id="45" name="AutoShape 6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762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135</xdr:row>
      <xdr:rowOff>0</xdr:rowOff>
    </xdr:from>
    <xdr:to>
      <xdr:col>11</xdr:col>
      <xdr:colOff>104775</xdr:colOff>
      <xdr:row>136</xdr:row>
      <xdr:rowOff>0</xdr:rowOff>
    </xdr:to>
    <xdr:sp macro="" textlink="">
      <xdr:nvSpPr>
        <xdr:cNvPr id="46" name="AutoShape 6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762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180975</xdr:colOff>
      <xdr:row>135</xdr:row>
      <xdr:rowOff>161925</xdr:rowOff>
    </xdr:to>
    <xdr:sp macro="" textlink="">
      <xdr:nvSpPr>
        <xdr:cNvPr id="47" name="AutoShape 7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7622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123825</xdr:colOff>
      <xdr:row>135</xdr:row>
      <xdr:rowOff>180975</xdr:rowOff>
    </xdr:to>
    <xdr:sp macro="" textlink="">
      <xdr:nvSpPr>
        <xdr:cNvPr id="48" name="AutoShape 7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7622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142875</xdr:colOff>
      <xdr:row>135</xdr:row>
      <xdr:rowOff>161925</xdr:rowOff>
    </xdr:to>
    <xdr:sp macro="" textlink="">
      <xdr:nvSpPr>
        <xdr:cNvPr id="49" name="AutoShape 7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762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85725</xdr:colOff>
      <xdr:row>135</xdr:row>
      <xdr:rowOff>152400</xdr:rowOff>
    </xdr:to>
    <xdr:sp macro="" textlink="">
      <xdr:nvSpPr>
        <xdr:cNvPr id="50" name="AutoShape 7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27622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123825</xdr:colOff>
      <xdr:row>135</xdr:row>
      <xdr:rowOff>161925</xdr:rowOff>
    </xdr:to>
    <xdr:sp macro="" textlink="">
      <xdr:nvSpPr>
        <xdr:cNvPr id="51" name="AutoShape 7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27622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104775</xdr:colOff>
      <xdr:row>136</xdr:row>
      <xdr:rowOff>0</xdr:rowOff>
    </xdr:to>
    <xdr:sp macro="" textlink="">
      <xdr:nvSpPr>
        <xdr:cNvPr id="52" name="AutoShape 7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2762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142875</xdr:colOff>
      <xdr:row>135</xdr:row>
      <xdr:rowOff>161925</xdr:rowOff>
    </xdr:to>
    <xdr:sp macro="" textlink="">
      <xdr:nvSpPr>
        <xdr:cNvPr id="53" name="AutoShape 7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2762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104775</xdr:colOff>
      <xdr:row>136</xdr:row>
      <xdr:rowOff>0</xdr:rowOff>
    </xdr:to>
    <xdr:sp macro="" textlink="">
      <xdr:nvSpPr>
        <xdr:cNvPr id="54" name="AutoShape 7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2762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175</xdr:row>
      <xdr:rowOff>0</xdr:rowOff>
    </xdr:from>
    <xdr:to>
      <xdr:col>7</xdr:col>
      <xdr:colOff>152400</xdr:colOff>
      <xdr:row>175</xdr:row>
      <xdr:rowOff>161925</xdr:rowOff>
    </xdr:to>
    <xdr:sp macro="" textlink="">
      <xdr:nvSpPr>
        <xdr:cNvPr id="55" name="AutoShape 7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6004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152400</xdr:colOff>
      <xdr:row>175</xdr:row>
      <xdr:rowOff>161925</xdr:rowOff>
    </xdr:to>
    <xdr:sp macro="" textlink="">
      <xdr:nvSpPr>
        <xdr:cNvPr id="56" name="AutoShape 7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36004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123825</xdr:colOff>
      <xdr:row>175</xdr:row>
      <xdr:rowOff>180975</xdr:rowOff>
    </xdr:to>
    <xdr:sp macro="" textlink="">
      <xdr:nvSpPr>
        <xdr:cNvPr id="57" name="AutoShape 8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004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180975</xdr:colOff>
      <xdr:row>175</xdr:row>
      <xdr:rowOff>161925</xdr:rowOff>
    </xdr:to>
    <xdr:sp macro="" textlink="">
      <xdr:nvSpPr>
        <xdr:cNvPr id="58" name="AutoShape 8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004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142875</xdr:colOff>
      <xdr:row>175</xdr:row>
      <xdr:rowOff>161925</xdr:rowOff>
    </xdr:to>
    <xdr:sp macro="" textlink="">
      <xdr:nvSpPr>
        <xdr:cNvPr id="59" name="AutoShape 8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6004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85725</xdr:colOff>
      <xdr:row>175</xdr:row>
      <xdr:rowOff>152400</xdr:rowOff>
    </xdr:to>
    <xdr:sp macro="" textlink="">
      <xdr:nvSpPr>
        <xdr:cNvPr id="60" name="AutoShape 8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36004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123825</xdr:colOff>
      <xdr:row>175</xdr:row>
      <xdr:rowOff>161925</xdr:rowOff>
    </xdr:to>
    <xdr:sp macro="" textlink="">
      <xdr:nvSpPr>
        <xdr:cNvPr id="61" name="AutoShape 8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6004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104775</xdr:colOff>
      <xdr:row>176</xdr:row>
      <xdr:rowOff>0</xdr:rowOff>
    </xdr:to>
    <xdr:sp macro="" textlink="">
      <xdr:nvSpPr>
        <xdr:cNvPr id="62" name="AutoShape 8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36004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175</xdr:row>
      <xdr:rowOff>0</xdr:rowOff>
    </xdr:from>
    <xdr:to>
      <xdr:col>11</xdr:col>
      <xdr:colOff>142875</xdr:colOff>
      <xdr:row>175</xdr:row>
      <xdr:rowOff>161925</xdr:rowOff>
    </xdr:to>
    <xdr:sp macro="" textlink="">
      <xdr:nvSpPr>
        <xdr:cNvPr id="63" name="AutoShape 8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004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175</xdr:row>
      <xdr:rowOff>0</xdr:rowOff>
    </xdr:from>
    <xdr:to>
      <xdr:col>11</xdr:col>
      <xdr:colOff>104775</xdr:colOff>
      <xdr:row>176</xdr:row>
      <xdr:rowOff>0</xdr:rowOff>
    </xdr:to>
    <xdr:sp macro="" textlink="">
      <xdr:nvSpPr>
        <xdr:cNvPr id="64" name="AutoShape 8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004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180975</xdr:colOff>
      <xdr:row>175</xdr:row>
      <xdr:rowOff>161925</xdr:rowOff>
    </xdr:to>
    <xdr:sp macro="" textlink="">
      <xdr:nvSpPr>
        <xdr:cNvPr id="65" name="AutoShape 8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6004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123825</xdr:colOff>
      <xdr:row>175</xdr:row>
      <xdr:rowOff>180975</xdr:rowOff>
    </xdr:to>
    <xdr:sp macro="" textlink="">
      <xdr:nvSpPr>
        <xdr:cNvPr id="66" name="AutoShape 8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6004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142875</xdr:colOff>
      <xdr:row>175</xdr:row>
      <xdr:rowOff>161925</xdr:rowOff>
    </xdr:to>
    <xdr:sp macro="" textlink="">
      <xdr:nvSpPr>
        <xdr:cNvPr id="67" name="AutoShape 9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36004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85725</xdr:colOff>
      <xdr:row>175</xdr:row>
      <xdr:rowOff>152400</xdr:rowOff>
    </xdr:to>
    <xdr:sp macro="" textlink="">
      <xdr:nvSpPr>
        <xdr:cNvPr id="68" name="AutoShape 9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36004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123825</xdr:colOff>
      <xdr:row>175</xdr:row>
      <xdr:rowOff>161925</xdr:rowOff>
    </xdr:to>
    <xdr:sp macro="" textlink="">
      <xdr:nvSpPr>
        <xdr:cNvPr id="69" name="AutoShape 9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36004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104775</xdr:colOff>
      <xdr:row>176</xdr:row>
      <xdr:rowOff>0</xdr:rowOff>
    </xdr:to>
    <xdr:sp macro="" textlink="">
      <xdr:nvSpPr>
        <xdr:cNvPr id="70" name="AutoShape 9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36004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142875</xdr:colOff>
      <xdr:row>175</xdr:row>
      <xdr:rowOff>161925</xdr:rowOff>
    </xdr:to>
    <xdr:sp macro="" textlink="">
      <xdr:nvSpPr>
        <xdr:cNvPr id="71" name="AutoShape 9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36004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104775</xdr:colOff>
      <xdr:row>176</xdr:row>
      <xdr:rowOff>0</xdr:rowOff>
    </xdr:to>
    <xdr:sp macro="" textlink="">
      <xdr:nvSpPr>
        <xdr:cNvPr id="72" name="AutoShape 9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36004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152400</xdr:colOff>
      <xdr:row>215</xdr:row>
      <xdr:rowOff>161925</xdr:rowOff>
    </xdr:to>
    <xdr:sp macro="" textlink="">
      <xdr:nvSpPr>
        <xdr:cNvPr id="73" name="AutoShape 9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44386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123825</xdr:colOff>
      <xdr:row>215</xdr:row>
      <xdr:rowOff>180975</xdr:rowOff>
    </xdr:to>
    <xdr:sp macro="" textlink="">
      <xdr:nvSpPr>
        <xdr:cNvPr id="74" name="AutoShape 9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386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180975</xdr:colOff>
      <xdr:row>215</xdr:row>
      <xdr:rowOff>161925</xdr:rowOff>
    </xdr:to>
    <xdr:sp macro="" textlink="">
      <xdr:nvSpPr>
        <xdr:cNvPr id="75" name="AutoShape 9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386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142875</xdr:colOff>
      <xdr:row>215</xdr:row>
      <xdr:rowOff>161925</xdr:rowOff>
    </xdr:to>
    <xdr:sp macro="" textlink="">
      <xdr:nvSpPr>
        <xdr:cNvPr id="76" name="AutoShape 10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386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215</xdr:row>
      <xdr:rowOff>0</xdr:rowOff>
    </xdr:from>
    <xdr:to>
      <xdr:col>6</xdr:col>
      <xdr:colOff>85725</xdr:colOff>
      <xdr:row>215</xdr:row>
      <xdr:rowOff>152400</xdr:rowOff>
    </xdr:to>
    <xdr:sp macro="" textlink="">
      <xdr:nvSpPr>
        <xdr:cNvPr id="77" name="AutoShape 10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4386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123825</xdr:colOff>
      <xdr:row>215</xdr:row>
      <xdr:rowOff>161925</xdr:rowOff>
    </xdr:to>
    <xdr:sp macro="" textlink="">
      <xdr:nvSpPr>
        <xdr:cNvPr id="78" name="AutoShape 10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4386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104775</xdr:colOff>
      <xdr:row>216</xdr:row>
      <xdr:rowOff>0</xdr:rowOff>
    </xdr:to>
    <xdr:sp macro="" textlink="">
      <xdr:nvSpPr>
        <xdr:cNvPr id="79" name="AutoShape 10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4386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215</xdr:row>
      <xdr:rowOff>0</xdr:rowOff>
    </xdr:from>
    <xdr:to>
      <xdr:col>11</xdr:col>
      <xdr:colOff>142875</xdr:colOff>
      <xdr:row>215</xdr:row>
      <xdr:rowOff>161925</xdr:rowOff>
    </xdr:to>
    <xdr:sp macro="" textlink="">
      <xdr:nvSpPr>
        <xdr:cNvPr id="80" name="AutoShape 10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44386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215</xdr:row>
      <xdr:rowOff>0</xdr:rowOff>
    </xdr:from>
    <xdr:to>
      <xdr:col>11</xdr:col>
      <xdr:colOff>104775</xdr:colOff>
      <xdr:row>216</xdr:row>
      <xdr:rowOff>0</xdr:rowOff>
    </xdr:to>
    <xdr:sp macro="" textlink="">
      <xdr:nvSpPr>
        <xdr:cNvPr id="81" name="AutoShape 10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44386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180975</xdr:colOff>
      <xdr:row>215</xdr:row>
      <xdr:rowOff>161925</xdr:rowOff>
    </xdr:to>
    <xdr:sp macro="" textlink="">
      <xdr:nvSpPr>
        <xdr:cNvPr id="82" name="AutoShape 10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4386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123825</xdr:colOff>
      <xdr:row>215</xdr:row>
      <xdr:rowOff>180975</xdr:rowOff>
    </xdr:to>
    <xdr:sp macro="" textlink="">
      <xdr:nvSpPr>
        <xdr:cNvPr id="83" name="AutoShape 10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44386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142875</xdr:colOff>
      <xdr:row>215</xdr:row>
      <xdr:rowOff>161925</xdr:rowOff>
    </xdr:to>
    <xdr:sp macro="" textlink="">
      <xdr:nvSpPr>
        <xdr:cNvPr id="84" name="AutoShape 10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4386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85725</xdr:colOff>
      <xdr:row>215</xdr:row>
      <xdr:rowOff>152400</xdr:rowOff>
    </xdr:to>
    <xdr:sp macro="" textlink="">
      <xdr:nvSpPr>
        <xdr:cNvPr id="85" name="AutoShape 10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44386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123825</xdr:colOff>
      <xdr:row>215</xdr:row>
      <xdr:rowOff>161925</xdr:rowOff>
    </xdr:to>
    <xdr:sp macro="" textlink="">
      <xdr:nvSpPr>
        <xdr:cNvPr id="86" name="AutoShape 11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44386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104775</xdr:colOff>
      <xdr:row>216</xdr:row>
      <xdr:rowOff>0</xdr:rowOff>
    </xdr:to>
    <xdr:sp macro="" textlink="">
      <xdr:nvSpPr>
        <xdr:cNvPr id="87" name="AutoShape 11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44386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142875</xdr:colOff>
      <xdr:row>215</xdr:row>
      <xdr:rowOff>161925</xdr:rowOff>
    </xdr:to>
    <xdr:sp macro="" textlink="">
      <xdr:nvSpPr>
        <xdr:cNvPr id="88" name="AutoShape 11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44386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104775</xdr:colOff>
      <xdr:row>216</xdr:row>
      <xdr:rowOff>0</xdr:rowOff>
    </xdr:to>
    <xdr:sp macro="" textlink="">
      <xdr:nvSpPr>
        <xdr:cNvPr id="89" name="AutoShape 11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44386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255</xdr:row>
      <xdr:rowOff>0</xdr:rowOff>
    </xdr:from>
    <xdr:to>
      <xdr:col>7</xdr:col>
      <xdr:colOff>152400</xdr:colOff>
      <xdr:row>255</xdr:row>
      <xdr:rowOff>161925</xdr:rowOff>
    </xdr:to>
    <xdr:sp macro="" textlink="">
      <xdr:nvSpPr>
        <xdr:cNvPr id="90" name="AutoShape 11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2768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152400</xdr:colOff>
      <xdr:row>255</xdr:row>
      <xdr:rowOff>161925</xdr:rowOff>
    </xdr:to>
    <xdr:sp macro="" textlink="">
      <xdr:nvSpPr>
        <xdr:cNvPr id="91" name="AutoShape 11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768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123825</xdr:colOff>
      <xdr:row>255</xdr:row>
      <xdr:rowOff>180975</xdr:rowOff>
    </xdr:to>
    <xdr:sp macro="" textlink="">
      <xdr:nvSpPr>
        <xdr:cNvPr id="92" name="AutoShape 11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768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180975</xdr:colOff>
      <xdr:row>255</xdr:row>
      <xdr:rowOff>161925</xdr:rowOff>
    </xdr:to>
    <xdr:sp macro="" textlink="">
      <xdr:nvSpPr>
        <xdr:cNvPr id="93" name="AutoShape 11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768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142875</xdr:colOff>
      <xdr:row>255</xdr:row>
      <xdr:rowOff>161925</xdr:rowOff>
    </xdr:to>
    <xdr:sp macro="" textlink="">
      <xdr:nvSpPr>
        <xdr:cNvPr id="94" name="AutoShape 11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2768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255</xdr:row>
      <xdr:rowOff>0</xdr:rowOff>
    </xdr:from>
    <xdr:to>
      <xdr:col>6</xdr:col>
      <xdr:colOff>85725</xdr:colOff>
      <xdr:row>255</xdr:row>
      <xdr:rowOff>152400</xdr:rowOff>
    </xdr:to>
    <xdr:sp macro="" textlink="">
      <xdr:nvSpPr>
        <xdr:cNvPr id="95" name="AutoShape 11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2768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123825</xdr:colOff>
      <xdr:row>255</xdr:row>
      <xdr:rowOff>161925</xdr:rowOff>
    </xdr:to>
    <xdr:sp macro="" textlink="">
      <xdr:nvSpPr>
        <xdr:cNvPr id="96" name="AutoShape 12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2768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104775</xdr:colOff>
      <xdr:row>256</xdr:row>
      <xdr:rowOff>0</xdr:rowOff>
    </xdr:to>
    <xdr:sp macro="" textlink="">
      <xdr:nvSpPr>
        <xdr:cNvPr id="97" name="AutoShape 12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2768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255</xdr:row>
      <xdr:rowOff>0</xdr:rowOff>
    </xdr:from>
    <xdr:to>
      <xdr:col>11</xdr:col>
      <xdr:colOff>142875</xdr:colOff>
      <xdr:row>255</xdr:row>
      <xdr:rowOff>161925</xdr:rowOff>
    </xdr:to>
    <xdr:sp macro="" textlink="">
      <xdr:nvSpPr>
        <xdr:cNvPr id="98" name="AutoShape 12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2768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255</xdr:row>
      <xdr:rowOff>0</xdr:rowOff>
    </xdr:from>
    <xdr:to>
      <xdr:col>11</xdr:col>
      <xdr:colOff>104775</xdr:colOff>
      <xdr:row>256</xdr:row>
      <xdr:rowOff>0</xdr:rowOff>
    </xdr:to>
    <xdr:sp macro="" textlink="">
      <xdr:nvSpPr>
        <xdr:cNvPr id="99" name="AutoShape 12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2768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180975</xdr:colOff>
      <xdr:row>255</xdr:row>
      <xdr:rowOff>161925</xdr:rowOff>
    </xdr:to>
    <xdr:sp macro="" textlink="">
      <xdr:nvSpPr>
        <xdr:cNvPr id="100" name="AutoShape 12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52768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123825</xdr:colOff>
      <xdr:row>255</xdr:row>
      <xdr:rowOff>180975</xdr:rowOff>
    </xdr:to>
    <xdr:sp macro="" textlink="">
      <xdr:nvSpPr>
        <xdr:cNvPr id="101" name="AutoShape 1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52768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142875</xdr:colOff>
      <xdr:row>255</xdr:row>
      <xdr:rowOff>161925</xdr:rowOff>
    </xdr:to>
    <xdr:sp macro="" textlink="">
      <xdr:nvSpPr>
        <xdr:cNvPr id="102" name="AutoShape 12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2768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85725</xdr:colOff>
      <xdr:row>255</xdr:row>
      <xdr:rowOff>152400</xdr:rowOff>
    </xdr:to>
    <xdr:sp macro="" textlink="">
      <xdr:nvSpPr>
        <xdr:cNvPr id="103" name="AutoShape 12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52768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123825</xdr:colOff>
      <xdr:row>255</xdr:row>
      <xdr:rowOff>161925</xdr:rowOff>
    </xdr:to>
    <xdr:sp macro="" textlink="">
      <xdr:nvSpPr>
        <xdr:cNvPr id="104" name="AutoShape 12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52768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104775</xdr:colOff>
      <xdr:row>256</xdr:row>
      <xdr:rowOff>0</xdr:rowOff>
    </xdr:to>
    <xdr:sp macro="" textlink="">
      <xdr:nvSpPr>
        <xdr:cNvPr id="105" name="AutoShape 12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52768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142875</xdr:colOff>
      <xdr:row>255</xdr:row>
      <xdr:rowOff>161925</xdr:rowOff>
    </xdr:to>
    <xdr:sp macro="" textlink="">
      <xdr:nvSpPr>
        <xdr:cNvPr id="106" name="AutoShape 13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52768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104775</xdr:colOff>
      <xdr:row>256</xdr:row>
      <xdr:rowOff>0</xdr:rowOff>
    </xdr:to>
    <xdr:sp macro="" textlink="">
      <xdr:nvSpPr>
        <xdr:cNvPr id="107" name="AutoShape 13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52768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295</xdr:row>
      <xdr:rowOff>0</xdr:rowOff>
    </xdr:from>
    <xdr:to>
      <xdr:col>7</xdr:col>
      <xdr:colOff>152400</xdr:colOff>
      <xdr:row>295</xdr:row>
      <xdr:rowOff>161925</xdr:rowOff>
    </xdr:to>
    <xdr:sp macro="" textlink="">
      <xdr:nvSpPr>
        <xdr:cNvPr id="108" name="AutoShape 13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1150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295</xdr:row>
      <xdr:rowOff>0</xdr:rowOff>
    </xdr:from>
    <xdr:to>
      <xdr:col>13</xdr:col>
      <xdr:colOff>152400</xdr:colOff>
      <xdr:row>295</xdr:row>
      <xdr:rowOff>161925</xdr:rowOff>
    </xdr:to>
    <xdr:sp macro="" textlink="">
      <xdr:nvSpPr>
        <xdr:cNvPr id="109" name="AutoShape 13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61150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123825</xdr:colOff>
      <xdr:row>295</xdr:row>
      <xdr:rowOff>180975</xdr:rowOff>
    </xdr:to>
    <xdr:sp macro="" textlink="">
      <xdr:nvSpPr>
        <xdr:cNvPr id="110" name="AutoShape 1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50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180975</xdr:colOff>
      <xdr:row>295</xdr:row>
      <xdr:rowOff>161925</xdr:rowOff>
    </xdr:to>
    <xdr:sp macro="" textlink="">
      <xdr:nvSpPr>
        <xdr:cNvPr id="111" name="AutoShape 1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150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295</xdr:row>
      <xdr:rowOff>0</xdr:rowOff>
    </xdr:from>
    <xdr:to>
      <xdr:col>4</xdr:col>
      <xdr:colOff>142875</xdr:colOff>
      <xdr:row>295</xdr:row>
      <xdr:rowOff>161925</xdr:rowOff>
    </xdr:to>
    <xdr:sp macro="" textlink="">
      <xdr:nvSpPr>
        <xdr:cNvPr id="112" name="AutoShape 1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1150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295</xdr:row>
      <xdr:rowOff>0</xdr:rowOff>
    </xdr:from>
    <xdr:to>
      <xdr:col>6</xdr:col>
      <xdr:colOff>85725</xdr:colOff>
      <xdr:row>295</xdr:row>
      <xdr:rowOff>152400</xdr:rowOff>
    </xdr:to>
    <xdr:sp macro="" textlink="">
      <xdr:nvSpPr>
        <xdr:cNvPr id="113" name="AutoShape 1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1150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123825</xdr:colOff>
      <xdr:row>295</xdr:row>
      <xdr:rowOff>161925</xdr:rowOff>
    </xdr:to>
    <xdr:sp macro="" textlink="">
      <xdr:nvSpPr>
        <xdr:cNvPr id="114" name="AutoShape 1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1150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104775</xdr:colOff>
      <xdr:row>296</xdr:row>
      <xdr:rowOff>0</xdr:rowOff>
    </xdr:to>
    <xdr:sp macro="" textlink="">
      <xdr:nvSpPr>
        <xdr:cNvPr id="115" name="AutoShape 1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1150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295</xdr:row>
      <xdr:rowOff>0</xdr:rowOff>
    </xdr:from>
    <xdr:to>
      <xdr:col>11</xdr:col>
      <xdr:colOff>142875</xdr:colOff>
      <xdr:row>295</xdr:row>
      <xdr:rowOff>161925</xdr:rowOff>
    </xdr:to>
    <xdr:sp macro="" textlink="">
      <xdr:nvSpPr>
        <xdr:cNvPr id="116" name="AutoShape 1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1150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295</xdr:row>
      <xdr:rowOff>0</xdr:rowOff>
    </xdr:from>
    <xdr:to>
      <xdr:col>11</xdr:col>
      <xdr:colOff>104775</xdr:colOff>
      <xdr:row>296</xdr:row>
      <xdr:rowOff>0</xdr:rowOff>
    </xdr:to>
    <xdr:sp macro="" textlink="">
      <xdr:nvSpPr>
        <xdr:cNvPr id="117" name="AutoShape 1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1150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295</xdr:row>
      <xdr:rowOff>0</xdr:rowOff>
    </xdr:from>
    <xdr:to>
      <xdr:col>13</xdr:col>
      <xdr:colOff>180975</xdr:colOff>
      <xdr:row>295</xdr:row>
      <xdr:rowOff>161925</xdr:rowOff>
    </xdr:to>
    <xdr:sp macro="" textlink="">
      <xdr:nvSpPr>
        <xdr:cNvPr id="118" name="AutoShape 14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1150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295</xdr:row>
      <xdr:rowOff>0</xdr:rowOff>
    </xdr:from>
    <xdr:to>
      <xdr:col>13</xdr:col>
      <xdr:colOff>123825</xdr:colOff>
      <xdr:row>295</xdr:row>
      <xdr:rowOff>180975</xdr:rowOff>
    </xdr:to>
    <xdr:sp macro="" textlink="">
      <xdr:nvSpPr>
        <xdr:cNvPr id="119" name="AutoShape 14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61150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295</xdr:row>
      <xdr:rowOff>0</xdr:rowOff>
    </xdr:from>
    <xdr:to>
      <xdr:col>13</xdr:col>
      <xdr:colOff>142875</xdr:colOff>
      <xdr:row>295</xdr:row>
      <xdr:rowOff>161925</xdr:rowOff>
    </xdr:to>
    <xdr:sp macro="" textlink="">
      <xdr:nvSpPr>
        <xdr:cNvPr id="120" name="AutoShape 14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1150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295</xdr:row>
      <xdr:rowOff>0</xdr:rowOff>
    </xdr:from>
    <xdr:to>
      <xdr:col>13</xdr:col>
      <xdr:colOff>85725</xdr:colOff>
      <xdr:row>295</xdr:row>
      <xdr:rowOff>152400</xdr:rowOff>
    </xdr:to>
    <xdr:sp macro="" textlink="">
      <xdr:nvSpPr>
        <xdr:cNvPr id="121" name="AutoShape 14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61150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295</xdr:row>
      <xdr:rowOff>0</xdr:rowOff>
    </xdr:from>
    <xdr:to>
      <xdr:col>13</xdr:col>
      <xdr:colOff>123825</xdr:colOff>
      <xdr:row>295</xdr:row>
      <xdr:rowOff>161925</xdr:rowOff>
    </xdr:to>
    <xdr:sp macro="" textlink="">
      <xdr:nvSpPr>
        <xdr:cNvPr id="122" name="AutoShape 14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61150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295</xdr:row>
      <xdr:rowOff>0</xdr:rowOff>
    </xdr:from>
    <xdr:to>
      <xdr:col>13</xdr:col>
      <xdr:colOff>104775</xdr:colOff>
      <xdr:row>296</xdr:row>
      <xdr:rowOff>0</xdr:rowOff>
    </xdr:to>
    <xdr:sp macro="" textlink="">
      <xdr:nvSpPr>
        <xdr:cNvPr id="123" name="AutoShape 14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61150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295</xdr:row>
      <xdr:rowOff>0</xdr:rowOff>
    </xdr:from>
    <xdr:to>
      <xdr:col>13</xdr:col>
      <xdr:colOff>142875</xdr:colOff>
      <xdr:row>295</xdr:row>
      <xdr:rowOff>161925</xdr:rowOff>
    </xdr:to>
    <xdr:sp macro="" textlink="">
      <xdr:nvSpPr>
        <xdr:cNvPr id="124" name="AutoShape 14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61150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295</xdr:row>
      <xdr:rowOff>0</xdr:rowOff>
    </xdr:from>
    <xdr:to>
      <xdr:col>13</xdr:col>
      <xdr:colOff>104775</xdr:colOff>
      <xdr:row>296</xdr:row>
      <xdr:rowOff>0</xdr:rowOff>
    </xdr:to>
    <xdr:sp macro="" textlink="">
      <xdr:nvSpPr>
        <xdr:cNvPr id="125" name="AutoShape 14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61150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335</xdr:row>
      <xdr:rowOff>0</xdr:rowOff>
    </xdr:from>
    <xdr:to>
      <xdr:col>7</xdr:col>
      <xdr:colOff>152400</xdr:colOff>
      <xdr:row>335</xdr:row>
      <xdr:rowOff>161925</xdr:rowOff>
    </xdr:to>
    <xdr:sp macro="" textlink="">
      <xdr:nvSpPr>
        <xdr:cNvPr id="126" name="AutoShape 15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9532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335</xdr:row>
      <xdr:rowOff>0</xdr:rowOff>
    </xdr:from>
    <xdr:to>
      <xdr:col>13</xdr:col>
      <xdr:colOff>152400</xdr:colOff>
      <xdr:row>335</xdr:row>
      <xdr:rowOff>161925</xdr:rowOff>
    </xdr:to>
    <xdr:sp macro="" textlink="">
      <xdr:nvSpPr>
        <xdr:cNvPr id="127" name="AutoShape 15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69532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123825</xdr:colOff>
      <xdr:row>335</xdr:row>
      <xdr:rowOff>180975</xdr:rowOff>
    </xdr:to>
    <xdr:sp macro="" textlink="">
      <xdr:nvSpPr>
        <xdr:cNvPr id="128" name="AutoShape 15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532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335</xdr:row>
      <xdr:rowOff>0</xdr:rowOff>
    </xdr:from>
    <xdr:to>
      <xdr:col>2</xdr:col>
      <xdr:colOff>180975</xdr:colOff>
      <xdr:row>335</xdr:row>
      <xdr:rowOff>161925</xdr:rowOff>
    </xdr:to>
    <xdr:sp macro="" textlink="">
      <xdr:nvSpPr>
        <xdr:cNvPr id="129" name="AutoShape 15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9532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142875</xdr:colOff>
      <xdr:row>335</xdr:row>
      <xdr:rowOff>161925</xdr:rowOff>
    </xdr:to>
    <xdr:sp macro="" textlink="">
      <xdr:nvSpPr>
        <xdr:cNvPr id="130" name="AutoShape 15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953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335</xdr:row>
      <xdr:rowOff>0</xdr:rowOff>
    </xdr:from>
    <xdr:to>
      <xdr:col>6</xdr:col>
      <xdr:colOff>85725</xdr:colOff>
      <xdr:row>335</xdr:row>
      <xdr:rowOff>152400</xdr:rowOff>
    </xdr:to>
    <xdr:sp macro="" textlink="">
      <xdr:nvSpPr>
        <xdr:cNvPr id="131" name="AutoShape 15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9532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123825</xdr:colOff>
      <xdr:row>335</xdr:row>
      <xdr:rowOff>161925</xdr:rowOff>
    </xdr:to>
    <xdr:sp macro="" textlink="">
      <xdr:nvSpPr>
        <xdr:cNvPr id="132" name="AutoShape 15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9532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104775</xdr:colOff>
      <xdr:row>336</xdr:row>
      <xdr:rowOff>0</xdr:rowOff>
    </xdr:to>
    <xdr:sp macro="" textlink="">
      <xdr:nvSpPr>
        <xdr:cNvPr id="133" name="AutoShape 15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6953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335</xdr:row>
      <xdr:rowOff>0</xdr:rowOff>
    </xdr:from>
    <xdr:to>
      <xdr:col>11</xdr:col>
      <xdr:colOff>142875</xdr:colOff>
      <xdr:row>335</xdr:row>
      <xdr:rowOff>161925</xdr:rowOff>
    </xdr:to>
    <xdr:sp macro="" textlink="">
      <xdr:nvSpPr>
        <xdr:cNvPr id="134" name="AutoShape 15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953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335</xdr:row>
      <xdr:rowOff>0</xdr:rowOff>
    </xdr:from>
    <xdr:to>
      <xdr:col>11</xdr:col>
      <xdr:colOff>104775</xdr:colOff>
      <xdr:row>336</xdr:row>
      <xdr:rowOff>0</xdr:rowOff>
    </xdr:to>
    <xdr:sp macro="" textlink="">
      <xdr:nvSpPr>
        <xdr:cNvPr id="135" name="AutoShape 15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953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335</xdr:row>
      <xdr:rowOff>0</xdr:rowOff>
    </xdr:from>
    <xdr:to>
      <xdr:col>13</xdr:col>
      <xdr:colOff>180975</xdr:colOff>
      <xdr:row>335</xdr:row>
      <xdr:rowOff>161925</xdr:rowOff>
    </xdr:to>
    <xdr:sp macro="" textlink="">
      <xdr:nvSpPr>
        <xdr:cNvPr id="136" name="AutoShape 16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9532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335</xdr:row>
      <xdr:rowOff>0</xdr:rowOff>
    </xdr:from>
    <xdr:to>
      <xdr:col>13</xdr:col>
      <xdr:colOff>123825</xdr:colOff>
      <xdr:row>335</xdr:row>
      <xdr:rowOff>180975</xdr:rowOff>
    </xdr:to>
    <xdr:sp macro="" textlink="">
      <xdr:nvSpPr>
        <xdr:cNvPr id="137" name="AutoShape 16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69532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335</xdr:row>
      <xdr:rowOff>0</xdr:rowOff>
    </xdr:from>
    <xdr:to>
      <xdr:col>13</xdr:col>
      <xdr:colOff>142875</xdr:colOff>
      <xdr:row>335</xdr:row>
      <xdr:rowOff>161925</xdr:rowOff>
    </xdr:to>
    <xdr:sp macro="" textlink="">
      <xdr:nvSpPr>
        <xdr:cNvPr id="138" name="AutoShape 16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6953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335</xdr:row>
      <xdr:rowOff>0</xdr:rowOff>
    </xdr:from>
    <xdr:to>
      <xdr:col>13</xdr:col>
      <xdr:colOff>85725</xdr:colOff>
      <xdr:row>335</xdr:row>
      <xdr:rowOff>152400</xdr:rowOff>
    </xdr:to>
    <xdr:sp macro="" textlink="">
      <xdr:nvSpPr>
        <xdr:cNvPr id="139" name="AutoShape 16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69532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335</xdr:row>
      <xdr:rowOff>0</xdr:rowOff>
    </xdr:from>
    <xdr:to>
      <xdr:col>13</xdr:col>
      <xdr:colOff>123825</xdr:colOff>
      <xdr:row>335</xdr:row>
      <xdr:rowOff>161925</xdr:rowOff>
    </xdr:to>
    <xdr:sp macro="" textlink="">
      <xdr:nvSpPr>
        <xdr:cNvPr id="140" name="AutoShape 16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69532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335</xdr:row>
      <xdr:rowOff>0</xdr:rowOff>
    </xdr:from>
    <xdr:to>
      <xdr:col>13</xdr:col>
      <xdr:colOff>104775</xdr:colOff>
      <xdr:row>336</xdr:row>
      <xdr:rowOff>0</xdr:rowOff>
    </xdr:to>
    <xdr:sp macro="" textlink="">
      <xdr:nvSpPr>
        <xdr:cNvPr id="141" name="AutoShape 16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6953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335</xdr:row>
      <xdr:rowOff>0</xdr:rowOff>
    </xdr:from>
    <xdr:to>
      <xdr:col>13</xdr:col>
      <xdr:colOff>142875</xdr:colOff>
      <xdr:row>335</xdr:row>
      <xdr:rowOff>161925</xdr:rowOff>
    </xdr:to>
    <xdr:sp macro="" textlink="">
      <xdr:nvSpPr>
        <xdr:cNvPr id="142" name="AutoShape 16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6953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335</xdr:row>
      <xdr:rowOff>0</xdr:rowOff>
    </xdr:from>
    <xdr:to>
      <xdr:col>13</xdr:col>
      <xdr:colOff>104775</xdr:colOff>
      <xdr:row>336</xdr:row>
      <xdr:rowOff>0</xdr:rowOff>
    </xdr:to>
    <xdr:sp macro="" textlink="">
      <xdr:nvSpPr>
        <xdr:cNvPr id="143" name="AutoShape 16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6953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375</xdr:row>
      <xdr:rowOff>0</xdr:rowOff>
    </xdr:from>
    <xdr:to>
      <xdr:col>7</xdr:col>
      <xdr:colOff>152400</xdr:colOff>
      <xdr:row>375</xdr:row>
      <xdr:rowOff>161925</xdr:rowOff>
    </xdr:to>
    <xdr:sp macro="" textlink="">
      <xdr:nvSpPr>
        <xdr:cNvPr id="144" name="AutoShape 16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8105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375</xdr:row>
      <xdr:rowOff>0</xdr:rowOff>
    </xdr:from>
    <xdr:to>
      <xdr:col>13</xdr:col>
      <xdr:colOff>152400</xdr:colOff>
      <xdr:row>375</xdr:row>
      <xdr:rowOff>161925</xdr:rowOff>
    </xdr:to>
    <xdr:sp macro="" textlink="">
      <xdr:nvSpPr>
        <xdr:cNvPr id="145" name="AutoShape 16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78105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123825</xdr:colOff>
      <xdr:row>375</xdr:row>
      <xdr:rowOff>180975</xdr:rowOff>
    </xdr:to>
    <xdr:sp macro="" textlink="">
      <xdr:nvSpPr>
        <xdr:cNvPr id="146" name="AutoShape 17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8105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375</xdr:row>
      <xdr:rowOff>0</xdr:rowOff>
    </xdr:from>
    <xdr:to>
      <xdr:col>2</xdr:col>
      <xdr:colOff>180975</xdr:colOff>
      <xdr:row>375</xdr:row>
      <xdr:rowOff>161925</xdr:rowOff>
    </xdr:to>
    <xdr:sp macro="" textlink="">
      <xdr:nvSpPr>
        <xdr:cNvPr id="147" name="AutoShape 17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105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375</xdr:row>
      <xdr:rowOff>0</xdr:rowOff>
    </xdr:from>
    <xdr:to>
      <xdr:col>4</xdr:col>
      <xdr:colOff>142875</xdr:colOff>
      <xdr:row>375</xdr:row>
      <xdr:rowOff>161925</xdr:rowOff>
    </xdr:to>
    <xdr:sp macro="" textlink="">
      <xdr:nvSpPr>
        <xdr:cNvPr id="148" name="AutoShape 17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8105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375</xdr:row>
      <xdr:rowOff>0</xdr:rowOff>
    </xdr:from>
    <xdr:to>
      <xdr:col>6</xdr:col>
      <xdr:colOff>85725</xdr:colOff>
      <xdr:row>375</xdr:row>
      <xdr:rowOff>152400</xdr:rowOff>
    </xdr:to>
    <xdr:sp macro="" textlink="">
      <xdr:nvSpPr>
        <xdr:cNvPr id="149" name="AutoShape 17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8105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375</xdr:row>
      <xdr:rowOff>0</xdr:rowOff>
    </xdr:from>
    <xdr:to>
      <xdr:col>10</xdr:col>
      <xdr:colOff>123825</xdr:colOff>
      <xdr:row>375</xdr:row>
      <xdr:rowOff>161925</xdr:rowOff>
    </xdr:to>
    <xdr:sp macro="" textlink="">
      <xdr:nvSpPr>
        <xdr:cNvPr id="150" name="AutoShape 17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8105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375</xdr:row>
      <xdr:rowOff>0</xdr:rowOff>
    </xdr:from>
    <xdr:to>
      <xdr:col>10</xdr:col>
      <xdr:colOff>104775</xdr:colOff>
      <xdr:row>376</xdr:row>
      <xdr:rowOff>0</xdr:rowOff>
    </xdr:to>
    <xdr:sp macro="" textlink="">
      <xdr:nvSpPr>
        <xdr:cNvPr id="151" name="AutoShape 17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78105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375</xdr:row>
      <xdr:rowOff>0</xdr:rowOff>
    </xdr:from>
    <xdr:to>
      <xdr:col>11</xdr:col>
      <xdr:colOff>142875</xdr:colOff>
      <xdr:row>375</xdr:row>
      <xdr:rowOff>161925</xdr:rowOff>
    </xdr:to>
    <xdr:sp macro="" textlink="">
      <xdr:nvSpPr>
        <xdr:cNvPr id="152" name="AutoShape 17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8105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375</xdr:row>
      <xdr:rowOff>0</xdr:rowOff>
    </xdr:from>
    <xdr:to>
      <xdr:col>11</xdr:col>
      <xdr:colOff>104775</xdr:colOff>
      <xdr:row>376</xdr:row>
      <xdr:rowOff>0</xdr:rowOff>
    </xdr:to>
    <xdr:sp macro="" textlink="">
      <xdr:nvSpPr>
        <xdr:cNvPr id="153" name="AutoShape 17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78105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375</xdr:row>
      <xdr:rowOff>0</xdr:rowOff>
    </xdr:from>
    <xdr:to>
      <xdr:col>13</xdr:col>
      <xdr:colOff>180975</xdr:colOff>
      <xdr:row>375</xdr:row>
      <xdr:rowOff>161925</xdr:rowOff>
    </xdr:to>
    <xdr:sp macro="" textlink="">
      <xdr:nvSpPr>
        <xdr:cNvPr id="154" name="AutoShape 17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78105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375</xdr:row>
      <xdr:rowOff>0</xdr:rowOff>
    </xdr:from>
    <xdr:to>
      <xdr:col>13</xdr:col>
      <xdr:colOff>123825</xdr:colOff>
      <xdr:row>375</xdr:row>
      <xdr:rowOff>180975</xdr:rowOff>
    </xdr:to>
    <xdr:sp macro="" textlink="">
      <xdr:nvSpPr>
        <xdr:cNvPr id="155" name="AutoShape 17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8105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375</xdr:row>
      <xdr:rowOff>0</xdr:rowOff>
    </xdr:from>
    <xdr:to>
      <xdr:col>13</xdr:col>
      <xdr:colOff>142875</xdr:colOff>
      <xdr:row>375</xdr:row>
      <xdr:rowOff>161925</xdr:rowOff>
    </xdr:to>
    <xdr:sp macro="" textlink="">
      <xdr:nvSpPr>
        <xdr:cNvPr id="156" name="AutoShape 18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78105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375</xdr:row>
      <xdr:rowOff>0</xdr:rowOff>
    </xdr:from>
    <xdr:to>
      <xdr:col>13</xdr:col>
      <xdr:colOff>85725</xdr:colOff>
      <xdr:row>375</xdr:row>
      <xdr:rowOff>152400</xdr:rowOff>
    </xdr:to>
    <xdr:sp macro="" textlink="">
      <xdr:nvSpPr>
        <xdr:cNvPr id="157" name="AutoShape 18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78105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375</xdr:row>
      <xdr:rowOff>0</xdr:rowOff>
    </xdr:from>
    <xdr:to>
      <xdr:col>13</xdr:col>
      <xdr:colOff>123825</xdr:colOff>
      <xdr:row>375</xdr:row>
      <xdr:rowOff>161925</xdr:rowOff>
    </xdr:to>
    <xdr:sp macro="" textlink="">
      <xdr:nvSpPr>
        <xdr:cNvPr id="158" name="AutoShape 18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78105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375</xdr:row>
      <xdr:rowOff>0</xdr:rowOff>
    </xdr:from>
    <xdr:to>
      <xdr:col>13</xdr:col>
      <xdr:colOff>104775</xdr:colOff>
      <xdr:row>376</xdr:row>
      <xdr:rowOff>0</xdr:rowOff>
    </xdr:to>
    <xdr:sp macro="" textlink="">
      <xdr:nvSpPr>
        <xdr:cNvPr id="159" name="AutoShape 18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78105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375</xdr:row>
      <xdr:rowOff>0</xdr:rowOff>
    </xdr:from>
    <xdr:to>
      <xdr:col>13</xdr:col>
      <xdr:colOff>142875</xdr:colOff>
      <xdr:row>375</xdr:row>
      <xdr:rowOff>161925</xdr:rowOff>
    </xdr:to>
    <xdr:sp macro="" textlink="">
      <xdr:nvSpPr>
        <xdr:cNvPr id="160" name="AutoShape 18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78105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375</xdr:row>
      <xdr:rowOff>0</xdr:rowOff>
    </xdr:from>
    <xdr:to>
      <xdr:col>13</xdr:col>
      <xdr:colOff>104775</xdr:colOff>
      <xdr:row>376</xdr:row>
      <xdr:rowOff>0</xdr:rowOff>
    </xdr:to>
    <xdr:sp macro="" textlink="">
      <xdr:nvSpPr>
        <xdr:cNvPr id="161" name="AutoShape 18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78105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415</xdr:row>
      <xdr:rowOff>0</xdr:rowOff>
    </xdr:from>
    <xdr:to>
      <xdr:col>7</xdr:col>
      <xdr:colOff>152400</xdr:colOff>
      <xdr:row>415</xdr:row>
      <xdr:rowOff>161925</xdr:rowOff>
    </xdr:to>
    <xdr:sp macro="" textlink="">
      <xdr:nvSpPr>
        <xdr:cNvPr id="162" name="AutoShape 18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6677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415</xdr:row>
      <xdr:rowOff>0</xdr:rowOff>
    </xdr:from>
    <xdr:to>
      <xdr:col>13</xdr:col>
      <xdr:colOff>152400</xdr:colOff>
      <xdr:row>415</xdr:row>
      <xdr:rowOff>161925</xdr:rowOff>
    </xdr:to>
    <xdr:sp macro="" textlink="">
      <xdr:nvSpPr>
        <xdr:cNvPr id="163" name="AutoShape 18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86677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123825</xdr:colOff>
      <xdr:row>415</xdr:row>
      <xdr:rowOff>180975</xdr:rowOff>
    </xdr:to>
    <xdr:sp macro="" textlink="">
      <xdr:nvSpPr>
        <xdr:cNvPr id="164" name="AutoShape 18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6677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415</xdr:row>
      <xdr:rowOff>0</xdr:rowOff>
    </xdr:from>
    <xdr:to>
      <xdr:col>2</xdr:col>
      <xdr:colOff>180975</xdr:colOff>
      <xdr:row>415</xdr:row>
      <xdr:rowOff>161925</xdr:rowOff>
    </xdr:to>
    <xdr:sp macro="" textlink="">
      <xdr:nvSpPr>
        <xdr:cNvPr id="165" name="AutoShape 18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86677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415</xdr:row>
      <xdr:rowOff>0</xdr:rowOff>
    </xdr:from>
    <xdr:to>
      <xdr:col>4</xdr:col>
      <xdr:colOff>142875</xdr:colOff>
      <xdr:row>415</xdr:row>
      <xdr:rowOff>161925</xdr:rowOff>
    </xdr:to>
    <xdr:sp macro="" textlink="">
      <xdr:nvSpPr>
        <xdr:cNvPr id="166" name="AutoShape 19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6677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415</xdr:row>
      <xdr:rowOff>0</xdr:rowOff>
    </xdr:from>
    <xdr:to>
      <xdr:col>6</xdr:col>
      <xdr:colOff>85725</xdr:colOff>
      <xdr:row>415</xdr:row>
      <xdr:rowOff>152400</xdr:rowOff>
    </xdr:to>
    <xdr:sp macro="" textlink="">
      <xdr:nvSpPr>
        <xdr:cNvPr id="167" name="AutoShape 19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86677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415</xdr:row>
      <xdr:rowOff>0</xdr:rowOff>
    </xdr:from>
    <xdr:to>
      <xdr:col>10</xdr:col>
      <xdr:colOff>123825</xdr:colOff>
      <xdr:row>415</xdr:row>
      <xdr:rowOff>161925</xdr:rowOff>
    </xdr:to>
    <xdr:sp macro="" textlink="">
      <xdr:nvSpPr>
        <xdr:cNvPr id="168" name="AutoShape 19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86677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415</xdr:row>
      <xdr:rowOff>0</xdr:rowOff>
    </xdr:from>
    <xdr:to>
      <xdr:col>10</xdr:col>
      <xdr:colOff>104775</xdr:colOff>
      <xdr:row>416</xdr:row>
      <xdr:rowOff>0</xdr:rowOff>
    </xdr:to>
    <xdr:sp macro="" textlink="">
      <xdr:nvSpPr>
        <xdr:cNvPr id="169" name="AutoShape 19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86677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415</xdr:row>
      <xdr:rowOff>0</xdr:rowOff>
    </xdr:from>
    <xdr:to>
      <xdr:col>11</xdr:col>
      <xdr:colOff>142875</xdr:colOff>
      <xdr:row>415</xdr:row>
      <xdr:rowOff>161925</xdr:rowOff>
    </xdr:to>
    <xdr:sp macro="" textlink="">
      <xdr:nvSpPr>
        <xdr:cNvPr id="170" name="AutoShape 19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6677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415</xdr:row>
      <xdr:rowOff>0</xdr:rowOff>
    </xdr:from>
    <xdr:to>
      <xdr:col>11</xdr:col>
      <xdr:colOff>104775</xdr:colOff>
      <xdr:row>416</xdr:row>
      <xdr:rowOff>0</xdr:rowOff>
    </xdr:to>
    <xdr:sp macro="" textlink="">
      <xdr:nvSpPr>
        <xdr:cNvPr id="171" name="AutoShape 19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6677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415</xdr:row>
      <xdr:rowOff>0</xdr:rowOff>
    </xdr:from>
    <xdr:to>
      <xdr:col>13</xdr:col>
      <xdr:colOff>180975</xdr:colOff>
      <xdr:row>415</xdr:row>
      <xdr:rowOff>161925</xdr:rowOff>
    </xdr:to>
    <xdr:sp macro="" textlink="">
      <xdr:nvSpPr>
        <xdr:cNvPr id="172" name="AutoShape 19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6677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415</xdr:row>
      <xdr:rowOff>0</xdr:rowOff>
    </xdr:from>
    <xdr:to>
      <xdr:col>13</xdr:col>
      <xdr:colOff>123825</xdr:colOff>
      <xdr:row>415</xdr:row>
      <xdr:rowOff>180975</xdr:rowOff>
    </xdr:to>
    <xdr:sp macro="" textlink="">
      <xdr:nvSpPr>
        <xdr:cNvPr id="173" name="AutoShape 19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86677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415</xdr:row>
      <xdr:rowOff>0</xdr:rowOff>
    </xdr:from>
    <xdr:to>
      <xdr:col>13</xdr:col>
      <xdr:colOff>142875</xdr:colOff>
      <xdr:row>415</xdr:row>
      <xdr:rowOff>161925</xdr:rowOff>
    </xdr:to>
    <xdr:sp macro="" textlink="">
      <xdr:nvSpPr>
        <xdr:cNvPr id="174" name="AutoShape 19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86677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415</xdr:row>
      <xdr:rowOff>0</xdr:rowOff>
    </xdr:from>
    <xdr:to>
      <xdr:col>13</xdr:col>
      <xdr:colOff>85725</xdr:colOff>
      <xdr:row>415</xdr:row>
      <xdr:rowOff>152400</xdr:rowOff>
    </xdr:to>
    <xdr:sp macro="" textlink="">
      <xdr:nvSpPr>
        <xdr:cNvPr id="175" name="AutoShape 19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86677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415</xdr:row>
      <xdr:rowOff>0</xdr:rowOff>
    </xdr:from>
    <xdr:to>
      <xdr:col>13</xdr:col>
      <xdr:colOff>123825</xdr:colOff>
      <xdr:row>415</xdr:row>
      <xdr:rowOff>161925</xdr:rowOff>
    </xdr:to>
    <xdr:sp macro="" textlink="">
      <xdr:nvSpPr>
        <xdr:cNvPr id="176" name="AutoShape 20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86677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415</xdr:row>
      <xdr:rowOff>0</xdr:rowOff>
    </xdr:from>
    <xdr:to>
      <xdr:col>13</xdr:col>
      <xdr:colOff>104775</xdr:colOff>
      <xdr:row>416</xdr:row>
      <xdr:rowOff>0</xdr:rowOff>
    </xdr:to>
    <xdr:sp macro="" textlink="">
      <xdr:nvSpPr>
        <xdr:cNvPr id="177" name="AutoShape 20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86677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415</xdr:row>
      <xdr:rowOff>0</xdr:rowOff>
    </xdr:from>
    <xdr:to>
      <xdr:col>13</xdr:col>
      <xdr:colOff>142875</xdr:colOff>
      <xdr:row>415</xdr:row>
      <xdr:rowOff>161925</xdr:rowOff>
    </xdr:to>
    <xdr:sp macro="" textlink="">
      <xdr:nvSpPr>
        <xdr:cNvPr id="178" name="AutoShape 20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86677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415</xdr:row>
      <xdr:rowOff>0</xdr:rowOff>
    </xdr:from>
    <xdr:to>
      <xdr:col>13</xdr:col>
      <xdr:colOff>104775</xdr:colOff>
      <xdr:row>416</xdr:row>
      <xdr:rowOff>0</xdr:rowOff>
    </xdr:to>
    <xdr:sp macro="" textlink="">
      <xdr:nvSpPr>
        <xdr:cNvPr id="179" name="AutoShape 20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86677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455</xdr:row>
      <xdr:rowOff>0</xdr:rowOff>
    </xdr:from>
    <xdr:to>
      <xdr:col>7</xdr:col>
      <xdr:colOff>152400</xdr:colOff>
      <xdr:row>455</xdr:row>
      <xdr:rowOff>161925</xdr:rowOff>
    </xdr:to>
    <xdr:sp macro="" textlink="">
      <xdr:nvSpPr>
        <xdr:cNvPr id="180" name="AutoShape 20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5250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455</xdr:row>
      <xdr:rowOff>0</xdr:rowOff>
    </xdr:from>
    <xdr:to>
      <xdr:col>13</xdr:col>
      <xdr:colOff>152400</xdr:colOff>
      <xdr:row>455</xdr:row>
      <xdr:rowOff>161925</xdr:rowOff>
    </xdr:to>
    <xdr:sp macro="" textlink="">
      <xdr:nvSpPr>
        <xdr:cNvPr id="181" name="AutoShape 20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95250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123825</xdr:colOff>
      <xdr:row>455</xdr:row>
      <xdr:rowOff>180975</xdr:rowOff>
    </xdr:to>
    <xdr:sp macro="" textlink="">
      <xdr:nvSpPr>
        <xdr:cNvPr id="182" name="AutoShape 20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455</xdr:row>
      <xdr:rowOff>0</xdr:rowOff>
    </xdr:from>
    <xdr:to>
      <xdr:col>2</xdr:col>
      <xdr:colOff>180975</xdr:colOff>
      <xdr:row>455</xdr:row>
      <xdr:rowOff>161925</xdr:rowOff>
    </xdr:to>
    <xdr:sp macro="" textlink="">
      <xdr:nvSpPr>
        <xdr:cNvPr id="183" name="AutoShape 20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455</xdr:row>
      <xdr:rowOff>0</xdr:rowOff>
    </xdr:from>
    <xdr:to>
      <xdr:col>4</xdr:col>
      <xdr:colOff>142875</xdr:colOff>
      <xdr:row>455</xdr:row>
      <xdr:rowOff>161925</xdr:rowOff>
    </xdr:to>
    <xdr:sp macro="" textlink="">
      <xdr:nvSpPr>
        <xdr:cNvPr id="184" name="AutoShape 20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525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455</xdr:row>
      <xdr:rowOff>0</xdr:rowOff>
    </xdr:from>
    <xdr:to>
      <xdr:col>6</xdr:col>
      <xdr:colOff>85725</xdr:colOff>
      <xdr:row>455</xdr:row>
      <xdr:rowOff>152400</xdr:rowOff>
    </xdr:to>
    <xdr:sp macro="" textlink="">
      <xdr:nvSpPr>
        <xdr:cNvPr id="185" name="AutoShape 20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5250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455</xdr:row>
      <xdr:rowOff>0</xdr:rowOff>
    </xdr:from>
    <xdr:to>
      <xdr:col>10</xdr:col>
      <xdr:colOff>123825</xdr:colOff>
      <xdr:row>455</xdr:row>
      <xdr:rowOff>161925</xdr:rowOff>
    </xdr:to>
    <xdr:sp macro="" textlink="">
      <xdr:nvSpPr>
        <xdr:cNvPr id="186" name="AutoShape 21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95250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455</xdr:row>
      <xdr:rowOff>0</xdr:rowOff>
    </xdr:from>
    <xdr:to>
      <xdr:col>10</xdr:col>
      <xdr:colOff>104775</xdr:colOff>
      <xdr:row>456</xdr:row>
      <xdr:rowOff>0</xdr:rowOff>
    </xdr:to>
    <xdr:sp macro="" textlink="">
      <xdr:nvSpPr>
        <xdr:cNvPr id="187" name="AutoShape 21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9525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455</xdr:row>
      <xdr:rowOff>0</xdr:rowOff>
    </xdr:from>
    <xdr:to>
      <xdr:col>11</xdr:col>
      <xdr:colOff>142875</xdr:colOff>
      <xdr:row>455</xdr:row>
      <xdr:rowOff>161925</xdr:rowOff>
    </xdr:to>
    <xdr:sp macro="" textlink="">
      <xdr:nvSpPr>
        <xdr:cNvPr id="188" name="AutoShape 21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9525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455</xdr:row>
      <xdr:rowOff>0</xdr:rowOff>
    </xdr:from>
    <xdr:to>
      <xdr:col>11</xdr:col>
      <xdr:colOff>104775</xdr:colOff>
      <xdr:row>456</xdr:row>
      <xdr:rowOff>0</xdr:rowOff>
    </xdr:to>
    <xdr:sp macro="" textlink="">
      <xdr:nvSpPr>
        <xdr:cNvPr id="189" name="AutoShape 21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9525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455</xdr:row>
      <xdr:rowOff>0</xdr:rowOff>
    </xdr:from>
    <xdr:to>
      <xdr:col>13</xdr:col>
      <xdr:colOff>180975</xdr:colOff>
      <xdr:row>455</xdr:row>
      <xdr:rowOff>161925</xdr:rowOff>
    </xdr:to>
    <xdr:sp macro="" textlink="">
      <xdr:nvSpPr>
        <xdr:cNvPr id="190" name="AutoShape 21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5250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455</xdr:row>
      <xdr:rowOff>0</xdr:rowOff>
    </xdr:from>
    <xdr:to>
      <xdr:col>13</xdr:col>
      <xdr:colOff>123825</xdr:colOff>
      <xdr:row>455</xdr:row>
      <xdr:rowOff>180975</xdr:rowOff>
    </xdr:to>
    <xdr:sp macro="" textlink="">
      <xdr:nvSpPr>
        <xdr:cNvPr id="191" name="AutoShape 21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95250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455</xdr:row>
      <xdr:rowOff>0</xdr:rowOff>
    </xdr:from>
    <xdr:to>
      <xdr:col>13</xdr:col>
      <xdr:colOff>142875</xdr:colOff>
      <xdr:row>455</xdr:row>
      <xdr:rowOff>161925</xdr:rowOff>
    </xdr:to>
    <xdr:sp macro="" textlink="">
      <xdr:nvSpPr>
        <xdr:cNvPr id="192" name="AutoShape 21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25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455</xdr:row>
      <xdr:rowOff>0</xdr:rowOff>
    </xdr:from>
    <xdr:to>
      <xdr:col>13</xdr:col>
      <xdr:colOff>85725</xdr:colOff>
      <xdr:row>455</xdr:row>
      <xdr:rowOff>152400</xdr:rowOff>
    </xdr:to>
    <xdr:sp macro="" textlink="">
      <xdr:nvSpPr>
        <xdr:cNvPr id="193" name="AutoShape 21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95250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455</xdr:row>
      <xdr:rowOff>0</xdr:rowOff>
    </xdr:from>
    <xdr:to>
      <xdr:col>13</xdr:col>
      <xdr:colOff>123825</xdr:colOff>
      <xdr:row>455</xdr:row>
      <xdr:rowOff>161925</xdr:rowOff>
    </xdr:to>
    <xdr:sp macro="" textlink="">
      <xdr:nvSpPr>
        <xdr:cNvPr id="194" name="AutoShape 21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95250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455</xdr:row>
      <xdr:rowOff>0</xdr:rowOff>
    </xdr:from>
    <xdr:to>
      <xdr:col>13</xdr:col>
      <xdr:colOff>104775</xdr:colOff>
      <xdr:row>456</xdr:row>
      <xdr:rowOff>0</xdr:rowOff>
    </xdr:to>
    <xdr:sp macro="" textlink="">
      <xdr:nvSpPr>
        <xdr:cNvPr id="195" name="AutoShape 21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9525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455</xdr:row>
      <xdr:rowOff>0</xdr:rowOff>
    </xdr:from>
    <xdr:to>
      <xdr:col>13</xdr:col>
      <xdr:colOff>142875</xdr:colOff>
      <xdr:row>455</xdr:row>
      <xdr:rowOff>161925</xdr:rowOff>
    </xdr:to>
    <xdr:sp macro="" textlink="">
      <xdr:nvSpPr>
        <xdr:cNvPr id="196" name="AutoShape 22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9525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455</xdr:row>
      <xdr:rowOff>0</xdr:rowOff>
    </xdr:from>
    <xdr:to>
      <xdr:col>13</xdr:col>
      <xdr:colOff>104775</xdr:colOff>
      <xdr:row>456</xdr:row>
      <xdr:rowOff>0</xdr:rowOff>
    </xdr:to>
    <xdr:sp macro="" textlink="">
      <xdr:nvSpPr>
        <xdr:cNvPr id="197" name="AutoShape 22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9525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495</xdr:row>
      <xdr:rowOff>0</xdr:rowOff>
    </xdr:from>
    <xdr:to>
      <xdr:col>7</xdr:col>
      <xdr:colOff>152400</xdr:colOff>
      <xdr:row>495</xdr:row>
      <xdr:rowOff>161925</xdr:rowOff>
    </xdr:to>
    <xdr:sp macro="" textlink="">
      <xdr:nvSpPr>
        <xdr:cNvPr id="198" name="AutoShape 22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03632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495</xdr:row>
      <xdr:rowOff>0</xdr:rowOff>
    </xdr:from>
    <xdr:to>
      <xdr:col>13</xdr:col>
      <xdr:colOff>152400</xdr:colOff>
      <xdr:row>495</xdr:row>
      <xdr:rowOff>161925</xdr:rowOff>
    </xdr:to>
    <xdr:sp macro="" textlink="">
      <xdr:nvSpPr>
        <xdr:cNvPr id="199" name="AutoShape 22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03632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123825</xdr:colOff>
      <xdr:row>495</xdr:row>
      <xdr:rowOff>180975</xdr:rowOff>
    </xdr:to>
    <xdr:sp macro="" textlink="">
      <xdr:nvSpPr>
        <xdr:cNvPr id="200" name="AutoShape 22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495</xdr:row>
      <xdr:rowOff>0</xdr:rowOff>
    </xdr:from>
    <xdr:to>
      <xdr:col>2</xdr:col>
      <xdr:colOff>180975</xdr:colOff>
      <xdr:row>495</xdr:row>
      <xdr:rowOff>161925</xdr:rowOff>
    </xdr:to>
    <xdr:sp macro="" textlink="">
      <xdr:nvSpPr>
        <xdr:cNvPr id="201" name="AutoShape 2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3632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495</xdr:row>
      <xdr:rowOff>0</xdr:rowOff>
    </xdr:from>
    <xdr:to>
      <xdr:col>4</xdr:col>
      <xdr:colOff>142875</xdr:colOff>
      <xdr:row>495</xdr:row>
      <xdr:rowOff>161925</xdr:rowOff>
    </xdr:to>
    <xdr:sp macro="" textlink="">
      <xdr:nvSpPr>
        <xdr:cNvPr id="202" name="AutoShape 22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03632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495</xdr:row>
      <xdr:rowOff>0</xdr:rowOff>
    </xdr:from>
    <xdr:to>
      <xdr:col>6</xdr:col>
      <xdr:colOff>85725</xdr:colOff>
      <xdr:row>495</xdr:row>
      <xdr:rowOff>152400</xdr:rowOff>
    </xdr:to>
    <xdr:sp macro="" textlink="">
      <xdr:nvSpPr>
        <xdr:cNvPr id="203" name="AutoShape 22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03632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495</xdr:row>
      <xdr:rowOff>0</xdr:rowOff>
    </xdr:from>
    <xdr:to>
      <xdr:col>10</xdr:col>
      <xdr:colOff>123825</xdr:colOff>
      <xdr:row>495</xdr:row>
      <xdr:rowOff>161925</xdr:rowOff>
    </xdr:to>
    <xdr:sp macro="" textlink="">
      <xdr:nvSpPr>
        <xdr:cNvPr id="204" name="AutoShape 22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03632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495</xdr:row>
      <xdr:rowOff>0</xdr:rowOff>
    </xdr:from>
    <xdr:to>
      <xdr:col>10</xdr:col>
      <xdr:colOff>104775</xdr:colOff>
      <xdr:row>496</xdr:row>
      <xdr:rowOff>0</xdr:rowOff>
    </xdr:to>
    <xdr:sp macro="" textlink="">
      <xdr:nvSpPr>
        <xdr:cNvPr id="205" name="AutoShape 22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03632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495</xdr:row>
      <xdr:rowOff>0</xdr:rowOff>
    </xdr:from>
    <xdr:to>
      <xdr:col>11</xdr:col>
      <xdr:colOff>142875</xdr:colOff>
      <xdr:row>495</xdr:row>
      <xdr:rowOff>161925</xdr:rowOff>
    </xdr:to>
    <xdr:sp macro="" textlink="">
      <xdr:nvSpPr>
        <xdr:cNvPr id="206" name="AutoShape 23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3632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495</xdr:row>
      <xdr:rowOff>0</xdr:rowOff>
    </xdr:from>
    <xdr:to>
      <xdr:col>11</xdr:col>
      <xdr:colOff>104775</xdr:colOff>
      <xdr:row>496</xdr:row>
      <xdr:rowOff>0</xdr:rowOff>
    </xdr:to>
    <xdr:sp macro="" textlink="">
      <xdr:nvSpPr>
        <xdr:cNvPr id="207" name="AutoShape 23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3632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495</xdr:row>
      <xdr:rowOff>0</xdr:rowOff>
    </xdr:from>
    <xdr:to>
      <xdr:col>13</xdr:col>
      <xdr:colOff>180975</xdr:colOff>
      <xdr:row>495</xdr:row>
      <xdr:rowOff>161925</xdr:rowOff>
    </xdr:to>
    <xdr:sp macro="" textlink="">
      <xdr:nvSpPr>
        <xdr:cNvPr id="208" name="AutoShape 23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03632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495</xdr:row>
      <xdr:rowOff>0</xdr:rowOff>
    </xdr:from>
    <xdr:to>
      <xdr:col>13</xdr:col>
      <xdr:colOff>123825</xdr:colOff>
      <xdr:row>495</xdr:row>
      <xdr:rowOff>180975</xdr:rowOff>
    </xdr:to>
    <xdr:sp macro="" textlink="">
      <xdr:nvSpPr>
        <xdr:cNvPr id="209" name="AutoShape 23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03632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495</xdr:row>
      <xdr:rowOff>0</xdr:rowOff>
    </xdr:from>
    <xdr:to>
      <xdr:col>13</xdr:col>
      <xdr:colOff>142875</xdr:colOff>
      <xdr:row>495</xdr:row>
      <xdr:rowOff>161925</xdr:rowOff>
    </xdr:to>
    <xdr:sp macro="" textlink="">
      <xdr:nvSpPr>
        <xdr:cNvPr id="210" name="AutoShape 2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3632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495</xdr:row>
      <xdr:rowOff>0</xdr:rowOff>
    </xdr:from>
    <xdr:to>
      <xdr:col>13</xdr:col>
      <xdr:colOff>85725</xdr:colOff>
      <xdr:row>495</xdr:row>
      <xdr:rowOff>152400</xdr:rowOff>
    </xdr:to>
    <xdr:sp macro="" textlink="">
      <xdr:nvSpPr>
        <xdr:cNvPr id="211" name="AutoShape 2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3632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495</xdr:row>
      <xdr:rowOff>0</xdr:rowOff>
    </xdr:from>
    <xdr:to>
      <xdr:col>13</xdr:col>
      <xdr:colOff>123825</xdr:colOff>
      <xdr:row>495</xdr:row>
      <xdr:rowOff>161925</xdr:rowOff>
    </xdr:to>
    <xdr:sp macro="" textlink="">
      <xdr:nvSpPr>
        <xdr:cNvPr id="212" name="AutoShape 2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03632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495</xdr:row>
      <xdr:rowOff>0</xdr:rowOff>
    </xdr:from>
    <xdr:to>
      <xdr:col>13</xdr:col>
      <xdr:colOff>104775</xdr:colOff>
      <xdr:row>496</xdr:row>
      <xdr:rowOff>0</xdr:rowOff>
    </xdr:to>
    <xdr:sp macro="" textlink="">
      <xdr:nvSpPr>
        <xdr:cNvPr id="213" name="AutoShape 2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03632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495</xdr:row>
      <xdr:rowOff>0</xdr:rowOff>
    </xdr:from>
    <xdr:to>
      <xdr:col>13</xdr:col>
      <xdr:colOff>142875</xdr:colOff>
      <xdr:row>495</xdr:row>
      <xdr:rowOff>161925</xdr:rowOff>
    </xdr:to>
    <xdr:sp macro="" textlink="">
      <xdr:nvSpPr>
        <xdr:cNvPr id="214" name="AutoShape 2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03632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495</xdr:row>
      <xdr:rowOff>0</xdr:rowOff>
    </xdr:from>
    <xdr:to>
      <xdr:col>13</xdr:col>
      <xdr:colOff>104775</xdr:colOff>
      <xdr:row>496</xdr:row>
      <xdr:rowOff>0</xdr:rowOff>
    </xdr:to>
    <xdr:sp macro="" textlink="">
      <xdr:nvSpPr>
        <xdr:cNvPr id="215" name="AutoShape 2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03632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535</xdr:row>
      <xdr:rowOff>0</xdr:rowOff>
    </xdr:from>
    <xdr:to>
      <xdr:col>7</xdr:col>
      <xdr:colOff>152400</xdr:colOff>
      <xdr:row>535</xdr:row>
      <xdr:rowOff>161925</xdr:rowOff>
    </xdr:to>
    <xdr:sp macro="" textlink="">
      <xdr:nvSpPr>
        <xdr:cNvPr id="216" name="AutoShape 2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2014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535</xdr:row>
      <xdr:rowOff>0</xdr:rowOff>
    </xdr:from>
    <xdr:to>
      <xdr:col>13</xdr:col>
      <xdr:colOff>152400</xdr:colOff>
      <xdr:row>535</xdr:row>
      <xdr:rowOff>161925</xdr:rowOff>
    </xdr:to>
    <xdr:sp macro="" textlink="">
      <xdr:nvSpPr>
        <xdr:cNvPr id="217" name="AutoShape 2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12014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123825</xdr:colOff>
      <xdr:row>535</xdr:row>
      <xdr:rowOff>180975</xdr:rowOff>
    </xdr:to>
    <xdr:sp macro="" textlink="">
      <xdr:nvSpPr>
        <xdr:cNvPr id="218" name="AutoShape 24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535</xdr:row>
      <xdr:rowOff>0</xdr:rowOff>
    </xdr:from>
    <xdr:to>
      <xdr:col>2</xdr:col>
      <xdr:colOff>180975</xdr:colOff>
      <xdr:row>535</xdr:row>
      <xdr:rowOff>161925</xdr:rowOff>
    </xdr:to>
    <xdr:sp macro="" textlink="">
      <xdr:nvSpPr>
        <xdr:cNvPr id="219" name="AutoShape 24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2014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535</xdr:row>
      <xdr:rowOff>0</xdr:rowOff>
    </xdr:from>
    <xdr:to>
      <xdr:col>4</xdr:col>
      <xdr:colOff>142875</xdr:colOff>
      <xdr:row>535</xdr:row>
      <xdr:rowOff>161925</xdr:rowOff>
    </xdr:to>
    <xdr:sp macro="" textlink="">
      <xdr:nvSpPr>
        <xdr:cNvPr id="220" name="AutoShape 24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2014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535</xdr:row>
      <xdr:rowOff>0</xdr:rowOff>
    </xdr:from>
    <xdr:to>
      <xdr:col>6</xdr:col>
      <xdr:colOff>85725</xdr:colOff>
      <xdr:row>535</xdr:row>
      <xdr:rowOff>152400</xdr:rowOff>
    </xdr:to>
    <xdr:sp macro="" textlink="">
      <xdr:nvSpPr>
        <xdr:cNvPr id="221" name="AutoShape 24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2014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535</xdr:row>
      <xdr:rowOff>0</xdr:rowOff>
    </xdr:from>
    <xdr:to>
      <xdr:col>10</xdr:col>
      <xdr:colOff>123825</xdr:colOff>
      <xdr:row>535</xdr:row>
      <xdr:rowOff>161925</xdr:rowOff>
    </xdr:to>
    <xdr:sp macro="" textlink="">
      <xdr:nvSpPr>
        <xdr:cNvPr id="222" name="AutoShape 24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12014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535</xdr:row>
      <xdr:rowOff>0</xdr:rowOff>
    </xdr:from>
    <xdr:to>
      <xdr:col>10</xdr:col>
      <xdr:colOff>104775</xdr:colOff>
      <xdr:row>536</xdr:row>
      <xdr:rowOff>0</xdr:rowOff>
    </xdr:to>
    <xdr:sp macro="" textlink="">
      <xdr:nvSpPr>
        <xdr:cNvPr id="223" name="AutoShape 24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12014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535</xdr:row>
      <xdr:rowOff>0</xdr:rowOff>
    </xdr:from>
    <xdr:to>
      <xdr:col>11</xdr:col>
      <xdr:colOff>142875</xdr:colOff>
      <xdr:row>535</xdr:row>
      <xdr:rowOff>161925</xdr:rowOff>
    </xdr:to>
    <xdr:sp macro="" textlink="">
      <xdr:nvSpPr>
        <xdr:cNvPr id="224" name="AutoShape 24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2014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535</xdr:row>
      <xdr:rowOff>0</xdr:rowOff>
    </xdr:from>
    <xdr:to>
      <xdr:col>11</xdr:col>
      <xdr:colOff>104775</xdr:colOff>
      <xdr:row>536</xdr:row>
      <xdr:rowOff>0</xdr:rowOff>
    </xdr:to>
    <xdr:sp macro="" textlink="">
      <xdr:nvSpPr>
        <xdr:cNvPr id="225" name="AutoShape 24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2014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535</xdr:row>
      <xdr:rowOff>0</xdr:rowOff>
    </xdr:from>
    <xdr:to>
      <xdr:col>13</xdr:col>
      <xdr:colOff>180975</xdr:colOff>
      <xdr:row>535</xdr:row>
      <xdr:rowOff>161925</xdr:rowOff>
    </xdr:to>
    <xdr:sp macro="" textlink="">
      <xdr:nvSpPr>
        <xdr:cNvPr id="226" name="AutoShape 25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2014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535</xdr:row>
      <xdr:rowOff>0</xdr:rowOff>
    </xdr:from>
    <xdr:to>
      <xdr:col>13</xdr:col>
      <xdr:colOff>123825</xdr:colOff>
      <xdr:row>535</xdr:row>
      <xdr:rowOff>180975</xdr:rowOff>
    </xdr:to>
    <xdr:sp macro="" textlink="">
      <xdr:nvSpPr>
        <xdr:cNvPr id="227" name="AutoShape 25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12014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535</xdr:row>
      <xdr:rowOff>0</xdr:rowOff>
    </xdr:from>
    <xdr:to>
      <xdr:col>13</xdr:col>
      <xdr:colOff>142875</xdr:colOff>
      <xdr:row>535</xdr:row>
      <xdr:rowOff>161925</xdr:rowOff>
    </xdr:to>
    <xdr:sp macro="" textlink="">
      <xdr:nvSpPr>
        <xdr:cNvPr id="228" name="AutoShape 25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12014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535</xdr:row>
      <xdr:rowOff>0</xdr:rowOff>
    </xdr:from>
    <xdr:to>
      <xdr:col>13</xdr:col>
      <xdr:colOff>85725</xdr:colOff>
      <xdr:row>535</xdr:row>
      <xdr:rowOff>152400</xdr:rowOff>
    </xdr:to>
    <xdr:sp macro="" textlink="">
      <xdr:nvSpPr>
        <xdr:cNvPr id="229" name="AutoShape 25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12014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535</xdr:row>
      <xdr:rowOff>0</xdr:rowOff>
    </xdr:from>
    <xdr:to>
      <xdr:col>13</xdr:col>
      <xdr:colOff>123825</xdr:colOff>
      <xdr:row>535</xdr:row>
      <xdr:rowOff>161925</xdr:rowOff>
    </xdr:to>
    <xdr:sp macro="" textlink="">
      <xdr:nvSpPr>
        <xdr:cNvPr id="230" name="AutoShape 25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12014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535</xdr:row>
      <xdr:rowOff>0</xdr:rowOff>
    </xdr:from>
    <xdr:to>
      <xdr:col>13</xdr:col>
      <xdr:colOff>104775</xdr:colOff>
      <xdr:row>536</xdr:row>
      <xdr:rowOff>0</xdr:rowOff>
    </xdr:to>
    <xdr:sp macro="" textlink="">
      <xdr:nvSpPr>
        <xdr:cNvPr id="231" name="AutoShape 25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12014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535</xdr:row>
      <xdr:rowOff>0</xdr:rowOff>
    </xdr:from>
    <xdr:to>
      <xdr:col>13</xdr:col>
      <xdr:colOff>142875</xdr:colOff>
      <xdr:row>535</xdr:row>
      <xdr:rowOff>161925</xdr:rowOff>
    </xdr:to>
    <xdr:sp macro="" textlink="">
      <xdr:nvSpPr>
        <xdr:cNvPr id="232" name="AutoShape 25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12014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535</xdr:row>
      <xdr:rowOff>0</xdr:rowOff>
    </xdr:from>
    <xdr:to>
      <xdr:col>13</xdr:col>
      <xdr:colOff>104775</xdr:colOff>
      <xdr:row>536</xdr:row>
      <xdr:rowOff>0</xdr:rowOff>
    </xdr:to>
    <xdr:sp macro="" textlink="">
      <xdr:nvSpPr>
        <xdr:cNvPr id="233" name="AutoShape 25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12014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575</xdr:row>
      <xdr:rowOff>0</xdr:rowOff>
    </xdr:from>
    <xdr:to>
      <xdr:col>7</xdr:col>
      <xdr:colOff>152400</xdr:colOff>
      <xdr:row>575</xdr:row>
      <xdr:rowOff>161925</xdr:rowOff>
    </xdr:to>
    <xdr:sp macro="" textlink="">
      <xdr:nvSpPr>
        <xdr:cNvPr id="234" name="AutoShape 25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0396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575</xdr:row>
      <xdr:rowOff>0</xdr:rowOff>
    </xdr:from>
    <xdr:to>
      <xdr:col>13</xdr:col>
      <xdr:colOff>152400</xdr:colOff>
      <xdr:row>575</xdr:row>
      <xdr:rowOff>161925</xdr:rowOff>
    </xdr:to>
    <xdr:sp macro="" textlink="">
      <xdr:nvSpPr>
        <xdr:cNvPr id="235" name="AutoShape 25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20396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123825</xdr:colOff>
      <xdr:row>575</xdr:row>
      <xdr:rowOff>180975</xdr:rowOff>
    </xdr:to>
    <xdr:sp macro="" textlink="">
      <xdr:nvSpPr>
        <xdr:cNvPr id="236" name="AutoShape 26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0396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</xdr:col>
      <xdr:colOff>180975</xdr:colOff>
      <xdr:row>575</xdr:row>
      <xdr:rowOff>161925</xdr:rowOff>
    </xdr:to>
    <xdr:sp macro="" textlink="">
      <xdr:nvSpPr>
        <xdr:cNvPr id="237" name="AutoShape 26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0396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575</xdr:row>
      <xdr:rowOff>0</xdr:rowOff>
    </xdr:from>
    <xdr:to>
      <xdr:col>4</xdr:col>
      <xdr:colOff>142875</xdr:colOff>
      <xdr:row>575</xdr:row>
      <xdr:rowOff>161925</xdr:rowOff>
    </xdr:to>
    <xdr:sp macro="" textlink="">
      <xdr:nvSpPr>
        <xdr:cNvPr id="238" name="AutoShape 26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0396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575</xdr:row>
      <xdr:rowOff>0</xdr:rowOff>
    </xdr:from>
    <xdr:to>
      <xdr:col>6</xdr:col>
      <xdr:colOff>85725</xdr:colOff>
      <xdr:row>575</xdr:row>
      <xdr:rowOff>152400</xdr:rowOff>
    </xdr:to>
    <xdr:sp macro="" textlink="">
      <xdr:nvSpPr>
        <xdr:cNvPr id="239" name="AutoShape 26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0396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575</xdr:row>
      <xdr:rowOff>0</xdr:rowOff>
    </xdr:from>
    <xdr:to>
      <xdr:col>10</xdr:col>
      <xdr:colOff>123825</xdr:colOff>
      <xdr:row>575</xdr:row>
      <xdr:rowOff>161925</xdr:rowOff>
    </xdr:to>
    <xdr:sp macro="" textlink="">
      <xdr:nvSpPr>
        <xdr:cNvPr id="240" name="AutoShape 26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20396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575</xdr:row>
      <xdr:rowOff>0</xdr:rowOff>
    </xdr:from>
    <xdr:to>
      <xdr:col>10</xdr:col>
      <xdr:colOff>104775</xdr:colOff>
      <xdr:row>576</xdr:row>
      <xdr:rowOff>0</xdr:rowOff>
    </xdr:to>
    <xdr:sp macro="" textlink="">
      <xdr:nvSpPr>
        <xdr:cNvPr id="241" name="AutoShape 26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20396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575</xdr:row>
      <xdr:rowOff>0</xdr:rowOff>
    </xdr:from>
    <xdr:to>
      <xdr:col>11</xdr:col>
      <xdr:colOff>142875</xdr:colOff>
      <xdr:row>575</xdr:row>
      <xdr:rowOff>161925</xdr:rowOff>
    </xdr:to>
    <xdr:sp macro="" textlink="">
      <xdr:nvSpPr>
        <xdr:cNvPr id="242" name="AutoShape 26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20396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575</xdr:row>
      <xdr:rowOff>0</xdr:rowOff>
    </xdr:from>
    <xdr:to>
      <xdr:col>11</xdr:col>
      <xdr:colOff>104775</xdr:colOff>
      <xdr:row>576</xdr:row>
      <xdr:rowOff>0</xdr:rowOff>
    </xdr:to>
    <xdr:sp macro="" textlink="">
      <xdr:nvSpPr>
        <xdr:cNvPr id="243" name="AutoShape 26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20396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575</xdr:row>
      <xdr:rowOff>0</xdr:rowOff>
    </xdr:from>
    <xdr:to>
      <xdr:col>13</xdr:col>
      <xdr:colOff>180975</xdr:colOff>
      <xdr:row>575</xdr:row>
      <xdr:rowOff>161925</xdr:rowOff>
    </xdr:to>
    <xdr:sp macro="" textlink="">
      <xdr:nvSpPr>
        <xdr:cNvPr id="244" name="AutoShape 26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20396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575</xdr:row>
      <xdr:rowOff>0</xdr:rowOff>
    </xdr:from>
    <xdr:to>
      <xdr:col>13</xdr:col>
      <xdr:colOff>123825</xdr:colOff>
      <xdr:row>575</xdr:row>
      <xdr:rowOff>180975</xdr:rowOff>
    </xdr:to>
    <xdr:sp macro="" textlink="">
      <xdr:nvSpPr>
        <xdr:cNvPr id="245" name="AutoShape 26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0396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575</xdr:row>
      <xdr:rowOff>0</xdr:rowOff>
    </xdr:from>
    <xdr:to>
      <xdr:col>13</xdr:col>
      <xdr:colOff>142875</xdr:colOff>
      <xdr:row>575</xdr:row>
      <xdr:rowOff>161925</xdr:rowOff>
    </xdr:to>
    <xdr:sp macro="" textlink="">
      <xdr:nvSpPr>
        <xdr:cNvPr id="246" name="AutoShape 27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0396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575</xdr:row>
      <xdr:rowOff>0</xdr:rowOff>
    </xdr:from>
    <xdr:to>
      <xdr:col>13</xdr:col>
      <xdr:colOff>85725</xdr:colOff>
      <xdr:row>575</xdr:row>
      <xdr:rowOff>152400</xdr:rowOff>
    </xdr:to>
    <xdr:sp macro="" textlink="">
      <xdr:nvSpPr>
        <xdr:cNvPr id="247" name="AutoShape 27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20396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575</xdr:row>
      <xdr:rowOff>0</xdr:rowOff>
    </xdr:from>
    <xdr:to>
      <xdr:col>13</xdr:col>
      <xdr:colOff>123825</xdr:colOff>
      <xdr:row>575</xdr:row>
      <xdr:rowOff>161925</xdr:rowOff>
    </xdr:to>
    <xdr:sp macro="" textlink="">
      <xdr:nvSpPr>
        <xdr:cNvPr id="248" name="AutoShape 27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20396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575</xdr:row>
      <xdr:rowOff>0</xdr:rowOff>
    </xdr:from>
    <xdr:to>
      <xdr:col>13</xdr:col>
      <xdr:colOff>104775</xdr:colOff>
      <xdr:row>576</xdr:row>
      <xdr:rowOff>0</xdr:rowOff>
    </xdr:to>
    <xdr:sp macro="" textlink="">
      <xdr:nvSpPr>
        <xdr:cNvPr id="249" name="AutoShape 27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20396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575</xdr:row>
      <xdr:rowOff>0</xdr:rowOff>
    </xdr:from>
    <xdr:to>
      <xdr:col>13</xdr:col>
      <xdr:colOff>142875</xdr:colOff>
      <xdr:row>575</xdr:row>
      <xdr:rowOff>161925</xdr:rowOff>
    </xdr:to>
    <xdr:sp macro="" textlink="">
      <xdr:nvSpPr>
        <xdr:cNvPr id="250" name="AutoShape 27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20396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575</xdr:row>
      <xdr:rowOff>0</xdr:rowOff>
    </xdr:from>
    <xdr:to>
      <xdr:col>13</xdr:col>
      <xdr:colOff>104775</xdr:colOff>
      <xdr:row>576</xdr:row>
      <xdr:rowOff>0</xdr:rowOff>
    </xdr:to>
    <xdr:sp macro="" textlink="">
      <xdr:nvSpPr>
        <xdr:cNvPr id="251" name="AutoShape 27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20396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615</xdr:row>
      <xdr:rowOff>0</xdr:rowOff>
    </xdr:from>
    <xdr:to>
      <xdr:col>7</xdr:col>
      <xdr:colOff>152400</xdr:colOff>
      <xdr:row>615</xdr:row>
      <xdr:rowOff>161925</xdr:rowOff>
    </xdr:to>
    <xdr:sp macro="" textlink="">
      <xdr:nvSpPr>
        <xdr:cNvPr id="252" name="AutoShape 27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8778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615</xdr:row>
      <xdr:rowOff>0</xdr:rowOff>
    </xdr:from>
    <xdr:to>
      <xdr:col>13</xdr:col>
      <xdr:colOff>152400</xdr:colOff>
      <xdr:row>615</xdr:row>
      <xdr:rowOff>161925</xdr:rowOff>
    </xdr:to>
    <xdr:sp macro="" textlink="">
      <xdr:nvSpPr>
        <xdr:cNvPr id="253" name="AutoShape 27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28778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123825</xdr:colOff>
      <xdr:row>615</xdr:row>
      <xdr:rowOff>180975</xdr:rowOff>
    </xdr:to>
    <xdr:sp macro="" textlink="">
      <xdr:nvSpPr>
        <xdr:cNvPr id="254" name="AutoShape 27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8778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615</xdr:row>
      <xdr:rowOff>0</xdr:rowOff>
    </xdr:from>
    <xdr:to>
      <xdr:col>2</xdr:col>
      <xdr:colOff>180975</xdr:colOff>
      <xdr:row>615</xdr:row>
      <xdr:rowOff>161925</xdr:rowOff>
    </xdr:to>
    <xdr:sp macro="" textlink="">
      <xdr:nvSpPr>
        <xdr:cNvPr id="255" name="AutoShape 27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8778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615</xdr:row>
      <xdr:rowOff>0</xdr:rowOff>
    </xdr:from>
    <xdr:to>
      <xdr:col>4</xdr:col>
      <xdr:colOff>142875</xdr:colOff>
      <xdr:row>615</xdr:row>
      <xdr:rowOff>161925</xdr:rowOff>
    </xdr:to>
    <xdr:sp macro="" textlink="">
      <xdr:nvSpPr>
        <xdr:cNvPr id="256" name="AutoShape 28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8778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615</xdr:row>
      <xdr:rowOff>0</xdr:rowOff>
    </xdr:from>
    <xdr:to>
      <xdr:col>6</xdr:col>
      <xdr:colOff>85725</xdr:colOff>
      <xdr:row>615</xdr:row>
      <xdr:rowOff>152400</xdr:rowOff>
    </xdr:to>
    <xdr:sp macro="" textlink="">
      <xdr:nvSpPr>
        <xdr:cNvPr id="257" name="AutoShape 28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28778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615</xdr:row>
      <xdr:rowOff>0</xdr:rowOff>
    </xdr:from>
    <xdr:to>
      <xdr:col>10</xdr:col>
      <xdr:colOff>123825</xdr:colOff>
      <xdr:row>615</xdr:row>
      <xdr:rowOff>161925</xdr:rowOff>
    </xdr:to>
    <xdr:sp macro="" textlink="">
      <xdr:nvSpPr>
        <xdr:cNvPr id="258" name="AutoShape 28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28778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615</xdr:row>
      <xdr:rowOff>0</xdr:rowOff>
    </xdr:from>
    <xdr:to>
      <xdr:col>10</xdr:col>
      <xdr:colOff>104775</xdr:colOff>
      <xdr:row>616</xdr:row>
      <xdr:rowOff>0</xdr:rowOff>
    </xdr:to>
    <xdr:sp macro="" textlink="">
      <xdr:nvSpPr>
        <xdr:cNvPr id="259" name="AutoShape 28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28778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615</xdr:row>
      <xdr:rowOff>0</xdr:rowOff>
    </xdr:from>
    <xdr:to>
      <xdr:col>11</xdr:col>
      <xdr:colOff>142875</xdr:colOff>
      <xdr:row>615</xdr:row>
      <xdr:rowOff>161925</xdr:rowOff>
    </xdr:to>
    <xdr:sp macro="" textlink="">
      <xdr:nvSpPr>
        <xdr:cNvPr id="260" name="AutoShape 28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28778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615</xdr:row>
      <xdr:rowOff>0</xdr:rowOff>
    </xdr:from>
    <xdr:to>
      <xdr:col>11</xdr:col>
      <xdr:colOff>104775</xdr:colOff>
      <xdr:row>616</xdr:row>
      <xdr:rowOff>0</xdr:rowOff>
    </xdr:to>
    <xdr:sp macro="" textlink="">
      <xdr:nvSpPr>
        <xdr:cNvPr id="261" name="AutoShape 28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28778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615</xdr:row>
      <xdr:rowOff>0</xdr:rowOff>
    </xdr:from>
    <xdr:to>
      <xdr:col>13</xdr:col>
      <xdr:colOff>180975</xdr:colOff>
      <xdr:row>615</xdr:row>
      <xdr:rowOff>161925</xdr:rowOff>
    </xdr:to>
    <xdr:sp macro="" textlink="">
      <xdr:nvSpPr>
        <xdr:cNvPr id="262" name="AutoShape 28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28778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615</xdr:row>
      <xdr:rowOff>0</xdr:rowOff>
    </xdr:from>
    <xdr:to>
      <xdr:col>13</xdr:col>
      <xdr:colOff>123825</xdr:colOff>
      <xdr:row>615</xdr:row>
      <xdr:rowOff>180975</xdr:rowOff>
    </xdr:to>
    <xdr:sp macro="" textlink="">
      <xdr:nvSpPr>
        <xdr:cNvPr id="263" name="AutoShape 28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28778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615</xdr:row>
      <xdr:rowOff>0</xdr:rowOff>
    </xdr:from>
    <xdr:to>
      <xdr:col>13</xdr:col>
      <xdr:colOff>142875</xdr:colOff>
      <xdr:row>615</xdr:row>
      <xdr:rowOff>161925</xdr:rowOff>
    </xdr:to>
    <xdr:sp macro="" textlink="">
      <xdr:nvSpPr>
        <xdr:cNvPr id="264" name="AutoShape 28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8778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615</xdr:row>
      <xdr:rowOff>0</xdr:rowOff>
    </xdr:from>
    <xdr:to>
      <xdr:col>13</xdr:col>
      <xdr:colOff>85725</xdr:colOff>
      <xdr:row>615</xdr:row>
      <xdr:rowOff>152400</xdr:rowOff>
    </xdr:to>
    <xdr:sp macro="" textlink="">
      <xdr:nvSpPr>
        <xdr:cNvPr id="265" name="AutoShape 28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28778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615</xdr:row>
      <xdr:rowOff>0</xdr:rowOff>
    </xdr:from>
    <xdr:to>
      <xdr:col>13</xdr:col>
      <xdr:colOff>123825</xdr:colOff>
      <xdr:row>615</xdr:row>
      <xdr:rowOff>161925</xdr:rowOff>
    </xdr:to>
    <xdr:sp macro="" textlink="">
      <xdr:nvSpPr>
        <xdr:cNvPr id="266" name="AutoShape 29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28778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615</xdr:row>
      <xdr:rowOff>0</xdr:rowOff>
    </xdr:from>
    <xdr:to>
      <xdr:col>13</xdr:col>
      <xdr:colOff>104775</xdr:colOff>
      <xdr:row>616</xdr:row>
      <xdr:rowOff>0</xdr:rowOff>
    </xdr:to>
    <xdr:sp macro="" textlink="">
      <xdr:nvSpPr>
        <xdr:cNvPr id="267" name="AutoShape 29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28778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615</xdr:row>
      <xdr:rowOff>0</xdr:rowOff>
    </xdr:from>
    <xdr:to>
      <xdr:col>13</xdr:col>
      <xdr:colOff>142875</xdr:colOff>
      <xdr:row>615</xdr:row>
      <xdr:rowOff>161925</xdr:rowOff>
    </xdr:to>
    <xdr:sp macro="" textlink="">
      <xdr:nvSpPr>
        <xdr:cNvPr id="268" name="AutoShape 29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28778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615</xdr:row>
      <xdr:rowOff>0</xdr:rowOff>
    </xdr:from>
    <xdr:to>
      <xdr:col>13</xdr:col>
      <xdr:colOff>104775</xdr:colOff>
      <xdr:row>616</xdr:row>
      <xdr:rowOff>0</xdr:rowOff>
    </xdr:to>
    <xdr:sp macro="" textlink="">
      <xdr:nvSpPr>
        <xdr:cNvPr id="269" name="AutoShape 29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28778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655</xdr:row>
      <xdr:rowOff>0</xdr:rowOff>
    </xdr:from>
    <xdr:to>
      <xdr:col>13</xdr:col>
      <xdr:colOff>152400</xdr:colOff>
      <xdr:row>655</xdr:row>
      <xdr:rowOff>161925</xdr:rowOff>
    </xdr:to>
    <xdr:sp macro="" textlink="">
      <xdr:nvSpPr>
        <xdr:cNvPr id="270" name="AutoShape 29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37160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123825</xdr:colOff>
      <xdr:row>655</xdr:row>
      <xdr:rowOff>180975</xdr:rowOff>
    </xdr:to>
    <xdr:sp macro="" textlink="">
      <xdr:nvSpPr>
        <xdr:cNvPr id="271" name="AutoShape 29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655</xdr:row>
      <xdr:rowOff>0</xdr:rowOff>
    </xdr:from>
    <xdr:to>
      <xdr:col>2</xdr:col>
      <xdr:colOff>180975</xdr:colOff>
      <xdr:row>655</xdr:row>
      <xdr:rowOff>161925</xdr:rowOff>
    </xdr:to>
    <xdr:sp macro="" textlink="">
      <xdr:nvSpPr>
        <xdr:cNvPr id="272" name="AutoShape 29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7160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655</xdr:row>
      <xdr:rowOff>0</xdr:rowOff>
    </xdr:from>
    <xdr:to>
      <xdr:col>4</xdr:col>
      <xdr:colOff>142875</xdr:colOff>
      <xdr:row>655</xdr:row>
      <xdr:rowOff>161925</xdr:rowOff>
    </xdr:to>
    <xdr:sp macro="" textlink="">
      <xdr:nvSpPr>
        <xdr:cNvPr id="273" name="AutoShape 29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716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655</xdr:row>
      <xdr:rowOff>0</xdr:rowOff>
    </xdr:from>
    <xdr:to>
      <xdr:col>6</xdr:col>
      <xdr:colOff>85725</xdr:colOff>
      <xdr:row>655</xdr:row>
      <xdr:rowOff>152400</xdr:rowOff>
    </xdr:to>
    <xdr:sp macro="" textlink="">
      <xdr:nvSpPr>
        <xdr:cNvPr id="274" name="AutoShape 29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37160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655</xdr:row>
      <xdr:rowOff>0</xdr:rowOff>
    </xdr:from>
    <xdr:to>
      <xdr:col>10</xdr:col>
      <xdr:colOff>123825</xdr:colOff>
      <xdr:row>655</xdr:row>
      <xdr:rowOff>161925</xdr:rowOff>
    </xdr:to>
    <xdr:sp macro="" textlink="">
      <xdr:nvSpPr>
        <xdr:cNvPr id="275" name="AutoShape 30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37160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655</xdr:row>
      <xdr:rowOff>0</xdr:rowOff>
    </xdr:from>
    <xdr:to>
      <xdr:col>10</xdr:col>
      <xdr:colOff>104775</xdr:colOff>
      <xdr:row>656</xdr:row>
      <xdr:rowOff>0</xdr:rowOff>
    </xdr:to>
    <xdr:sp macro="" textlink="">
      <xdr:nvSpPr>
        <xdr:cNvPr id="276" name="AutoShape 30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3716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655</xdr:row>
      <xdr:rowOff>0</xdr:rowOff>
    </xdr:from>
    <xdr:to>
      <xdr:col>11</xdr:col>
      <xdr:colOff>142875</xdr:colOff>
      <xdr:row>655</xdr:row>
      <xdr:rowOff>161925</xdr:rowOff>
    </xdr:to>
    <xdr:sp macro="" textlink="">
      <xdr:nvSpPr>
        <xdr:cNvPr id="277" name="AutoShape 30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716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655</xdr:row>
      <xdr:rowOff>0</xdr:rowOff>
    </xdr:from>
    <xdr:to>
      <xdr:col>11</xdr:col>
      <xdr:colOff>104775</xdr:colOff>
      <xdr:row>656</xdr:row>
      <xdr:rowOff>0</xdr:rowOff>
    </xdr:to>
    <xdr:sp macro="" textlink="">
      <xdr:nvSpPr>
        <xdr:cNvPr id="278" name="AutoShape 30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716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655</xdr:row>
      <xdr:rowOff>0</xdr:rowOff>
    </xdr:from>
    <xdr:to>
      <xdr:col>13</xdr:col>
      <xdr:colOff>180975</xdr:colOff>
      <xdr:row>655</xdr:row>
      <xdr:rowOff>161925</xdr:rowOff>
    </xdr:to>
    <xdr:sp macro="" textlink="">
      <xdr:nvSpPr>
        <xdr:cNvPr id="279" name="AutoShape 30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7160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655</xdr:row>
      <xdr:rowOff>0</xdr:rowOff>
    </xdr:from>
    <xdr:to>
      <xdr:col>13</xdr:col>
      <xdr:colOff>123825</xdr:colOff>
      <xdr:row>655</xdr:row>
      <xdr:rowOff>180975</xdr:rowOff>
    </xdr:to>
    <xdr:sp macro="" textlink="">
      <xdr:nvSpPr>
        <xdr:cNvPr id="280" name="AutoShape 30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37160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655</xdr:row>
      <xdr:rowOff>0</xdr:rowOff>
    </xdr:from>
    <xdr:to>
      <xdr:col>13</xdr:col>
      <xdr:colOff>142875</xdr:colOff>
      <xdr:row>655</xdr:row>
      <xdr:rowOff>161925</xdr:rowOff>
    </xdr:to>
    <xdr:sp macro="" textlink="">
      <xdr:nvSpPr>
        <xdr:cNvPr id="281" name="AutoShape 30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3716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655</xdr:row>
      <xdr:rowOff>0</xdr:rowOff>
    </xdr:from>
    <xdr:to>
      <xdr:col>13</xdr:col>
      <xdr:colOff>85725</xdr:colOff>
      <xdr:row>655</xdr:row>
      <xdr:rowOff>152400</xdr:rowOff>
    </xdr:to>
    <xdr:sp macro="" textlink="">
      <xdr:nvSpPr>
        <xdr:cNvPr id="282" name="AutoShape 30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37160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655</xdr:row>
      <xdr:rowOff>0</xdr:rowOff>
    </xdr:from>
    <xdr:to>
      <xdr:col>13</xdr:col>
      <xdr:colOff>123825</xdr:colOff>
      <xdr:row>655</xdr:row>
      <xdr:rowOff>161925</xdr:rowOff>
    </xdr:to>
    <xdr:sp macro="" textlink="">
      <xdr:nvSpPr>
        <xdr:cNvPr id="283" name="AutoShape 30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37160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655</xdr:row>
      <xdr:rowOff>0</xdr:rowOff>
    </xdr:from>
    <xdr:to>
      <xdr:col>13</xdr:col>
      <xdr:colOff>104775</xdr:colOff>
      <xdr:row>656</xdr:row>
      <xdr:rowOff>0</xdr:rowOff>
    </xdr:to>
    <xdr:sp macro="" textlink="">
      <xdr:nvSpPr>
        <xdr:cNvPr id="284" name="AutoShape 30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3716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655</xdr:row>
      <xdr:rowOff>0</xdr:rowOff>
    </xdr:from>
    <xdr:to>
      <xdr:col>13</xdr:col>
      <xdr:colOff>142875</xdr:colOff>
      <xdr:row>655</xdr:row>
      <xdr:rowOff>161925</xdr:rowOff>
    </xdr:to>
    <xdr:sp macro="" textlink="">
      <xdr:nvSpPr>
        <xdr:cNvPr id="285" name="AutoShape 31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37160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655</xdr:row>
      <xdr:rowOff>0</xdr:rowOff>
    </xdr:from>
    <xdr:to>
      <xdr:col>13</xdr:col>
      <xdr:colOff>104775</xdr:colOff>
      <xdr:row>656</xdr:row>
      <xdr:rowOff>0</xdr:rowOff>
    </xdr:to>
    <xdr:sp macro="" textlink="">
      <xdr:nvSpPr>
        <xdr:cNvPr id="286" name="AutoShape 31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37160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695</xdr:row>
      <xdr:rowOff>0</xdr:rowOff>
    </xdr:from>
    <xdr:to>
      <xdr:col>7</xdr:col>
      <xdr:colOff>152400</xdr:colOff>
      <xdr:row>695</xdr:row>
      <xdr:rowOff>161925</xdr:rowOff>
    </xdr:to>
    <xdr:sp macro="" textlink="">
      <xdr:nvSpPr>
        <xdr:cNvPr id="287" name="AutoShape 31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45732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695</xdr:row>
      <xdr:rowOff>0</xdr:rowOff>
    </xdr:from>
    <xdr:to>
      <xdr:col>13</xdr:col>
      <xdr:colOff>152400</xdr:colOff>
      <xdr:row>695</xdr:row>
      <xdr:rowOff>161925</xdr:rowOff>
    </xdr:to>
    <xdr:sp macro="" textlink="">
      <xdr:nvSpPr>
        <xdr:cNvPr id="288" name="AutoShape 31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45732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123825</xdr:colOff>
      <xdr:row>695</xdr:row>
      <xdr:rowOff>180975</xdr:rowOff>
    </xdr:to>
    <xdr:sp macro="" textlink="">
      <xdr:nvSpPr>
        <xdr:cNvPr id="289" name="AutoShape 31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732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695</xdr:row>
      <xdr:rowOff>0</xdr:rowOff>
    </xdr:from>
    <xdr:to>
      <xdr:col>2</xdr:col>
      <xdr:colOff>180975</xdr:colOff>
      <xdr:row>695</xdr:row>
      <xdr:rowOff>161925</xdr:rowOff>
    </xdr:to>
    <xdr:sp macro="" textlink="">
      <xdr:nvSpPr>
        <xdr:cNvPr id="290" name="AutoShape 31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5732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695</xdr:row>
      <xdr:rowOff>0</xdr:rowOff>
    </xdr:from>
    <xdr:to>
      <xdr:col>4</xdr:col>
      <xdr:colOff>142875</xdr:colOff>
      <xdr:row>695</xdr:row>
      <xdr:rowOff>161925</xdr:rowOff>
    </xdr:to>
    <xdr:sp macro="" textlink="">
      <xdr:nvSpPr>
        <xdr:cNvPr id="291" name="AutoShape 31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573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695</xdr:row>
      <xdr:rowOff>0</xdr:rowOff>
    </xdr:from>
    <xdr:to>
      <xdr:col>6</xdr:col>
      <xdr:colOff>85725</xdr:colOff>
      <xdr:row>695</xdr:row>
      <xdr:rowOff>152400</xdr:rowOff>
    </xdr:to>
    <xdr:sp macro="" textlink="">
      <xdr:nvSpPr>
        <xdr:cNvPr id="292" name="AutoShape 31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45732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695</xdr:row>
      <xdr:rowOff>0</xdr:rowOff>
    </xdr:from>
    <xdr:to>
      <xdr:col>10</xdr:col>
      <xdr:colOff>123825</xdr:colOff>
      <xdr:row>695</xdr:row>
      <xdr:rowOff>161925</xdr:rowOff>
    </xdr:to>
    <xdr:sp macro="" textlink="">
      <xdr:nvSpPr>
        <xdr:cNvPr id="293" name="AutoShape 31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45732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695</xdr:row>
      <xdr:rowOff>0</xdr:rowOff>
    </xdr:from>
    <xdr:to>
      <xdr:col>10</xdr:col>
      <xdr:colOff>104775</xdr:colOff>
      <xdr:row>696</xdr:row>
      <xdr:rowOff>0</xdr:rowOff>
    </xdr:to>
    <xdr:sp macro="" textlink="">
      <xdr:nvSpPr>
        <xdr:cNvPr id="294" name="AutoShape 31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4573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695</xdr:row>
      <xdr:rowOff>0</xdr:rowOff>
    </xdr:from>
    <xdr:to>
      <xdr:col>11</xdr:col>
      <xdr:colOff>142875</xdr:colOff>
      <xdr:row>695</xdr:row>
      <xdr:rowOff>161925</xdr:rowOff>
    </xdr:to>
    <xdr:sp macro="" textlink="">
      <xdr:nvSpPr>
        <xdr:cNvPr id="295" name="AutoShape 32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573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695</xdr:row>
      <xdr:rowOff>0</xdr:rowOff>
    </xdr:from>
    <xdr:to>
      <xdr:col>11</xdr:col>
      <xdr:colOff>104775</xdr:colOff>
      <xdr:row>696</xdr:row>
      <xdr:rowOff>0</xdr:rowOff>
    </xdr:to>
    <xdr:sp macro="" textlink="">
      <xdr:nvSpPr>
        <xdr:cNvPr id="296" name="AutoShape 32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573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695</xdr:row>
      <xdr:rowOff>0</xdr:rowOff>
    </xdr:from>
    <xdr:to>
      <xdr:col>13</xdr:col>
      <xdr:colOff>180975</xdr:colOff>
      <xdr:row>695</xdr:row>
      <xdr:rowOff>161925</xdr:rowOff>
    </xdr:to>
    <xdr:sp macro="" textlink="">
      <xdr:nvSpPr>
        <xdr:cNvPr id="297" name="AutoShape 32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5732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695</xdr:row>
      <xdr:rowOff>0</xdr:rowOff>
    </xdr:from>
    <xdr:to>
      <xdr:col>13</xdr:col>
      <xdr:colOff>123825</xdr:colOff>
      <xdr:row>695</xdr:row>
      <xdr:rowOff>180975</xdr:rowOff>
    </xdr:to>
    <xdr:sp macro="" textlink="">
      <xdr:nvSpPr>
        <xdr:cNvPr id="298" name="AutoShape 32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45732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695</xdr:row>
      <xdr:rowOff>0</xdr:rowOff>
    </xdr:from>
    <xdr:to>
      <xdr:col>13</xdr:col>
      <xdr:colOff>142875</xdr:colOff>
      <xdr:row>695</xdr:row>
      <xdr:rowOff>161925</xdr:rowOff>
    </xdr:to>
    <xdr:sp macro="" textlink="">
      <xdr:nvSpPr>
        <xdr:cNvPr id="299" name="AutoShape 32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4573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695</xdr:row>
      <xdr:rowOff>0</xdr:rowOff>
    </xdr:from>
    <xdr:to>
      <xdr:col>13</xdr:col>
      <xdr:colOff>85725</xdr:colOff>
      <xdr:row>695</xdr:row>
      <xdr:rowOff>152400</xdr:rowOff>
    </xdr:to>
    <xdr:sp macro="" textlink="">
      <xdr:nvSpPr>
        <xdr:cNvPr id="300" name="AutoShape 3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45732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695</xdr:row>
      <xdr:rowOff>0</xdr:rowOff>
    </xdr:from>
    <xdr:to>
      <xdr:col>13</xdr:col>
      <xdr:colOff>123825</xdr:colOff>
      <xdr:row>695</xdr:row>
      <xdr:rowOff>161925</xdr:rowOff>
    </xdr:to>
    <xdr:sp macro="" textlink="">
      <xdr:nvSpPr>
        <xdr:cNvPr id="301" name="AutoShape 32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45732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695</xdr:row>
      <xdr:rowOff>0</xdr:rowOff>
    </xdr:from>
    <xdr:to>
      <xdr:col>13</xdr:col>
      <xdr:colOff>104775</xdr:colOff>
      <xdr:row>696</xdr:row>
      <xdr:rowOff>0</xdr:rowOff>
    </xdr:to>
    <xdr:sp macro="" textlink="">
      <xdr:nvSpPr>
        <xdr:cNvPr id="302" name="AutoShape 32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4573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695</xdr:row>
      <xdr:rowOff>0</xdr:rowOff>
    </xdr:from>
    <xdr:to>
      <xdr:col>13</xdr:col>
      <xdr:colOff>142875</xdr:colOff>
      <xdr:row>695</xdr:row>
      <xdr:rowOff>161925</xdr:rowOff>
    </xdr:to>
    <xdr:sp macro="" textlink="">
      <xdr:nvSpPr>
        <xdr:cNvPr id="303" name="AutoShape 32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45732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695</xdr:row>
      <xdr:rowOff>0</xdr:rowOff>
    </xdr:from>
    <xdr:to>
      <xdr:col>13</xdr:col>
      <xdr:colOff>104775</xdr:colOff>
      <xdr:row>696</xdr:row>
      <xdr:rowOff>0</xdr:rowOff>
    </xdr:to>
    <xdr:sp macro="" textlink="">
      <xdr:nvSpPr>
        <xdr:cNvPr id="304" name="AutoShape 32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45732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735</xdr:row>
      <xdr:rowOff>0</xdr:rowOff>
    </xdr:from>
    <xdr:to>
      <xdr:col>7</xdr:col>
      <xdr:colOff>152400</xdr:colOff>
      <xdr:row>735</xdr:row>
      <xdr:rowOff>161925</xdr:rowOff>
    </xdr:to>
    <xdr:sp macro="" textlink="">
      <xdr:nvSpPr>
        <xdr:cNvPr id="305" name="AutoShape 33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54305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735</xdr:row>
      <xdr:rowOff>0</xdr:rowOff>
    </xdr:from>
    <xdr:to>
      <xdr:col>13</xdr:col>
      <xdr:colOff>152400</xdr:colOff>
      <xdr:row>735</xdr:row>
      <xdr:rowOff>161925</xdr:rowOff>
    </xdr:to>
    <xdr:sp macro="" textlink="">
      <xdr:nvSpPr>
        <xdr:cNvPr id="306" name="AutoShape 33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54305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123825</xdr:colOff>
      <xdr:row>735</xdr:row>
      <xdr:rowOff>180975</xdr:rowOff>
    </xdr:to>
    <xdr:sp macro="" textlink="">
      <xdr:nvSpPr>
        <xdr:cNvPr id="307" name="AutoShape 33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54305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735</xdr:row>
      <xdr:rowOff>0</xdr:rowOff>
    </xdr:from>
    <xdr:to>
      <xdr:col>2</xdr:col>
      <xdr:colOff>180975</xdr:colOff>
      <xdr:row>735</xdr:row>
      <xdr:rowOff>161925</xdr:rowOff>
    </xdr:to>
    <xdr:sp macro="" textlink="">
      <xdr:nvSpPr>
        <xdr:cNvPr id="308" name="AutoShape 33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735</xdr:row>
      <xdr:rowOff>0</xdr:rowOff>
    </xdr:from>
    <xdr:to>
      <xdr:col>4</xdr:col>
      <xdr:colOff>142875</xdr:colOff>
      <xdr:row>735</xdr:row>
      <xdr:rowOff>161925</xdr:rowOff>
    </xdr:to>
    <xdr:sp macro="" textlink="">
      <xdr:nvSpPr>
        <xdr:cNvPr id="309" name="AutoShape 3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735</xdr:row>
      <xdr:rowOff>0</xdr:rowOff>
    </xdr:from>
    <xdr:to>
      <xdr:col>6</xdr:col>
      <xdr:colOff>85725</xdr:colOff>
      <xdr:row>735</xdr:row>
      <xdr:rowOff>152400</xdr:rowOff>
    </xdr:to>
    <xdr:sp macro="" textlink="">
      <xdr:nvSpPr>
        <xdr:cNvPr id="310" name="AutoShape 3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54305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735</xdr:row>
      <xdr:rowOff>0</xdr:rowOff>
    </xdr:from>
    <xdr:to>
      <xdr:col>10</xdr:col>
      <xdr:colOff>123825</xdr:colOff>
      <xdr:row>735</xdr:row>
      <xdr:rowOff>161925</xdr:rowOff>
    </xdr:to>
    <xdr:sp macro="" textlink="">
      <xdr:nvSpPr>
        <xdr:cNvPr id="311" name="AutoShape 3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54305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735</xdr:row>
      <xdr:rowOff>0</xdr:rowOff>
    </xdr:from>
    <xdr:to>
      <xdr:col>10</xdr:col>
      <xdr:colOff>104775</xdr:colOff>
      <xdr:row>736</xdr:row>
      <xdr:rowOff>0</xdr:rowOff>
    </xdr:to>
    <xdr:sp macro="" textlink="">
      <xdr:nvSpPr>
        <xdr:cNvPr id="312" name="AutoShape 3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54305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735</xdr:row>
      <xdr:rowOff>0</xdr:rowOff>
    </xdr:from>
    <xdr:to>
      <xdr:col>11</xdr:col>
      <xdr:colOff>142875</xdr:colOff>
      <xdr:row>735</xdr:row>
      <xdr:rowOff>161925</xdr:rowOff>
    </xdr:to>
    <xdr:sp macro="" textlink="">
      <xdr:nvSpPr>
        <xdr:cNvPr id="313" name="AutoShape 3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54305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735</xdr:row>
      <xdr:rowOff>0</xdr:rowOff>
    </xdr:from>
    <xdr:to>
      <xdr:col>13</xdr:col>
      <xdr:colOff>180975</xdr:colOff>
      <xdr:row>735</xdr:row>
      <xdr:rowOff>161925</xdr:rowOff>
    </xdr:to>
    <xdr:sp macro="" textlink="">
      <xdr:nvSpPr>
        <xdr:cNvPr id="314" name="AutoShape 3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54305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735</xdr:row>
      <xdr:rowOff>0</xdr:rowOff>
    </xdr:from>
    <xdr:to>
      <xdr:col>13</xdr:col>
      <xdr:colOff>123825</xdr:colOff>
      <xdr:row>735</xdr:row>
      <xdr:rowOff>180975</xdr:rowOff>
    </xdr:to>
    <xdr:sp macro="" textlink="">
      <xdr:nvSpPr>
        <xdr:cNvPr id="315" name="AutoShape 3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54305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735</xdr:row>
      <xdr:rowOff>0</xdr:rowOff>
    </xdr:from>
    <xdr:to>
      <xdr:col>13</xdr:col>
      <xdr:colOff>142875</xdr:colOff>
      <xdr:row>735</xdr:row>
      <xdr:rowOff>161925</xdr:rowOff>
    </xdr:to>
    <xdr:sp macro="" textlink="">
      <xdr:nvSpPr>
        <xdr:cNvPr id="316" name="AutoShape 34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54305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735</xdr:row>
      <xdr:rowOff>0</xdr:rowOff>
    </xdr:from>
    <xdr:to>
      <xdr:col>13</xdr:col>
      <xdr:colOff>85725</xdr:colOff>
      <xdr:row>735</xdr:row>
      <xdr:rowOff>152400</xdr:rowOff>
    </xdr:to>
    <xdr:sp macro="" textlink="">
      <xdr:nvSpPr>
        <xdr:cNvPr id="317" name="AutoShape 34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54305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735</xdr:row>
      <xdr:rowOff>0</xdr:rowOff>
    </xdr:from>
    <xdr:to>
      <xdr:col>13</xdr:col>
      <xdr:colOff>123825</xdr:colOff>
      <xdr:row>735</xdr:row>
      <xdr:rowOff>161925</xdr:rowOff>
    </xdr:to>
    <xdr:sp macro="" textlink="">
      <xdr:nvSpPr>
        <xdr:cNvPr id="318" name="AutoShape 34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54305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735</xdr:row>
      <xdr:rowOff>0</xdr:rowOff>
    </xdr:from>
    <xdr:to>
      <xdr:col>13</xdr:col>
      <xdr:colOff>104775</xdr:colOff>
      <xdr:row>736</xdr:row>
      <xdr:rowOff>0</xdr:rowOff>
    </xdr:to>
    <xdr:sp macro="" textlink="">
      <xdr:nvSpPr>
        <xdr:cNvPr id="319" name="AutoShape 34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54305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735</xdr:row>
      <xdr:rowOff>0</xdr:rowOff>
    </xdr:from>
    <xdr:to>
      <xdr:col>13</xdr:col>
      <xdr:colOff>142875</xdr:colOff>
      <xdr:row>735</xdr:row>
      <xdr:rowOff>161925</xdr:rowOff>
    </xdr:to>
    <xdr:sp macro="" textlink="">
      <xdr:nvSpPr>
        <xdr:cNvPr id="320" name="AutoShape 34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54305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735</xdr:row>
      <xdr:rowOff>0</xdr:rowOff>
    </xdr:from>
    <xdr:to>
      <xdr:col>13</xdr:col>
      <xdr:colOff>104775</xdr:colOff>
      <xdr:row>736</xdr:row>
      <xdr:rowOff>0</xdr:rowOff>
    </xdr:to>
    <xdr:sp macro="" textlink="">
      <xdr:nvSpPr>
        <xdr:cNvPr id="321" name="AutoShape 34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54305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775</xdr:row>
      <xdr:rowOff>0</xdr:rowOff>
    </xdr:from>
    <xdr:to>
      <xdr:col>7</xdr:col>
      <xdr:colOff>152400</xdr:colOff>
      <xdr:row>775</xdr:row>
      <xdr:rowOff>161925</xdr:rowOff>
    </xdr:to>
    <xdr:sp macro="" textlink="">
      <xdr:nvSpPr>
        <xdr:cNvPr id="322" name="AutoShape 34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62687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775</xdr:row>
      <xdr:rowOff>0</xdr:rowOff>
    </xdr:from>
    <xdr:to>
      <xdr:col>13</xdr:col>
      <xdr:colOff>152400</xdr:colOff>
      <xdr:row>775</xdr:row>
      <xdr:rowOff>161925</xdr:rowOff>
    </xdr:to>
    <xdr:sp macro="" textlink="">
      <xdr:nvSpPr>
        <xdr:cNvPr id="323" name="AutoShape 34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62687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123825</xdr:colOff>
      <xdr:row>775</xdr:row>
      <xdr:rowOff>180975</xdr:rowOff>
    </xdr:to>
    <xdr:sp macro="" textlink="">
      <xdr:nvSpPr>
        <xdr:cNvPr id="324" name="AutoShape 35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62687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775</xdr:row>
      <xdr:rowOff>0</xdr:rowOff>
    </xdr:from>
    <xdr:to>
      <xdr:col>2</xdr:col>
      <xdr:colOff>180975</xdr:colOff>
      <xdr:row>775</xdr:row>
      <xdr:rowOff>161925</xdr:rowOff>
    </xdr:to>
    <xdr:sp macro="" textlink="">
      <xdr:nvSpPr>
        <xdr:cNvPr id="325" name="AutoShape 35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2687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775</xdr:row>
      <xdr:rowOff>0</xdr:rowOff>
    </xdr:from>
    <xdr:to>
      <xdr:col>4</xdr:col>
      <xdr:colOff>142875</xdr:colOff>
      <xdr:row>775</xdr:row>
      <xdr:rowOff>161925</xdr:rowOff>
    </xdr:to>
    <xdr:sp macro="" textlink="">
      <xdr:nvSpPr>
        <xdr:cNvPr id="326" name="AutoShape 35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2687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775</xdr:row>
      <xdr:rowOff>0</xdr:rowOff>
    </xdr:from>
    <xdr:to>
      <xdr:col>6</xdr:col>
      <xdr:colOff>85725</xdr:colOff>
      <xdr:row>775</xdr:row>
      <xdr:rowOff>152400</xdr:rowOff>
    </xdr:to>
    <xdr:sp macro="" textlink="">
      <xdr:nvSpPr>
        <xdr:cNvPr id="327" name="AutoShape 35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62687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775</xdr:row>
      <xdr:rowOff>0</xdr:rowOff>
    </xdr:from>
    <xdr:to>
      <xdr:col>10</xdr:col>
      <xdr:colOff>123825</xdr:colOff>
      <xdr:row>775</xdr:row>
      <xdr:rowOff>161925</xdr:rowOff>
    </xdr:to>
    <xdr:sp macro="" textlink="">
      <xdr:nvSpPr>
        <xdr:cNvPr id="328" name="AutoShape 35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62687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775</xdr:row>
      <xdr:rowOff>0</xdr:rowOff>
    </xdr:from>
    <xdr:to>
      <xdr:col>10</xdr:col>
      <xdr:colOff>104775</xdr:colOff>
      <xdr:row>776</xdr:row>
      <xdr:rowOff>0</xdr:rowOff>
    </xdr:to>
    <xdr:sp macro="" textlink="">
      <xdr:nvSpPr>
        <xdr:cNvPr id="329" name="AutoShape 35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62687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775</xdr:row>
      <xdr:rowOff>0</xdr:rowOff>
    </xdr:from>
    <xdr:to>
      <xdr:col>11</xdr:col>
      <xdr:colOff>142875</xdr:colOff>
      <xdr:row>775</xdr:row>
      <xdr:rowOff>161925</xdr:rowOff>
    </xdr:to>
    <xdr:sp macro="" textlink="">
      <xdr:nvSpPr>
        <xdr:cNvPr id="330" name="AutoShape 35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62687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775</xdr:row>
      <xdr:rowOff>0</xdr:rowOff>
    </xdr:from>
    <xdr:to>
      <xdr:col>11</xdr:col>
      <xdr:colOff>104775</xdr:colOff>
      <xdr:row>776</xdr:row>
      <xdr:rowOff>0</xdr:rowOff>
    </xdr:to>
    <xdr:sp macro="" textlink="">
      <xdr:nvSpPr>
        <xdr:cNvPr id="331" name="AutoShape 35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62687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775</xdr:row>
      <xdr:rowOff>0</xdr:rowOff>
    </xdr:from>
    <xdr:to>
      <xdr:col>13</xdr:col>
      <xdr:colOff>180975</xdr:colOff>
      <xdr:row>775</xdr:row>
      <xdr:rowOff>161925</xdr:rowOff>
    </xdr:to>
    <xdr:sp macro="" textlink="">
      <xdr:nvSpPr>
        <xdr:cNvPr id="332" name="AutoShape 35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62687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775</xdr:row>
      <xdr:rowOff>0</xdr:rowOff>
    </xdr:from>
    <xdr:to>
      <xdr:col>13</xdr:col>
      <xdr:colOff>123825</xdr:colOff>
      <xdr:row>775</xdr:row>
      <xdr:rowOff>180975</xdr:rowOff>
    </xdr:to>
    <xdr:sp macro="" textlink="">
      <xdr:nvSpPr>
        <xdr:cNvPr id="333" name="AutoShape 35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62687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775</xdr:row>
      <xdr:rowOff>0</xdr:rowOff>
    </xdr:from>
    <xdr:to>
      <xdr:col>13</xdr:col>
      <xdr:colOff>142875</xdr:colOff>
      <xdr:row>775</xdr:row>
      <xdr:rowOff>161925</xdr:rowOff>
    </xdr:to>
    <xdr:sp macro="" textlink="">
      <xdr:nvSpPr>
        <xdr:cNvPr id="334" name="AutoShape 36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62687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775</xdr:row>
      <xdr:rowOff>0</xdr:rowOff>
    </xdr:from>
    <xdr:to>
      <xdr:col>13</xdr:col>
      <xdr:colOff>85725</xdr:colOff>
      <xdr:row>775</xdr:row>
      <xdr:rowOff>152400</xdr:rowOff>
    </xdr:to>
    <xdr:sp macro="" textlink="">
      <xdr:nvSpPr>
        <xdr:cNvPr id="335" name="AutoShape 36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62687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775</xdr:row>
      <xdr:rowOff>0</xdr:rowOff>
    </xdr:from>
    <xdr:to>
      <xdr:col>13</xdr:col>
      <xdr:colOff>123825</xdr:colOff>
      <xdr:row>775</xdr:row>
      <xdr:rowOff>161925</xdr:rowOff>
    </xdr:to>
    <xdr:sp macro="" textlink="">
      <xdr:nvSpPr>
        <xdr:cNvPr id="336" name="AutoShape 36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62687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775</xdr:row>
      <xdr:rowOff>0</xdr:rowOff>
    </xdr:from>
    <xdr:to>
      <xdr:col>13</xdr:col>
      <xdr:colOff>104775</xdr:colOff>
      <xdr:row>776</xdr:row>
      <xdr:rowOff>0</xdr:rowOff>
    </xdr:to>
    <xdr:sp macro="" textlink="">
      <xdr:nvSpPr>
        <xdr:cNvPr id="337" name="AutoShape 36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62687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775</xdr:row>
      <xdr:rowOff>0</xdr:rowOff>
    </xdr:from>
    <xdr:to>
      <xdr:col>13</xdr:col>
      <xdr:colOff>142875</xdr:colOff>
      <xdr:row>775</xdr:row>
      <xdr:rowOff>161925</xdr:rowOff>
    </xdr:to>
    <xdr:sp macro="" textlink="">
      <xdr:nvSpPr>
        <xdr:cNvPr id="338" name="AutoShape 36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62687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775</xdr:row>
      <xdr:rowOff>0</xdr:rowOff>
    </xdr:from>
    <xdr:to>
      <xdr:col>13</xdr:col>
      <xdr:colOff>104775</xdr:colOff>
      <xdr:row>776</xdr:row>
      <xdr:rowOff>0</xdr:rowOff>
    </xdr:to>
    <xdr:sp macro="" textlink="">
      <xdr:nvSpPr>
        <xdr:cNvPr id="339" name="AutoShape 36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62687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815</xdr:row>
      <xdr:rowOff>0</xdr:rowOff>
    </xdr:from>
    <xdr:to>
      <xdr:col>7</xdr:col>
      <xdr:colOff>152400</xdr:colOff>
      <xdr:row>815</xdr:row>
      <xdr:rowOff>161925</xdr:rowOff>
    </xdr:to>
    <xdr:sp macro="" textlink="">
      <xdr:nvSpPr>
        <xdr:cNvPr id="340" name="AutoShape 36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71069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815</xdr:row>
      <xdr:rowOff>0</xdr:rowOff>
    </xdr:from>
    <xdr:to>
      <xdr:col>13</xdr:col>
      <xdr:colOff>152400</xdr:colOff>
      <xdr:row>815</xdr:row>
      <xdr:rowOff>161925</xdr:rowOff>
    </xdr:to>
    <xdr:sp macro="" textlink="">
      <xdr:nvSpPr>
        <xdr:cNvPr id="341" name="AutoShape 36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71069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180975</xdr:colOff>
      <xdr:row>815</xdr:row>
      <xdr:rowOff>161925</xdr:rowOff>
    </xdr:to>
    <xdr:sp macro="" textlink="">
      <xdr:nvSpPr>
        <xdr:cNvPr id="342" name="AutoShape 36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71069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815</xdr:row>
      <xdr:rowOff>0</xdr:rowOff>
    </xdr:from>
    <xdr:to>
      <xdr:col>2</xdr:col>
      <xdr:colOff>123825</xdr:colOff>
      <xdr:row>815</xdr:row>
      <xdr:rowOff>180975</xdr:rowOff>
    </xdr:to>
    <xdr:sp macro="" textlink="">
      <xdr:nvSpPr>
        <xdr:cNvPr id="343" name="AutoShape 36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1069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815</xdr:row>
      <xdr:rowOff>0</xdr:rowOff>
    </xdr:from>
    <xdr:to>
      <xdr:col>4</xdr:col>
      <xdr:colOff>142875</xdr:colOff>
      <xdr:row>815</xdr:row>
      <xdr:rowOff>161925</xdr:rowOff>
    </xdr:to>
    <xdr:sp macro="" textlink="">
      <xdr:nvSpPr>
        <xdr:cNvPr id="344" name="AutoShape 37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1069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815</xdr:row>
      <xdr:rowOff>0</xdr:rowOff>
    </xdr:from>
    <xdr:to>
      <xdr:col>6</xdr:col>
      <xdr:colOff>85725</xdr:colOff>
      <xdr:row>815</xdr:row>
      <xdr:rowOff>152400</xdr:rowOff>
    </xdr:to>
    <xdr:sp macro="" textlink="">
      <xdr:nvSpPr>
        <xdr:cNvPr id="345" name="AutoShape 37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1069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815</xdr:row>
      <xdr:rowOff>0</xdr:rowOff>
    </xdr:from>
    <xdr:to>
      <xdr:col>10</xdr:col>
      <xdr:colOff>123825</xdr:colOff>
      <xdr:row>815</xdr:row>
      <xdr:rowOff>161925</xdr:rowOff>
    </xdr:to>
    <xdr:sp macro="" textlink="">
      <xdr:nvSpPr>
        <xdr:cNvPr id="346" name="AutoShape 37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71069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815</xdr:row>
      <xdr:rowOff>0</xdr:rowOff>
    </xdr:from>
    <xdr:to>
      <xdr:col>10</xdr:col>
      <xdr:colOff>104775</xdr:colOff>
      <xdr:row>816</xdr:row>
      <xdr:rowOff>0</xdr:rowOff>
    </xdr:to>
    <xdr:sp macro="" textlink="">
      <xdr:nvSpPr>
        <xdr:cNvPr id="347" name="AutoShape 37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71069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815</xdr:row>
      <xdr:rowOff>0</xdr:rowOff>
    </xdr:from>
    <xdr:to>
      <xdr:col>11</xdr:col>
      <xdr:colOff>142875</xdr:colOff>
      <xdr:row>815</xdr:row>
      <xdr:rowOff>161925</xdr:rowOff>
    </xdr:to>
    <xdr:sp macro="" textlink="">
      <xdr:nvSpPr>
        <xdr:cNvPr id="348" name="AutoShape 37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71069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815</xdr:row>
      <xdr:rowOff>0</xdr:rowOff>
    </xdr:from>
    <xdr:to>
      <xdr:col>11</xdr:col>
      <xdr:colOff>104775</xdr:colOff>
      <xdr:row>816</xdr:row>
      <xdr:rowOff>0</xdr:rowOff>
    </xdr:to>
    <xdr:sp macro="" textlink="">
      <xdr:nvSpPr>
        <xdr:cNvPr id="349" name="AutoShape 37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71069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815</xdr:row>
      <xdr:rowOff>0</xdr:rowOff>
    </xdr:from>
    <xdr:to>
      <xdr:col>13</xdr:col>
      <xdr:colOff>180975</xdr:colOff>
      <xdr:row>815</xdr:row>
      <xdr:rowOff>161925</xdr:rowOff>
    </xdr:to>
    <xdr:sp macro="" textlink="">
      <xdr:nvSpPr>
        <xdr:cNvPr id="350" name="AutoShape 37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1069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815</xdr:row>
      <xdr:rowOff>0</xdr:rowOff>
    </xdr:from>
    <xdr:to>
      <xdr:col>13</xdr:col>
      <xdr:colOff>123825</xdr:colOff>
      <xdr:row>815</xdr:row>
      <xdr:rowOff>180975</xdr:rowOff>
    </xdr:to>
    <xdr:sp macro="" textlink="">
      <xdr:nvSpPr>
        <xdr:cNvPr id="351" name="AutoShape 37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71069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815</xdr:row>
      <xdr:rowOff>0</xdr:rowOff>
    </xdr:from>
    <xdr:to>
      <xdr:col>13</xdr:col>
      <xdr:colOff>142875</xdr:colOff>
      <xdr:row>815</xdr:row>
      <xdr:rowOff>161925</xdr:rowOff>
    </xdr:to>
    <xdr:sp macro="" textlink="">
      <xdr:nvSpPr>
        <xdr:cNvPr id="352" name="AutoShape 37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1069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815</xdr:row>
      <xdr:rowOff>0</xdr:rowOff>
    </xdr:from>
    <xdr:to>
      <xdr:col>13</xdr:col>
      <xdr:colOff>85725</xdr:colOff>
      <xdr:row>815</xdr:row>
      <xdr:rowOff>152400</xdr:rowOff>
    </xdr:to>
    <xdr:sp macro="" textlink="">
      <xdr:nvSpPr>
        <xdr:cNvPr id="353" name="AutoShape 37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71069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815</xdr:row>
      <xdr:rowOff>0</xdr:rowOff>
    </xdr:from>
    <xdr:to>
      <xdr:col>13</xdr:col>
      <xdr:colOff>123825</xdr:colOff>
      <xdr:row>815</xdr:row>
      <xdr:rowOff>161925</xdr:rowOff>
    </xdr:to>
    <xdr:sp macro="" textlink="">
      <xdr:nvSpPr>
        <xdr:cNvPr id="354" name="AutoShape 38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71069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815</xdr:row>
      <xdr:rowOff>0</xdr:rowOff>
    </xdr:from>
    <xdr:to>
      <xdr:col>13</xdr:col>
      <xdr:colOff>104775</xdr:colOff>
      <xdr:row>816</xdr:row>
      <xdr:rowOff>0</xdr:rowOff>
    </xdr:to>
    <xdr:sp macro="" textlink="">
      <xdr:nvSpPr>
        <xdr:cNvPr id="355" name="AutoShape 38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71069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815</xdr:row>
      <xdr:rowOff>0</xdr:rowOff>
    </xdr:from>
    <xdr:to>
      <xdr:col>13</xdr:col>
      <xdr:colOff>142875</xdr:colOff>
      <xdr:row>815</xdr:row>
      <xdr:rowOff>161925</xdr:rowOff>
    </xdr:to>
    <xdr:sp macro="" textlink="">
      <xdr:nvSpPr>
        <xdr:cNvPr id="356" name="AutoShape 38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71069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815</xdr:row>
      <xdr:rowOff>0</xdr:rowOff>
    </xdr:from>
    <xdr:to>
      <xdr:col>13</xdr:col>
      <xdr:colOff>104775</xdr:colOff>
      <xdr:row>816</xdr:row>
      <xdr:rowOff>0</xdr:rowOff>
    </xdr:to>
    <xdr:sp macro="" textlink="">
      <xdr:nvSpPr>
        <xdr:cNvPr id="357" name="AutoShape 38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71069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855</xdr:row>
      <xdr:rowOff>0</xdr:rowOff>
    </xdr:from>
    <xdr:to>
      <xdr:col>7</xdr:col>
      <xdr:colOff>152400</xdr:colOff>
      <xdr:row>855</xdr:row>
      <xdr:rowOff>161925</xdr:rowOff>
    </xdr:to>
    <xdr:sp macro="" textlink="">
      <xdr:nvSpPr>
        <xdr:cNvPr id="358" name="AutoShape 38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79832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855</xdr:row>
      <xdr:rowOff>0</xdr:rowOff>
    </xdr:from>
    <xdr:to>
      <xdr:col>13</xdr:col>
      <xdr:colOff>152400</xdr:colOff>
      <xdr:row>855</xdr:row>
      <xdr:rowOff>161925</xdr:rowOff>
    </xdr:to>
    <xdr:sp macro="" textlink="">
      <xdr:nvSpPr>
        <xdr:cNvPr id="359" name="AutoShape 38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79832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123825</xdr:colOff>
      <xdr:row>855</xdr:row>
      <xdr:rowOff>180975</xdr:rowOff>
    </xdr:to>
    <xdr:sp macro="" textlink="">
      <xdr:nvSpPr>
        <xdr:cNvPr id="360" name="AutoShape 38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79832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855</xdr:row>
      <xdr:rowOff>0</xdr:rowOff>
    </xdr:from>
    <xdr:to>
      <xdr:col>2</xdr:col>
      <xdr:colOff>180975</xdr:colOff>
      <xdr:row>855</xdr:row>
      <xdr:rowOff>161925</xdr:rowOff>
    </xdr:to>
    <xdr:sp macro="" textlink="">
      <xdr:nvSpPr>
        <xdr:cNvPr id="361" name="AutoShape 38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9832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855</xdr:row>
      <xdr:rowOff>0</xdr:rowOff>
    </xdr:from>
    <xdr:to>
      <xdr:col>4</xdr:col>
      <xdr:colOff>142875</xdr:colOff>
      <xdr:row>855</xdr:row>
      <xdr:rowOff>161925</xdr:rowOff>
    </xdr:to>
    <xdr:sp macro="" textlink="">
      <xdr:nvSpPr>
        <xdr:cNvPr id="362" name="AutoShape 38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9832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855</xdr:row>
      <xdr:rowOff>0</xdr:rowOff>
    </xdr:from>
    <xdr:to>
      <xdr:col>6</xdr:col>
      <xdr:colOff>85725</xdr:colOff>
      <xdr:row>855</xdr:row>
      <xdr:rowOff>152400</xdr:rowOff>
    </xdr:to>
    <xdr:sp macro="" textlink="">
      <xdr:nvSpPr>
        <xdr:cNvPr id="363" name="AutoShape 38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79832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855</xdr:row>
      <xdr:rowOff>0</xdr:rowOff>
    </xdr:from>
    <xdr:to>
      <xdr:col>10</xdr:col>
      <xdr:colOff>123825</xdr:colOff>
      <xdr:row>855</xdr:row>
      <xdr:rowOff>161925</xdr:rowOff>
    </xdr:to>
    <xdr:sp macro="" textlink="">
      <xdr:nvSpPr>
        <xdr:cNvPr id="364" name="AutoShape 39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79832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855</xdr:row>
      <xdr:rowOff>0</xdr:rowOff>
    </xdr:from>
    <xdr:to>
      <xdr:col>10</xdr:col>
      <xdr:colOff>104775</xdr:colOff>
      <xdr:row>856</xdr:row>
      <xdr:rowOff>0</xdr:rowOff>
    </xdr:to>
    <xdr:sp macro="" textlink="">
      <xdr:nvSpPr>
        <xdr:cNvPr id="365" name="AutoShape 39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79832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855</xdr:row>
      <xdr:rowOff>0</xdr:rowOff>
    </xdr:from>
    <xdr:to>
      <xdr:col>11</xdr:col>
      <xdr:colOff>142875</xdr:colOff>
      <xdr:row>855</xdr:row>
      <xdr:rowOff>161925</xdr:rowOff>
    </xdr:to>
    <xdr:sp macro="" textlink="">
      <xdr:nvSpPr>
        <xdr:cNvPr id="366" name="AutoShape 39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79832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855</xdr:row>
      <xdr:rowOff>0</xdr:rowOff>
    </xdr:from>
    <xdr:to>
      <xdr:col>11</xdr:col>
      <xdr:colOff>104775</xdr:colOff>
      <xdr:row>856</xdr:row>
      <xdr:rowOff>0</xdr:rowOff>
    </xdr:to>
    <xdr:sp macro="" textlink="">
      <xdr:nvSpPr>
        <xdr:cNvPr id="367" name="AutoShape 39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79832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855</xdr:row>
      <xdr:rowOff>0</xdr:rowOff>
    </xdr:from>
    <xdr:to>
      <xdr:col>13</xdr:col>
      <xdr:colOff>180975</xdr:colOff>
      <xdr:row>855</xdr:row>
      <xdr:rowOff>161925</xdr:rowOff>
    </xdr:to>
    <xdr:sp macro="" textlink="">
      <xdr:nvSpPr>
        <xdr:cNvPr id="368" name="AutoShape 39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9832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855</xdr:row>
      <xdr:rowOff>0</xdr:rowOff>
    </xdr:from>
    <xdr:to>
      <xdr:col>13</xdr:col>
      <xdr:colOff>123825</xdr:colOff>
      <xdr:row>855</xdr:row>
      <xdr:rowOff>180975</xdr:rowOff>
    </xdr:to>
    <xdr:sp macro="" textlink="">
      <xdr:nvSpPr>
        <xdr:cNvPr id="369" name="AutoShape 39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79832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855</xdr:row>
      <xdr:rowOff>0</xdr:rowOff>
    </xdr:from>
    <xdr:to>
      <xdr:col>13</xdr:col>
      <xdr:colOff>142875</xdr:colOff>
      <xdr:row>855</xdr:row>
      <xdr:rowOff>161925</xdr:rowOff>
    </xdr:to>
    <xdr:sp macro="" textlink="">
      <xdr:nvSpPr>
        <xdr:cNvPr id="370" name="AutoShape 39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79832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855</xdr:row>
      <xdr:rowOff>0</xdr:rowOff>
    </xdr:from>
    <xdr:to>
      <xdr:col>13</xdr:col>
      <xdr:colOff>85725</xdr:colOff>
      <xdr:row>855</xdr:row>
      <xdr:rowOff>152400</xdr:rowOff>
    </xdr:to>
    <xdr:sp macro="" textlink="">
      <xdr:nvSpPr>
        <xdr:cNvPr id="371" name="AutoShape 39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79832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855</xdr:row>
      <xdr:rowOff>0</xdr:rowOff>
    </xdr:from>
    <xdr:to>
      <xdr:col>13</xdr:col>
      <xdr:colOff>123825</xdr:colOff>
      <xdr:row>855</xdr:row>
      <xdr:rowOff>161925</xdr:rowOff>
    </xdr:to>
    <xdr:sp macro="" textlink="">
      <xdr:nvSpPr>
        <xdr:cNvPr id="372" name="AutoShape 39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79832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855</xdr:row>
      <xdr:rowOff>0</xdr:rowOff>
    </xdr:from>
    <xdr:to>
      <xdr:col>13</xdr:col>
      <xdr:colOff>104775</xdr:colOff>
      <xdr:row>856</xdr:row>
      <xdr:rowOff>0</xdr:rowOff>
    </xdr:to>
    <xdr:sp macro="" textlink="">
      <xdr:nvSpPr>
        <xdr:cNvPr id="373" name="AutoShape 39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79832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855</xdr:row>
      <xdr:rowOff>0</xdr:rowOff>
    </xdr:from>
    <xdr:to>
      <xdr:col>13</xdr:col>
      <xdr:colOff>142875</xdr:colOff>
      <xdr:row>855</xdr:row>
      <xdr:rowOff>161925</xdr:rowOff>
    </xdr:to>
    <xdr:sp macro="" textlink="">
      <xdr:nvSpPr>
        <xdr:cNvPr id="374" name="AutoShape 40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79832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855</xdr:row>
      <xdr:rowOff>0</xdr:rowOff>
    </xdr:from>
    <xdr:to>
      <xdr:col>13</xdr:col>
      <xdr:colOff>104775</xdr:colOff>
      <xdr:row>856</xdr:row>
      <xdr:rowOff>0</xdr:rowOff>
    </xdr:to>
    <xdr:sp macro="" textlink="">
      <xdr:nvSpPr>
        <xdr:cNvPr id="375" name="AutoShape 40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79832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895</xdr:row>
      <xdr:rowOff>0</xdr:rowOff>
    </xdr:from>
    <xdr:to>
      <xdr:col>7</xdr:col>
      <xdr:colOff>152400</xdr:colOff>
      <xdr:row>895</xdr:row>
      <xdr:rowOff>161925</xdr:rowOff>
    </xdr:to>
    <xdr:sp macro="" textlink="">
      <xdr:nvSpPr>
        <xdr:cNvPr id="376" name="AutoShape 40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88404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895</xdr:row>
      <xdr:rowOff>0</xdr:rowOff>
    </xdr:from>
    <xdr:to>
      <xdr:col>13</xdr:col>
      <xdr:colOff>152400</xdr:colOff>
      <xdr:row>895</xdr:row>
      <xdr:rowOff>161925</xdr:rowOff>
    </xdr:to>
    <xdr:sp macro="" textlink="">
      <xdr:nvSpPr>
        <xdr:cNvPr id="377" name="AutoShape 40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88404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123825</xdr:colOff>
      <xdr:row>895</xdr:row>
      <xdr:rowOff>180975</xdr:rowOff>
    </xdr:to>
    <xdr:sp macro="" textlink="">
      <xdr:nvSpPr>
        <xdr:cNvPr id="378" name="AutoShape 40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88404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895</xdr:row>
      <xdr:rowOff>0</xdr:rowOff>
    </xdr:from>
    <xdr:to>
      <xdr:col>2</xdr:col>
      <xdr:colOff>180975</xdr:colOff>
      <xdr:row>895</xdr:row>
      <xdr:rowOff>161925</xdr:rowOff>
    </xdr:to>
    <xdr:sp macro="" textlink="">
      <xdr:nvSpPr>
        <xdr:cNvPr id="379" name="AutoShape 40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8404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895</xdr:row>
      <xdr:rowOff>0</xdr:rowOff>
    </xdr:from>
    <xdr:to>
      <xdr:col>4</xdr:col>
      <xdr:colOff>142875</xdr:colOff>
      <xdr:row>895</xdr:row>
      <xdr:rowOff>161925</xdr:rowOff>
    </xdr:to>
    <xdr:sp macro="" textlink="">
      <xdr:nvSpPr>
        <xdr:cNvPr id="380" name="AutoShape 40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8404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895</xdr:row>
      <xdr:rowOff>0</xdr:rowOff>
    </xdr:from>
    <xdr:to>
      <xdr:col>6</xdr:col>
      <xdr:colOff>85725</xdr:colOff>
      <xdr:row>895</xdr:row>
      <xdr:rowOff>152400</xdr:rowOff>
    </xdr:to>
    <xdr:sp macro="" textlink="">
      <xdr:nvSpPr>
        <xdr:cNvPr id="381" name="AutoShape 40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8404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895</xdr:row>
      <xdr:rowOff>0</xdr:rowOff>
    </xdr:from>
    <xdr:to>
      <xdr:col>10</xdr:col>
      <xdr:colOff>104775</xdr:colOff>
      <xdr:row>896</xdr:row>
      <xdr:rowOff>0</xdr:rowOff>
    </xdr:to>
    <xdr:sp macro="" textlink="">
      <xdr:nvSpPr>
        <xdr:cNvPr id="382" name="AutoShape 40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88404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895</xdr:row>
      <xdr:rowOff>0</xdr:rowOff>
    </xdr:from>
    <xdr:to>
      <xdr:col>11</xdr:col>
      <xdr:colOff>142875</xdr:colOff>
      <xdr:row>895</xdr:row>
      <xdr:rowOff>161925</xdr:rowOff>
    </xdr:to>
    <xdr:sp macro="" textlink="">
      <xdr:nvSpPr>
        <xdr:cNvPr id="383" name="AutoShape 41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88404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895</xdr:row>
      <xdr:rowOff>0</xdr:rowOff>
    </xdr:from>
    <xdr:to>
      <xdr:col>11</xdr:col>
      <xdr:colOff>104775</xdr:colOff>
      <xdr:row>896</xdr:row>
      <xdr:rowOff>0</xdr:rowOff>
    </xdr:to>
    <xdr:sp macro="" textlink="">
      <xdr:nvSpPr>
        <xdr:cNvPr id="384" name="AutoShape 41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88404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895</xdr:row>
      <xdr:rowOff>0</xdr:rowOff>
    </xdr:from>
    <xdr:to>
      <xdr:col>13</xdr:col>
      <xdr:colOff>180975</xdr:colOff>
      <xdr:row>895</xdr:row>
      <xdr:rowOff>161925</xdr:rowOff>
    </xdr:to>
    <xdr:sp macro="" textlink="">
      <xdr:nvSpPr>
        <xdr:cNvPr id="385" name="AutoShape 41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88404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895</xdr:row>
      <xdr:rowOff>0</xdr:rowOff>
    </xdr:from>
    <xdr:to>
      <xdr:col>13</xdr:col>
      <xdr:colOff>123825</xdr:colOff>
      <xdr:row>895</xdr:row>
      <xdr:rowOff>180975</xdr:rowOff>
    </xdr:to>
    <xdr:sp macro="" textlink="">
      <xdr:nvSpPr>
        <xdr:cNvPr id="386" name="AutoShape 41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88404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895</xdr:row>
      <xdr:rowOff>0</xdr:rowOff>
    </xdr:from>
    <xdr:to>
      <xdr:col>13</xdr:col>
      <xdr:colOff>142875</xdr:colOff>
      <xdr:row>895</xdr:row>
      <xdr:rowOff>161925</xdr:rowOff>
    </xdr:to>
    <xdr:sp macro="" textlink="">
      <xdr:nvSpPr>
        <xdr:cNvPr id="387" name="AutoShape 41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88404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895</xdr:row>
      <xdr:rowOff>0</xdr:rowOff>
    </xdr:from>
    <xdr:to>
      <xdr:col>13</xdr:col>
      <xdr:colOff>85725</xdr:colOff>
      <xdr:row>895</xdr:row>
      <xdr:rowOff>152400</xdr:rowOff>
    </xdr:to>
    <xdr:sp macro="" textlink="">
      <xdr:nvSpPr>
        <xdr:cNvPr id="388" name="AutoShape 41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88404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895</xdr:row>
      <xdr:rowOff>0</xdr:rowOff>
    </xdr:from>
    <xdr:to>
      <xdr:col>13</xdr:col>
      <xdr:colOff>123825</xdr:colOff>
      <xdr:row>895</xdr:row>
      <xdr:rowOff>161925</xdr:rowOff>
    </xdr:to>
    <xdr:sp macro="" textlink="">
      <xdr:nvSpPr>
        <xdr:cNvPr id="389" name="AutoShape 41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88404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895</xdr:row>
      <xdr:rowOff>0</xdr:rowOff>
    </xdr:from>
    <xdr:to>
      <xdr:col>13</xdr:col>
      <xdr:colOff>104775</xdr:colOff>
      <xdr:row>896</xdr:row>
      <xdr:rowOff>0</xdr:rowOff>
    </xdr:to>
    <xdr:sp macro="" textlink="">
      <xdr:nvSpPr>
        <xdr:cNvPr id="390" name="AutoShape 41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88404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895</xdr:row>
      <xdr:rowOff>0</xdr:rowOff>
    </xdr:from>
    <xdr:to>
      <xdr:col>13</xdr:col>
      <xdr:colOff>142875</xdr:colOff>
      <xdr:row>895</xdr:row>
      <xdr:rowOff>161925</xdr:rowOff>
    </xdr:to>
    <xdr:sp macro="" textlink="">
      <xdr:nvSpPr>
        <xdr:cNvPr id="391" name="AutoShape 41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88404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895</xdr:row>
      <xdr:rowOff>0</xdr:rowOff>
    </xdr:from>
    <xdr:to>
      <xdr:col>13</xdr:col>
      <xdr:colOff>104775</xdr:colOff>
      <xdr:row>896</xdr:row>
      <xdr:rowOff>0</xdr:rowOff>
    </xdr:to>
    <xdr:sp macro="" textlink="">
      <xdr:nvSpPr>
        <xdr:cNvPr id="392" name="AutoShape 41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88404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935</xdr:row>
      <xdr:rowOff>0</xdr:rowOff>
    </xdr:from>
    <xdr:to>
      <xdr:col>7</xdr:col>
      <xdr:colOff>152400</xdr:colOff>
      <xdr:row>935</xdr:row>
      <xdr:rowOff>161925</xdr:rowOff>
    </xdr:to>
    <xdr:sp macro="" textlink="">
      <xdr:nvSpPr>
        <xdr:cNvPr id="393" name="AutoShape 42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96786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935</xdr:row>
      <xdr:rowOff>0</xdr:rowOff>
    </xdr:from>
    <xdr:to>
      <xdr:col>13</xdr:col>
      <xdr:colOff>152400</xdr:colOff>
      <xdr:row>935</xdr:row>
      <xdr:rowOff>161925</xdr:rowOff>
    </xdr:to>
    <xdr:sp macro="" textlink="">
      <xdr:nvSpPr>
        <xdr:cNvPr id="394" name="AutoShape 42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967865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123825</xdr:colOff>
      <xdr:row>935</xdr:row>
      <xdr:rowOff>180975</xdr:rowOff>
    </xdr:to>
    <xdr:sp macro="" textlink="">
      <xdr:nvSpPr>
        <xdr:cNvPr id="395" name="AutoShape 42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96786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935</xdr:row>
      <xdr:rowOff>0</xdr:rowOff>
    </xdr:from>
    <xdr:to>
      <xdr:col>2</xdr:col>
      <xdr:colOff>180975</xdr:colOff>
      <xdr:row>935</xdr:row>
      <xdr:rowOff>161925</xdr:rowOff>
    </xdr:to>
    <xdr:sp macro="" textlink="">
      <xdr:nvSpPr>
        <xdr:cNvPr id="396" name="AutoShape 42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6786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935</xdr:row>
      <xdr:rowOff>0</xdr:rowOff>
    </xdr:from>
    <xdr:to>
      <xdr:col>4</xdr:col>
      <xdr:colOff>142875</xdr:colOff>
      <xdr:row>935</xdr:row>
      <xdr:rowOff>161925</xdr:rowOff>
    </xdr:to>
    <xdr:sp macro="" textlink="">
      <xdr:nvSpPr>
        <xdr:cNvPr id="397" name="AutoShape 42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6786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935</xdr:row>
      <xdr:rowOff>0</xdr:rowOff>
    </xdr:from>
    <xdr:to>
      <xdr:col>6</xdr:col>
      <xdr:colOff>85725</xdr:colOff>
      <xdr:row>935</xdr:row>
      <xdr:rowOff>152400</xdr:rowOff>
    </xdr:to>
    <xdr:sp macro="" textlink="">
      <xdr:nvSpPr>
        <xdr:cNvPr id="398" name="AutoShape 4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96786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935</xdr:row>
      <xdr:rowOff>0</xdr:rowOff>
    </xdr:from>
    <xdr:to>
      <xdr:col>10</xdr:col>
      <xdr:colOff>123825</xdr:colOff>
      <xdr:row>935</xdr:row>
      <xdr:rowOff>161925</xdr:rowOff>
    </xdr:to>
    <xdr:sp macro="" textlink="">
      <xdr:nvSpPr>
        <xdr:cNvPr id="399" name="AutoShape 42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96786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935</xdr:row>
      <xdr:rowOff>0</xdr:rowOff>
    </xdr:from>
    <xdr:to>
      <xdr:col>10</xdr:col>
      <xdr:colOff>104775</xdr:colOff>
      <xdr:row>936</xdr:row>
      <xdr:rowOff>0</xdr:rowOff>
    </xdr:to>
    <xdr:sp macro="" textlink="">
      <xdr:nvSpPr>
        <xdr:cNvPr id="400" name="AutoShape 42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196786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935</xdr:row>
      <xdr:rowOff>0</xdr:rowOff>
    </xdr:from>
    <xdr:to>
      <xdr:col>11</xdr:col>
      <xdr:colOff>142875</xdr:colOff>
      <xdr:row>935</xdr:row>
      <xdr:rowOff>161925</xdr:rowOff>
    </xdr:to>
    <xdr:sp macro="" textlink="">
      <xdr:nvSpPr>
        <xdr:cNvPr id="401" name="AutoShape 42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96786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935</xdr:row>
      <xdr:rowOff>0</xdr:rowOff>
    </xdr:from>
    <xdr:to>
      <xdr:col>11</xdr:col>
      <xdr:colOff>104775</xdr:colOff>
      <xdr:row>936</xdr:row>
      <xdr:rowOff>0</xdr:rowOff>
    </xdr:to>
    <xdr:sp macro="" textlink="">
      <xdr:nvSpPr>
        <xdr:cNvPr id="402" name="AutoShape 42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96786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935</xdr:row>
      <xdr:rowOff>0</xdr:rowOff>
    </xdr:from>
    <xdr:to>
      <xdr:col>13</xdr:col>
      <xdr:colOff>180975</xdr:colOff>
      <xdr:row>935</xdr:row>
      <xdr:rowOff>161925</xdr:rowOff>
    </xdr:to>
    <xdr:sp macro="" textlink="">
      <xdr:nvSpPr>
        <xdr:cNvPr id="403" name="AutoShape 43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967865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935</xdr:row>
      <xdr:rowOff>0</xdr:rowOff>
    </xdr:from>
    <xdr:to>
      <xdr:col>13</xdr:col>
      <xdr:colOff>123825</xdr:colOff>
      <xdr:row>935</xdr:row>
      <xdr:rowOff>180975</xdr:rowOff>
    </xdr:to>
    <xdr:sp macro="" textlink="">
      <xdr:nvSpPr>
        <xdr:cNvPr id="404" name="AutoShape 43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67865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935</xdr:row>
      <xdr:rowOff>0</xdr:rowOff>
    </xdr:from>
    <xdr:to>
      <xdr:col>13</xdr:col>
      <xdr:colOff>142875</xdr:colOff>
      <xdr:row>935</xdr:row>
      <xdr:rowOff>161925</xdr:rowOff>
    </xdr:to>
    <xdr:sp macro="" textlink="">
      <xdr:nvSpPr>
        <xdr:cNvPr id="405" name="AutoShape 43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96786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935</xdr:row>
      <xdr:rowOff>0</xdr:rowOff>
    </xdr:from>
    <xdr:to>
      <xdr:col>13</xdr:col>
      <xdr:colOff>85725</xdr:colOff>
      <xdr:row>935</xdr:row>
      <xdr:rowOff>152400</xdr:rowOff>
    </xdr:to>
    <xdr:sp macro="" textlink="">
      <xdr:nvSpPr>
        <xdr:cNvPr id="406" name="AutoShape 43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967865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935</xdr:row>
      <xdr:rowOff>0</xdr:rowOff>
    </xdr:from>
    <xdr:to>
      <xdr:col>13</xdr:col>
      <xdr:colOff>123825</xdr:colOff>
      <xdr:row>935</xdr:row>
      <xdr:rowOff>161925</xdr:rowOff>
    </xdr:to>
    <xdr:sp macro="" textlink="">
      <xdr:nvSpPr>
        <xdr:cNvPr id="407" name="AutoShape 4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967865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935</xdr:row>
      <xdr:rowOff>0</xdr:rowOff>
    </xdr:from>
    <xdr:to>
      <xdr:col>13</xdr:col>
      <xdr:colOff>104775</xdr:colOff>
      <xdr:row>936</xdr:row>
      <xdr:rowOff>0</xdr:rowOff>
    </xdr:to>
    <xdr:sp macro="" textlink="">
      <xdr:nvSpPr>
        <xdr:cNvPr id="408" name="AutoShape 4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96786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935</xdr:row>
      <xdr:rowOff>0</xdr:rowOff>
    </xdr:from>
    <xdr:to>
      <xdr:col>13</xdr:col>
      <xdr:colOff>142875</xdr:colOff>
      <xdr:row>935</xdr:row>
      <xdr:rowOff>161925</xdr:rowOff>
    </xdr:to>
    <xdr:sp macro="" textlink="">
      <xdr:nvSpPr>
        <xdr:cNvPr id="409" name="AutoShape 4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967865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935</xdr:row>
      <xdr:rowOff>0</xdr:rowOff>
    </xdr:from>
    <xdr:to>
      <xdr:col>13</xdr:col>
      <xdr:colOff>104775</xdr:colOff>
      <xdr:row>936</xdr:row>
      <xdr:rowOff>0</xdr:rowOff>
    </xdr:to>
    <xdr:sp macro="" textlink="">
      <xdr:nvSpPr>
        <xdr:cNvPr id="410" name="AutoShape 4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1967865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975</xdr:row>
      <xdr:rowOff>0</xdr:rowOff>
    </xdr:from>
    <xdr:to>
      <xdr:col>7</xdr:col>
      <xdr:colOff>152400</xdr:colOff>
      <xdr:row>975</xdr:row>
      <xdr:rowOff>161925</xdr:rowOff>
    </xdr:to>
    <xdr:sp macro="" textlink="">
      <xdr:nvSpPr>
        <xdr:cNvPr id="411" name="AutoShape 4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05359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152400</xdr:colOff>
      <xdr:row>975</xdr:row>
      <xdr:rowOff>161925</xdr:rowOff>
    </xdr:to>
    <xdr:sp macro="" textlink="">
      <xdr:nvSpPr>
        <xdr:cNvPr id="412" name="AutoShape 4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05359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123825</xdr:colOff>
      <xdr:row>975</xdr:row>
      <xdr:rowOff>180975</xdr:rowOff>
    </xdr:to>
    <xdr:sp macro="" textlink="">
      <xdr:nvSpPr>
        <xdr:cNvPr id="413" name="AutoShape 4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05359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975</xdr:row>
      <xdr:rowOff>0</xdr:rowOff>
    </xdr:from>
    <xdr:to>
      <xdr:col>2</xdr:col>
      <xdr:colOff>180975</xdr:colOff>
      <xdr:row>975</xdr:row>
      <xdr:rowOff>161925</xdr:rowOff>
    </xdr:to>
    <xdr:sp macro="" textlink="">
      <xdr:nvSpPr>
        <xdr:cNvPr id="414" name="AutoShape 4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359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975</xdr:row>
      <xdr:rowOff>0</xdr:rowOff>
    </xdr:from>
    <xdr:to>
      <xdr:col>4</xdr:col>
      <xdr:colOff>142875</xdr:colOff>
      <xdr:row>975</xdr:row>
      <xdr:rowOff>161925</xdr:rowOff>
    </xdr:to>
    <xdr:sp macro="" textlink="">
      <xdr:nvSpPr>
        <xdr:cNvPr id="415" name="AutoShape 44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5359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975</xdr:row>
      <xdr:rowOff>0</xdr:rowOff>
    </xdr:from>
    <xdr:to>
      <xdr:col>6</xdr:col>
      <xdr:colOff>85725</xdr:colOff>
      <xdr:row>975</xdr:row>
      <xdr:rowOff>152400</xdr:rowOff>
    </xdr:to>
    <xdr:sp macro="" textlink="">
      <xdr:nvSpPr>
        <xdr:cNvPr id="416" name="AutoShape 44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05359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975</xdr:row>
      <xdr:rowOff>0</xdr:rowOff>
    </xdr:from>
    <xdr:to>
      <xdr:col>10</xdr:col>
      <xdr:colOff>123825</xdr:colOff>
      <xdr:row>975</xdr:row>
      <xdr:rowOff>161925</xdr:rowOff>
    </xdr:to>
    <xdr:sp macro="" textlink="">
      <xdr:nvSpPr>
        <xdr:cNvPr id="417" name="AutoShape 44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05359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975</xdr:row>
      <xdr:rowOff>0</xdr:rowOff>
    </xdr:from>
    <xdr:to>
      <xdr:col>10</xdr:col>
      <xdr:colOff>104775</xdr:colOff>
      <xdr:row>976</xdr:row>
      <xdr:rowOff>0</xdr:rowOff>
    </xdr:to>
    <xdr:sp macro="" textlink="">
      <xdr:nvSpPr>
        <xdr:cNvPr id="418" name="AutoShape 44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05359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975</xdr:row>
      <xdr:rowOff>0</xdr:rowOff>
    </xdr:from>
    <xdr:to>
      <xdr:col>11</xdr:col>
      <xdr:colOff>142875</xdr:colOff>
      <xdr:row>975</xdr:row>
      <xdr:rowOff>161925</xdr:rowOff>
    </xdr:to>
    <xdr:sp macro="" textlink="">
      <xdr:nvSpPr>
        <xdr:cNvPr id="419" name="AutoShape 44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05359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975</xdr:row>
      <xdr:rowOff>0</xdr:rowOff>
    </xdr:from>
    <xdr:to>
      <xdr:col>11</xdr:col>
      <xdr:colOff>104775</xdr:colOff>
      <xdr:row>976</xdr:row>
      <xdr:rowOff>0</xdr:rowOff>
    </xdr:to>
    <xdr:sp macro="" textlink="">
      <xdr:nvSpPr>
        <xdr:cNvPr id="420" name="AutoShape 44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05359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180975</xdr:colOff>
      <xdr:row>975</xdr:row>
      <xdr:rowOff>161925</xdr:rowOff>
    </xdr:to>
    <xdr:sp macro="" textlink="">
      <xdr:nvSpPr>
        <xdr:cNvPr id="421" name="AutoShape 44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05359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123825</xdr:colOff>
      <xdr:row>975</xdr:row>
      <xdr:rowOff>180975</xdr:rowOff>
    </xdr:to>
    <xdr:sp macro="" textlink="">
      <xdr:nvSpPr>
        <xdr:cNvPr id="422" name="AutoShape 44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05359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142875</xdr:colOff>
      <xdr:row>975</xdr:row>
      <xdr:rowOff>161925</xdr:rowOff>
    </xdr:to>
    <xdr:sp macro="" textlink="">
      <xdr:nvSpPr>
        <xdr:cNvPr id="423" name="AutoShape 45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05359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85725</xdr:colOff>
      <xdr:row>975</xdr:row>
      <xdr:rowOff>152400</xdr:rowOff>
    </xdr:to>
    <xdr:sp macro="" textlink="">
      <xdr:nvSpPr>
        <xdr:cNvPr id="424" name="AutoShape 45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205359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123825</xdr:colOff>
      <xdr:row>975</xdr:row>
      <xdr:rowOff>161925</xdr:rowOff>
    </xdr:to>
    <xdr:sp macro="" textlink="">
      <xdr:nvSpPr>
        <xdr:cNvPr id="425" name="AutoShape 45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205359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104775</xdr:colOff>
      <xdr:row>976</xdr:row>
      <xdr:rowOff>0</xdr:rowOff>
    </xdr:to>
    <xdr:sp macro="" textlink="">
      <xdr:nvSpPr>
        <xdr:cNvPr id="426" name="AutoShape 45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205359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142875</xdr:colOff>
      <xdr:row>975</xdr:row>
      <xdr:rowOff>161925</xdr:rowOff>
    </xdr:to>
    <xdr:sp macro="" textlink="">
      <xdr:nvSpPr>
        <xdr:cNvPr id="427" name="AutoShape 45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205359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975</xdr:row>
      <xdr:rowOff>0</xdr:rowOff>
    </xdr:from>
    <xdr:to>
      <xdr:col>13</xdr:col>
      <xdr:colOff>104775</xdr:colOff>
      <xdr:row>976</xdr:row>
      <xdr:rowOff>0</xdr:rowOff>
    </xdr:to>
    <xdr:sp macro="" textlink="">
      <xdr:nvSpPr>
        <xdr:cNvPr id="428" name="AutoShape 45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205359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1015</xdr:row>
      <xdr:rowOff>0</xdr:rowOff>
    </xdr:from>
    <xdr:to>
      <xdr:col>7</xdr:col>
      <xdr:colOff>152400</xdr:colOff>
      <xdr:row>1015</xdr:row>
      <xdr:rowOff>161925</xdr:rowOff>
    </xdr:to>
    <xdr:sp macro="" textlink="">
      <xdr:nvSpPr>
        <xdr:cNvPr id="429" name="AutoShape 45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13741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1015</xdr:row>
      <xdr:rowOff>0</xdr:rowOff>
    </xdr:from>
    <xdr:to>
      <xdr:col>13</xdr:col>
      <xdr:colOff>152400</xdr:colOff>
      <xdr:row>1015</xdr:row>
      <xdr:rowOff>161925</xdr:rowOff>
    </xdr:to>
    <xdr:sp macro="" textlink="">
      <xdr:nvSpPr>
        <xdr:cNvPr id="430" name="AutoShape 45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13741000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123825</xdr:colOff>
      <xdr:row>1015</xdr:row>
      <xdr:rowOff>180975</xdr:rowOff>
    </xdr:to>
    <xdr:sp macro="" textlink="">
      <xdr:nvSpPr>
        <xdr:cNvPr id="431" name="AutoShape 45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13741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1015</xdr:row>
      <xdr:rowOff>0</xdr:rowOff>
    </xdr:from>
    <xdr:to>
      <xdr:col>2</xdr:col>
      <xdr:colOff>180975</xdr:colOff>
      <xdr:row>1015</xdr:row>
      <xdr:rowOff>161925</xdr:rowOff>
    </xdr:to>
    <xdr:sp macro="" textlink="">
      <xdr:nvSpPr>
        <xdr:cNvPr id="432" name="AutoShape 45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3741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1015</xdr:row>
      <xdr:rowOff>0</xdr:rowOff>
    </xdr:from>
    <xdr:to>
      <xdr:col>4</xdr:col>
      <xdr:colOff>142875</xdr:colOff>
      <xdr:row>1015</xdr:row>
      <xdr:rowOff>161925</xdr:rowOff>
    </xdr:to>
    <xdr:sp macro="" textlink="">
      <xdr:nvSpPr>
        <xdr:cNvPr id="433" name="AutoShape 46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3741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1015</xdr:row>
      <xdr:rowOff>0</xdr:rowOff>
    </xdr:from>
    <xdr:to>
      <xdr:col>6</xdr:col>
      <xdr:colOff>85725</xdr:colOff>
      <xdr:row>1015</xdr:row>
      <xdr:rowOff>152400</xdr:rowOff>
    </xdr:to>
    <xdr:sp macro="" textlink="">
      <xdr:nvSpPr>
        <xdr:cNvPr id="434" name="AutoShape 46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13741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1015</xdr:row>
      <xdr:rowOff>0</xdr:rowOff>
    </xdr:from>
    <xdr:to>
      <xdr:col>10</xdr:col>
      <xdr:colOff>123825</xdr:colOff>
      <xdr:row>1015</xdr:row>
      <xdr:rowOff>161925</xdr:rowOff>
    </xdr:to>
    <xdr:sp macro="" textlink="">
      <xdr:nvSpPr>
        <xdr:cNvPr id="435" name="AutoShape 46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3741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1015</xdr:row>
      <xdr:rowOff>0</xdr:rowOff>
    </xdr:from>
    <xdr:to>
      <xdr:col>10</xdr:col>
      <xdr:colOff>104775</xdr:colOff>
      <xdr:row>1016</xdr:row>
      <xdr:rowOff>0</xdr:rowOff>
    </xdr:to>
    <xdr:sp macro="" textlink="">
      <xdr:nvSpPr>
        <xdr:cNvPr id="436" name="AutoShape 46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213741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1015</xdr:row>
      <xdr:rowOff>0</xdr:rowOff>
    </xdr:from>
    <xdr:to>
      <xdr:col>11</xdr:col>
      <xdr:colOff>142875</xdr:colOff>
      <xdr:row>1015</xdr:row>
      <xdr:rowOff>161925</xdr:rowOff>
    </xdr:to>
    <xdr:sp macro="" textlink="">
      <xdr:nvSpPr>
        <xdr:cNvPr id="437" name="AutoShape 46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13741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1015</xdr:row>
      <xdr:rowOff>0</xdr:rowOff>
    </xdr:from>
    <xdr:to>
      <xdr:col>11</xdr:col>
      <xdr:colOff>104775</xdr:colOff>
      <xdr:row>1016</xdr:row>
      <xdr:rowOff>0</xdr:rowOff>
    </xdr:to>
    <xdr:sp macro="" textlink="">
      <xdr:nvSpPr>
        <xdr:cNvPr id="438" name="AutoShape 46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13741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1015</xdr:row>
      <xdr:rowOff>0</xdr:rowOff>
    </xdr:from>
    <xdr:to>
      <xdr:col>13</xdr:col>
      <xdr:colOff>180975</xdr:colOff>
      <xdr:row>1015</xdr:row>
      <xdr:rowOff>161925</xdr:rowOff>
    </xdr:to>
    <xdr:sp macro="" textlink="">
      <xdr:nvSpPr>
        <xdr:cNvPr id="439" name="AutoShape 46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213741000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1015</xdr:row>
      <xdr:rowOff>0</xdr:rowOff>
    </xdr:from>
    <xdr:to>
      <xdr:col>13</xdr:col>
      <xdr:colOff>123825</xdr:colOff>
      <xdr:row>1015</xdr:row>
      <xdr:rowOff>180975</xdr:rowOff>
    </xdr:to>
    <xdr:sp macro="" textlink="">
      <xdr:nvSpPr>
        <xdr:cNvPr id="440" name="AutoShape 46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213741000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1015</xdr:row>
      <xdr:rowOff>0</xdr:rowOff>
    </xdr:from>
    <xdr:to>
      <xdr:col>13</xdr:col>
      <xdr:colOff>142875</xdr:colOff>
      <xdr:row>1015</xdr:row>
      <xdr:rowOff>161925</xdr:rowOff>
    </xdr:to>
    <xdr:sp macro="" textlink="">
      <xdr:nvSpPr>
        <xdr:cNvPr id="441" name="AutoShape 46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13741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1015</xdr:row>
      <xdr:rowOff>0</xdr:rowOff>
    </xdr:from>
    <xdr:to>
      <xdr:col>13</xdr:col>
      <xdr:colOff>85725</xdr:colOff>
      <xdr:row>1015</xdr:row>
      <xdr:rowOff>152400</xdr:rowOff>
    </xdr:to>
    <xdr:sp macro="" textlink="">
      <xdr:nvSpPr>
        <xdr:cNvPr id="442" name="AutoShape 46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213741000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1015</xdr:row>
      <xdr:rowOff>0</xdr:rowOff>
    </xdr:from>
    <xdr:to>
      <xdr:col>13</xdr:col>
      <xdr:colOff>123825</xdr:colOff>
      <xdr:row>1015</xdr:row>
      <xdr:rowOff>161925</xdr:rowOff>
    </xdr:to>
    <xdr:sp macro="" textlink="">
      <xdr:nvSpPr>
        <xdr:cNvPr id="443" name="AutoShape 47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213741000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1015</xdr:row>
      <xdr:rowOff>0</xdr:rowOff>
    </xdr:from>
    <xdr:to>
      <xdr:col>13</xdr:col>
      <xdr:colOff>104775</xdr:colOff>
      <xdr:row>1016</xdr:row>
      <xdr:rowOff>0</xdr:rowOff>
    </xdr:to>
    <xdr:sp macro="" textlink="">
      <xdr:nvSpPr>
        <xdr:cNvPr id="444" name="AutoShape 47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213741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1015</xdr:row>
      <xdr:rowOff>0</xdr:rowOff>
    </xdr:from>
    <xdr:to>
      <xdr:col>13</xdr:col>
      <xdr:colOff>142875</xdr:colOff>
      <xdr:row>1015</xdr:row>
      <xdr:rowOff>161925</xdr:rowOff>
    </xdr:to>
    <xdr:sp macro="" textlink="">
      <xdr:nvSpPr>
        <xdr:cNvPr id="445" name="AutoShape 472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213741000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1015</xdr:row>
      <xdr:rowOff>0</xdr:rowOff>
    </xdr:from>
    <xdr:to>
      <xdr:col>13</xdr:col>
      <xdr:colOff>104775</xdr:colOff>
      <xdr:row>1016</xdr:row>
      <xdr:rowOff>0</xdr:rowOff>
    </xdr:to>
    <xdr:sp macro="" textlink="">
      <xdr:nvSpPr>
        <xdr:cNvPr id="446" name="AutoShape 473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213741000"/>
          <a:ext cx="104775" cy="20955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152400</xdr:colOff>
      <xdr:row>56</xdr:row>
      <xdr:rowOff>161925</xdr:rowOff>
    </xdr:to>
    <xdr:sp macro="" textlink="">
      <xdr:nvSpPr>
        <xdr:cNvPr id="45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180975</xdr:colOff>
      <xdr:row>56</xdr:row>
      <xdr:rowOff>161925</xdr:rowOff>
    </xdr:to>
    <xdr:sp macro="" textlink="">
      <xdr:nvSpPr>
        <xdr:cNvPr id="45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123825</xdr:colOff>
      <xdr:row>56</xdr:row>
      <xdr:rowOff>180975</xdr:rowOff>
    </xdr:to>
    <xdr:sp macro="" textlink="">
      <xdr:nvSpPr>
        <xdr:cNvPr id="45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142875</xdr:colOff>
      <xdr:row>56</xdr:row>
      <xdr:rowOff>161925</xdr:rowOff>
    </xdr:to>
    <xdr:sp macro="" textlink="">
      <xdr:nvSpPr>
        <xdr:cNvPr id="45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85725</xdr:colOff>
      <xdr:row>56</xdr:row>
      <xdr:rowOff>152400</xdr:rowOff>
    </xdr:to>
    <xdr:sp macro="" textlink="">
      <xdr:nvSpPr>
        <xdr:cNvPr id="45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123825</xdr:colOff>
      <xdr:row>56</xdr:row>
      <xdr:rowOff>161925</xdr:rowOff>
    </xdr:to>
    <xdr:sp macro="" textlink="">
      <xdr:nvSpPr>
        <xdr:cNvPr id="45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104775</xdr:colOff>
      <xdr:row>57</xdr:row>
      <xdr:rowOff>0</xdr:rowOff>
    </xdr:to>
    <xdr:sp macro="" textlink="">
      <xdr:nvSpPr>
        <xdr:cNvPr id="45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142875</xdr:colOff>
      <xdr:row>56</xdr:row>
      <xdr:rowOff>161925</xdr:rowOff>
    </xdr:to>
    <xdr:sp macro="" textlink="">
      <xdr:nvSpPr>
        <xdr:cNvPr id="45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104775</xdr:colOff>
      <xdr:row>57</xdr:row>
      <xdr:rowOff>0</xdr:rowOff>
    </xdr:to>
    <xdr:sp macro="" textlink="">
      <xdr:nvSpPr>
        <xdr:cNvPr id="46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152400</xdr:colOff>
      <xdr:row>57</xdr:row>
      <xdr:rowOff>161925</xdr:rowOff>
    </xdr:to>
    <xdr:sp macro="" textlink="">
      <xdr:nvSpPr>
        <xdr:cNvPr id="46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180975</xdr:colOff>
      <xdr:row>57</xdr:row>
      <xdr:rowOff>161925</xdr:rowOff>
    </xdr:to>
    <xdr:sp macro="" textlink="">
      <xdr:nvSpPr>
        <xdr:cNvPr id="46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123825</xdr:colOff>
      <xdr:row>57</xdr:row>
      <xdr:rowOff>180975</xdr:rowOff>
    </xdr:to>
    <xdr:sp macro="" textlink="">
      <xdr:nvSpPr>
        <xdr:cNvPr id="46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142875</xdr:colOff>
      <xdr:row>57</xdr:row>
      <xdr:rowOff>161925</xdr:rowOff>
    </xdr:to>
    <xdr:sp macro="" textlink="">
      <xdr:nvSpPr>
        <xdr:cNvPr id="46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85725</xdr:colOff>
      <xdr:row>57</xdr:row>
      <xdr:rowOff>152400</xdr:rowOff>
    </xdr:to>
    <xdr:sp macro="" textlink="">
      <xdr:nvSpPr>
        <xdr:cNvPr id="46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123825</xdr:colOff>
      <xdr:row>57</xdr:row>
      <xdr:rowOff>161925</xdr:rowOff>
    </xdr:to>
    <xdr:sp macro="" textlink="">
      <xdr:nvSpPr>
        <xdr:cNvPr id="46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104775</xdr:colOff>
      <xdr:row>58</xdr:row>
      <xdr:rowOff>0</xdr:rowOff>
    </xdr:to>
    <xdr:sp macro="" textlink="">
      <xdr:nvSpPr>
        <xdr:cNvPr id="46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142875</xdr:colOff>
      <xdr:row>57</xdr:row>
      <xdr:rowOff>161925</xdr:rowOff>
    </xdr:to>
    <xdr:sp macro="" textlink="">
      <xdr:nvSpPr>
        <xdr:cNvPr id="46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104775</xdr:colOff>
      <xdr:row>58</xdr:row>
      <xdr:rowOff>0</xdr:rowOff>
    </xdr:to>
    <xdr:sp macro="" textlink="">
      <xdr:nvSpPr>
        <xdr:cNvPr id="46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152400</xdr:colOff>
      <xdr:row>58</xdr:row>
      <xdr:rowOff>161925</xdr:rowOff>
    </xdr:to>
    <xdr:sp macro="" textlink="">
      <xdr:nvSpPr>
        <xdr:cNvPr id="47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180975</xdr:colOff>
      <xdr:row>58</xdr:row>
      <xdr:rowOff>161925</xdr:rowOff>
    </xdr:to>
    <xdr:sp macro="" textlink="">
      <xdr:nvSpPr>
        <xdr:cNvPr id="47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123825</xdr:colOff>
      <xdr:row>58</xdr:row>
      <xdr:rowOff>180975</xdr:rowOff>
    </xdr:to>
    <xdr:sp macro="" textlink="">
      <xdr:nvSpPr>
        <xdr:cNvPr id="47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142875</xdr:colOff>
      <xdr:row>58</xdr:row>
      <xdr:rowOff>161925</xdr:rowOff>
    </xdr:to>
    <xdr:sp macro="" textlink="">
      <xdr:nvSpPr>
        <xdr:cNvPr id="47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85725</xdr:colOff>
      <xdr:row>58</xdr:row>
      <xdr:rowOff>152400</xdr:rowOff>
    </xdr:to>
    <xdr:sp macro="" textlink="">
      <xdr:nvSpPr>
        <xdr:cNvPr id="47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123825</xdr:colOff>
      <xdr:row>58</xdr:row>
      <xdr:rowOff>161925</xdr:rowOff>
    </xdr:to>
    <xdr:sp macro="" textlink="">
      <xdr:nvSpPr>
        <xdr:cNvPr id="47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104775</xdr:colOff>
      <xdr:row>59</xdr:row>
      <xdr:rowOff>0</xdr:rowOff>
    </xdr:to>
    <xdr:sp macro="" textlink="">
      <xdr:nvSpPr>
        <xdr:cNvPr id="47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142875</xdr:colOff>
      <xdr:row>58</xdr:row>
      <xdr:rowOff>161925</xdr:rowOff>
    </xdr:to>
    <xdr:sp macro="" textlink="">
      <xdr:nvSpPr>
        <xdr:cNvPr id="47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104775</xdr:colOff>
      <xdr:row>59</xdr:row>
      <xdr:rowOff>0</xdr:rowOff>
    </xdr:to>
    <xdr:sp macro="" textlink="">
      <xdr:nvSpPr>
        <xdr:cNvPr id="47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152400</xdr:colOff>
      <xdr:row>59</xdr:row>
      <xdr:rowOff>161925</xdr:rowOff>
    </xdr:to>
    <xdr:sp macro="" textlink="">
      <xdr:nvSpPr>
        <xdr:cNvPr id="47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180975</xdr:colOff>
      <xdr:row>59</xdr:row>
      <xdr:rowOff>161925</xdr:rowOff>
    </xdr:to>
    <xdr:sp macro="" textlink="">
      <xdr:nvSpPr>
        <xdr:cNvPr id="48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123825</xdr:colOff>
      <xdr:row>59</xdr:row>
      <xdr:rowOff>180975</xdr:rowOff>
    </xdr:to>
    <xdr:sp macro="" textlink="">
      <xdr:nvSpPr>
        <xdr:cNvPr id="48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142875</xdr:colOff>
      <xdr:row>59</xdr:row>
      <xdr:rowOff>161925</xdr:rowOff>
    </xdr:to>
    <xdr:sp macro="" textlink="">
      <xdr:nvSpPr>
        <xdr:cNvPr id="48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85725</xdr:colOff>
      <xdr:row>59</xdr:row>
      <xdr:rowOff>152400</xdr:rowOff>
    </xdr:to>
    <xdr:sp macro="" textlink="">
      <xdr:nvSpPr>
        <xdr:cNvPr id="48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123825</xdr:colOff>
      <xdr:row>59</xdr:row>
      <xdr:rowOff>161925</xdr:rowOff>
    </xdr:to>
    <xdr:sp macro="" textlink="">
      <xdr:nvSpPr>
        <xdr:cNvPr id="48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104775</xdr:colOff>
      <xdr:row>60</xdr:row>
      <xdr:rowOff>0</xdr:rowOff>
    </xdr:to>
    <xdr:sp macro="" textlink="">
      <xdr:nvSpPr>
        <xdr:cNvPr id="48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142875</xdr:colOff>
      <xdr:row>59</xdr:row>
      <xdr:rowOff>161925</xdr:rowOff>
    </xdr:to>
    <xdr:sp macro="" textlink="">
      <xdr:nvSpPr>
        <xdr:cNvPr id="48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13</xdr:col>
      <xdr:colOff>104775</xdr:colOff>
      <xdr:row>60</xdr:row>
      <xdr:rowOff>0</xdr:rowOff>
    </xdr:to>
    <xdr:sp macro="" textlink="">
      <xdr:nvSpPr>
        <xdr:cNvPr id="48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152400</xdr:colOff>
      <xdr:row>60</xdr:row>
      <xdr:rowOff>161925</xdr:rowOff>
    </xdr:to>
    <xdr:sp macro="" textlink="">
      <xdr:nvSpPr>
        <xdr:cNvPr id="48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180975</xdr:colOff>
      <xdr:row>60</xdr:row>
      <xdr:rowOff>161925</xdr:rowOff>
    </xdr:to>
    <xdr:sp macro="" textlink="">
      <xdr:nvSpPr>
        <xdr:cNvPr id="48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123825</xdr:colOff>
      <xdr:row>60</xdr:row>
      <xdr:rowOff>180975</xdr:rowOff>
    </xdr:to>
    <xdr:sp macro="" textlink="">
      <xdr:nvSpPr>
        <xdr:cNvPr id="49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142875</xdr:colOff>
      <xdr:row>60</xdr:row>
      <xdr:rowOff>161925</xdr:rowOff>
    </xdr:to>
    <xdr:sp macro="" textlink="">
      <xdr:nvSpPr>
        <xdr:cNvPr id="49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85725</xdr:colOff>
      <xdr:row>60</xdr:row>
      <xdr:rowOff>152400</xdr:rowOff>
    </xdr:to>
    <xdr:sp macro="" textlink="">
      <xdr:nvSpPr>
        <xdr:cNvPr id="49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123825</xdr:colOff>
      <xdr:row>60</xdr:row>
      <xdr:rowOff>161925</xdr:rowOff>
    </xdr:to>
    <xdr:sp macro="" textlink="">
      <xdr:nvSpPr>
        <xdr:cNvPr id="49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104775</xdr:colOff>
      <xdr:row>61</xdr:row>
      <xdr:rowOff>0</xdr:rowOff>
    </xdr:to>
    <xdr:sp macro="" textlink="">
      <xdr:nvSpPr>
        <xdr:cNvPr id="49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142875</xdr:colOff>
      <xdr:row>60</xdr:row>
      <xdr:rowOff>161925</xdr:rowOff>
    </xdr:to>
    <xdr:sp macro="" textlink="">
      <xdr:nvSpPr>
        <xdr:cNvPr id="49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60</xdr:row>
      <xdr:rowOff>0</xdr:rowOff>
    </xdr:from>
    <xdr:to>
      <xdr:col>13</xdr:col>
      <xdr:colOff>104775</xdr:colOff>
      <xdr:row>61</xdr:row>
      <xdr:rowOff>0</xdr:rowOff>
    </xdr:to>
    <xdr:sp macro="" textlink="">
      <xdr:nvSpPr>
        <xdr:cNvPr id="49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152400</xdr:colOff>
      <xdr:row>61</xdr:row>
      <xdr:rowOff>161925</xdr:rowOff>
    </xdr:to>
    <xdr:sp macro="" textlink="">
      <xdr:nvSpPr>
        <xdr:cNvPr id="49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180975</xdr:colOff>
      <xdr:row>61</xdr:row>
      <xdr:rowOff>161925</xdr:rowOff>
    </xdr:to>
    <xdr:sp macro="" textlink="">
      <xdr:nvSpPr>
        <xdr:cNvPr id="49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123825</xdr:colOff>
      <xdr:row>61</xdr:row>
      <xdr:rowOff>180975</xdr:rowOff>
    </xdr:to>
    <xdr:sp macro="" textlink="">
      <xdr:nvSpPr>
        <xdr:cNvPr id="49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142875</xdr:colOff>
      <xdr:row>61</xdr:row>
      <xdr:rowOff>161925</xdr:rowOff>
    </xdr:to>
    <xdr:sp macro="" textlink="">
      <xdr:nvSpPr>
        <xdr:cNvPr id="50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85725</xdr:colOff>
      <xdr:row>61</xdr:row>
      <xdr:rowOff>152400</xdr:rowOff>
    </xdr:to>
    <xdr:sp macro="" textlink="">
      <xdr:nvSpPr>
        <xdr:cNvPr id="50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123825</xdr:colOff>
      <xdr:row>61</xdr:row>
      <xdr:rowOff>161925</xdr:rowOff>
    </xdr:to>
    <xdr:sp macro="" textlink="">
      <xdr:nvSpPr>
        <xdr:cNvPr id="50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104775</xdr:colOff>
      <xdr:row>62</xdr:row>
      <xdr:rowOff>0</xdr:rowOff>
    </xdr:to>
    <xdr:sp macro="" textlink="">
      <xdr:nvSpPr>
        <xdr:cNvPr id="50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142875</xdr:colOff>
      <xdr:row>61</xdr:row>
      <xdr:rowOff>161925</xdr:rowOff>
    </xdr:to>
    <xdr:sp macro="" textlink="">
      <xdr:nvSpPr>
        <xdr:cNvPr id="50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61</xdr:row>
      <xdr:rowOff>0</xdr:rowOff>
    </xdr:from>
    <xdr:to>
      <xdr:col>13</xdr:col>
      <xdr:colOff>104775</xdr:colOff>
      <xdr:row>62</xdr:row>
      <xdr:rowOff>0</xdr:rowOff>
    </xdr:to>
    <xdr:sp macro="" textlink="">
      <xdr:nvSpPr>
        <xdr:cNvPr id="50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152400</xdr:colOff>
      <xdr:row>62</xdr:row>
      <xdr:rowOff>161925</xdr:rowOff>
    </xdr:to>
    <xdr:sp macro="" textlink="">
      <xdr:nvSpPr>
        <xdr:cNvPr id="50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180975</xdr:colOff>
      <xdr:row>62</xdr:row>
      <xdr:rowOff>161925</xdr:rowOff>
    </xdr:to>
    <xdr:sp macro="" textlink="">
      <xdr:nvSpPr>
        <xdr:cNvPr id="50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123825</xdr:colOff>
      <xdr:row>62</xdr:row>
      <xdr:rowOff>180975</xdr:rowOff>
    </xdr:to>
    <xdr:sp macro="" textlink="">
      <xdr:nvSpPr>
        <xdr:cNvPr id="50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142875</xdr:colOff>
      <xdr:row>62</xdr:row>
      <xdr:rowOff>161925</xdr:rowOff>
    </xdr:to>
    <xdr:sp macro="" textlink="">
      <xdr:nvSpPr>
        <xdr:cNvPr id="50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85725</xdr:colOff>
      <xdr:row>62</xdr:row>
      <xdr:rowOff>152400</xdr:rowOff>
    </xdr:to>
    <xdr:sp macro="" textlink="">
      <xdr:nvSpPr>
        <xdr:cNvPr id="51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123825</xdr:colOff>
      <xdr:row>62</xdr:row>
      <xdr:rowOff>161925</xdr:rowOff>
    </xdr:to>
    <xdr:sp macro="" textlink="">
      <xdr:nvSpPr>
        <xdr:cNvPr id="51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104775</xdr:colOff>
      <xdr:row>63</xdr:row>
      <xdr:rowOff>0</xdr:rowOff>
    </xdr:to>
    <xdr:sp macro="" textlink="">
      <xdr:nvSpPr>
        <xdr:cNvPr id="51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142875</xdr:colOff>
      <xdr:row>62</xdr:row>
      <xdr:rowOff>161925</xdr:rowOff>
    </xdr:to>
    <xdr:sp macro="" textlink="">
      <xdr:nvSpPr>
        <xdr:cNvPr id="51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104775</xdr:colOff>
      <xdr:row>63</xdr:row>
      <xdr:rowOff>0</xdr:rowOff>
    </xdr:to>
    <xdr:sp macro="" textlink="">
      <xdr:nvSpPr>
        <xdr:cNvPr id="51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63</xdr:row>
      <xdr:rowOff>0</xdr:rowOff>
    </xdr:from>
    <xdr:to>
      <xdr:col>13</xdr:col>
      <xdr:colOff>152400</xdr:colOff>
      <xdr:row>63</xdr:row>
      <xdr:rowOff>161925</xdr:rowOff>
    </xdr:to>
    <xdr:sp macro="" textlink="">
      <xdr:nvSpPr>
        <xdr:cNvPr id="51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63</xdr:row>
      <xdr:rowOff>0</xdr:rowOff>
    </xdr:from>
    <xdr:to>
      <xdr:col>13</xdr:col>
      <xdr:colOff>180975</xdr:colOff>
      <xdr:row>63</xdr:row>
      <xdr:rowOff>161925</xdr:rowOff>
    </xdr:to>
    <xdr:sp macro="" textlink="">
      <xdr:nvSpPr>
        <xdr:cNvPr id="51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63</xdr:row>
      <xdr:rowOff>0</xdr:rowOff>
    </xdr:from>
    <xdr:to>
      <xdr:col>13</xdr:col>
      <xdr:colOff>123825</xdr:colOff>
      <xdr:row>63</xdr:row>
      <xdr:rowOff>180975</xdr:rowOff>
    </xdr:to>
    <xdr:sp macro="" textlink="">
      <xdr:nvSpPr>
        <xdr:cNvPr id="51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63</xdr:row>
      <xdr:rowOff>0</xdr:rowOff>
    </xdr:from>
    <xdr:to>
      <xdr:col>13</xdr:col>
      <xdr:colOff>142875</xdr:colOff>
      <xdr:row>63</xdr:row>
      <xdr:rowOff>161925</xdr:rowOff>
    </xdr:to>
    <xdr:sp macro="" textlink="">
      <xdr:nvSpPr>
        <xdr:cNvPr id="51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63</xdr:row>
      <xdr:rowOff>0</xdr:rowOff>
    </xdr:from>
    <xdr:to>
      <xdr:col>13</xdr:col>
      <xdr:colOff>85725</xdr:colOff>
      <xdr:row>63</xdr:row>
      <xdr:rowOff>152400</xdr:rowOff>
    </xdr:to>
    <xdr:sp macro="" textlink="">
      <xdr:nvSpPr>
        <xdr:cNvPr id="51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63</xdr:row>
      <xdr:rowOff>0</xdr:rowOff>
    </xdr:from>
    <xdr:to>
      <xdr:col>13</xdr:col>
      <xdr:colOff>123825</xdr:colOff>
      <xdr:row>63</xdr:row>
      <xdr:rowOff>161925</xdr:rowOff>
    </xdr:to>
    <xdr:sp macro="" textlink="">
      <xdr:nvSpPr>
        <xdr:cNvPr id="52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63</xdr:row>
      <xdr:rowOff>0</xdr:rowOff>
    </xdr:from>
    <xdr:to>
      <xdr:col>13</xdr:col>
      <xdr:colOff>104775</xdr:colOff>
      <xdr:row>64</xdr:row>
      <xdr:rowOff>0</xdr:rowOff>
    </xdr:to>
    <xdr:sp macro="" textlink="">
      <xdr:nvSpPr>
        <xdr:cNvPr id="52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63</xdr:row>
      <xdr:rowOff>0</xdr:rowOff>
    </xdr:from>
    <xdr:to>
      <xdr:col>13</xdr:col>
      <xdr:colOff>142875</xdr:colOff>
      <xdr:row>63</xdr:row>
      <xdr:rowOff>161925</xdr:rowOff>
    </xdr:to>
    <xdr:sp macro="" textlink="">
      <xdr:nvSpPr>
        <xdr:cNvPr id="52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63</xdr:row>
      <xdr:rowOff>0</xdr:rowOff>
    </xdr:from>
    <xdr:to>
      <xdr:col>13</xdr:col>
      <xdr:colOff>104775</xdr:colOff>
      <xdr:row>64</xdr:row>
      <xdr:rowOff>0</xdr:rowOff>
    </xdr:to>
    <xdr:sp macro="" textlink="">
      <xdr:nvSpPr>
        <xdr:cNvPr id="52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152400</xdr:colOff>
      <xdr:row>64</xdr:row>
      <xdr:rowOff>161925</xdr:rowOff>
    </xdr:to>
    <xdr:sp macro="" textlink="">
      <xdr:nvSpPr>
        <xdr:cNvPr id="52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180975</xdr:colOff>
      <xdr:row>64</xdr:row>
      <xdr:rowOff>161925</xdr:rowOff>
    </xdr:to>
    <xdr:sp macro="" textlink="">
      <xdr:nvSpPr>
        <xdr:cNvPr id="52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123825</xdr:colOff>
      <xdr:row>64</xdr:row>
      <xdr:rowOff>180975</xdr:rowOff>
    </xdr:to>
    <xdr:sp macro="" textlink="">
      <xdr:nvSpPr>
        <xdr:cNvPr id="52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142875</xdr:colOff>
      <xdr:row>64</xdr:row>
      <xdr:rowOff>161925</xdr:rowOff>
    </xdr:to>
    <xdr:sp macro="" textlink="">
      <xdr:nvSpPr>
        <xdr:cNvPr id="52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85725</xdr:colOff>
      <xdr:row>64</xdr:row>
      <xdr:rowOff>152400</xdr:rowOff>
    </xdr:to>
    <xdr:sp macro="" textlink="">
      <xdr:nvSpPr>
        <xdr:cNvPr id="52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123825</xdr:colOff>
      <xdr:row>64</xdr:row>
      <xdr:rowOff>161925</xdr:rowOff>
    </xdr:to>
    <xdr:sp macro="" textlink="">
      <xdr:nvSpPr>
        <xdr:cNvPr id="52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104775</xdr:colOff>
      <xdr:row>65</xdr:row>
      <xdr:rowOff>0</xdr:rowOff>
    </xdr:to>
    <xdr:sp macro="" textlink="">
      <xdr:nvSpPr>
        <xdr:cNvPr id="53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142875</xdr:colOff>
      <xdr:row>64</xdr:row>
      <xdr:rowOff>161925</xdr:rowOff>
    </xdr:to>
    <xdr:sp macro="" textlink="">
      <xdr:nvSpPr>
        <xdr:cNvPr id="53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104775</xdr:colOff>
      <xdr:row>65</xdr:row>
      <xdr:rowOff>0</xdr:rowOff>
    </xdr:to>
    <xdr:sp macro="" textlink="">
      <xdr:nvSpPr>
        <xdr:cNvPr id="53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152400</xdr:colOff>
      <xdr:row>65</xdr:row>
      <xdr:rowOff>161925</xdr:rowOff>
    </xdr:to>
    <xdr:sp macro="" textlink="">
      <xdr:nvSpPr>
        <xdr:cNvPr id="53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180975</xdr:colOff>
      <xdr:row>65</xdr:row>
      <xdr:rowOff>161925</xdr:rowOff>
    </xdr:to>
    <xdr:sp macro="" textlink="">
      <xdr:nvSpPr>
        <xdr:cNvPr id="53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123825</xdr:colOff>
      <xdr:row>65</xdr:row>
      <xdr:rowOff>180975</xdr:rowOff>
    </xdr:to>
    <xdr:sp macro="" textlink="">
      <xdr:nvSpPr>
        <xdr:cNvPr id="53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142875</xdr:colOff>
      <xdr:row>65</xdr:row>
      <xdr:rowOff>161925</xdr:rowOff>
    </xdr:to>
    <xdr:sp macro="" textlink="">
      <xdr:nvSpPr>
        <xdr:cNvPr id="53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85725</xdr:colOff>
      <xdr:row>65</xdr:row>
      <xdr:rowOff>152400</xdr:rowOff>
    </xdr:to>
    <xdr:sp macro="" textlink="">
      <xdr:nvSpPr>
        <xdr:cNvPr id="53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123825</xdr:colOff>
      <xdr:row>65</xdr:row>
      <xdr:rowOff>161925</xdr:rowOff>
    </xdr:to>
    <xdr:sp macro="" textlink="">
      <xdr:nvSpPr>
        <xdr:cNvPr id="53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104775</xdr:colOff>
      <xdr:row>66</xdr:row>
      <xdr:rowOff>0</xdr:rowOff>
    </xdr:to>
    <xdr:sp macro="" textlink="">
      <xdr:nvSpPr>
        <xdr:cNvPr id="53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142875</xdr:colOff>
      <xdr:row>65</xdr:row>
      <xdr:rowOff>161925</xdr:rowOff>
    </xdr:to>
    <xdr:sp macro="" textlink="">
      <xdr:nvSpPr>
        <xdr:cNvPr id="54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65</xdr:row>
      <xdr:rowOff>0</xdr:rowOff>
    </xdr:from>
    <xdr:to>
      <xdr:col>13</xdr:col>
      <xdr:colOff>104775</xdr:colOff>
      <xdr:row>66</xdr:row>
      <xdr:rowOff>0</xdr:rowOff>
    </xdr:to>
    <xdr:sp macro="" textlink="">
      <xdr:nvSpPr>
        <xdr:cNvPr id="54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152400</xdr:colOff>
      <xdr:row>66</xdr:row>
      <xdr:rowOff>161925</xdr:rowOff>
    </xdr:to>
    <xdr:sp macro="" textlink="">
      <xdr:nvSpPr>
        <xdr:cNvPr id="54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180975</xdr:colOff>
      <xdr:row>66</xdr:row>
      <xdr:rowOff>161925</xdr:rowOff>
    </xdr:to>
    <xdr:sp macro="" textlink="">
      <xdr:nvSpPr>
        <xdr:cNvPr id="54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123825</xdr:colOff>
      <xdr:row>66</xdr:row>
      <xdr:rowOff>180975</xdr:rowOff>
    </xdr:to>
    <xdr:sp macro="" textlink="">
      <xdr:nvSpPr>
        <xdr:cNvPr id="54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142875</xdr:colOff>
      <xdr:row>66</xdr:row>
      <xdr:rowOff>161925</xdr:rowOff>
    </xdr:to>
    <xdr:sp macro="" textlink="">
      <xdr:nvSpPr>
        <xdr:cNvPr id="54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85725</xdr:colOff>
      <xdr:row>66</xdr:row>
      <xdr:rowOff>152400</xdr:rowOff>
    </xdr:to>
    <xdr:sp macro="" textlink="">
      <xdr:nvSpPr>
        <xdr:cNvPr id="54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123825</xdr:colOff>
      <xdr:row>66</xdr:row>
      <xdr:rowOff>161925</xdr:rowOff>
    </xdr:to>
    <xdr:sp macro="" textlink="">
      <xdr:nvSpPr>
        <xdr:cNvPr id="54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104775</xdr:colOff>
      <xdr:row>67</xdr:row>
      <xdr:rowOff>0</xdr:rowOff>
    </xdr:to>
    <xdr:sp macro="" textlink="">
      <xdr:nvSpPr>
        <xdr:cNvPr id="54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142875</xdr:colOff>
      <xdr:row>66</xdr:row>
      <xdr:rowOff>161925</xdr:rowOff>
    </xdr:to>
    <xdr:sp macro="" textlink="">
      <xdr:nvSpPr>
        <xdr:cNvPr id="54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104775</xdr:colOff>
      <xdr:row>67</xdr:row>
      <xdr:rowOff>0</xdr:rowOff>
    </xdr:to>
    <xdr:sp macro="" textlink="">
      <xdr:nvSpPr>
        <xdr:cNvPr id="55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152400</xdr:colOff>
      <xdr:row>67</xdr:row>
      <xdr:rowOff>161925</xdr:rowOff>
    </xdr:to>
    <xdr:sp macro="" textlink="">
      <xdr:nvSpPr>
        <xdr:cNvPr id="55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180975</xdr:colOff>
      <xdr:row>67</xdr:row>
      <xdr:rowOff>161925</xdr:rowOff>
    </xdr:to>
    <xdr:sp macro="" textlink="">
      <xdr:nvSpPr>
        <xdr:cNvPr id="55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123825</xdr:colOff>
      <xdr:row>67</xdr:row>
      <xdr:rowOff>180975</xdr:rowOff>
    </xdr:to>
    <xdr:sp macro="" textlink="">
      <xdr:nvSpPr>
        <xdr:cNvPr id="55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142875</xdr:colOff>
      <xdr:row>67</xdr:row>
      <xdr:rowOff>161925</xdr:rowOff>
    </xdr:to>
    <xdr:sp macro="" textlink="">
      <xdr:nvSpPr>
        <xdr:cNvPr id="55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85725</xdr:colOff>
      <xdr:row>67</xdr:row>
      <xdr:rowOff>152400</xdr:rowOff>
    </xdr:to>
    <xdr:sp macro="" textlink="">
      <xdr:nvSpPr>
        <xdr:cNvPr id="55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123825</xdr:colOff>
      <xdr:row>67</xdr:row>
      <xdr:rowOff>161925</xdr:rowOff>
    </xdr:to>
    <xdr:sp macro="" textlink="">
      <xdr:nvSpPr>
        <xdr:cNvPr id="55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104775</xdr:colOff>
      <xdr:row>68</xdr:row>
      <xdr:rowOff>0</xdr:rowOff>
    </xdr:to>
    <xdr:sp macro="" textlink="">
      <xdr:nvSpPr>
        <xdr:cNvPr id="55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142875</xdr:colOff>
      <xdr:row>67</xdr:row>
      <xdr:rowOff>161925</xdr:rowOff>
    </xdr:to>
    <xdr:sp macro="" textlink="">
      <xdr:nvSpPr>
        <xdr:cNvPr id="55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104775</xdr:colOff>
      <xdr:row>68</xdr:row>
      <xdr:rowOff>0</xdr:rowOff>
    </xdr:to>
    <xdr:sp macro="" textlink="">
      <xdr:nvSpPr>
        <xdr:cNvPr id="55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152400</xdr:colOff>
      <xdr:row>68</xdr:row>
      <xdr:rowOff>161925</xdr:rowOff>
    </xdr:to>
    <xdr:sp macro="" textlink="">
      <xdr:nvSpPr>
        <xdr:cNvPr id="56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180975</xdr:colOff>
      <xdr:row>68</xdr:row>
      <xdr:rowOff>161925</xdr:rowOff>
    </xdr:to>
    <xdr:sp macro="" textlink="">
      <xdr:nvSpPr>
        <xdr:cNvPr id="56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123825</xdr:colOff>
      <xdr:row>68</xdr:row>
      <xdr:rowOff>180975</xdr:rowOff>
    </xdr:to>
    <xdr:sp macro="" textlink="">
      <xdr:nvSpPr>
        <xdr:cNvPr id="56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142875</xdr:colOff>
      <xdr:row>68</xdr:row>
      <xdr:rowOff>161925</xdr:rowOff>
    </xdr:to>
    <xdr:sp macro="" textlink="">
      <xdr:nvSpPr>
        <xdr:cNvPr id="56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85725</xdr:colOff>
      <xdr:row>68</xdr:row>
      <xdr:rowOff>152400</xdr:rowOff>
    </xdr:to>
    <xdr:sp macro="" textlink="">
      <xdr:nvSpPr>
        <xdr:cNvPr id="56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123825</xdr:colOff>
      <xdr:row>68</xdr:row>
      <xdr:rowOff>161925</xdr:rowOff>
    </xdr:to>
    <xdr:sp macro="" textlink="">
      <xdr:nvSpPr>
        <xdr:cNvPr id="56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104775</xdr:colOff>
      <xdr:row>69</xdr:row>
      <xdr:rowOff>0</xdr:rowOff>
    </xdr:to>
    <xdr:sp macro="" textlink="">
      <xdr:nvSpPr>
        <xdr:cNvPr id="56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142875</xdr:colOff>
      <xdr:row>68</xdr:row>
      <xdr:rowOff>161925</xdr:rowOff>
    </xdr:to>
    <xdr:sp macro="" textlink="">
      <xdr:nvSpPr>
        <xdr:cNvPr id="56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104775</xdr:colOff>
      <xdr:row>69</xdr:row>
      <xdr:rowOff>0</xdr:rowOff>
    </xdr:to>
    <xdr:sp macro="" textlink="">
      <xdr:nvSpPr>
        <xdr:cNvPr id="56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</xdr:row>
      <xdr:rowOff>0</xdr:rowOff>
    </xdr:from>
    <xdr:to>
      <xdr:col>13</xdr:col>
      <xdr:colOff>152400</xdr:colOff>
      <xdr:row>69</xdr:row>
      <xdr:rowOff>161925</xdr:rowOff>
    </xdr:to>
    <xdr:sp macro="" textlink="">
      <xdr:nvSpPr>
        <xdr:cNvPr id="56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</xdr:row>
      <xdr:rowOff>0</xdr:rowOff>
    </xdr:from>
    <xdr:to>
      <xdr:col>13</xdr:col>
      <xdr:colOff>180975</xdr:colOff>
      <xdr:row>69</xdr:row>
      <xdr:rowOff>161925</xdr:rowOff>
    </xdr:to>
    <xdr:sp macro="" textlink="">
      <xdr:nvSpPr>
        <xdr:cNvPr id="57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</xdr:row>
      <xdr:rowOff>0</xdr:rowOff>
    </xdr:from>
    <xdr:to>
      <xdr:col>13</xdr:col>
      <xdr:colOff>123825</xdr:colOff>
      <xdr:row>69</xdr:row>
      <xdr:rowOff>180975</xdr:rowOff>
    </xdr:to>
    <xdr:sp macro="" textlink="">
      <xdr:nvSpPr>
        <xdr:cNvPr id="57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</xdr:row>
      <xdr:rowOff>0</xdr:rowOff>
    </xdr:from>
    <xdr:to>
      <xdr:col>13</xdr:col>
      <xdr:colOff>142875</xdr:colOff>
      <xdr:row>69</xdr:row>
      <xdr:rowOff>161925</xdr:rowOff>
    </xdr:to>
    <xdr:sp macro="" textlink="">
      <xdr:nvSpPr>
        <xdr:cNvPr id="57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</xdr:row>
      <xdr:rowOff>0</xdr:rowOff>
    </xdr:from>
    <xdr:to>
      <xdr:col>13</xdr:col>
      <xdr:colOff>85725</xdr:colOff>
      <xdr:row>69</xdr:row>
      <xdr:rowOff>152400</xdr:rowOff>
    </xdr:to>
    <xdr:sp macro="" textlink="">
      <xdr:nvSpPr>
        <xdr:cNvPr id="57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</xdr:row>
      <xdr:rowOff>0</xdr:rowOff>
    </xdr:from>
    <xdr:to>
      <xdr:col>13</xdr:col>
      <xdr:colOff>123825</xdr:colOff>
      <xdr:row>69</xdr:row>
      <xdr:rowOff>161925</xdr:rowOff>
    </xdr:to>
    <xdr:sp macro="" textlink="">
      <xdr:nvSpPr>
        <xdr:cNvPr id="57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</xdr:row>
      <xdr:rowOff>0</xdr:rowOff>
    </xdr:from>
    <xdr:to>
      <xdr:col>13</xdr:col>
      <xdr:colOff>104775</xdr:colOff>
      <xdr:row>70</xdr:row>
      <xdr:rowOff>0</xdr:rowOff>
    </xdr:to>
    <xdr:sp macro="" textlink="">
      <xdr:nvSpPr>
        <xdr:cNvPr id="57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</xdr:row>
      <xdr:rowOff>0</xdr:rowOff>
    </xdr:from>
    <xdr:to>
      <xdr:col>13</xdr:col>
      <xdr:colOff>142875</xdr:colOff>
      <xdr:row>69</xdr:row>
      <xdr:rowOff>161925</xdr:rowOff>
    </xdr:to>
    <xdr:sp macro="" textlink="">
      <xdr:nvSpPr>
        <xdr:cNvPr id="57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69</xdr:row>
      <xdr:rowOff>0</xdr:rowOff>
    </xdr:from>
    <xdr:to>
      <xdr:col>13</xdr:col>
      <xdr:colOff>104775</xdr:colOff>
      <xdr:row>70</xdr:row>
      <xdr:rowOff>0</xdr:rowOff>
    </xdr:to>
    <xdr:sp macro="" textlink="">
      <xdr:nvSpPr>
        <xdr:cNvPr id="57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152400</xdr:colOff>
      <xdr:row>70</xdr:row>
      <xdr:rowOff>161925</xdr:rowOff>
    </xdr:to>
    <xdr:sp macro="" textlink="">
      <xdr:nvSpPr>
        <xdr:cNvPr id="57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180975</xdr:colOff>
      <xdr:row>70</xdr:row>
      <xdr:rowOff>161925</xdr:rowOff>
    </xdr:to>
    <xdr:sp macro="" textlink="">
      <xdr:nvSpPr>
        <xdr:cNvPr id="57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123825</xdr:colOff>
      <xdr:row>70</xdr:row>
      <xdr:rowOff>180975</xdr:rowOff>
    </xdr:to>
    <xdr:sp macro="" textlink="">
      <xdr:nvSpPr>
        <xdr:cNvPr id="58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142875</xdr:colOff>
      <xdr:row>70</xdr:row>
      <xdr:rowOff>161925</xdr:rowOff>
    </xdr:to>
    <xdr:sp macro="" textlink="">
      <xdr:nvSpPr>
        <xdr:cNvPr id="58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85725</xdr:colOff>
      <xdr:row>70</xdr:row>
      <xdr:rowOff>152400</xdr:rowOff>
    </xdr:to>
    <xdr:sp macro="" textlink="">
      <xdr:nvSpPr>
        <xdr:cNvPr id="58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123825</xdr:colOff>
      <xdr:row>70</xdr:row>
      <xdr:rowOff>161925</xdr:rowOff>
    </xdr:to>
    <xdr:sp macro="" textlink="">
      <xdr:nvSpPr>
        <xdr:cNvPr id="58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104775</xdr:colOff>
      <xdr:row>71</xdr:row>
      <xdr:rowOff>0</xdr:rowOff>
    </xdr:to>
    <xdr:sp macro="" textlink="">
      <xdr:nvSpPr>
        <xdr:cNvPr id="58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142875</xdr:colOff>
      <xdr:row>70</xdr:row>
      <xdr:rowOff>161925</xdr:rowOff>
    </xdr:to>
    <xdr:sp macro="" textlink="">
      <xdr:nvSpPr>
        <xdr:cNvPr id="58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104775</xdr:colOff>
      <xdr:row>71</xdr:row>
      <xdr:rowOff>0</xdr:rowOff>
    </xdr:to>
    <xdr:sp macro="" textlink="">
      <xdr:nvSpPr>
        <xdr:cNvPr id="58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152400</xdr:colOff>
      <xdr:row>71</xdr:row>
      <xdr:rowOff>161925</xdr:rowOff>
    </xdr:to>
    <xdr:sp macro="" textlink="">
      <xdr:nvSpPr>
        <xdr:cNvPr id="58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180975</xdr:colOff>
      <xdr:row>71</xdr:row>
      <xdr:rowOff>161925</xdr:rowOff>
    </xdr:to>
    <xdr:sp macro="" textlink="">
      <xdr:nvSpPr>
        <xdr:cNvPr id="58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123825</xdr:colOff>
      <xdr:row>71</xdr:row>
      <xdr:rowOff>180975</xdr:rowOff>
    </xdr:to>
    <xdr:sp macro="" textlink="">
      <xdr:nvSpPr>
        <xdr:cNvPr id="58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142875</xdr:colOff>
      <xdr:row>71</xdr:row>
      <xdr:rowOff>161925</xdr:rowOff>
    </xdr:to>
    <xdr:sp macro="" textlink="">
      <xdr:nvSpPr>
        <xdr:cNvPr id="59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85725</xdr:colOff>
      <xdr:row>71</xdr:row>
      <xdr:rowOff>152400</xdr:rowOff>
    </xdr:to>
    <xdr:sp macro="" textlink="">
      <xdr:nvSpPr>
        <xdr:cNvPr id="59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123825</xdr:colOff>
      <xdr:row>71</xdr:row>
      <xdr:rowOff>161925</xdr:rowOff>
    </xdr:to>
    <xdr:sp macro="" textlink="">
      <xdr:nvSpPr>
        <xdr:cNvPr id="59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104775</xdr:colOff>
      <xdr:row>72</xdr:row>
      <xdr:rowOff>0</xdr:rowOff>
    </xdr:to>
    <xdr:sp macro="" textlink="">
      <xdr:nvSpPr>
        <xdr:cNvPr id="59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142875</xdr:colOff>
      <xdr:row>71</xdr:row>
      <xdr:rowOff>161925</xdr:rowOff>
    </xdr:to>
    <xdr:sp macro="" textlink="">
      <xdr:nvSpPr>
        <xdr:cNvPr id="59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104775</xdr:colOff>
      <xdr:row>72</xdr:row>
      <xdr:rowOff>0</xdr:rowOff>
    </xdr:to>
    <xdr:sp macro="" textlink="">
      <xdr:nvSpPr>
        <xdr:cNvPr id="59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152400</xdr:colOff>
      <xdr:row>72</xdr:row>
      <xdr:rowOff>161925</xdr:rowOff>
    </xdr:to>
    <xdr:sp macro="" textlink="">
      <xdr:nvSpPr>
        <xdr:cNvPr id="59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180975</xdr:colOff>
      <xdr:row>72</xdr:row>
      <xdr:rowOff>161925</xdr:rowOff>
    </xdr:to>
    <xdr:sp macro="" textlink="">
      <xdr:nvSpPr>
        <xdr:cNvPr id="59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123825</xdr:colOff>
      <xdr:row>72</xdr:row>
      <xdr:rowOff>180975</xdr:rowOff>
    </xdr:to>
    <xdr:sp macro="" textlink="">
      <xdr:nvSpPr>
        <xdr:cNvPr id="59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142875</xdr:colOff>
      <xdr:row>72</xdr:row>
      <xdr:rowOff>161925</xdr:rowOff>
    </xdr:to>
    <xdr:sp macro="" textlink="">
      <xdr:nvSpPr>
        <xdr:cNvPr id="59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85725</xdr:colOff>
      <xdr:row>72</xdr:row>
      <xdr:rowOff>152400</xdr:rowOff>
    </xdr:to>
    <xdr:sp macro="" textlink="">
      <xdr:nvSpPr>
        <xdr:cNvPr id="60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123825</xdr:colOff>
      <xdr:row>72</xdr:row>
      <xdr:rowOff>161925</xdr:rowOff>
    </xdr:to>
    <xdr:sp macro="" textlink="">
      <xdr:nvSpPr>
        <xdr:cNvPr id="60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104775</xdr:colOff>
      <xdr:row>73</xdr:row>
      <xdr:rowOff>0</xdr:rowOff>
    </xdr:to>
    <xdr:sp macro="" textlink="">
      <xdr:nvSpPr>
        <xdr:cNvPr id="60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142875</xdr:colOff>
      <xdr:row>72</xdr:row>
      <xdr:rowOff>161925</xdr:rowOff>
    </xdr:to>
    <xdr:sp macro="" textlink="">
      <xdr:nvSpPr>
        <xdr:cNvPr id="60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104775</xdr:colOff>
      <xdr:row>73</xdr:row>
      <xdr:rowOff>0</xdr:rowOff>
    </xdr:to>
    <xdr:sp macro="" textlink="">
      <xdr:nvSpPr>
        <xdr:cNvPr id="60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152400</xdr:colOff>
      <xdr:row>73</xdr:row>
      <xdr:rowOff>161925</xdr:rowOff>
    </xdr:to>
    <xdr:sp macro="" textlink="">
      <xdr:nvSpPr>
        <xdr:cNvPr id="60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180975</xdr:colOff>
      <xdr:row>73</xdr:row>
      <xdr:rowOff>161925</xdr:rowOff>
    </xdr:to>
    <xdr:sp macro="" textlink="">
      <xdr:nvSpPr>
        <xdr:cNvPr id="60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123825</xdr:colOff>
      <xdr:row>73</xdr:row>
      <xdr:rowOff>180975</xdr:rowOff>
    </xdr:to>
    <xdr:sp macro="" textlink="">
      <xdr:nvSpPr>
        <xdr:cNvPr id="60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142875</xdr:colOff>
      <xdr:row>73</xdr:row>
      <xdr:rowOff>161925</xdr:rowOff>
    </xdr:to>
    <xdr:sp macro="" textlink="">
      <xdr:nvSpPr>
        <xdr:cNvPr id="60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85725</xdr:colOff>
      <xdr:row>73</xdr:row>
      <xdr:rowOff>152400</xdr:rowOff>
    </xdr:to>
    <xdr:sp macro="" textlink="">
      <xdr:nvSpPr>
        <xdr:cNvPr id="60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123825</xdr:colOff>
      <xdr:row>73</xdr:row>
      <xdr:rowOff>161925</xdr:rowOff>
    </xdr:to>
    <xdr:sp macro="" textlink="">
      <xdr:nvSpPr>
        <xdr:cNvPr id="61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104775</xdr:colOff>
      <xdr:row>74</xdr:row>
      <xdr:rowOff>0</xdr:rowOff>
    </xdr:to>
    <xdr:sp macro="" textlink="">
      <xdr:nvSpPr>
        <xdr:cNvPr id="61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142875</xdr:colOff>
      <xdr:row>73</xdr:row>
      <xdr:rowOff>161925</xdr:rowOff>
    </xdr:to>
    <xdr:sp macro="" textlink="">
      <xdr:nvSpPr>
        <xdr:cNvPr id="61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73</xdr:row>
      <xdr:rowOff>0</xdr:rowOff>
    </xdr:from>
    <xdr:to>
      <xdr:col>13</xdr:col>
      <xdr:colOff>104775</xdr:colOff>
      <xdr:row>74</xdr:row>
      <xdr:rowOff>0</xdr:rowOff>
    </xdr:to>
    <xdr:sp macro="" textlink="">
      <xdr:nvSpPr>
        <xdr:cNvPr id="61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152400</xdr:colOff>
      <xdr:row>74</xdr:row>
      <xdr:rowOff>161925</xdr:rowOff>
    </xdr:to>
    <xdr:sp macro="" textlink="">
      <xdr:nvSpPr>
        <xdr:cNvPr id="61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180975</xdr:colOff>
      <xdr:row>74</xdr:row>
      <xdr:rowOff>161925</xdr:rowOff>
    </xdr:to>
    <xdr:sp macro="" textlink="">
      <xdr:nvSpPr>
        <xdr:cNvPr id="61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123825</xdr:colOff>
      <xdr:row>74</xdr:row>
      <xdr:rowOff>180975</xdr:rowOff>
    </xdr:to>
    <xdr:sp macro="" textlink="">
      <xdr:nvSpPr>
        <xdr:cNvPr id="61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142875</xdr:colOff>
      <xdr:row>74</xdr:row>
      <xdr:rowOff>161925</xdr:rowOff>
    </xdr:to>
    <xdr:sp macro="" textlink="">
      <xdr:nvSpPr>
        <xdr:cNvPr id="61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85725</xdr:colOff>
      <xdr:row>74</xdr:row>
      <xdr:rowOff>152400</xdr:rowOff>
    </xdr:to>
    <xdr:sp macro="" textlink="">
      <xdr:nvSpPr>
        <xdr:cNvPr id="61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123825</xdr:colOff>
      <xdr:row>74</xdr:row>
      <xdr:rowOff>161925</xdr:rowOff>
    </xdr:to>
    <xdr:sp macro="" textlink="">
      <xdr:nvSpPr>
        <xdr:cNvPr id="61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104775</xdr:colOff>
      <xdr:row>75</xdr:row>
      <xdr:rowOff>0</xdr:rowOff>
    </xdr:to>
    <xdr:sp macro="" textlink="">
      <xdr:nvSpPr>
        <xdr:cNvPr id="62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142875</xdr:colOff>
      <xdr:row>74</xdr:row>
      <xdr:rowOff>161925</xdr:rowOff>
    </xdr:to>
    <xdr:sp macro="" textlink="">
      <xdr:nvSpPr>
        <xdr:cNvPr id="62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104775</xdr:colOff>
      <xdr:row>75</xdr:row>
      <xdr:rowOff>0</xdr:rowOff>
    </xdr:to>
    <xdr:sp macro="" textlink="">
      <xdr:nvSpPr>
        <xdr:cNvPr id="62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152400</xdr:colOff>
      <xdr:row>75</xdr:row>
      <xdr:rowOff>161925</xdr:rowOff>
    </xdr:to>
    <xdr:sp macro="" textlink="">
      <xdr:nvSpPr>
        <xdr:cNvPr id="62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180975</xdr:colOff>
      <xdr:row>75</xdr:row>
      <xdr:rowOff>161925</xdr:rowOff>
    </xdr:to>
    <xdr:sp macro="" textlink="">
      <xdr:nvSpPr>
        <xdr:cNvPr id="62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123825</xdr:colOff>
      <xdr:row>75</xdr:row>
      <xdr:rowOff>180975</xdr:rowOff>
    </xdr:to>
    <xdr:sp macro="" textlink="">
      <xdr:nvSpPr>
        <xdr:cNvPr id="62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142875</xdr:colOff>
      <xdr:row>75</xdr:row>
      <xdr:rowOff>161925</xdr:rowOff>
    </xdr:to>
    <xdr:sp macro="" textlink="">
      <xdr:nvSpPr>
        <xdr:cNvPr id="62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85725</xdr:colOff>
      <xdr:row>75</xdr:row>
      <xdr:rowOff>152400</xdr:rowOff>
    </xdr:to>
    <xdr:sp macro="" textlink="">
      <xdr:nvSpPr>
        <xdr:cNvPr id="62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123825</xdr:colOff>
      <xdr:row>75</xdr:row>
      <xdr:rowOff>161925</xdr:rowOff>
    </xdr:to>
    <xdr:sp macro="" textlink="">
      <xdr:nvSpPr>
        <xdr:cNvPr id="62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104775</xdr:colOff>
      <xdr:row>76</xdr:row>
      <xdr:rowOff>0</xdr:rowOff>
    </xdr:to>
    <xdr:sp macro="" textlink="">
      <xdr:nvSpPr>
        <xdr:cNvPr id="62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142875</xdr:colOff>
      <xdr:row>75</xdr:row>
      <xdr:rowOff>161925</xdr:rowOff>
    </xdr:to>
    <xdr:sp macro="" textlink="">
      <xdr:nvSpPr>
        <xdr:cNvPr id="63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75</xdr:row>
      <xdr:rowOff>0</xdr:rowOff>
    </xdr:from>
    <xdr:to>
      <xdr:col>13</xdr:col>
      <xdr:colOff>104775</xdr:colOff>
      <xdr:row>76</xdr:row>
      <xdr:rowOff>0</xdr:rowOff>
    </xdr:to>
    <xdr:sp macro="" textlink="">
      <xdr:nvSpPr>
        <xdr:cNvPr id="63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152400</xdr:colOff>
      <xdr:row>76</xdr:row>
      <xdr:rowOff>161925</xdr:rowOff>
    </xdr:to>
    <xdr:sp macro="" textlink="">
      <xdr:nvSpPr>
        <xdr:cNvPr id="63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180975</xdr:colOff>
      <xdr:row>76</xdr:row>
      <xdr:rowOff>161925</xdr:rowOff>
    </xdr:to>
    <xdr:sp macro="" textlink="">
      <xdr:nvSpPr>
        <xdr:cNvPr id="63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123825</xdr:colOff>
      <xdr:row>76</xdr:row>
      <xdr:rowOff>180975</xdr:rowOff>
    </xdr:to>
    <xdr:sp macro="" textlink="">
      <xdr:nvSpPr>
        <xdr:cNvPr id="63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142875</xdr:colOff>
      <xdr:row>76</xdr:row>
      <xdr:rowOff>161925</xdr:rowOff>
    </xdr:to>
    <xdr:sp macro="" textlink="">
      <xdr:nvSpPr>
        <xdr:cNvPr id="63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85725</xdr:colOff>
      <xdr:row>76</xdr:row>
      <xdr:rowOff>152400</xdr:rowOff>
    </xdr:to>
    <xdr:sp macro="" textlink="">
      <xdr:nvSpPr>
        <xdr:cNvPr id="63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123825</xdr:colOff>
      <xdr:row>76</xdr:row>
      <xdr:rowOff>161925</xdr:rowOff>
    </xdr:to>
    <xdr:sp macro="" textlink="">
      <xdr:nvSpPr>
        <xdr:cNvPr id="63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104775</xdr:colOff>
      <xdr:row>77</xdr:row>
      <xdr:rowOff>0</xdr:rowOff>
    </xdr:to>
    <xdr:sp macro="" textlink="">
      <xdr:nvSpPr>
        <xdr:cNvPr id="63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142875</xdr:colOff>
      <xdr:row>76</xdr:row>
      <xdr:rowOff>161925</xdr:rowOff>
    </xdr:to>
    <xdr:sp macro="" textlink="">
      <xdr:nvSpPr>
        <xdr:cNvPr id="63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76</xdr:row>
      <xdr:rowOff>0</xdr:rowOff>
    </xdr:from>
    <xdr:to>
      <xdr:col>13</xdr:col>
      <xdr:colOff>104775</xdr:colOff>
      <xdr:row>77</xdr:row>
      <xdr:rowOff>0</xdr:rowOff>
    </xdr:to>
    <xdr:sp macro="" textlink="">
      <xdr:nvSpPr>
        <xdr:cNvPr id="64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152400</xdr:colOff>
      <xdr:row>77</xdr:row>
      <xdr:rowOff>161925</xdr:rowOff>
    </xdr:to>
    <xdr:sp macro="" textlink="">
      <xdr:nvSpPr>
        <xdr:cNvPr id="64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180975</xdr:colOff>
      <xdr:row>77</xdr:row>
      <xdr:rowOff>161925</xdr:rowOff>
    </xdr:to>
    <xdr:sp macro="" textlink="">
      <xdr:nvSpPr>
        <xdr:cNvPr id="64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123825</xdr:colOff>
      <xdr:row>77</xdr:row>
      <xdr:rowOff>180975</xdr:rowOff>
    </xdr:to>
    <xdr:sp macro="" textlink="">
      <xdr:nvSpPr>
        <xdr:cNvPr id="64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142875</xdr:colOff>
      <xdr:row>77</xdr:row>
      <xdr:rowOff>161925</xdr:rowOff>
    </xdr:to>
    <xdr:sp macro="" textlink="">
      <xdr:nvSpPr>
        <xdr:cNvPr id="64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85725</xdr:colOff>
      <xdr:row>77</xdr:row>
      <xdr:rowOff>152400</xdr:rowOff>
    </xdr:to>
    <xdr:sp macro="" textlink="">
      <xdr:nvSpPr>
        <xdr:cNvPr id="64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123825</xdr:colOff>
      <xdr:row>77</xdr:row>
      <xdr:rowOff>161925</xdr:rowOff>
    </xdr:to>
    <xdr:sp macro="" textlink="">
      <xdr:nvSpPr>
        <xdr:cNvPr id="64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104775</xdr:colOff>
      <xdr:row>78</xdr:row>
      <xdr:rowOff>0</xdr:rowOff>
    </xdr:to>
    <xdr:sp macro="" textlink="">
      <xdr:nvSpPr>
        <xdr:cNvPr id="64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142875</xdr:colOff>
      <xdr:row>77</xdr:row>
      <xdr:rowOff>161925</xdr:rowOff>
    </xdr:to>
    <xdr:sp macro="" textlink="">
      <xdr:nvSpPr>
        <xdr:cNvPr id="64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104775</xdr:colOff>
      <xdr:row>78</xdr:row>
      <xdr:rowOff>0</xdr:rowOff>
    </xdr:to>
    <xdr:sp macro="" textlink="">
      <xdr:nvSpPr>
        <xdr:cNvPr id="64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152400</xdr:colOff>
      <xdr:row>78</xdr:row>
      <xdr:rowOff>161925</xdr:rowOff>
    </xdr:to>
    <xdr:sp macro="" textlink="">
      <xdr:nvSpPr>
        <xdr:cNvPr id="65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180975</xdr:colOff>
      <xdr:row>78</xdr:row>
      <xdr:rowOff>161925</xdr:rowOff>
    </xdr:to>
    <xdr:sp macro="" textlink="">
      <xdr:nvSpPr>
        <xdr:cNvPr id="65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123825</xdr:colOff>
      <xdr:row>78</xdr:row>
      <xdr:rowOff>180975</xdr:rowOff>
    </xdr:to>
    <xdr:sp macro="" textlink="">
      <xdr:nvSpPr>
        <xdr:cNvPr id="65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142875</xdr:colOff>
      <xdr:row>78</xdr:row>
      <xdr:rowOff>161925</xdr:rowOff>
    </xdr:to>
    <xdr:sp macro="" textlink="">
      <xdr:nvSpPr>
        <xdr:cNvPr id="65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85725</xdr:colOff>
      <xdr:row>78</xdr:row>
      <xdr:rowOff>152400</xdr:rowOff>
    </xdr:to>
    <xdr:sp macro="" textlink="">
      <xdr:nvSpPr>
        <xdr:cNvPr id="65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123825</xdr:colOff>
      <xdr:row>78</xdr:row>
      <xdr:rowOff>161925</xdr:rowOff>
    </xdr:to>
    <xdr:sp macro="" textlink="">
      <xdr:nvSpPr>
        <xdr:cNvPr id="65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104775</xdr:colOff>
      <xdr:row>79</xdr:row>
      <xdr:rowOff>0</xdr:rowOff>
    </xdr:to>
    <xdr:sp macro="" textlink="">
      <xdr:nvSpPr>
        <xdr:cNvPr id="65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142875</xdr:colOff>
      <xdr:row>78</xdr:row>
      <xdr:rowOff>161925</xdr:rowOff>
    </xdr:to>
    <xdr:sp macro="" textlink="">
      <xdr:nvSpPr>
        <xdr:cNvPr id="65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78</xdr:row>
      <xdr:rowOff>0</xdr:rowOff>
    </xdr:from>
    <xdr:to>
      <xdr:col>13</xdr:col>
      <xdr:colOff>104775</xdr:colOff>
      <xdr:row>79</xdr:row>
      <xdr:rowOff>0</xdr:rowOff>
    </xdr:to>
    <xdr:sp macro="" textlink="">
      <xdr:nvSpPr>
        <xdr:cNvPr id="65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152400</xdr:colOff>
      <xdr:row>79</xdr:row>
      <xdr:rowOff>161925</xdr:rowOff>
    </xdr:to>
    <xdr:sp macro="" textlink="">
      <xdr:nvSpPr>
        <xdr:cNvPr id="65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180975</xdr:colOff>
      <xdr:row>79</xdr:row>
      <xdr:rowOff>161925</xdr:rowOff>
    </xdr:to>
    <xdr:sp macro="" textlink="">
      <xdr:nvSpPr>
        <xdr:cNvPr id="66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123825</xdr:colOff>
      <xdr:row>79</xdr:row>
      <xdr:rowOff>180975</xdr:rowOff>
    </xdr:to>
    <xdr:sp macro="" textlink="">
      <xdr:nvSpPr>
        <xdr:cNvPr id="66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142875</xdr:colOff>
      <xdr:row>79</xdr:row>
      <xdr:rowOff>161925</xdr:rowOff>
    </xdr:to>
    <xdr:sp macro="" textlink="">
      <xdr:nvSpPr>
        <xdr:cNvPr id="66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85725</xdr:colOff>
      <xdr:row>79</xdr:row>
      <xdr:rowOff>152400</xdr:rowOff>
    </xdr:to>
    <xdr:sp macro="" textlink="">
      <xdr:nvSpPr>
        <xdr:cNvPr id="66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123825</xdr:colOff>
      <xdr:row>79</xdr:row>
      <xdr:rowOff>161925</xdr:rowOff>
    </xdr:to>
    <xdr:sp macro="" textlink="">
      <xdr:nvSpPr>
        <xdr:cNvPr id="66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104775</xdr:colOff>
      <xdr:row>80</xdr:row>
      <xdr:rowOff>0</xdr:rowOff>
    </xdr:to>
    <xdr:sp macro="" textlink="">
      <xdr:nvSpPr>
        <xdr:cNvPr id="66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142875</xdr:colOff>
      <xdr:row>79</xdr:row>
      <xdr:rowOff>161925</xdr:rowOff>
    </xdr:to>
    <xdr:sp macro="" textlink="">
      <xdr:nvSpPr>
        <xdr:cNvPr id="66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104775</xdr:colOff>
      <xdr:row>80</xdr:row>
      <xdr:rowOff>0</xdr:rowOff>
    </xdr:to>
    <xdr:sp macro="" textlink="">
      <xdr:nvSpPr>
        <xdr:cNvPr id="66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152400</xdr:colOff>
      <xdr:row>80</xdr:row>
      <xdr:rowOff>161925</xdr:rowOff>
    </xdr:to>
    <xdr:sp macro="" textlink="">
      <xdr:nvSpPr>
        <xdr:cNvPr id="66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180975</xdr:colOff>
      <xdr:row>80</xdr:row>
      <xdr:rowOff>161925</xdr:rowOff>
    </xdr:to>
    <xdr:sp macro="" textlink="">
      <xdr:nvSpPr>
        <xdr:cNvPr id="66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123825</xdr:colOff>
      <xdr:row>80</xdr:row>
      <xdr:rowOff>180975</xdr:rowOff>
    </xdr:to>
    <xdr:sp macro="" textlink="">
      <xdr:nvSpPr>
        <xdr:cNvPr id="67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142875</xdr:colOff>
      <xdr:row>80</xdr:row>
      <xdr:rowOff>161925</xdr:rowOff>
    </xdr:to>
    <xdr:sp macro="" textlink="">
      <xdr:nvSpPr>
        <xdr:cNvPr id="67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85725</xdr:colOff>
      <xdr:row>80</xdr:row>
      <xdr:rowOff>152400</xdr:rowOff>
    </xdr:to>
    <xdr:sp macro="" textlink="">
      <xdr:nvSpPr>
        <xdr:cNvPr id="67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123825</xdr:colOff>
      <xdr:row>80</xdr:row>
      <xdr:rowOff>161925</xdr:rowOff>
    </xdr:to>
    <xdr:sp macro="" textlink="">
      <xdr:nvSpPr>
        <xdr:cNvPr id="67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104775</xdr:colOff>
      <xdr:row>81</xdr:row>
      <xdr:rowOff>0</xdr:rowOff>
    </xdr:to>
    <xdr:sp macro="" textlink="">
      <xdr:nvSpPr>
        <xdr:cNvPr id="67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142875</xdr:colOff>
      <xdr:row>80</xdr:row>
      <xdr:rowOff>161925</xdr:rowOff>
    </xdr:to>
    <xdr:sp macro="" textlink="">
      <xdr:nvSpPr>
        <xdr:cNvPr id="67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104775</xdr:colOff>
      <xdr:row>81</xdr:row>
      <xdr:rowOff>0</xdr:rowOff>
    </xdr:to>
    <xdr:sp macro="" textlink="">
      <xdr:nvSpPr>
        <xdr:cNvPr id="67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152400</xdr:colOff>
      <xdr:row>81</xdr:row>
      <xdr:rowOff>161925</xdr:rowOff>
    </xdr:to>
    <xdr:sp macro="" textlink="">
      <xdr:nvSpPr>
        <xdr:cNvPr id="67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180975</xdr:colOff>
      <xdr:row>81</xdr:row>
      <xdr:rowOff>161925</xdr:rowOff>
    </xdr:to>
    <xdr:sp macro="" textlink="">
      <xdr:nvSpPr>
        <xdr:cNvPr id="67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123825</xdr:colOff>
      <xdr:row>81</xdr:row>
      <xdr:rowOff>180975</xdr:rowOff>
    </xdr:to>
    <xdr:sp macro="" textlink="">
      <xdr:nvSpPr>
        <xdr:cNvPr id="67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142875</xdr:colOff>
      <xdr:row>81</xdr:row>
      <xdr:rowOff>161925</xdr:rowOff>
    </xdr:to>
    <xdr:sp macro="" textlink="">
      <xdr:nvSpPr>
        <xdr:cNvPr id="68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85725</xdr:colOff>
      <xdr:row>81</xdr:row>
      <xdr:rowOff>152400</xdr:rowOff>
    </xdr:to>
    <xdr:sp macro="" textlink="">
      <xdr:nvSpPr>
        <xdr:cNvPr id="68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123825</xdr:colOff>
      <xdr:row>81</xdr:row>
      <xdr:rowOff>161925</xdr:rowOff>
    </xdr:to>
    <xdr:sp macro="" textlink="">
      <xdr:nvSpPr>
        <xdr:cNvPr id="68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104775</xdr:colOff>
      <xdr:row>82</xdr:row>
      <xdr:rowOff>0</xdr:rowOff>
    </xdr:to>
    <xdr:sp macro="" textlink="">
      <xdr:nvSpPr>
        <xdr:cNvPr id="68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142875</xdr:colOff>
      <xdr:row>81</xdr:row>
      <xdr:rowOff>161925</xdr:rowOff>
    </xdr:to>
    <xdr:sp macro="" textlink="">
      <xdr:nvSpPr>
        <xdr:cNvPr id="68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104775</xdr:colOff>
      <xdr:row>82</xdr:row>
      <xdr:rowOff>0</xdr:rowOff>
    </xdr:to>
    <xdr:sp macro="" textlink="">
      <xdr:nvSpPr>
        <xdr:cNvPr id="68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152400</xdr:colOff>
      <xdr:row>82</xdr:row>
      <xdr:rowOff>161925</xdr:rowOff>
    </xdr:to>
    <xdr:sp macro="" textlink="">
      <xdr:nvSpPr>
        <xdr:cNvPr id="68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180975</xdr:colOff>
      <xdr:row>82</xdr:row>
      <xdr:rowOff>161925</xdr:rowOff>
    </xdr:to>
    <xdr:sp macro="" textlink="">
      <xdr:nvSpPr>
        <xdr:cNvPr id="68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123825</xdr:colOff>
      <xdr:row>82</xdr:row>
      <xdr:rowOff>180975</xdr:rowOff>
    </xdr:to>
    <xdr:sp macro="" textlink="">
      <xdr:nvSpPr>
        <xdr:cNvPr id="68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142875</xdr:colOff>
      <xdr:row>82</xdr:row>
      <xdr:rowOff>161925</xdr:rowOff>
    </xdr:to>
    <xdr:sp macro="" textlink="">
      <xdr:nvSpPr>
        <xdr:cNvPr id="68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85725</xdr:colOff>
      <xdr:row>82</xdr:row>
      <xdr:rowOff>152400</xdr:rowOff>
    </xdr:to>
    <xdr:sp macro="" textlink="">
      <xdr:nvSpPr>
        <xdr:cNvPr id="69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123825</xdr:colOff>
      <xdr:row>82</xdr:row>
      <xdr:rowOff>161925</xdr:rowOff>
    </xdr:to>
    <xdr:sp macro="" textlink="">
      <xdr:nvSpPr>
        <xdr:cNvPr id="69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104775</xdr:colOff>
      <xdr:row>83</xdr:row>
      <xdr:rowOff>0</xdr:rowOff>
    </xdr:to>
    <xdr:sp macro="" textlink="">
      <xdr:nvSpPr>
        <xdr:cNvPr id="69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142875</xdr:colOff>
      <xdr:row>82</xdr:row>
      <xdr:rowOff>161925</xdr:rowOff>
    </xdr:to>
    <xdr:sp macro="" textlink="">
      <xdr:nvSpPr>
        <xdr:cNvPr id="69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104775</xdr:colOff>
      <xdr:row>83</xdr:row>
      <xdr:rowOff>0</xdr:rowOff>
    </xdr:to>
    <xdr:sp macro="" textlink="">
      <xdr:nvSpPr>
        <xdr:cNvPr id="69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152400</xdr:colOff>
      <xdr:row>83</xdr:row>
      <xdr:rowOff>161925</xdr:rowOff>
    </xdr:to>
    <xdr:sp macro="" textlink="">
      <xdr:nvSpPr>
        <xdr:cNvPr id="69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180975</xdr:colOff>
      <xdr:row>83</xdr:row>
      <xdr:rowOff>161925</xdr:rowOff>
    </xdr:to>
    <xdr:sp macro="" textlink="">
      <xdr:nvSpPr>
        <xdr:cNvPr id="69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123825</xdr:colOff>
      <xdr:row>83</xdr:row>
      <xdr:rowOff>180975</xdr:rowOff>
    </xdr:to>
    <xdr:sp macro="" textlink="">
      <xdr:nvSpPr>
        <xdr:cNvPr id="69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142875</xdr:colOff>
      <xdr:row>83</xdr:row>
      <xdr:rowOff>161925</xdr:rowOff>
    </xdr:to>
    <xdr:sp macro="" textlink="">
      <xdr:nvSpPr>
        <xdr:cNvPr id="69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85725</xdr:colOff>
      <xdr:row>83</xdr:row>
      <xdr:rowOff>152400</xdr:rowOff>
    </xdr:to>
    <xdr:sp macro="" textlink="">
      <xdr:nvSpPr>
        <xdr:cNvPr id="69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123825</xdr:colOff>
      <xdr:row>83</xdr:row>
      <xdr:rowOff>161925</xdr:rowOff>
    </xdr:to>
    <xdr:sp macro="" textlink="">
      <xdr:nvSpPr>
        <xdr:cNvPr id="70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104775</xdr:colOff>
      <xdr:row>84</xdr:row>
      <xdr:rowOff>0</xdr:rowOff>
    </xdr:to>
    <xdr:sp macro="" textlink="">
      <xdr:nvSpPr>
        <xdr:cNvPr id="70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142875</xdr:colOff>
      <xdr:row>83</xdr:row>
      <xdr:rowOff>161925</xdr:rowOff>
    </xdr:to>
    <xdr:sp macro="" textlink="">
      <xdr:nvSpPr>
        <xdr:cNvPr id="70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104775</xdr:colOff>
      <xdr:row>84</xdr:row>
      <xdr:rowOff>0</xdr:rowOff>
    </xdr:to>
    <xdr:sp macro="" textlink="">
      <xdr:nvSpPr>
        <xdr:cNvPr id="70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84</xdr:row>
      <xdr:rowOff>0</xdr:rowOff>
    </xdr:from>
    <xdr:to>
      <xdr:col>13</xdr:col>
      <xdr:colOff>152400</xdr:colOff>
      <xdr:row>84</xdr:row>
      <xdr:rowOff>161925</xdr:rowOff>
    </xdr:to>
    <xdr:sp macro="" textlink="">
      <xdr:nvSpPr>
        <xdr:cNvPr id="70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84</xdr:row>
      <xdr:rowOff>0</xdr:rowOff>
    </xdr:from>
    <xdr:to>
      <xdr:col>13</xdr:col>
      <xdr:colOff>180975</xdr:colOff>
      <xdr:row>84</xdr:row>
      <xdr:rowOff>161925</xdr:rowOff>
    </xdr:to>
    <xdr:sp macro="" textlink="">
      <xdr:nvSpPr>
        <xdr:cNvPr id="70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84</xdr:row>
      <xdr:rowOff>0</xdr:rowOff>
    </xdr:from>
    <xdr:to>
      <xdr:col>13</xdr:col>
      <xdr:colOff>123825</xdr:colOff>
      <xdr:row>84</xdr:row>
      <xdr:rowOff>180975</xdr:rowOff>
    </xdr:to>
    <xdr:sp macro="" textlink="">
      <xdr:nvSpPr>
        <xdr:cNvPr id="70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84</xdr:row>
      <xdr:rowOff>0</xdr:rowOff>
    </xdr:from>
    <xdr:to>
      <xdr:col>13</xdr:col>
      <xdr:colOff>142875</xdr:colOff>
      <xdr:row>84</xdr:row>
      <xdr:rowOff>161925</xdr:rowOff>
    </xdr:to>
    <xdr:sp macro="" textlink="">
      <xdr:nvSpPr>
        <xdr:cNvPr id="70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84</xdr:row>
      <xdr:rowOff>0</xdr:rowOff>
    </xdr:from>
    <xdr:to>
      <xdr:col>13</xdr:col>
      <xdr:colOff>85725</xdr:colOff>
      <xdr:row>84</xdr:row>
      <xdr:rowOff>152400</xdr:rowOff>
    </xdr:to>
    <xdr:sp macro="" textlink="">
      <xdr:nvSpPr>
        <xdr:cNvPr id="70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84</xdr:row>
      <xdr:rowOff>0</xdr:rowOff>
    </xdr:from>
    <xdr:to>
      <xdr:col>13</xdr:col>
      <xdr:colOff>123825</xdr:colOff>
      <xdr:row>84</xdr:row>
      <xdr:rowOff>161925</xdr:rowOff>
    </xdr:to>
    <xdr:sp macro="" textlink="">
      <xdr:nvSpPr>
        <xdr:cNvPr id="70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84</xdr:row>
      <xdr:rowOff>0</xdr:rowOff>
    </xdr:from>
    <xdr:to>
      <xdr:col>13</xdr:col>
      <xdr:colOff>104775</xdr:colOff>
      <xdr:row>85</xdr:row>
      <xdr:rowOff>0</xdr:rowOff>
    </xdr:to>
    <xdr:sp macro="" textlink="">
      <xdr:nvSpPr>
        <xdr:cNvPr id="71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84</xdr:row>
      <xdr:rowOff>0</xdr:rowOff>
    </xdr:from>
    <xdr:to>
      <xdr:col>13</xdr:col>
      <xdr:colOff>142875</xdr:colOff>
      <xdr:row>84</xdr:row>
      <xdr:rowOff>161925</xdr:rowOff>
    </xdr:to>
    <xdr:sp macro="" textlink="">
      <xdr:nvSpPr>
        <xdr:cNvPr id="71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84</xdr:row>
      <xdr:rowOff>0</xdr:rowOff>
    </xdr:from>
    <xdr:to>
      <xdr:col>13</xdr:col>
      <xdr:colOff>104775</xdr:colOff>
      <xdr:row>85</xdr:row>
      <xdr:rowOff>0</xdr:rowOff>
    </xdr:to>
    <xdr:sp macro="" textlink="">
      <xdr:nvSpPr>
        <xdr:cNvPr id="71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</xdr:row>
      <xdr:rowOff>0</xdr:rowOff>
    </xdr:from>
    <xdr:to>
      <xdr:col>13</xdr:col>
      <xdr:colOff>152400</xdr:colOff>
      <xdr:row>85</xdr:row>
      <xdr:rowOff>161925</xdr:rowOff>
    </xdr:to>
    <xdr:sp macro="" textlink="">
      <xdr:nvSpPr>
        <xdr:cNvPr id="71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</xdr:row>
      <xdr:rowOff>0</xdr:rowOff>
    </xdr:from>
    <xdr:to>
      <xdr:col>13</xdr:col>
      <xdr:colOff>180975</xdr:colOff>
      <xdr:row>85</xdr:row>
      <xdr:rowOff>161925</xdr:rowOff>
    </xdr:to>
    <xdr:sp macro="" textlink="">
      <xdr:nvSpPr>
        <xdr:cNvPr id="71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</xdr:row>
      <xdr:rowOff>0</xdr:rowOff>
    </xdr:from>
    <xdr:to>
      <xdr:col>13</xdr:col>
      <xdr:colOff>123825</xdr:colOff>
      <xdr:row>85</xdr:row>
      <xdr:rowOff>180975</xdr:rowOff>
    </xdr:to>
    <xdr:sp macro="" textlink="">
      <xdr:nvSpPr>
        <xdr:cNvPr id="71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</xdr:row>
      <xdr:rowOff>0</xdr:rowOff>
    </xdr:from>
    <xdr:to>
      <xdr:col>13</xdr:col>
      <xdr:colOff>142875</xdr:colOff>
      <xdr:row>85</xdr:row>
      <xdr:rowOff>161925</xdr:rowOff>
    </xdr:to>
    <xdr:sp macro="" textlink="">
      <xdr:nvSpPr>
        <xdr:cNvPr id="71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</xdr:row>
      <xdr:rowOff>0</xdr:rowOff>
    </xdr:from>
    <xdr:to>
      <xdr:col>13</xdr:col>
      <xdr:colOff>85725</xdr:colOff>
      <xdr:row>85</xdr:row>
      <xdr:rowOff>152400</xdr:rowOff>
    </xdr:to>
    <xdr:sp macro="" textlink="">
      <xdr:nvSpPr>
        <xdr:cNvPr id="71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</xdr:row>
      <xdr:rowOff>0</xdr:rowOff>
    </xdr:from>
    <xdr:to>
      <xdr:col>13</xdr:col>
      <xdr:colOff>123825</xdr:colOff>
      <xdr:row>85</xdr:row>
      <xdr:rowOff>161925</xdr:rowOff>
    </xdr:to>
    <xdr:sp macro="" textlink="">
      <xdr:nvSpPr>
        <xdr:cNvPr id="71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</xdr:row>
      <xdr:rowOff>0</xdr:rowOff>
    </xdr:from>
    <xdr:to>
      <xdr:col>13</xdr:col>
      <xdr:colOff>104775</xdr:colOff>
      <xdr:row>86</xdr:row>
      <xdr:rowOff>0</xdr:rowOff>
    </xdr:to>
    <xdr:sp macro="" textlink="">
      <xdr:nvSpPr>
        <xdr:cNvPr id="71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</xdr:row>
      <xdr:rowOff>0</xdr:rowOff>
    </xdr:from>
    <xdr:to>
      <xdr:col>13</xdr:col>
      <xdr:colOff>142875</xdr:colOff>
      <xdr:row>85</xdr:row>
      <xdr:rowOff>161925</xdr:rowOff>
    </xdr:to>
    <xdr:sp macro="" textlink="">
      <xdr:nvSpPr>
        <xdr:cNvPr id="72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85</xdr:row>
      <xdr:rowOff>0</xdr:rowOff>
    </xdr:from>
    <xdr:to>
      <xdr:col>13</xdr:col>
      <xdr:colOff>104775</xdr:colOff>
      <xdr:row>86</xdr:row>
      <xdr:rowOff>0</xdr:rowOff>
    </xdr:to>
    <xdr:sp macro="" textlink="">
      <xdr:nvSpPr>
        <xdr:cNvPr id="72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86</xdr:row>
      <xdr:rowOff>0</xdr:rowOff>
    </xdr:from>
    <xdr:to>
      <xdr:col>13</xdr:col>
      <xdr:colOff>152400</xdr:colOff>
      <xdr:row>86</xdr:row>
      <xdr:rowOff>161925</xdr:rowOff>
    </xdr:to>
    <xdr:sp macro="" textlink="">
      <xdr:nvSpPr>
        <xdr:cNvPr id="72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86</xdr:row>
      <xdr:rowOff>0</xdr:rowOff>
    </xdr:from>
    <xdr:to>
      <xdr:col>13</xdr:col>
      <xdr:colOff>180975</xdr:colOff>
      <xdr:row>86</xdr:row>
      <xdr:rowOff>161925</xdr:rowOff>
    </xdr:to>
    <xdr:sp macro="" textlink="">
      <xdr:nvSpPr>
        <xdr:cNvPr id="72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86</xdr:row>
      <xdr:rowOff>0</xdr:rowOff>
    </xdr:from>
    <xdr:to>
      <xdr:col>13</xdr:col>
      <xdr:colOff>123825</xdr:colOff>
      <xdr:row>86</xdr:row>
      <xdr:rowOff>180975</xdr:rowOff>
    </xdr:to>
    <xdr:sp macro="" textlink="">
      <xdr:nvSpPr>
        <xdr:cNvPr id="72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86</xdr:row>
      <xdr:rowOff>0</xdr:rowOff>
    </xdr:from>
    <xdr:to>
      <xdr:col>13</xdr:col>
      <xdr:colOff>142875</xdr:colOff>
      <xdr:row>86</xdr:row>
      <xdr:rowOff>161925</xdr:rowOff>
    </xdr:to>
    <xdr:sp macro="" textlink="">
      <xdr:nvSpPr>
        <xdr:cNvPr id="72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86</xdr:row>
      <xdr:rowOff>0</xdr:rowOff>
    </xdr:from>
    <xdr:to>
      <xdr:col>13</xdr:col>
      <xdr:colOff>85725</xdr:colOff>
      <xdr:row>86</xdr:row>
      <xdr:rowOff>152400</xdr:rowOff>
    </xdr:to>
    <xdr:sp macro="" textlink="">
      <xdr:nvSpPr>
        <xdr:cNvPr id="72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86</xdr:row>
      <xdr:rowOff>0</xdr:rowOff>
    </xdr:from>
    <xdr:to>
      <xdr:col>13</xdr:col>
      <xdr:colOff>123825</xdr:colOff>
      <xdr:row>86</xdr:row>
      <xdr:rowOff>161925</xdr:rowOff>
    </xdr:to>
    <xdr:sp macro="" textlink="">
      <xdr:nvSpPr>
        <xdr:cNvPr id="72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86</xdr:row>
      <xdr:rowOff>0</xdr:rowOff>
    </xdr:from>
    <xdr:to>
      <xdr:col>13</xdr:col>
      <xdr:colOff>104775</xdr:colOff>
      <xdr:row>87</xdr:row>
      <xdr:rowOff>0</xdr:rowOff>
    </xdr:to>
    <xdr:sp macro="" textlink="">
      <xdr:nvSpPr>
        <xdr:cNvPr id="72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86</xdr:row>
      <xdr:rowOff>0</xdr:rowOff>
    </xdr:from>
    <xdr:to>
      <xdr:col>13</xdr:col>
      <xdr:colOff>142875</xdr:colOff>
      <xdr:row>86</xdr:row>
      <xdr:rowOff>161925</xdr:rowOff>
    </xdr:to>
    <xdr:sp macro="" textlink="">
      <xdr:nvSpPr>
        <xdr:cNvPr id="72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86</xdr:row>
      <xdr:rowOff>0</xdr:rowOff>
    </xdr:from>
    <xdr:to>
      <xdr:col>13</xdr:col>
      <xdr:colOff>104775</xdr:colOff>
      <xdr:row>87</xdr:row>
      <xdr:rowOff>0</xdr:rowOff>
    </xdr:to>
    <xdr:sp macro="" textlink="">
      <xdr:nvSpPr>
        <xdr:cNvPr id="73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87</xdr:row>
      <xdr:rowOff>0</xdr:rowOff>
    </xdr:from>
    <xdr:to>
      <xdr:col>13</xdr:col>
      <xdr:colOff>152400</xdr:colOff>
      <xdr:row>87</xdr:row>
      <xdr:rowOff>161925</xdr:rowOff>
    </xdr:to>
    <xdr:sp macro="" textlink="">
      <xdr:nvSpPr>
        <xdr:cNvPr id="73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87</xdr:row>
      <xdr:rowOff>0</xdr:rowOff>
    </xdr:from>
    <xdr:to>
      <xdr:col>13</xdr:col>
      <xdr:colOff>180975</xdr:colOff>
      <xdr:row>87</xdr:row>
      <xdr:rowOff>161925</xdr:rowOff>
    </xdr:to>
    <xdr:sp macro="" textlink="">
      <xdr:nvSpPr>
        <xdr:cNvPr id="73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87</xdr:row>
      <xdr:rowOff>0</xdr:rowOff>
    </xdr:from>
    <xdr:to>
      <xdr:col>13</xdr:col>
      <xdr:colOff>123825</xdr:colOff>
      <xdr:row>87</xdr:row>
      <xdr:rowOff>180975</xdr:rowOff>
    </xdr:to>
    <xdr:sp macro="" textlink="">
      <xdr:nvSpPr>
        <xdr:cNvPr id="73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87</xdr:row>
      <xdr:rowOff>0</xdr:rowOff>
    </xdr:from>
    <xdr:to>
      <xdr:col>13</xdr:col>
      <xdr:colOff>142875</xdr:colOff>
      <xdr:row>87</xdr:row>
      <xdr:rowOff>161925</xdr:rowOff>
    </xdr:to>
    <xdr:sp macro="" textlink="">
      <xdr:nvSpPr>
        <xdr:cNvPr id="73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87</xdr:row>
      <xdr:rowOff>0</xdr:rowOff>
    </xdr:from>
    <xdr:to>
      <xdr:col>13</xdr:col>
      <xdr:colOff>85725</xdr:colOff>
      <xdr:row>87</xdr:row>
      <xdr:rowOff>152400</xdr:rowOff>
    </xdr:to>
    <xdr:sp macro="" textlink="">
      <xdr:nvSpPr>
        <xdr:cNvPr id="73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87</xdr:row>
      <xdr:rowOff>0</xdr:rowOff>
    </xdr:from>
    <xdr:to>
      <xdr:col>13</xdr:col>
      <xdr:colOff>123825</xdr:colOff>
      <xdr:row>87</xdr:row>
      <xdr:rowOff>161925</xdr:rowOff>
    </xdr:to>
    <xdr:sp macro="" textlink="">
      <xdr:nvSpPr>
        <xdr:cNvPr id="73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87</xdr:row>
      <xdr:rowOff>0</xdr:rowOff>
    </xdr:from>
    <xdr:to>
      <xdr:col>13</xdr:col>
      <xdr:colOff>104775</xdr:colOff>
      <xdr:row>88</xdr:row>
      <xdr:rowOff>0</xdr:rowOff>
    </xdr:to>
    <xdr:sp macro="" textlink="">
      <xdr:nvSpPr>
        <xdr:cNvPr id="73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87</xdr:row>
      <xdr:rowOff>0</xdr:rowOff>
    </xdr:from>
    <xdr:to>
      <xdr:col>13</xdr:col>
      <xdr:colOff>142875</xdr:colOff>
      <xdr:row>87</xdr:row>
      <xdr:rowOff>161925</xdr:rowOff>
    </xdr:to>
    <xdr:sp macro="" textlink="">
      <xdr:nvSpPr>
        <xdr:cNvPr id="73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87</xdr:row>
      <xdr:rowOff>0</xdr:rowOff>
    </xdr:from>
    <xdr:to>
      <xdr:col>13</xdr:col>
      <xdr:colOff>104775</xdr:colOff>
      <xdr:row>88</xdr:row>
      <xdr:rowOff>0</xdr:rowOff>
    </xdr:to>
    <xdr:sp macro="" textlink="">
      <xdr:nvSpPr>
        <xdr:cNvPr id="73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88</xdr:row>
      <xdr:rowOff>0</xdr:rowOff>
    </xdr:from>
    <xdr:to>
      <xdr:col>13</xdr:col>
      <xdr:colOff>152400</xdr:colOff>
      <xdr:row>88</xdr:row>
      <xdr:rowOff>161925</xdr:rowOff>
    </xdr:to>
    <xdr:sp macro="" textlink="">
      <xdr:nvSpPr>
        <xdr:cNvPr id="74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88</xdr:row>
      <xdr:rowOff>0</xdr:rowOff>
    </xdr:from>
    <xdr:to>
      <xdr:col>13</xdr:col>
      <xdr:colOff>180975</xdr:colOff>
      <xdr:row>88</xdr:row>
      <xdr:rowOff>161925</xdr:rowOff>
    </xdr:to>
    <xdr:sp macro="" textlink="">
      <xdr:nvSpPr>
        <xdr:cNvPr id="74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88</xdr:row>
      <xdr:rowOff>0</xdr:rowOff>
    </xdr:from>
    <xdr:to>
      <xdr:col>13</xdr:col>
      <xdr:colOff>123825</xdr:colOff>
      <xdr:row>88</xdr:row>
      <xdr:rowOff>180975</xdr:rowOff>
    </xdr:to>
    <xdr:sp macro="" textlink="">
      <xdr:nvSpPr>
        <xdr:cNvPr id="74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88</xdr:row>
      <xdr:rowOff>0</xdr:rowOff>
    </xdr:from>
    <xdr:to>
      <xdr:col>13</xdr:col>
      <xdr:colOff>142875</xdr:colOff>
      <xdr:row>88</xdr:row>
      <xdr:rowOff>161925</xdr:rowOff>
    </xdr:to>
    <xdr:sp macro="" textlink="">
      <xdr:nvSpPr>
        <xdr:cNvPr id="74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88</xdr:row>
      <xdr:rowOff>0</xdr:rowOff>
    </xdr:from>
    <xdr:to>
      <xdr:col>13</xdr:col>
      <xdr:colOff>85725</xdr:colOff>
      <xdr:row>88</xdr:row>
      <xdr:rowOff>152400</xdr:rowOff>
    </xdr:to>
    <xdr:sp macro="" textlink="">
      <xdr:nvSpPr>
        <xdr:cNvPr id="74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88</xdr:row>
      <xdr:rowOff>0</xdr:rowOff>
    </xdr:from>
    <xdr:to>
      <xdr:col>13</xdr:col>
      <xdr:colOff>123825</xdr:colOff>
      <xdr:row>88</xdr:row>
      <xdr:rowOff>161925</xdr:rowOff>
    </xdr:to>
    <xdr:sp macro="" textlink="">
      <xdr:nvSpPr>
        <xdr:cNvPr id="74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88</xdr:row>
      <xdr:rowOff>0</xdr:rowOff>
    </xdr:from>
    <xdr:to>
      <xdr:col>13</xdr:col>
      <xdr:colOff>104775</xdr:colOff>
      <xdr:row>89</xdr:row>
      <xdr:rowOff>0</xdr:rowOff>
    </xdr:to>
    <xdr:sp macro="" textlink="">
      <xdr:nvSpPr>
        <xdr:cNvPr id="74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88</xdr:row>
      <xdr:rowOff>0</xdr:rowOff>
    </xdr:from>
    <xdr:to>
      <xdr:col>13</xdr:col>
      <xdr:colOff>142875</xdr:colOff>
      <xdr:row>88</xdr:row>
      <xdr:rowOff>161925</xdr:rowOff>
    </xdr:to>
    <xdr:sp macro="" textlink="">
      <xdr:nvSpPr>
        <xdr:cNvPr id="74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88</xdr:row>
      <xdr:rowOff>0</xdr:rowOff>
    </xdr:from>
    <xdr:to>
      <xdr:col>13</xdr:col>
      <xdr:colOff>104775</xdr:colOff>
      <xdr:row>89</xdr:row>
      <xdr:rowOff>0</xdr:rowOff>
    </xdr:to>
    <xdr:sp macro="" textlink="">
      <xdr:nvSpPr>
        <xdr:cNvPr id="74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152400</xdr:colOff>
      <xdr:row>89</xdr:row>
      <xdr:rowOff>161925</xdr:rowOff>
    </xdr:to>
    <xdr:sp macro="" textlink="">
      <xdr:nvSpPr>
        <xdr:cNvPr id="74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180975</xdr:colOff>
      <xdr:row>89</xdr:row>
      <xdr:rowOff>161925</xdr:rowOff>
    </xdr:to>
    <xdr:sp macro="" textlink="">
      <xdr:nvSpPr>
        <xdr:cNvPr id="75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123825</xdr:colOff>
      <xdr:row>89</xdr:row>
      <xdr:rowOff>180975</xdr:rowOff>
    </xdr:to>
    <xdr:sp macro="" textlink="">
      <xdr:nvSpPr>
        <xdr:cNvPr id="75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142875</xdr:colOff>
      <xdr:row>89</xdr:row>
      <xdr:rowOff>161925</xdr:rowOff>
    </xdr:to>
    <xdr:sp macro="" textlink="">
      <xdr:nvSpPr>
        <xdr:cNvPr id="75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85725</xdr:colOff>
      <xdr:row>89</xdr:row>
      <xdr:rowOff>152400</xdr:rowOff>
    </xdr:to>
    <xdr:sp macro="" textlink="">
      <xdr:nvSpPr>
        <xdr:cNvPr id="75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123825</xdr:colOff>
      <xdr:row>89</xdr:row>
      <xdr:rowOff>161925</xdr:rowOff>
    </xdr:to>
    <xdr:sp macro="" textlink="">
      <xdr:nvSpPr>
        <xdr:cNvPr id="75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104775</xdr:colOff>
      <xdr:row>90</xdr:row>
      <xdr:rowOff>0</xdr:rowOff>
    </xdr:to>
    <xdr:sp macro="" textlink="">
      <xdr:nvSpPr>
        <xdr:cNvPr id="75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142875</xdr:colOff>
      <xdr:row>89</xdr:row>
      <xdr:rowOff>161925</xdr:rowOff>
    </xdr:to>
    <xdr:sp macro="" textlink="">
      <xdr:nvSpPr>
        <xdr:cNvPr id="75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104775</xdr:colOff>
      <xdr:row>90</xdr:row>
      <xdr:rowOff>0</xdr:rowOff>
    </xdr:to>
    <xdr:sp macro="" textlink="">
      <xdr:nvSpPr>
        <xdr:cNvPr id="75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90</xdr:row>
      <xdr:rowOff>0</xdr:rowOff>
    </xdr:from>
    <xdr:to>
      <xdr:col>13</xdr:col>
      <xdr:colOff>152400</xdr:colOff>
      <xdr:row>90</xdr:row>
      <xdr:rowOff>161925</xdr:rowOff>
    </xdr:to>
    <xdr:sp macro="" textlink="">
      <xdr:nvSpPr>
        <xdr:cNvPr id="75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90</xdr:row>
      <xdr:rowOff>0</xdr:rowOff>
    </xdr:from>
    <xdr:to>
      <xdr:col>13</xdr:col>
      <xdr:colOff>180975</xdr:colOff>
      <xdr:row>90</xdr:row>
      <xdr:rowOff>161925</xdr:rowOff>
    </xdr:to>
    <xdr:sp macro="" textlink="">
      <xdr:nvSpPr>
        <xdr:cNvPr id="75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90</xdr:row>
      <xdr:rowOff>0</xdr:rowOff>
    </xdr:from>
    <xdr:to>
      <xdr:col>13</xdr:col>
      <xdr:colOff>123825</xdr:colOff>
      <xdr:row>90</xdr:row>
      <xdr:rowOff>180975</xdr:rowOff>
    </xdr:to>
    <xdr:sp macro="" textlink="">
      <xdr:nvSpPr>
        <xdr:cNvPr id="76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90</xdr:row>
      <xdr:rowOff>0</xdr:rowOff>
    </xdr:from>
    <xdr:to>
      <xdr:col>13</xdr:col>
      <xdr:colOff>142875</xdr:colOff>
      <xdr:row>90</xdr:row>
      <xdr:rowOff>161925</xdr:rowOff>
    </xdr:to>
    <xdr:sp macro="" textlink="">
      <xdr:nvSpPr>
        <xdr:cNvPr id="76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90</xdr:row>
      <xdr:rowOff>0</xdr:rowOff>
    </xdr:from>
    <xdr:to>
      <xdr:col>13</xdr:col>
      <xdr:colOff>85725</xdr:colOff>
      <xdr:row>90</xdr:row>
      <xdr:rowOff>152400</xdr:rowOff>
    </xdr:to>
    <xdr:sp macro="" textlink="">
      <xdr:nvSpPr>
        <xdr:cNvPr id="76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90</xdr:row>
      <xdr:rowOff>0</xdr:rowOff>
    </xdr:from>
    <xdr:to>
      <xdr:col>13</xdr:col>
      <xdr:colOff>123825</xdr:colOff>
      <xdr:row>90</xdr:row>
      <xdr:rowOff>161925</xdr:rowOff>
    </xdr:to>
    <xdr:sp macro="" textlink="">
      <xdr:nvSpPr>
        <xdr:cNvPr id="76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90</xdr:row>
      <xdr:rowOff>0</xdr:rowOff>
    </xdr:from>
    <xdr:to>
      <xdr:col>13</xdr:col>
      <xdr:colOff>104775</xdr:colOff>
      <xdr:row>91</xdr:row>
      <xdr:rowOff>0</xdr:rowOff>
    </xdr:to>
    <xdr:sp macro="" textlink="">
      <xdr:nvSpPr>
        <xdr:cNvPr id="76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90</xdr:row>
      <xdr:rowOff>0</xdr:rowOff>
    </xdr:from>
    <xdr:to>
      <xdr:col>13</xdr:col>
      <xdr:colOff>142875</xdr:colOff>
      <xdr:row>90</xdr:row>
      <xdr:rowOff>161925</xdr:rowOff>
    </xdr:to>
    <xdr:sp macro="" textlink="">
      <xdr:nvSpPr>
        <xdr:cNvPr id="76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90</xdr:row>
      <xdr:rowOff>0</xdr:rowOff>
    </xdr:from>
    <xdr:to>
      <xdr:col>13</xdr:col>
      <xdr:colOff>104775</xdr:colOff>
      <xdr:row>91</xdr:row>
      <xdr:rowOff>0</xdr:rowOff>
    </xdr:to>
    <xdr:sp macro="" textlink="">
      <xdr:nvSpPr>
        <xdr:cNvPr id="76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91</xdr:row>
      <xdr:rowOff>0</xdr:rowOff>
    </xdr:from>
    <xdr:to>
      <xdr:col>13</xdr:col>
      <xdr:colOff>152400</xdr:colOff>
      <xdr:row>91</xdr:row>
      <xdr:rowOff>161925</xdr:rowOff>
    </xdr:to>
    <xdr:sp macro="" textlink="">
      <xdr:nvSpPr>
        <xdr:cNvPr id="76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91</xdr:row>
      <xdr:rowOff>0</xdr:rowOff>
    </xdr:from>
    <xdr:to>
      <xdr:col>13</xdr:col>
      <xdr:colOff>180975</xdr:colOff>
      <xdr:row>91</xdr:row>
      <xdr:rowOff>161925</xdr:rowOff>
    </xdr:to>
    <xdr:sp macro="" textlink="">
      <xdr:nvSpPr>
        <xdr:cNvPr id="76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91</xdr:row>
      <xdr:rowOff>0</xdr:rowOff>
    </xdr:from>
    <xdr:to>
      <xdr:col>13</xdr:col>
      <xdr:colOff>123825</xdr:colOff>
      <xdr:row>91</xdr:row>
      <xdr:rowOff>180975</xdr:rowOff>
    </xdr:to>
    <xdr:sp macro="" textlink="">
      <xdr:nvSpPr>
        <xdr:cNvPr id="76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91</xdr:row>
      <xdr:rowOff>0</xdr:rowOff>
    </xdr:from>
    <xdr:to>
      <xdr:col>13</xdr:col>
      <xdr:colOff>142875</xdr:colOff>
      <xdr:row>91</xdr:row>
      <xdr:rowOff>161925</xdr:rowOff>
    </xdr:to>
    <xdr:sp macro="" textlink="">
      <xdr:nvSpPr>
        <xdr:cNvPr id="77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91</xdr:row>
      <xdr:rowOff>0</xdr:rowOff>
    </xdr:from>
    <xdr:to>
      <xdr:col>13</xdr:col>
      <xdr:colOff>85725</xdr:colOff>
      <xdr:row>91</xdr:row>
      <xdr:rowOff>152400</xdr:rowOff>
    </xdr:to>
    <xdr:sp macro="" textlink="">
      <xdr:nvSpPr>
        <xdr:cNvPr id="77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91</xdr:row>
      <xdr:rowOff>0</xdr:rowOff>
    </xdr:from>
    <xdr:to>
      <xdr:col>13</xdr:col>
      <xdr:colOff>123825</xdr:colOff>
      <xdr:row>91</xdr:row>
      <xdr:rowOff>161925</xdr:rowOff>
    </xdr:to>
    <xdr:sp macro="" textlink="">
      <xdr:nvSpPr>
        <xdr:cNvPr id="77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91</xdr:row>
      <xdr:rowOff>0</xdr:rowOff>
    </xdr:from>
    <xdr:to>
      <xdr:col>13</xdr:col>
      <xdr:colOff>104775</xdr:colOff>
      <xdr:row>92</xdr:row>
      <xdr:rowOff>0</xdr:rowOff>
    </xdr:to>
    <xdr:sp macro="" textlink="">
      <xdr:nvSpPr>
        <xdr:cNvPr id="77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91</xdr:row>
      <xdr:rowOff>0</xdr:rowOff>
    </xdr:from>
    <xdr:to>
      <xdr:col>13</xdr:col>
      <xdr:colOff>142875</xdr:colOff>
      <xdr:row>91</xdr:row>
      <xdr:rowOff>161925</xdr:rowOff>
    </xdr:to>
    <xdr:sp macro="" textlink="">
      <xdr:nvSpPr>
        <xdr:cNvPr id="77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91</xdr:row>
      <xdr:rowOff>0</xdr:rowOff>
    </xdr:from>
    <xdr:to>
      <xdr:col>13</xdr:col>
      <xdr:colOff>104775</xdr:colOff>
      <xdr:row>92</xdr:row>
      <xdr:rowOff>0</xdr:rowOff>
    </xdr:to>
    <xdr:sp macro="" textlink="">
      <xdr:nvSpPr>
        <xdr:cNvPr id="77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152400</xdr:colOff>
      <xdr:row>92</xdr:row>
      <xdr:rowOff>161925</xdr:rowOff>
    </xdr:to>
    <xdr:sp macro="" textlink="">
      <xdr:nvSpPr>
        <xdr:cNvPr id="77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180975</xdr:colOff>
      <xdr:row>92</xdr:row>
      <xdr:rowOff>161925</xdr:rowOff>
    </xdr:to>
    <xdr:sp macro="" textlink="">
      <xdr:nvSpPr>
        <xdr:cNvPr id="77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123825</xdr:colOff>
      <xdr:row>92</xdr:row>
      <xdr:rowOff>180975</xdr:rowOff>
    </xdr:to>
    <xdr:sp macro="" textlink="">
      <xdr:nvSpPr>
        <xdr:cNvPr id="77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142875</xdr:colOff>
      <xdr:row>92</xdr:row>
      <xdr:rowOff>161925</xdr:rowOff>
    </xdr:to>
    <xdr:sp macro="" textlink="">
      <xdr:nvSpPr>
        <xdr:cNvPr id="77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85725</xdr:colOff>
      <xdr:row>92</xdr:row>
      <xdr:rowOff>152400</xdr:rowOff>
    </xdr:to>
    <xdr:sp macro="" textlink="">
      <xdr:nvSpPr>
        <xdr:cNvPr id="78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123825</xdr:colOff>
      <xdr:row>92</xdr:row>
      <xdr:rowOff>161925</xdr:rowOff>
    </xdr:to>
    <xdr:sp macro="" textlink="">
      <xdr:nvSpPr>
        <xdr:cNvPr id="78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104775</xdr:colOff>
      <xdr:row>93</xdr:row>
      <xdr:rowOff>0</xdr:rowOff>
    </xdr:to>
    <xdr:sp macro="" textlink="">
      <xdr:nvSpPr>
        <xdr:cNvPr id="78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142875</xdr:colOff>
      <xdr:row>92</xdr:row>
      <xdr:rowOff>161925</xdr:rowOff>
    </xdr:to>
    <xdr:sp macro="" textlink="">
      <xdr:nvSpPr>
        <xdr:cNvPr id="78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92</xdr:row>
      <xdr:rowOff>0</xdr:rowOff>
    </xdr:from>
    <xdr:to>
      <xdr:col>13</xdr:col>
      <xdr:colOff>104775</xdr:colOff>
      <xdr:row>93</xdr:row>
      <xdr:rowOff>0</xdr:rowOff>
    </xdr:to>
    <xdr:sp macro="" textlink="">
      <xdr:nvSpPr>
        <xdr:cNvPr id="78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</xdr:row>
      <xdr:rowOff>0</xdr:rowOff>
    </xdr:from>
    <xdr:to>
      <xdr:col>13</xdr:col>
      <xdr:colOff>152400</xdr:colOff>
      <xdr:row>93</xdr:row>
      <xdr:rowOff>161925</xdr:rowOff>
    </xdr:to>
    <xdr:sp macro="" textlink="">
      <xdr:nvSpPr>
        <xdr:cNvPr id="78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</xdr:row>
      <xdr:rowOff>0</xdr:rowOff>
    </xdr:from>
    <xdr:to>
      <xdr:col>13</xdr:col>
      <xdr:colOff>180975</xdr:colOff>
      <xdr:row>93</xdr:row>
      <xdr:rowOff>161925</xdr:rowOff>
    </xdr:to>
    <xdr:sp macro="" textlink="">
      <xdr:nvSpPr>
        <xdr:cNvPr id="78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</xdr:row>
      <xdr:rowOff>0</xdr:rowOff>
    </xdr:from>
    <xdr:to>
      <xdr:col>13</xdr:col>
      <xdr:colOff>123825</xdr:colOff>
      <xdr:row>93</xdr:row>
      <xdr:rowOff>180975</xdr:rowOff>
    </xdr:to>
    <xdr:sp macro="" textlink="">
      <xdr:nvSpPr>
        <xdr:cNvPr id="78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</xdr:row>
      <xdr:rowOff>0</xdr:rowOff>
    </xdr:from>
    <xdr:to>
      <xdr:col>13</xdr:col>
      <xdr:colOff>142875</xdr:colOff>
      <xdr:row>93</xdr:row>
      <xdr:rowOff>161925</xdr:rowOff>
    </xdr:to>
    <xdr:sp macro="" textlink="">
      <xdr:nvSpPr>
        <xdr:cNvPr id="78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</xdr:row>
      <xdr:rowOff>0</xdr:rowOff>
    </xdr:from>
    <xdr:to>
      <xdr:col>13</xdr:col>
      <xdr:colOff>85725</xdr:colOff>
      <xdr:row>93</xdr:row>
      <xdr:rowOff>152400</xdr:rowOff>
    </xdr:to>
    <xdr:sp macro="" textlink="">
      <xdr:nvSpPr>
        <xdr:cNvPr id="78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</xdr:row>
      <xdr:rowOff>0</xdr:rowOff>
    </xdr:from>
    <xdr:to>
      <xdr:col>13</xdr:col>
      <xdr:colOff>123825</xdr:colOff>
      <xdr:row>93</xdr:row>
      <xdr:rowOff>161925</xdr:rowOff>
    </xdr:to>
    <xdr:sp macro="" textlink="">
      <xdr:nvSpPr>
        <xdr:cNvPr id="79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</xdr:row>
      <xdr:rowOff>0</xdr:rowOff>
    </xdr:from>
    <xdr:to>
      <xdr:col>13</xdr:col>
      <xdr:colOff>104775</xdr:colOff>
      <xdr:row>94</xdr:row>
      <xdr:rowOff>0</xdr:rowOff>
    </xdr:to>
    <xdr:sp macro="" textlink="">
      <xdr:nvSpPr>
        <xdr:cNvPr id="79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</xdr:row>
      <xdr:rowOff>0</xdr:rowOff>
    </xdr:from>
    <xdr:to>
      <xdr:col>13</xdr:col>
      <xdr:colOff>142875</xdr:colOff>
      <xdr:row>93</xdr:row>
      <xdr:rowOff>161925</xdr:rowOff>
    </xdr:to>
    <xdr:sp macro="" textlink="">
      <xdr:nvSpPr>
        <xdr:cNvPr id="79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93</xdr:row>
      <xdr:rowOff>0</xdr:rowOff>
    </xdr:from>
    <xdr:to>
      <xdr:col>13</xdr:col>
      <xdr:colOff>104775</xdr:colOff>
      <xdr:row>94</xdr:row>
      <xdr:rowOff>0</xdr:rowOff>
    </xdr:to>
    <xdr:sp macro="" textlink="">
      <xdr:nvSpPr>
        <xdr:cNvPr id="79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94</xdr:row>
      <xdr:rowOff>0</xdr:rowOff>
    </xdr:from>
    <xdr:to>
      <xdr:col>13</xdr:col>
      <xdr:colOff>152400</xdr:colOff>
      <xdr:row>94</xdr:row>
      <xdr:rowOff>161925</xdr:rowOff>
    </xdr:to>
    <xdr:sp macro="" textlink="">
      <xdr:nvSpPr>
        <xdr:cNvPr id="79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94</xdr:row>
      <xdr:rowOff>0</xdr:rowOff>
    </xdr:from>
    <xdr:to>
      <xdr:col>13</xdr:col>
      <xdr:colOff>180975</xdr:colOff>
      <xdr:row>94</xdr:row>
      <xdr:rowOff>161925</xdr:rowOff>
    </xdr:to>
    <xdr:sp macro="" textlink="">
      <xdr:nvSpPr>
        <xdr:cNvPr id="79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94</xdr:row>
      <xdr:rowOff>0</xdr:rowOff>
    </xdr:from>
    <xdr:to>
      <xdr:col>13</xdr:col>
      <xdr:colOff>123825</xdr:colOff>
      <xdr:row>94</xdr:row>
      <xdr:rowOff>180975</xdr:rowOff>
    </xdr:to>
    <xdr:sp macro="" textlink="">
      <xdr:nvSpPr>
        <xdr:cNvPr id="79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94</xdr:row>
      <xdr:rowOff>0</xdr:rowOff>
    </xdr:from>
    <xdr:to>
      <xdr:col>13</xdr:col>
      <xdr:colOff>142875</xdr:colOff>
      <xdr:row>94</xdr:row>
      <xdr:rowOff>161925</xdr:rowOff>
    </xdr:to>
    <xdr:sp macro="" textlink="">
      <xdr:nvSpPr>
        <xdr:cNvPr id="79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94</xdr:row>
      <xdr:rowOff>0</xdr:rowOff>
    </xdr:from>
    <xdr:to>
      <xdr:col>13</xdr:col>
      <xdr:colOff>85725</xdr:colOff>
      <xdr:row>94</xdr:row>
      <xdr:rowOff>152400</xdr:rowOff>
    </xdr:to>
    <xdr:sp macro="" textlink="">
      <xdr:nvSpPr>
        <xdr:cNvPr id="79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94</xdr:row>
      <xdr:rowOff>0</xdr:rowOff>
    </xdr:from>
    <xdr:to>
      <xdr:col>13</xdr:col>
      <xdr:colOff>123825</xdr:colOff>
      <xdr:row>94</xdr:row>
      <xdr:rowOff>161925</xdr:rowOff>
    </xdr:to>
    <xdr:sp macro="" textlink="">
      <xdr:nvSpPr>
        <xdr:cNvPr id="79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94</xdr:row>
      <xdr:rowOff>0</xdr:rowOff>
    </xdr:from>
    <xdr:to>
      <xdr:col>13</xdr:col>
      <xdr:colOff>104775</xdr:colOff>
      <xdr:row>95</xdr:row>
      <xdr:rowOff>0</xdr:rowOff>
    </xdr:to>
    <xdr:sp macro="" textlink="">
      <xdr:nvSpPr>
        <xdr:cNvPr id="80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94</xdr:row>
      <xdr:rowOff>0</xdr:rowOff>
    </xdr:from>
    <xdr:to>
      <xdr:col>13</xdr:col>
      <xdr:colOff>142875</xdr:colOff>
      <xdr:row>94</xdr:row>
      <xdr:rowOff>161925</xdr:rowOff>
    </xdr:to>
    <xdr:sp macro="" textlink="">
      <xdr:nvSpPr>
        <xdr:cNvPr id="80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94</xdr:row>
      <xdr:rowOff>0</xdr:rowOff>
    </xdr:from>
    <xdr:to>
      <xdr:col>13</xdr:col>
      <xdr:colOff>104775</xdr:colOff>
      <xdr:row>95</xdr:row>
      <xdr:rowOff>0</xdr:rowOff>
    </xdr:to>
    <xdr:sp macro="" textlink="">
      <xdr:nvSpPr>
        <xdr:cNvPr id="80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152400</xdr:colOff>
      <xdr:row>95</xdr:row>
      <xdr:rowOff>161925</xdr:rowOff>
    </xdr:to>
    <xdr:sp macro="" textlink="">
      <xdr:nvSpPr>
        <xdr:cNvPr id="80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180975</xdr:colOff>
      <xdr:row>95</xdr:row>
      <xdr:rowOff>161925</xdr:rowOff>
    </xdr:to>
    <xdr:sp macro="" textlink="">
      <xdr:nvSpPr>
        <xdr:cNvPr id="80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123825</xdr:colOff>
      <xdr:row>95</xdr:row>
      <xdr:rowOff>180975</xdr:rowOff>
    </xdr:to>
    <xdr:sp macro="" textlink="">
      <xdr:nvSpPr>
        <xdr:cNvPr id="80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142875</xdr:colOff>
      <xdr:row>95</xdr:row>
      <xdr:rowOff>161925</xdr:rowOff>
    </xdr:to>
    <xdr:sp macro="" textlink="">
      <xdr:nvSpPr>
        <xdr:cNvPr id="80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85725</xdr:colOff>
      <xdr:row>95</xdr:row>
      <xdr:rowOff>152400</xdr:rowOff>
    </xdr:to>
    <xdr:sp macro="" textlink="">
      <xdr:nvSpPr>
        <xdr:cNvPr id="80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123825</xdr:colOff>
      <xdr:row>95</xdr:row>
      <xdr:rowOff>161925</xdr:rowOff>
    </xdr:to>
    <xdr:sp macro="" textlink="">
      <xdr:nvSpPr>
        <xdr:cNvPr id="80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104775</xdr:colOff>
      <xdr:row>96</xdr:row>
      <xdr:rowOff>0</xdr:rowOff>
    </xdr:to>
    <xdr:sp macro="" textlink="">
      <xdr:nvSpPr>
        <xdr:cNvPr id="80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142875</xdr:colOff>
      <xdr:row>95</xdr:row>
      <xdr:rowOff>161925</xdr:rowOff>
    </xdr:to>
    <xdr:sp macro="" textlink="">
      <xdr:nvSpPr>
        <xdr:cNvPr id="81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95</xdr:row>
      <xdr:rowOff>0</xdr:rowOff>
    </xdr:from>
    <xdr:to>
      <xdr:col>13</xdr:col>
      <xdr:colOff>104775</xdr:colOff>
      <xdr:row>96</xdr:row>
      <xdr:rowOff>0</xdr:rowOff>
    </xdr:to>
    <xdr:sp macro="" textlink="">
      <xdr:nvSpPr>
        <xdr:cNvPr id="81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96</xdr:row>
      <xdr:rowOff>0</xdr:rowOff>
    </xdr:from>
    <xdr:to>
      <xdr:col>13</xdr:col>
      <xdr:colOff>152400</xdr:colOff>
      <xdr:row>96</xdr:row>
      <xdr:rowOff>161925</xdr:rowOff>
    </xdr:to>
    <xdr:sp macro="" textlink="">
      <xdr:nvSpPr>
        <xdr:cNvPr id="81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96</xdr:row>
      <xdr:rowOff>0</xdr:rowOff>
    </xdr:from>
    <xdr:to>
      <xdr:col>13</xdr:col>
      <xdr:colOff>180975</xdr:colOff>
      <xdr:row>96</xdr:row>
      <xdr:rowOff>161925</xdr:rowOff>
    </xdr:to>
    <xdr:sp macro="" textlink="">
      <xdr:nvSpPr>
        <xdr:cNvPr id="81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96</xdr:row>
      <xdr:rowOff>0</xdr:rowOff>
    </xdr:from>
    <xdr:to>
      <xdr:col>13</xdr:col>
      <xdr:colOff>123825</xdr:colOff>
      <xdr:row>96</xdr:row>
      <xdr:rowOff>180975</xdr:rowOff>
    </xdr:to>
    <xdr:sp macro="" textlink="">
      <xdr:nvSpPr>
        <xdr:cNvPr id="81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96</xdr:row>
      <xdr:rowOff>0</xdr:rowOff>
    </xdr:from>
    <xdr:to>
      <xdr:col>13</xdr:col>
      <xdr:colOff>142875</xdr:colOff>
      <xdr:row>96</xdr:row>
      <xdr:rowOff>161925</xdr:rowOff>
    </xdr:to>
    <xdr:sp macro="" textlink="">
      <xdr:nvSpPr>
        <xdr:cNvPr id="81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96</xdr:row>
      <xdr:rowOff>0</xdr:rowOff>
    </xdr:from>
    <xdr:to>
      <xdr:col>13</xdr:col>
      <xdr:colOff>85725</xdr:colOff>
      <xdr:row>96</xdr:row>
      <xdr:rowOff>152400</xdr:rowOff>
    </xdr:to>
    <xdr:sp macro="" textlink="">
      <xdr:nvSpPr>
        <xdr:cNvPr id="81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96</xdr:row>
      <xdr:rowOff>0</xdr:rowOff>
    </xdr:from>
    <xdr:to>
      <xdr:col>13</xdr:col>
      <xdr:colOff>123825</xdr:colOff>
      <xdr:row>96</xdr:row>
      <xdr:rowOff>161925</xdr:rowOff>
    </xdr:to>
    <xdr:sp macro="" textlink="">
      <xdr:nvSpPr>
        <xdr:cNvPr id="81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96</xdr:row>
      <xdr:rowOff>0</xdr:rowOff>
    </xdr:from>
    <xdr:to>
      <xdr:col>13</xdr:col>
      <xdr:colOff>104775</xdr:colOff>
      <xdr:row>97</xdr:row>
      <xdr:rowOff>0</xdr:rowOff>
    </xdr:to>
    <xdr:sp macro="" textlink="">
      <xdr:nvSpPr>
        <xdr:cNvPr id="81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96</xdr:row>
      <xdr:rowOff>0</xdr:rowOff>
    </xdr:from>
    <xdr:to>
      <xdr:col>13</xdr:col>
      <xdr:colOff>142875</xdr:colOff>
      <xdr:row>96</xdr:row>
      <xdr:rowOff>161925</xdr:rowOff>
    </xdr:to>
    <xdr:sp macro="" textlink="">
      <xdr:nvSpPr>
        <xdr:cNvPr id="81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96</xdr:row>
      <xdr:rowOff>0</xdr:rowOff>
    </xdr:from>
    <xdr:to>
      <xdr:col>13</xdr:col>
      <xdr:colOff>104775</xdr:colOff>
      <xdr:row>97</xdr:row>
      <xdr:rowOff>0</xdr:rowOff>
    </xdr:to>
    <xdr:sp macro="" textlink="">
      <xdr:nvSpPr>
        <xdr:cNvPr id="82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152400</xdr:colOff>
      <xdr:row>97</xdr:row>
      <xdr:rowOff>161925</xdr:rowOff>
    </xdr:to>
    <xdr:sp macro="" textlink="">
      <xdr:nvSpPr>
        <xdr:cNvPr id="82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180975</xdr:colOff>
      <xdr:row>97</xdr:row>
      <xdr:rowOff>161925</xdr:rowOff>
    </xdr:to>
    <xdr:sp macro="" textlink="">
      <xdr:nvSpPr>
        <xdr:cNvPr id="82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123825</xdr:colOff>
      <xdr:row>97</xdr:row>
      <xdr:rowOff>180975</xdr:rowOff>
    </xdr:to>
    <xdr:sp macro="" textlink="">
      <xdr:nvSpPr>
        <xdr:cNvPr id="82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142875</xdr:colOff>
      <xdr:row>97</xdr:row>
      <xdr:rowOff>161925</xdr:rowOff>
    </xdr:to>
    <xdr:sp macro="" textlink="">
      <xdr:nvSpPr>
        <xdr:cNvPr id="82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85725</xdr:colOff>
      <xdr:row>97</xdr:row>
      <xdr:rowOff>152400</xdr:rowOff>
    </xdr:to>
    <xdr:sp macro="" textlink="">
      <xdr:nvSpPr>
        <xdr:cNvPr id="82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123825</xdr:colOff>
      <xdr:row>97</xdr:row>
      <xdr:rowOff>161925</xdr:rowOff>
    </xdr:to>
    <xdr:sp macro="" textlink="">
      <xdr:nvSpPr>
        <xdr:cNvPr id="82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104775</xdr:colOff>
      <xdr:row>98</xdr:row>
      <xdr:rowOff>0</xdr:rowOff>
    </xdr:to>
    <xdr:sp macro="" textlink="">
      <xdr:nvSpPr>
        <xdr:cNvPr id="82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142875</xdr:colOff>
      <xdr:row>97</xdr:row>
      <xdr:rowOff>161925</xdr:rowOff>
    </xdr:to>
    <xdr:sp macro="" textlink="">
      <xdr:nvSpPr>
        <xdr:cNvPr id="82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104775</xdr:colOff>
      <xdr:row>98</xdr:row>
      <xdr:rowOff>0</xdr:rowOff>
    </xdr:to>
    <xdr:sp macro="" textlink="">
      <xdr:nvSpPr>
        <xdr:cNvPr id="82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98</xdr:row>
      <xdr:rowOff>0</xdr:rowOff>
    </xdr:from>
    <xdr:to>
      <xdr:col>13</xdr:col>
      <xdr:colOff>152400</xdr:colOff>
      <xdr:row>98</xdr:row>
      <xdr:rowOff>161925</xdr:rowOff>
    </xdr:to>
    <xdr:sp macro="" textlink="">
      <xdr:nvSpPr>
        <xdr:cNvPr id="83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98</xdr:row>
      <xdr:rowOff>0</xdr:rowOff>
    </xdr:from>
    <xdr:to>
      <xdr:col>13</xdr:col>
      <xdr:colOff>180975</xdr:colOff>
      <xdr:row>98</xdr:row>
      <xdr:rowOff>161925</xdr:rowOff>
    </xdr:to>
    <xdr:sp macro="" textlink="">
      <xdr:nvSpPr>
        <xdr:cNvPr id="83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98</xdr:row>
      <xdr:rowOff>0</xdr:rowOff>
    </xdr:from>
    <xdr:to>
      <xdr:col>13</xdr:col>
      <xdr:colOff>123825</xdr:colOff>
      <xdr:row>98</xdr:row>
      <xdr:rowOff>180975</xdr:rowOff>
    </xdr:to>
    <xdr:sp macro="" textlink="">
      <xdr:nvSpPr>
        <xdr:cNvPr id="83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98</xdr:row>
      <xdr:rowOff>0</xdr:rowOff>
    </xdr:from>
    <xdr:to>
      <xdr:col>13</xdr:col>
      <xdr:colOff>142875</xdr:colOff>
      <xdr:row>98</xdr:row>
      <xdr:rowOff>161925</xdr:rowOff>
    </xdr:to>
    <xdr:sp macro="" textlink="">
      <xdr:nvSpPr>
        <xdr:cNvPr id="83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98</xdr:row>
      <xdr:rowOff>0</xdr:rowOff>
    </xdr:from>
    <xdr:to>
      <xdr:col>13</xdr:col>
      <xdr:colOff>85725</xdr:colOff>
      <xdr:row>98</xdr:row>
      <xdr:rowOff>152400</xdr:rowOff>
    </xdr:to>
    <xdr:sp macro="" textlink="">
      <xdr:nvSpPr>
        <xdr:cNvPr id="83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98</xdr:row>
      <xdr:rowOff>0</xdr:rowOff>
    </xdr:from>
    <xdr:to>
      <xdr:col>13</xdr:col>
      <xdr:colOff>123825</xdr:colOff>
      <xdr:row>98</xdr:row>
      <xdr:rowOff>161925</xdr:rowOff>
    </xdr:to>
    <xdr:sp macro="" textlink="">
      <xdr:nvSpPr>
        <xdr:cNvPr id="83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98</xdr:row>
      <xdr:rowOff>0</xdr:rowOff>
    </xdr:from>
    <xdr:to>
      <xdr:col>13</xdr:col>
      <xdr:colOff>104775</xdr:colOff>
      <xdr:row>99</xdr:row>
      <xdr:rowOff>0</xdr:rowOff>
    </xdr:to>
    <xdr:sp macro="" textlink="">
      <xdr:nvSpPr>
        <xdr:cNvPr id="83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98</xdr:row>
      <xdr:rowOff>0</xdr:rowOff>
    </xdr:from>
    <xdr:to>
      <xdr:col>13</xdr:col>
      <xdr:colOff>142875</xdr:colOff>
      <xdr:row>98</xdr:row>
      <xdr:rowOff>161925</xdr:rowOff>
    </xdr:to>
    <xdr:sp macro="" textlink="">
      <xdr:nvSpPr>
        <xdr:cNvPr id="83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98</xdr:row>
      <xdr:rowOff>0</xdr:rowOff>
    </xdr:from>
    <xdr:to>
      <xdr:col>13</xdr:col>
      <xdr:colOff>104775</xdr:colOff>
      <xdr:row>99</xdr:row>
      <xdr:rowOff>0</xdr:rowOff>
    </xdr:to>
    <xdr:sp macro="" textlink="">
      <xdr:nvSpPr>
        <xdr:cNvPr id="83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99</xdr:row>
      <xdr:rowOff>0</xdr:rowOff>
    </xdr:from>
    <xdr:to>
      <xdr:col>13</xdr:col>
      <xdr:colOff>152400</xdr:colOff>
      <xdr:row>99</xdr:row>
      <xdr:rowOff>161925</xdr:rowOff>
    </xdr:to>
    <xdr:sp macro="" textlink="">
      <xdr:nvSpPr>
        <xdr:cNvPr id="83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99</xdr:row>
      <xdr:rowOff>0</xdr:rowOff>
    </xdr:from>
    <xdr:to>
      <xdr:col>13</xdr:col>
      <xdr:colOff>180975</xdr:colOff>
      <xdr:row>99</xdr:row>
      <xdr:rowOff>161925</xdr:rowOff>
    </xdr:to>
    <xdr:sp macro="" textlink="">
      <xdr:nvSpPr>
        <xdr:cNvPr id="84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99</xdr:row>
      <xdr:rowOff>0</xdr:rowOff>
    </xdr:from>
    <xdr:to>
      <xdr:col>13</xdr:col>
      <xdr:colOff>123825</xdr:colOff>
      <xdr:row>99</xdr:row>
      <xdr:rowOff>180975</xdr:rowOff>
    </xdr:to>
    <xdr:sp macro="" textlink="">
      <xdr:nvSpPr>
        <xdr:cNvPr id="84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99</xdr:row>
      <xdr:rowOff>0</xdr:rowOff>
    </xdr:from>
    <xdr:to>
      <xdr:col>13</xdr:col>
      <xdr:colOff>142875</xdr:colOff>
      <xdr:row>99</xdr:row>
      <xdr:rowOff>161925</xdr:rowOff>
    </xdr:to>
    <xdr:sp macro="" textlink="">
      <xdr:nvSpPr>
        <xdr:cNvPr id="84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99</xdr:row>
      <xdr:rowOff>0</xdr:rowOff>
    </xdr:from>
    <xdr:to>
      <xdr:col>13</xdr:col>
      <xdr:colOff>85725</xdr:colOff>
      <xdr:row>99</xdr:row>
      <xdr:rowOff>152400</xdr:rowOff>
    </xdr:to>
    <xdr:sp macro="" textlink="">
      <xdr:nvSpPr>
        <xdr:cNvPr id="84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99</xdr:row>
      <xdr:rowOff>0</xdr:rowOff>
    </xdr:from>
    <xdr:to>
      <xdr:col>13</xdr:col>
      <xdr:colOff>123825</xdr:colOff>
      <xdr:row>99</xdr:row>
      <xdr:rowOff>161925</xdr:rowOff>
    </xdr:to>
    <xdr:sp macro="" textlink="">
      <xdr:nvSpPr>
        <xdr:cNvPr id="84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99</xdr:row>
      <xdr:rowOff>0</xdr:rowOff>
    </xdr:from>
    <xdr:to>
      <xdr:col>13</xdr:col>
      <xdr:colOff>104775</xdr:colOff>
      <xdr:row>100</xdr:row>
      <xdr:rowOff>0</xdr:rowOff>
    </xdr:to>
    <xdr:sp macro="" textlink="">
      <xdr:nvSpPr>
        <xdr:cNvPr id="84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99</xdr:row>
      <xdr:rowOff>0</xdr:rowOff>
    </xdr:from>
    <xdr:to>
      <xdr:col>13</xdr:col>
      <xdr:colOff>142875</xdr:colOff>
      <xdr:row>99</xdr:row>
      <xdr:rowOff>161925</xdr:rowOff>
    </xdr:to>
    <xdr:sp macro="" textlink="">
      <xdr:nvSpPr>
        <xdr:cNvPr id="84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99</xdr:row>
      <xdr:rowOff>0</xdr:rowOff>
    </xdr:from>
    <xdr:to>
      <xdr:col>13</xdr:col>
      <xdr:colOff>104775</xdr:colOff>
      <xdr:row>100</xdr:row>
      <xdr:rowOff>0</xdr:rowOff>
    </xdr:to>
    <xdr:sp macro="" textlink="">
      <xdr:nvSpPr>
        <xdr:cNvPr id="84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100</xdr:row>
      <xdr:rowOff>0</xdr:rowOff>
    </xdr:from>
    <xdr:to>
      <xdr:col>13</xdr:col>
      <xdr:colOff>152400</xdr:colOff>
      <xdr:row>100</xdr:row>
      <xdr:rowOff>161925</xdr:rowOff>
    </xdr:to>
    <xdr:sp macro="" textlink="">
      <xdr:nvSpPr>
        <xdr:cNvPr id="84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100</xdr:row>
      <xdr:rowOff>0</xdr:rowOff>
    </xdr:from>
    <xdr:to>
      <xdr:col>13</xdr:col>
      <xdr:colOff>180975</xdr:colOff>
      <xdr:row>100</xdr:row>
      <xdr:rowOff>161925</xdr:rowOff>
    </xdr:to>
    <xdr:sp macro="" textlink="">
      <xdr:nvSpPr>
        <xdr:cNvPr id="84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100</xdr:row>
      <xdr:rowOff>0</xdr:rowOff>
    </xdr:from>
    <xdr:to>
      <xdr:col>13</xdr:col>
      <xdr:colOff>123825</xdr:colOff>
      <xdr:row>100</xdr:row>
      <xdr:rowOff>180975</xdr:rowOff>
    </xdr:to>
    <xdr:sp macro="" textlink="">
      <xdr:nvSpPr>
        <xdr:cNvPr id="85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100</xdr:row>
      <xdr:rowOff>0</xdr:rowOff>
    </xdr:from>
    <xdr:to>
      <xdr:col>13</xdr:col>
      <xdr:colOff>142875</xdr:colOff>
      <xdr:row>100</xdr:row>
      <xdr:rowOff>161925</xdr:rowOff>
    </xdr:to>
    <xdr:sp macro="" textlink="">
      <xdr:nvSpPr>
        <xdr:cNvPr id="85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100</xdr:row>
      <xdr:rowOff>0</xdr:rowOff>
    </xdr:from>
    <xdr:to>
      <xdr:col>13</xdr:col>
      <xdr:colOff>85725</xdr:colOff>
      <xdr:row>100</xdr:row>
      <xdr:rowOff>152400</xdr:rowOff>
    </xdr:to>
    <xdr:sp macro="" textlink="">
      <xdr:nvSpPr>
        <xdr:cNvPr id="85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100</xdr:row>
      <xdr:rowOff>0</xdr:rowOff>
    </xdr:from>
    <xdr:to>
      <xdr:col>13</xdr:col>
      <xdr:colOff>123825</xdr:colOff>
      <xdr:row>100</xdr:row>
      <xdr:rowOff>161925</xdr:rowOff>
    </xdr:to>
    <xdr:sp macro="" textlink="">
      <xdr:nvSpPr>
        <xdr:cNvPr id="85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100</xdr:row>
      <xdr:rowOff>0</xdr:rowOff>
    </xdr:from>
    <xdr:to>
      <xdr:col>13</xdr:col>
      <xdr:colOff>104775</xdr:colOff>
      <xdr:row>101</xdr:row>
      <xdr:rowOff>0</xdr:rowOff>
    </xdr:to>
    <xdr:sp macro="" textlink="">
      <xdr:nvSpPr>
        <xdr:cNvPr id="85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100</xdr:row>
      <xdr:rowOff>0</xdr:rowOff>
    </xdr:from>
    <xdr:to>
      <xdr:col>13</xdr:col>
      <xdr:colOff>142875</xdr:colOff>
      <xdr:row>100</xdr:row>
      <xdr:rowOff>161925</xdr:rowOff>
    </xdr:to>
    <xdr:sp macro="" textlink="">
      <xdr:nvSpPr>
        <xdr:cNvPr id="85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100</xdr:row>
      <xdr:rowOff>0</xdr:rowOff>
    </xdr:from>
    <xdr:to>
      <xdr:col>13</xdr:col>
      <xdr:colOff>104775</xdr:colOff>
      <xdr:row>101</xdr:row>
      <xdr:rowOff>0</xdr:rowOff>
    </xdr:to>
    <xdr:sp macro="" textlink="">
      <xdr:nvSpPr>
        <xdr:cNvPr id="85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</xdr:row>
      <xdr:rowOff>0</xdr:rowOff>
    </xdr:from>
    <xdr:to>
      <xdr:col>13</xdr:col>
      <xdr:colOff>152400</xdr:colOff>
      <xdr:row>101</xdr:row>
      <xdr:rowOff>161925</xdr:rowOff>
    </xdr:to>
    <xdr:sp macro="" textlink="">
      <xdr:nvSpPr>
        <xdr:cNvPr id="85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</xdr:row>
      <xdr:rowOff>0</xdr:rowOff>
    </xdr:from>
    <xdr:to>
      <xdr:col>13</xdr:col>
      <xdr:colOff>180975</xdr:colOff>
      <xdr:row>101</xdr:row>
      <xdr:rowOff>161925</xdr:rowOff>
    </xdr:to>
    <xdr:sp macro="" textlink="">
      <xdr:nvSpPr>
        <xdr:cNvPr id="85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</xdr:row>
      <xdr:rowOff>0</xdr:rowOff>
    </xdr:from>
    <xdr:to>
      <xdr:col>13</xdr:col>
      <xdr:colOff>123825</xdr:colOff>
      <xdr:row>101</xdr:row>
      <xdr:rowOff>180975</xdr:rowOff>
    </xdr:to>
    <xdr:sp macro="" textlink="">
      <xdr:nvSpPr>
        <xdr:cNvPr id="85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</xdr:row>
      <xdr:rowOff>0</xdr:rowOff>
    </xdr:from>
    <xdr:to>
      <xdr:col>13</xdr:col>
      <xdr:colOff>142875</xdr:colOff>
      <xdr:row>101</xdr:row>
      <xdr:rowOff>161925</xdr:rowOff>
    </xdr:to>
    <xdr:sp macro="" textlink="">
      <xdr:nvSpPr>
        <xdr:cNvPr id="86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</xdr:row>
      <xdr:rowOff>0</xdr:rowOff>
    </xdr:from>
    <xdr:to>
      <xdr:col>13</xdr:col>
      <xdr:colOff>85725</xdr:colOff>
      <xdr:row>101</xdr:row>
      <xdr:rowOff>152400</xdr:rowOff>
    </xdr:to>
    <xdr:sp macro="" textlink="">
      <xdr:nvSpPr>
        <xdr:cNvPr id="86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</xdr:row>
      <xdr:rowOff>0</xdr:rowOff>
    </xdr:from>
    <xdr:to>
      <xdr:col>13</xdr:col>
      <xdr:colOff>123825</xdr:colOff>
      <xdr:row>101</xdr:row>
      <xdr:rowOff>161925</xdr:rowOff>
    </xdr:to>
    <xdr:sp macro="" textlink="">
      <xdr:nvSpPr>
        <xdr:cNvPr id="86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</xdr:row>
      <xdr:rowOff>0</xdr:rowOff>
    </xdr:from>
    <xdr:to>
      <xdr:col>13</xdr:col>
      <xdr:colOff>104775</xdr:colOff>
      <xdr:row>102</xdr:row>
      <xdr:rowOff>0</xdr:rowOff>
    </xdr:to>
    <xdr:sp macro="" textlink="">
      <xdr:nvSpPr>
        <xdr:cNvPr id="86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</xdr:row>
      <xdr:rowOff>0</xdr:rowOff>
    </xdr:from>
    <xdr:to>
      <xdr:col>13</xdr:col>
      <xdr:colOff>142875</xdr:colOff>
      <xdr:row>101</xdr:row>
      <xdr:rowOff>161925</xdr:rowOff>
    </xdr:to>
    <xdr:sp macro="" textlink="">
      <xdr:nvSpPr>
        <xdr:cNvPr id="86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101</xdr:row>
      <xdr:rowOff>0</xdr:rowOff>
    </xdr:from>
    <xdr:to>
      <xdr:col>13</xdr:col>
      <xdr:colOff>104775</xdr:colOff>
      <xdr:row>102</xdr:row>
      <xdr:rowOff>0</xdr:rowOff>
    </xdr:to>
    <xdr:sp macro="" textlink="">
      <xdr:nvSpPr>
        <xdr:cNvPr id="86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102</xdr:row>
      <xdr:rowOff>0</xdr:rowOff>
    </xdr:from>
    <xdr:to>
      <xdr:col>13</xdr:col>
      <xdr:colOff>152400</xdr:colOff>
      <xdr:row>102</xdr:row>
      <xdr:rowOff>161925</xdr:rowOff>
    </xdr:to>
    <xdr:sp macro="" textlink="">
      <xdr:nvSpPr>
        <xdr:cNvPr id="86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102</xdr:row>
      <xdr:rowOff>0</xdr:rowOff>
    </xdr:from>
    <xdr:to>
      <xdr:col>13</xdr:col>
      <xdr:colOff>180975</xdr:colOff>
      <xdr:row>102</xdr:row>
      <xdr:rowOff>161925</xdr:rowOff>
    </xdr:to>
    <xdr:sp macro="" textlink="">
      <xdr:nvSpPr>
        <xdr:cNvPr id="86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102</xdr:row>
      <xdr:rowOff>0</xdr:rowOff>
    </xdr:from>
    <xdr:to>
      <xdr:col>13</xdr:col>
      <xdr:colOff>123825</xdr:colOff>
      <xdr:row>102</xdr:row>
      <xdr:rowOff>180975</xdr:rowOff>
    </xdr:to>
    <xdr:sp macro="" textlink="">
      <xdr:nvSpPr>
        <xdr:cNvPr id="86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102</xdr:row>
      <xdr:rowOff>0</xdr:rowOff>
    </xdr:from>
    <xdr:to>
      <xdr:col>13</xdr:col>
      <xdr:colOff>142875</xdr:colOff>
      <xdr:row>102</xdr:row>
      <xdr:rowOff>161925</xdr:rowOff>
    </xdr:to>
    <xdr:sp macro="" textlink="">
      <xdr:nvSpPr>
        <xdr:cNvPr id="86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102</xdr:row>
      <xdr:rowOff>0</xdr:rowOff>
    </xdr:from>
    <xdr:to>
      <xdr:col>13</xdr:col>
      <xdr:colOff>85725</xdr:colOff>
      <xdr:row>102</xdr:row>
      <xdr:rowOff>152400</xdr:rowOff>
    </xdr:to>
    <xdr:sp macro="" textlink="">
      <xdr:nvSpPr>
        <xdr:cNvPr id="87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102</xdr:row>
      <xdr:rowOff>0</xdr:rowOff>
    </xdr:from>
    <xdr:to>
      <xdr:col>13</xdr:col>
      <xdr:colOff>123825</xdr:colOff>
      <xdr:row>102</xdr:row>
      <xdr:rowOff>161925</xdr:rowOff>
    </xdr:to>
    <xdr:sp macro="" textlink="">
      <xdr:nvSpPr>
        <xdr:cNvPr id="87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102</xdr:row>
      <xdr:rowOff>0</xdr:rowOff>
    </xdr:from>
    <xdr:to>
      <xdr:col>13</xdr:col>
      <xdr:colOff>104775</xdr:colOff>
      <xdr:row>103</xdr:row>
      <xdr:rowOff>0</xdr:rowOff>
    </xdr:to>
    <xdr:sp macro="" textlink="">
      <xdr:nvSpPr>
        <xdr:cNvPr id="87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102</xdr:row>
      <xdr:rowOff>0</xdr:rowOff>
    </xdr:from>
    <xdr:to>
      <xdr:col>13</xdr:col>
      <xdr:colOff>142875</xdr:colOff>
      <xdr:row>102</xdr:row>
      <xdr:rowOff>161925</xdr:rowOff>
    </xdr:to>
    <xdr:sp macro="" textlink="">
      <xdr:nvSpPr>
        <xdr:cNvPr id="87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102</xdr:row>
      <xdr:rowOff>0</xdr:rowOff>
    </xdr:from>
    <xdr:to>
      <xdr:col>13</xdr:col>
      <xdr:colOff>104775</xdr:colOff>
      <xdr:row>103</xdr:row>
      <xdr:rowOff>0</xdr:rowOff>
    </xdr:to>
    <xdr:sp macro="" textlink="">
      <xdr:nvSpPr>
        <xdr:cNvPr id="87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103</xdr:row>
      <xdr:rowOff>0</xdr:rowOff>
    </xdr:from>
    <xdr:to>
      <xdr:col>13</xdr:col>
      <xdr:colOff>152400</xdr:colOff>
      <xdr:row>103</xdr:row>
      <xdr:rowOff>161925</xdr:rowOff>
    </xdr:to>
    <xdr:sp macro="" textlink="">
      <xdr:nvSpPr>
        <xdr:cNvPr id="87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103</xdr:row>
      <xdr:rowOff>0</xdr:rowOff>
    </xdr:from>
    <xdr:to>
      <xdr:col>13</xdr:col>
      <xdr:colOff>180975</xdr:colOff>
      <xdr:row>103</xdr:row>
      <xdr:rowOff>161925</xdr:rowOff>
    </xdr:to>
    <xdr:sp macro="" textlink="">
      <xdr:nvSpPr>
        <xdr:cNvPr id="87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103</xdr:row>
      <xdr:rowOff>0</xdr:rowOff>
    </xdr:from>
    <xdr:to>
      <xdr:col>13</xdr:col>
      <xdr:colOff>123825</xdr:colOff>
      <xdr:row>103</xdr:row>
      <xdr:rowOff>180975</xdr:rowOff>
    </xdr:to>
    <xdr:sp macro="" textlink="">
      <xdr:nvSpPr>
        <xdr:cNvPr id="87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103</xdr:row>
      <xdr:rowOff>0</xdr:rowOff>
    </xdr:from>
    <xdr:to>
      <xdr:col>13</xdr:col>
      <xdr:colOff>142875</xdr:colOff>
      <xdr:row>103</xdr:row>
      <xdr:rowOff>161925</xdr:rowOff>
    </xdr:to>
    <xdr:sp macro="" textlink="">
      <xdr:nvSpPr>
        <xdr:cNvPr id="87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103</xdr:row>
      <xdr:rowOff>0</xdr:rowOff>
    </xdr:from>
    <xdr:to>
      <xdr:col>13</xdr:col>
      <xdr:colOff>85725</xdr:colOff>
      <xdr:row>103</xdr:row>
      <xdr:rowOff>152400</xdr:rowOff>
    </xdr:to>
    <xdr:sp macro="" textlink="">
      <xdr:nvSpPr>
        <xdr:cNvPr id="87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103</xdr:row>
      <xdr:rowOff>0</xdr:rowOff>
    </xdr:from>
    <xdr:to>
      <xdr:col>13</xdr:col>
      <xdr:colOff>123825</xdr:colOff>
      <xdr:row>103</xdr:row>
      <xdr:rowOff>161925</xdr:rowOff>
    </xdr:to>
    <xdr:sp macro="" textlink="">
      <xdr:nvSpPr>
        <xdr:cNvPr id="88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103</xdr:row>
      <xdr:rowOff>0</xdr:rowOff>
    </xdr:from>
    <xdr:to>
      <xdr:col>13</xdr:col>
      <xdr:colOff>104775</xdr:colOff>
      <xdr:row>104</xdr:row>
      <xdr:rowOff>0</xdr:rowOff>
    </xdr:to>
    <xdr:sp macro="" textlink="">
      <xdr:nvSpPr>
        <xdr:cNvPr id="88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103</xdr:row>
      <xdr:rowOff>0</xdr:rowOff>
    </xdr:from>
    <xdr:to>
      <xdr:col>13</xdr:col>
      <xdr:colOff>142875</xdr:colOff>
      <xdr:row>103</xdr:row>
      <xdr:rowOff>161925</xdr:rowOff>
    </xdr:to>
    <xdr:sp macro="" textlink="">
      <xdr:nvSpPr>
        <xdr:cNvPr id="88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103</xdr:row>
      <xdr:rowOff>0</xdr:rowOff>
    </xdr:from>
    <xdr:to>
      <xdr:col>13</xdr:col>
      <xdr:colOff>104775</xdr:colOff>
      <xdr:row>104</xdr:row>
      <xdr:rowOff>0</xdr:rowOff>
    </xdr:to>
    <xdr:sp macro="" textlink="">
      <xdr:nvSpPr>
        <xdr:cNvPr id="88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152400</xdr:colOff>
      <xdr:row>104</xdr:row>
      <xdr:rowOff>161925</xdr:rowOff>
    </xdr:to>
    <xdr:sp macro="" textlink="">
      <xdr:nvSpPr>
        <xdr:cNvPr id="88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180975</xdr:colOff>
      <xdr:row>104</xdr:row>
      <xdr:rowOff>161925</xdr:rowOff>
    </xdr:to>
    <xdr:sp macro="" textlink="">
      <xdr:nvSpPr>
        <xdr:cNvPr id="88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123825</xdr:colOff>
      <xdr:row>104</xdr:row>
      <xdr:rowOff>180975</xdr:rowOff>
    </xdr:to>
    <xdr:sp macro="" textlink="">
      <xdr:nvSpPr>
        <xdr:cNvPr id="88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142875</xdr:colOff>
      <xdr:row>104</xdr:row>
      <xdr:rowOff>161925</xdr:rowOff>
    </xdr:to>
    <xdr:sp macro="" textlink="">
      <xdr:nvSpPr>
        <xdr:cNvPr id="88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85725</xdr:colOff>
      <xdr:row>104</xdr:row>
      <xdr:rowOff>152400</xdr:rowOff>
    </xdr:to>
    <xdr:sp macro="" textlink="">
      <xdr:nvSpPr>
        <xdr:cNvPr id="88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123825</xdr:colOff>
      <xdr:row>104</xdr:row>
      <xdr:rowOff>161925</xdr:rowOff>
    </xdr:to>
    <xdr:sp macro="" textlink="">
      <xdr:nvSpPr>
        <xdr:cNvPr id="88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104775</xdr:colOff>
      <xdr:row>105</xdr:row>
      <xdr:rowOff>0</xdr:rowOff>
    </xdr:to>
    <xdr:sp macro="" textlink="">
      <xdr:nvSpPr>
        <xdr:cNvPr id="89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142875</xdr:colOff>
      <xdr:row>104</xdr:row>
      <xdr:rowOff>161925</xdr:rowOff>
    </xdr:to>
    <xdr:sp macro="" textlink="">
      <xdr:nvSpPr>
        <xdr:cNvPr id="89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104775</xdr:colOff>
      <xdr:row>105</xdr:row>
      <xdr:rowOff>0</xdr:rowOff>
    </xdr:to>
    <xdr:sp macro="" textlink="">
      <xdr:nvSpPr>
        <xdr:cNvPr id="89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152400</xdr:colOff>
      <xdr:row>105</xdr:row>
      <xdr:rowOff>161925</xdr:rowOff>
    </xdr:to>
    <xdr:sp macro="" textlink="">
      <xdr:nvSpPr>
        <xdr:cNvPr id="89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180975</xdr:colOff>
      <xdr:row>105</xdr:row>
      <xdr:rowOff>161925</xdr:rowOff>
    </xdr:to>
    <xdr:sp macro="" textlink="">
      <xdr:nvSpPr>
        <xdr:cNvPr id="89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123825</xdr:colOff>
      <xdr:row>105</xdr:row>
      <xdr:rowOff>180975</xdr:rowOff>
    </xdr:to>
    <xdr:sp macro="" textlink="">
      <xdr:nvSpPr>
        <xdr:cNvPr id="89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142875</xdr:colOff>
      <xdr:row>105</xdr:row>
      <xdr:rowOff>161925</xdr:rowOff>
    </xdr:to>
    <xdr:sp macro="" textlink="">
      <xdr:nvSpPr>
        <xdr:cNvPr id="89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85725</xdr:colOff>
      <xdr:row>105</xdr:row>
      <xdr:rowOff>152400</xdr:rowOff>
    </xdr:to>
    <xdr:sp macro="" textlink="">
      <xdr:nvSpPr>
        <xdr:cNvPr id="89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123825</xdr:colOff>
      <xdr:row>105</xdr:row>
      <xdr:rowOff>161925</xdr:rowOff>
    </xdr:to>
    <xdr:sp macro="" textlink="">
      <xdr:nvSpPr>
        <xdr:cNvPr id="89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104775</xdr:colOff>
      <xdr:row>106</xdr:row>
      <xdr:rowOff>0</xdr:rowOff>
    </xdr:to>
    <xdr:sp macro="" textlink="">
      <xdr:nvSpPr>
        <xdr:cNvPr id="89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142875</xdr:colOff>
      <xdr:row>105</xdr:row>
      <xdr:rowOff>161925</xdr:rowOff>
    </xdr:to>
    <xdr:sp macro="" textlink="">
      <xdr:nvSpPr>
        <xdr:cNvPr id="90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104775</xdr:colOff>
      <xdr:row>106</xdr:row>
      <xdr:rowOff>0</xdr:rowOff>
    </xdr:to>
    <xdr:sp macro="" textlink="">
      <xdr:nvSpPr>
        <xdr:cNvPr id="90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106</xdr:row>
      <xdr:rowOff>0</xdr:rowOff>
    </xdr:from>
    <xdr:to>
      <xdr:col>13</xdr:col>
      <xdr:colOff>152400</xdr:colOff>
      <xdr:row>106</xdr:row>
      <xdr:rowOff>161925</xdr:rowOff>
    </xdr:to>
    <xdr:sp macro="" textlink="">
      <xdr:nvSpPr>
        <xdr:cNvPr id="90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106</xdr:row>
      <xdr:rowOff>0</xdr:rowOff>
    </xdr:from>
    <xdr:to>
      <xdr:col>13</xdr:col>
      <xdr:colOff>180975</xdr:colOff>
      <xdr:row>106</xdr:row>
      <xdr:rowOff>161925</xdr:rowOff>
    </xdr:to>
    <xdr:sp macro="" textlink="">
      <xdr:nvSpPr>
        <xdr:cNvPr id="90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106</xdr:row>
      <xdr:rowOff>0</xdr:rowOff>
    </xdr:from>
    <xdr:to>
      <xdr:col>13</xdr:col>
      <xdr:colOff>123825</xdr:colOff>
      <xdr:row>106</xdr:row>
      <xdr:rowOff>180975</xdr:rowOff>
    </xdr:to>
    <xdr:sp macro="" textlink="">
      <xdr:nvSpPr>
        <xdr:cNvPr id="90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106</xdr:row>
      <xdr:rowOff>0</xdr:rowOff>
    </xdr:from>
    <xdr:to>
      <xdr:col>13</xdr:col>
      <xdr:colOff>142875</xdr:colOff>
      <xdr:row>106</xdr:row>
      <xdr:rowOff>161925</xdr:rowOff>
    </xdr:to>
    <xdr:sp macro="" textlink="">
      <xdr:nvSpPr>
        <xdr:cNvPr id="90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106</xdr:row>
      <xdr:rowOff>0</xdr:rowOff>
    </xdr:from>
    <xdr:to>
      <xdr:col>13</xdr:col>
      <xdr:colOff>85725</xdr:colOff>
      <xdr:row>106</xdr:row>
      <xdr:rowOff>152400</xdr:rowOff>
    </xdr:to>
    <xdr:sp macro="" textlink="">
      <xdr:nvSpPr>
        <xdr:cNvPr id="90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106</xdr:row>
      <xdr:rowOff>0</xdr:rowOff>
    </xdr:from>
    <xdr:to>
      <xdr:col>13</xdr:col>
      <xdr:colOff>123825</xdr:colOff>
      <xdr:row>106</xdr:row>
      <xdr:rowOff>161925</xdr:rowOff>
    </xdr:to>
    <xdr:sp macro="" textlink="">
      <xdr:nvSpPr>
        <xdr:cNvPr id="90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106</xdr:row>
      <xdr:rowOff>0</xdr:rowOff>
    </xdr:from>
    <xdr:to>
      <xdr:col>13</xdr:col>
      <xdr:colOff>104775</xdr:colOff>
      <xdr:row>107</xdr:row>
      <xdr:rowOff>0</xdr:rowOff>
    </xdr:to>
    <xdr:sp macro="" textlink="">
      <xdr:nvSpPr>
        <xdr:cNvPr id="90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106</xdr:row>
      <xdr:rowOff>0</xdr:rowOff>
    </xdr:from>
    <xdr:to>
      <xdr:col>13</xdr:col>
      <xdr:colOff>142875</xdr:colOff>
      <xdr:row>106</xdr:row>
      <xdr:rowOff>161925</xdr:rowOff>
    </xdr:to>
    <xdr:sp macro="" textlink="">
      <xdr:nvSpPr>
        <xdr:cNvPr id="90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106</xdr:row>
      <xdr:rowOff>0</xdr:rowOff>
    </xdr:from>
    <xdr:to>
      <xdr:col>13</xdr:col>
      <xdr:colOff>104775</xdr:colOff>
      <xdr:row>107</xdr:row>
      <xdr:rowOff>0</xdr:rowOff>
    </xdr:to>
    <xdr:sp macro="" textlink="">
      <xdr:nvSpPr>
        <xdr:cNvPr id="91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107</xdr:row>
      <xdr:rowOff>0</xdr:rowOff>
    </xdr:from>
    <xdr:to>
      <xdr:col>13</xdr:col>
      <xdr:colOff>152400</xdr:colOff>
      <xdr:row>107</xdr:row>
      <xdr:rowOff>161925</xdr:rowOff>
    </xdr:to>
    <xdr:sp macro="" textlink="">
      <xdr:nvSpPr>
        <xdr:cNvPr id="91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107</xdr:row>
      <xdr:rowOff>0</xdr:rowOff>
    </xdr:from>
    <xdr:to>
      <xdr:col>13</xdr:col>
      <xdr:colOff>180975</xdr:colOff>
      <xdr:row>107</xdr:row>
      <xdr:rowOff>161925</xdr:rowOff>
    </xdr:to>
    <xdr:sp macro="" textlink="">
      <xdr:nvSpPr>
        <xdr:cNvPr id="91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107</xdr:row>
      <xdr:rowOff>0</xdr:rowOff>
    </xdr:from>
    <xdr:to>
      <xdr:col>13</xdr:col>
      <xdr:colOff>123825</xdr:colOff>
      <xdr:row>107</xdr:row>
      <xdr:rowOff>180975</xdr:rowOff>
    </xdr:to>
    <xdr:sp macro="" textlink="">
      <xdr:nvSpPr>
        <xdr:cNvPr id="91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107</xdr:row>
      <xdr:rowOff>0</xdr:rowOff>
    </xdr:from>
    <xdr:to>
      <xdr:col>13</xdr:col>
      <xdr:colOff>142875</xdr:colOff>
      <xdr:row>107</xdr:row>
      <xdr:rowOff>161925</xdr:rowOff>
    </xdr:to>
    <xdr:sp macro="" textlink="">
      <xdr:nvSpPr>
        <xdr:cNvPr id="91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107</xdr:row>
      <xdr:rowOff>0</xdr:rowOff>
    </xdr:from>
    <xdr:to>
      <xdr:col>13</xdr:col>
      <xdr:colOff>85725</xdr:colOff>
      <xdr:row>107</xdr:row>
      <xdr:rowOff>152400</xdr:rowOff>
    </xdr:to>
    <xdr:sp macro="" textlink="">
      <xdr:nvSpPr>
        <xdr:cNvPr id="91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107</xdr:row>
      <xdr:rowOff>0</xdr:rowOff>
    </xdr:from>
    <xdr:to>
      <xdr:col>13</xdr:col>
      <xdr:colOff>123825</xdr:colOff>
      <xdr:row>107</xdr:row>
      <xdr:rowOff>161925</xdr:rowOff>
    </xdr:to>
    <xdr:sp macro="" textlink="">
      <xdr:nvSpPr>
        <xdr:cNvPr id="91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107</xdr:row>
      <xdr:rowOff>0</xdr:rowOff>
    </xdr:from>
    <xdr:to>
      <xdr:col>13</xdr:col>
      <xdr:colOff>104775</xdr:colOff>
      <xdr:row>108</xdr:row>
      <xdr:rowOff>0</xdr:rowOff>
    </xdr:to>
    <xdr:sp macro="" textlink="">
      <xdr:nvSpPr>
        <xdr:cNvPr id="91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107</xdr:row>
      <xdr:rowOff>0</xdr:rowOff>
    </xdr:from>
    <xdr:to>
      <xdr:col>13</xdr:col>
      <xdr:colOff>142875</xdr:colOff>
      <xdr:row>107</xdr:row>
      <xdr:rowOff>161925</xdr:rowOff>
    </xdr:to>
    <xdr:sp macro="" textlink="">
      <xdr:nvSpPr>
        <xdr:cNvPr id="91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107</xdr:row>
      <xdr:rowOff>0</xdr:rowOff>
    </xdr:from>
    <xdr:to>
      <xdr:col>13</xdr:col>
      <xdr:colOff>104775</xdr:colOff>
      <xdr:row>108</xdr:row>
      <xdr:rowOff>0</xdr:rowOff>
    </xdr:to>
    <xdr:sp macro="" textlink="">
      <xdr:nvSpPr>
        <xdr:cNvPr id="91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108</xdr:row>
      <xdr:rowOff>0</xdr:rowOff>
    </xdr:from>
    <xdr:to>
      <xdr:col>13</xdr:col>
      <xdr:colOff>152400</xdr:colOff>
      <xdr:row>108</xdr:row>
      <xdr:rowOff>161925</xdr:rowOff>
    </xdr:to>
    <xdr:sp macro="" textlink="">
      <xdr:nvSpPr>
        <xdr:cNvPr id="92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108</xdr:row>
      <xdr:rowOff>0</xdr:rowOff>
    </xdr:from>
    <xdr:to>
      <xdr:col>13</xdr:col>
      <xdr:colOff>180975</xdr:colOff>
      <xdr:row>108</xdr:row>
      <xdr:rowOff>161925</xdr:rowOff>
    </xdr:to>
    <xdr:sp macro="" textlink="">
      <xdr:nvSpPr>
        <xdr:cNvPr id="92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108</xdr:row>
      <xdr:rowOff>0</xdr:rowOff>
    </xdr:from>
    <xdr:to>
      <xdr:col>13</xdr:col>
      <xdr:colOff>123825</xdr:colOff>
      <xdr:row>108</xdr:row>
      <xdr:rowOff>180975</xdr:rowOff>
    </xdr:to>
    <xdr:sp macro="" textlink="">
      <xdr:nvSpPr>
        <xdr:cNvPr id="92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108</xdr:row>
      <xdr:rowOff>0</xdr:rowOff>
    </xdr:from>
    <xdr:to>
      <xdr:col>13</xdr:col>
      <xdr:colOff>142875</xdr:colOff>
      <xdr:row>108</xdr:row>
      <xdr:rowOff>161925</xdr:rowOff>
    </xdr:to>
    <xdr:sp macro="" textlink="">
      <xdr:nvSpPr>
        <xdr:cNvPr id="92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108</xdr:row>
      <xdr:rowOff>0</xdr:rowOff>
    </xdr:from>
    <xdr:to>
      <xdr:col>13</xdr:col>
      <xdr:colOff>85725</xdr:colOff>
      <xdr:row>108</xdr:row>
      <xdr:rowOff>152400</xdr:rowOff>
    </xdr:to>
    <xdr:sp macro="" textlink="">
      <xdr:nvSpPr>
        <xdr:cNvPr id="92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108</xdr:row>
      <xdr:rowOff>0</xdr:rowOff>
    </xdr:from>
    <xdr:to>
      <xdr:col>13</xdr:col>
      <xdr:colOff>123825</xdr:colOff>
      <xdr:row>108</xdr:row>
      <xdr:rowOff>161925</xdr:rowOff>
    </xdr:to>
    <xdr:sp macro="" textlink="">
      <xdr:nvSpPr>
        <xdr:cNvPr id="92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108</xdr:row>
      <xdr:rowOff>0</xdr:rowOff>
    </xdr:from>
    <xdr:to>
      <xdr:col>13</xdr:col>
      <xdr:colOff>104775</xdr:colOff>
      <xdr:row>109</xdr:row>
      <xdr:rowOff>0</xdr:rowOff>
    </xdr:to>
    <xdr:sp macro="" textlink="">
      <xdr:nvSpPr>
        <xdr:cNvPr id="92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108</xdr:row>
      <xdr:rowOff>0</xdr:rowOff>
    </xdr:from>
    <xdr:to>
      <xdr:col>13</xdr:col>
      <xdr:colOff>142875</xdr:colOff>
      <xdr:row>108</xdr:row>
      <xdr:rowOff>161925</xdr:rowOff>
    </xdr:to>
    <xdr:sp macro="" textlink="">
      <xdr:nvSpPr>
        <xdr:cNvPr id="92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108</xdr:row>
      <xdr:rowOff>0</xdr:rowOff>
    </xdr:from>
    <xdr:to>
      <xdr:col>13</xdr:col>
      <xdr:colOff>104775</xdr:colOff>
      <xdr:row>109</xdr:row>
      <xdr:rowOff>0</xdr:rowOff>
    </xdr:to>
    <xdr:sp macro="" textlink="">
      <xdr:nvSpPr>
        <xdr:cNvPr id="92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109</xdr:row>
      <xdr:rowOff>0</xdr:rowOff>
    </xdr:from>
    <xdr:to>
      <xdr:col>13</xdr:col>
      <xdr:colOff>152400</xdr:colOff>
      <xdr:row>109</xdr:row>
      <xdr:rowOff>161925</xdr:rowOff>
    </xdr:to>
    <xdr:sp macro="" textlink="">
      <xdr:nvSpPr>
        <xdr:cNvPr id="92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109</xdr:row>
      <xdr:rowOff>0</xdr:rowOff>
    </xdr:from>
    <xdr:to>
      <xdr:col>13</xdr:col>
      <xdr:colOff>180975</xdr:colOff>
      <xdr:row>109</xdr:row>
      <xdr:rowOff>161925</xdr:rowOff>
    </xdr:to>
    <xdr:sp macro="" textlink="">
      <xdr:nvSpPr>
        <xdr:cNvPr id="93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109</xdr:row>
      <xdr:rowOff>0</xdr:rowOff>
    </xdr:from>
    <xdr:to>
      <xdr:col>13</xdr:col>
      <xdr:colOff>123825</xdr:colOff>
      <xdr:row>109</xdr:row>
      <xdr:rowOff>180975</xdr:rowOff>
    </xdr:to>
    <xdr:sp macro="" textlink="">
      <xdr:nvSpPr>
        <xdr:cNvPr id="93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109</xdr:row>
      <xdr:rowOff>0</xdr:rowOff>
    </xdr:from>
    <xdr:to>
      <xdr:col>13</xdr:col>
      <xdr:colOff>142875</xdr:colOff>
      <xdr:row>109</xdr:row>
      <xdr:rowOff>161925</xdr:rowOff>
    </xdr:to>
    <xdr:sp macro="" textlink="">
      <xdr:nvSpPr>
        <xdr:cNvPr id="93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109</xdr:row>
      <xdr:rowOff>0</xdr:rowOff>
    </xdr:from>
    <xdr:to>
      <xdr:col>13</xdr:col>
      <xdr:colOff>85725</xdr:colOff>
      <xdr:row>109</xdr:row>
      <xdr:rowOff>152400</xdr:rowOff>
    </xdr:to>
    <xdr:sp macro="" textlink="">
      <xdr:nvSpPr>
        <xdr:cNvPr id="93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109</xdr:row>
      <xdr:rowOff>0</xdr:rowOff>
    </xdr:from>
    <xdr:to>
      <xdr:col>13</xdr:col>
      <xdr:colOff>123825</xdr:colOff>
      <xdr:row>109</xdr:row>
      <xdr:rowOff>161925</xdr:rowOff>
    </xdr:to>
    <xdr:sp macro="" textlink="">
      <xdr:nvSpPr>
        <xdr:cNvPr id="93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109</xdr:row>
      <xdr:rowOff>0</xdr:rowOff>
    </xdr:from>
    <xdr:to>
      <xdr:col>13</xdr:col>
      <xdr:colOff>104775</xdr:colOff>
      <xdr:row>110</xdr:row>
      <xdr:rowOff>0</xdr:rowOff>
    </xdr:to>
    <xdr:sp macro="" textlink="">
      <xdr:nvSpPr>
        <xdr:cNvPr id="93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109</xdr:row>
      <xdr:rowOff>0</xdr:rowOff>
    </xdr:from>
    <xdr:to>
      <xdr:col>13</xdr:col>
      <xdr:colOff>142875</xdr:colOff>
      <xdr:row>109</xdr:row>
      <xdr:rowOff>161925</xdr:rowOff>
    </xdr:to>
    <xdr:sp macro="" textlink="">
      <xdr:nvSpPr>
        <xdr:cNvPr id="93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109</xdr:row>
      <xdr:rowOff>0</xdr:rowOff>
    </xdr:from>
    <xdr:to>
      <xdr:col>13</xdr:col>
      <xdr:colOff>104775</xdr:colOff>
      <xdr:row>110</xdr:row>
      <xdr:rowOff>0</xdr:rowOff>
    </xdr:to>
    <xdr:sp macro="" textlink="">
      <xdr:nvSpPr>
        <xdr:cNvPr id="93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110</xdr:row>
      <xdr:rowOff>0</xdr:rowOff>
    </xdr:from>
    <xdr:to>
      <xdr:col>13</xdr:col>
      <xdr:colOff>152400</xdr:colOff>
      <xdr:row>110</xdr:row>
      <xdr:rowOff>161925</xdr:rowOff>
    </xdr:to>
    <xdr:sp macro="" textlink="">
      <xdr:nvSpPr>
        <xdr:cNvPr id="93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110</xdr:row>
      <xdr:rowOff>0</xdr:rowOff>
    </xdr:from>
    <xdr:to>
      <xdr:col>13</xdr:col>
      <xdr:colOff>180975</xdr:colOff>
      <xdr:row>110</xdr:row>
      <xdr:rowOff>161925</xdr:rowOff>
    </xdr:to>
    <xdr:sp macro="" textlink="">
      <xdr:nvSpPr>
        <xdr:cNvPr id="93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110</xdr:row>
      <xdr:rowOff>0</xdr:rowOff>
    </xdr:from>
    <xdr:to>
      <xdr:col>13</xdr:col>
      <xdr:colOff>123825</xdr:colOff>
      <xdr:row>110</xdr:row>
      <xdr:rowOff>180975</xdr:rowOff>
    </xdr:to>
    <xdr:sp macro="" textlink="">
      <xdr:nvSpPr>
        <xdr:cNvPr id="94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110</xdr:row>
      <xdr:rowOff>0</xdr:rowOff>
    </xdr:from>
    <xdr:to>
      <xdr:col>13</xdr:col>
      <xdr:colOff>142875</xdr:colOff>
      <xdr:row>110</xdr:row>
      <xdr:rowOff>161925</xdr:rowOff>
    </xdr:to>
    <xdr:sp macro="" textlink="">
      <xdr:nvSpPr>
        <xdr:cNvPr id="94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110</xdr:row>
      <xdr:rowOff>0</xdr:rowOff>
    </xdr:from>
    <xdr:to>
      <xdr:col>13</xdr:col>
      <xdr:colOff>85725</xdr:colOff>
      <xdr:row>110</xdr:row>
      <xdr:rowOff>152400</xdr:rowOff>
    </xdr:to>
    <xdr:sp macro="" textlink="">
      <xdr:nvSpPr>
        <xdr:cNvPr id="94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110</xdr:row>
      <xdr:rowOff>0</xdr:rowOff>
    </xdr:from>
    <xdr:to>
      <xdr:col>13</xdr:col>
      <xdr:colOff>123825</xdr:colOff>
      <xdr:row>110</xdr:row>
      <xdr:rowOff>161925</xdr:rowOff>
    </xdr:to>
    <xdr:sp macro="" textlink="">
      <xdr:nvSpPr>
        <xdr:cNvPr id="94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110</xdr:row>
      <xdr:rowOff>0</xdr:rowOff>
    </xdr:from>
    <xdr:to>
      <xdr:col>13</xdr:col>
      <xdr:colOff>104775</xdr:colOff>
      <xdr:row>111</xdr:row>
      <xdr:rowOff>0</xdr:rowOff>
    </xdr:to>
    <xdr:sp macro="" textlink="">
      <xdr:nvSpPr>
        <xdr:cNvPr id="94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110</xdr:row>
      <xdr:rowOff>0</xdr:rowOff>
    </xdr:from>
    <xdr:to>
      <xdr:col>13</xdr:col>
      <xdr:colOff>142875</xdr:colOff>
      <xdr:row>110</xdr:row>
      <xdr:rowOff>161925</xdr:rowOff>
    </xdr:to>
    <xdr:sp macro="" textlink="">
      <xdr:nvSpPr>
        <xdr:cNvPr id="94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110</xdr:row>
      <xdr:rowOff>0</xdr:rowOff>
    </xdr:from>
    <xdr:to>
      <xdr:col>13</xdr:col>
      <xdr:colOff>104775</xdr:colOff>
      <xdr:row>111</xdr:row>
      <xdr:rowOff>0</xdr:rowOff>
    </xdr:to>
    <xdr:sp macro="" textlink="">
      <xdr:nvSpPr>
        <xdr:cNvPr id="94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111</xdr:row>
      <xdr:rowOff>0</xdr:rowOff>
    </xdr:from>
    <xdr:to>
      <xdr:col>13</xdr:col>
      <xdr:colOff>152400</xdr:colOff>
      <xdr:row>111</xdr:row>
      <xdr:rowOff>161925</xdr:rowOff>
    </xdr:to>
    <xdr:sp macro="" textlink="">
      <xdr:nvSpPr>
        <xdr:cNvPr id="94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111</xdr:row>
      <xdr:rowOff>0</xdr:rowOff>
    </xdr:from>
    <xdr:to>
      <xdr:col>13</xdr:col>
      <xdr:colOff>180975</xdr:colOff>
      <xdr:row>111</xdr:row>
      <xdr:rowOff>161925</xdr:rowOff>
    </xdr:to>
    <xdr:sp macro="" textlink="">
      <xdr:nvSpPr>
        <xdr:cNvPr id="94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111</xdr:row>
      <xdr:rowOff>0</xdr:rowOff>
    </xdr:from>
    <xdr:to>
      <xdr:col>13</xdr:col>
      <xdr:colOff>123825</xdr:colOff>
      <xdr:row>111</xdr:row>
      <xdr:rowOff>180975</xdr:rowOff>
    </xdr:to>
    <xdr:sp macro="" textlink="">
      <xdr:nvSpPr>
        <xdr:cNvPr id="94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111</xdr:row>
      <xdr:rowOff>0</xdr:rowOff>
    </xdr:from>
    <xdr:to>
      <xdr:col>13</xdr:col>
      <xdr:colOff>142875</xdr:colOff>
      <xdr:row>111</xdr:row>
      <xdr:rowOff>161925</xdr:rowOff>
    </xdr:to>
    <xdr:sp macro="" textlink="">
      <xdr:nvSpPr>
        <xdr:cNvPr id="95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111</xdr:row>
      <xdr:rowOff>0</xdr:rowOff>
    </xdr:from>
    <xdr:to>
      <xdr:col>13</xdr:col>
      <xdr:colOff>85725</xdr:colOff>
      <xdr:row>111</xdr:row>
      <xdr:rowOff>152400</xdr:rowOff>
    </xdr:to>
    <xdr:sp macro="" textlink="">
      <xdr:nvSpPr>
        <xdr:cNvPr id="95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111</xdr:row>
      <xdr:rowOff>0</xdr:rowOff>
    </xdr:from>
    <xdr:to>
      <xdr:col>13</xdr:col>
      <xdr:colOff>123825</xdr:colOff>
      <xdr:row>111</xdr:row>
      <xdr:rowOff>161925</xdr:rowOff>
    </xdr:to>
    <xdr:sp macro="" textlink="">
      <xdr:nvSpPr>
        <xdr:cNvPr id="95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111</xdr:row>
      <xdr:rowOff>0</xdr:rowOff>
    </xdr:from>
    <xdr:to>
      <xdr:col>13</xdr:col>
      <xdr:colOff>104775</xdr:colOff>
      <xdr:row>112</xdr:row>
      <xdr:rowOff>0</xdr:rowOff>
    </xdr:to>
    <xdr:sp macro="" textlink="">
      <xdr:nvSpPr>
        <xdr:cNvPr id="95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111</xdr:row>
      <xdr:rowOff>0</xdr:rowOff>
    </xdr:from>
    <xdr:to>
      <xdr:col>13</xdr:col>
      <xdr:colOff>142875</xdr:colOff>
      <xdr:row>111</xdr:row>
      <xdr:rowOff>161925</xdr:rowOff>
    </xdr:to>
    <xdr:sp macro="" textlink="">
      <xdr:nvSpPr>
        <xdr:cNvPr id="95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111</xdr:row>
      <xdr:rowOff>0</xdr:rowOff>
    </xdr:from>
    <xdr:to>
      <xdr:col>13</xdr:col>
      <xdr:colOff>104775</xdr:colOff>
      <xdr:row>112</xdr:row>
      <xdr:rowOff>0</xdr:rowOff>
    </xdr:to>
    <xdr:sp macro="" textlink="">
      <xdr:nvSpPr>
        <xdr:cNvPr id="95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152400</xdr:colOff>
      <xdr:row>112</xdr:row>
      <xdr:rowOff>161925</xdr:rowOff>
    </xdr:to>
    <xdr:sp macro="" textlink="">
      <xdr:nvSpPr>
        <xdr:cNvPr id="95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180975</xdr:colOff>
      <xdr:row>112</xdr:row>
      <xdr:rowOff>161925</xdr:rowOff>
    </xdr:to>
    <xdr:sp macro="" textlink="">
      <xdr:nvSpPr>
        <xdr:cNvPr id="95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123825</xdr:colOff>
      <xdr:row>112</xdr:row>
      <xdr:rowOff>180975</xdr:rowOff>
    </xdr:to>
    <xdr:sp macro="" textlink="">
      <xdr:nvSpPr>
        <xdr:cNvPr id="95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142875</xdr:colOff>
      <xdr:row>112</xdr:row>
      <xdr:rowOff>161925</xdr:rowOff>
    </xdr:to>
    <xdr:sp macro="" textlink="">
      <xdr:nvSpPr>
        <xdr:cNvPr id="95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85725</xdr:colOff>
      <xdr:row>112</xdr:row>
      <xdr:rowOff>152400</xdr:rowOff>
    </xdr:to>
    <xdr:sp macro="" textlink="">
      <xdr:nvSpPr>
        <xdr:cNvPr id="96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123825</xdr:colOff>
      <xdr:row>112</xdr:row>
      <xdr:rowOff>161925</xdr:rowOff>
    </xdr:to>
    <xdr:sp macro="" textlink="">
      <xdr:nvSpPr>
        <xdr:cNvPr id="96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104775</xdr:colOff>
      <xdr:row>113</xdr:row>
      <xdr:rowOff>0</xdr:rowOff>
    </xdr:to>
    <xdr:sp macro="" textlink="">
      <xdr:nvSpPr>
        <xdr:cNvPr id="96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142875</xdr:colOff>
      <xdr:row>112</xdr:row>
      <xdr:rowOff>161925</xdr:rowOff>
    </xdr:to>
    <xdr:sp macro="" textlink="">
      <xdr:nvSpPr>
        <xdr:cNvPr id="96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104775</xdr:colOff>
      <xdr:row>113</xdr:row>
      <xdr:rowOff>0</xdr:rowOff>
    </xdr:to>
    <xdr:sp macro="" textlink="">
      <xdr:nvSpPr>
        <xdr:cNvPr id="96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113</xdr:row>
      <xdr:rowOff>0</xdr:rowOff>
    </xdr:from>
    <xdr:to>
      <xdr:col>13</xdr:col>
      <xdr:colOff>152400</xdr:colOff>
      <xdr:row>113</xdr:row>
      <xdr:rowOff>161925</xdr:rowOff>
    </xdr:to>
    <xdr:sp macro="" textlink="">
      <xdr:nvSpPr>
        <xdr:cNvPr id="96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113</xdr:row>
      <xdr:rowOff>0</xdr:rowOff>
    </xdr:from>
    <xdr:to>
      <xdr:col>13</xdr:col>
      <xdr:colOff>180975</xdr:colOff>
      <xdr:row>113</xdr:row>
      <xdr:rowOff>161925</xdr:rowOff>
    </xdr:to>
    <xdr:sp macro="" textlink="">
      <xdr:nvSpPr>
        <xdr:cNvPr id="96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113</xdr:row>
      <xdr:rowOff>0</xdr:rowOff>
    </xdr:from>
    <xdr:to>
      <xdr:col>13</xdr:col>
      <xdr:colOff>123825</xdr:colOff>
      <xdr:row>113</xdr:row>
      <xdr:rowOff>180975</xdr:rowOff>
    </xdr:to>
    <xdr:sp macro="" textlink="">
      <xdr:nvSpPr>
        <xdr:cNvPr id="96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113</xdr:row>
      <xdr:rowOff>0</xdr:rowOff>
    </xdr:from>
    <xdr:to>
      <xdr:col>13</xdr:col>
      <xdr:colOff>142875</xdr:colOff>
      <xdr:row>113</xdr:row>
      <xdr:rowOff>161925</xdr:rowOff>
    </xdr:to>
    <xdr:sp macro="" textlink="">
      <xdr:nvSpPr>
        <xdr:cNvPr id="96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113</xdr:row>
      <xdr:rowOff>0</xdr:rowOff>
    </xdr:from>
    <xdr:to>
      <xdr:col>13</xdr:col>
      <xdr:colOff>85725</xdr:colOff>
      <xdr:row>113</xdr:row>
      <xdr:rowOff>152400</xdr:rowOff>
    </xdr:to>
    <xdr:sp macro="" textlink="">
      <xdr:nvSpPr>
        <xdr:cNvPr id="96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113</xdr:row>
      <xdr:rowOff>0</xdr:rowOff>
    </xdr:from>
    <xdr:to>
      <xdr:col>13</xdr:col>
      <xdr:colOff>123825</xdr:colOff>
      <xdr:row>113</xdr:row>
      <xdr:rowOff>161925</xdr:rowOff>
    </xdr:to>
    <xdr:sp macro="" textlink="">
      <xdr:nvSpPr>
        <xdr:cNvPr id="97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113</xdr:row>
      <xdr:rowOff>0</xdr:rowOff>
    </xdr:from>
    <xdr:to>
      <xdr:col>13</xdr:col>
      <xdr:colOff>104775</xdr:colOff>
      <xdr:row>114</xdr:row>
      <xdr:rowOff>0</xdr:rowOff>
    </xdr:to>
    <xdr:sp macro="" textlink="">
      <xdr:nvSpPr>
        <xdr:cNvPr id="97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113</xdr:row>
      <xdr:rowOff>0</xdr:rowOff>
    </xdr:from>
    <xdr:to>
      <xdr:col>13</xdr:col>
      <xdr:colOff>142875</xdr:colOff>
      <xdr:row>113</xdr:row>
      <xdr:rowOff>161925</xdr:rowOff>
    </xdr:to>
    <xdr:sp macro="" textlink="">
      <xdr:nvSpPr>
        <xdr:cNvPr id="97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113</xdr:row>
      <xdr:rowOff>0</xdr:rowOff>
    </xdr:from>
    <xdr:to>
      <xdr:col>13</xdr:col>
      <xdr:colOff>104775</xdr:colOff>
      <xdr:row>114</xdr:row>
      <xdr:rowOff>0</xdr:rowOff>
    </xdr:to>
    <xdr:sp macro="" textlink="">
      <xdr:nvSpPr>
        <xdr:cNvPr id="97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114</xdr:row>
      <xdr:rowOff>0</xdr:rowOff>
    </xdr:from>
    <xdr:to>
      <xdr:col>13</xdr:col>
      <xdr:colOff>152400</xdr:colOff>
      <xdr:row>114</xdr:row>
      <xdr:rowOff>161925</xdr:rowOff>
    </xdr:to>
    <xdr:sp macro="" textlink="">
      <xdr:nvSpPr>
        <xdr:cNvPr id="97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114</xdr:row>
      <xdr:rowOff>0</xdr:rowOff>
    </xdr:from>
    <xdr:to>
      <xdr:col>13</xdr:col>
      <xdr:colOff>180975</xdr:colOff>
      <xdr:row>114</xdr:row>
      <xdr:rowOff>161925</xdr:rowOff>
    </xdr:to>
    <xdr:sp macro="" textlink="">
      <xdr:nvSpPr>
        <xdr:cNvPr id="97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114</xdr:row>
      <xdr:rowOff>0</xdr:rowOff>
    </xdr:from>
    <xdr:to>
      <xdr:col>13</xdr:col>
      <xdr:colOff>123825</xdr:colOff>
      <xdr:row>114</xdr:row>
      <xdr:rowOff>180975</xdr:rowOff>
    </xdr:to>
    <xdr:sp macro="" textlink="">
      <xdr:nvSpPr>
        <xdr:cNvPr id="97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114</xdr:row>
      <xdr:rowOff>0</xdr:rowOff>
    </xdr:from>
    <xdr:to>
      <xdr:col>13</xdr:col>
      <xdr:colOff>142875</xdr:colOff>
      <xdr:row>114</xdr:row>
      <xdr:rowOff>161925</xdr:rowOff>
    </xdr:to>
    <xdr:sp macro="" textlink="">
      <xdr:nvSpPr>
        <xdr:cNvPr id="97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114</xdr:row>
      <xdr:rowOff>0</xdr:rowOff>
    </xdr:from>
    <xdr:to>
      <xdr:col>13</xdr:col>
      <xdr:colOff>85725</xdr:colOff>
      <xdr:row>114</xdr:row>
      <xdr:rowOff>152400</xdr:rowOff>
    </xdr:to>
    <xdr:sp macro="" textlink="">
      <xdr:nvSpPr>
        <xdr:cNvPr id="97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114</xdr:row>
      <xdr:rowOff>0</xdr:rowOff>
    </xdr:from>
    <xdr:to>
      <xdr:col>13</xdr:col>
      <xdr:colOff>123825</xdr:colOff>
      <xdr:row>114</xdr:row>
      <xdr:rowOff>161925</xdr:rowOff>
    </xdr:to>
    <xdr:sp macro="" textlink="">
      <xdr:nvSpPr>
        <xdr:cNvPr id="97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114</xdr:row>
      <xdr:rowOff>0</xdr:rowOff>
    </xdr:from>
    <xdr:to>
      <xdr:col>13</xdr:col>
      <xdr:colOff>104775</xdr:colOff>
      <xdr:row>115</xdr:row>
      <xdr:rowOff>0</xdr:rowOff>
    </xdr:to>
    <xdr:sp macro="" textlink="">
      <xdr:nvSpPr>
        <xdr:cNvPr id="98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114</xdr:row>
      <xdr:rowOff>0</xdr:rowOff>
    </xdr:from>
    <xdr:to>
      <xdr:col>13</xdr:col>
      <xdr:colOff>142875</xdr:colOff>
      <xdr:row>114</xdr:row>
      <xdr:rowOff>161925</xdr:rowOff>
    </xdr:to>
    <xdr:sp macro="" textlink="">
      <xdr:nvSpPr>
        <xdr:cNvPr id="98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114</xdr:row>
      <xdr:rowOff>0</xdr:rowOff>
    </xdr:from>
    <xdr:to>
      <xdr:col>13</xdr:col>
      <xdr:colOff>104775</xdr:colOff>
      <xdr:row>115</xdr:row>
      <xdr:rowOff>0</xdr:rowOff>
    </xdr:to>
    <xdr:sp macro="" textlink="">
      <xdr:nvSpPr>
        <xdr:cNvPr id="98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115</xdr:row>
      <xdr:rowOff>0</xdr:rowOff>
    </xdr:from>
    <xdr:to>
      <xdr:col>13</xdr:col>
      <xdr:colOff>152400</xdr:colOff>
      <xdr:row>115</xdr:row>
      <xdr:rowOff>161925</xdr:rowOff>
    </xdr:to>
    <xdr:sp macro="" textlink="">
      <xdr:nvSpPr>
        <xdr:cNvPr id="98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115</xdr:row>
      <xdr:rowOff>0</xdr:rowOff>
    </xdr:from>
    <xdr:to>
      <xdr:col>13</xdr:col>
      <xdr:colOff>180975</xdr:colOff>
      <xdr:row>115</xdr:row>
      <xdr:rowOff>161925</xdr:rowOff>
    </xdr:to>
    <xdr:sp macro="" textlink="">
      <xdr:nvSpPr>
        <xdr:cNvPr id="98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115</xdr:row>
      <xdr:rowOff>0</xdr:rowOff>
    </xdr:from>
    <xdr:to>
      <xdr:col>13</xdr:col>
      <xdr:colOff>123825</xdr:colOff>
      <xdr:row>115</xdr:row>
      <xdr:rowOff>180975</xdr:rowOff>
    </xdr:to>
    <xdr:sp macro="" textlink="">
      <xdr:nvSpPr>
        <xdr:cNvPr id="98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115</xdr:row>
      <xdr:rowOff>0</xdr:rowOff>
    </xdr:from>
    <xdr:to>
      <xdr:col>13</xdr:col>
      <xdr:colOff>142875</xdr:colOff>
      <xdr:row>115</xdr:row>
      <xdr:rowOff>161925</xdr:rowOff>
    </xdr:to>
    <xdr:sp macro="" textlink="">
      <xdr:nvSpPr>
        <xdr:cNvPr id="98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115</xdr:row>
      <xdr:rowOff>0</xdr:rowOff>
    </xdr:from>
    <xdr:to>
      <xdr:col>13</xdr:col>
      <xdr:colOff>85725</xdr:colOff>
      <xdr:row>115</xdr:row>
      <xdr:rowOff>152400</xdr:rowOff>
    </xdr:to>
    <xdr:sp macro="" textlink="">
      <xdr:nvSpPr>
        <xdr:cNvPr id="98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115</xdr:row>
      <xdr:rowOff>0</xdr:rowOff>
    </xdr:from>
    <xdr:to>
      <xdr:col>13</xdr:col>
      <xdr:colOff>123825</xdr:colOff>
      <xdr:row>115</xdr:row>
      <xdr:rowOff>161925</xdr:rowOff>
    </xdr:to>
    <xdr:sp macro="" textlink="">
      <xdr:nvSpPr>
        <xdr:cNvPr id="98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115</xdr:row>
      <xdr:rowOff>0</xdr:rowOff>
    </xdr:from>
    <xdr:to>
      <xdr:col>13</xdr:col>
      <xdr:colOff>104775</xdr:colOff>
      <xdr:row>116</xdr:row>
      <xdr:rowOff>0</xdr:rowOff>
    </xdr:to>
    <xdr:sp macro="" textlink="">
      <xdr:nvSpPr>
        <xdr:cNvPr id="98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115</xdr:row>
      <xdr:rowOff>0</xdr:rowOff>
    </xdr:from>
    <xdr:to>
      <xdr:col>13</xdr:col>
      <xdr:colOff>142875</xdr:colOff>
      <xdr:row>115</xdr:row>
      <xdr:rowOff>161925</xdr:rowOff>
    </xdr:to>
    <xdr:sp macro="" textlink="">
      <xdr:nvSpPr>
        <xdr:cNvPr id="99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115</xdr:row>
      <xdr:rowOff>0</xdr:rowOff>
    </xdr:from>
    <xdr:to>
      <xdr:col>13</xdr:col>
      <xdr:colOff>104775</xdr:colOff>
      <xdr:row>116</xdr:row>
      <xdr:rowOff>0</xdr:rowOff>
    </xdr:to>
    <xdr:sp macro="" textlink="">
      <xdr:nvSpPr>
        <xdr:cNvPr id="99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116</xdr:row>
      <xdr:rowOff>0</xdr:rowOff>
    </xdr:from>
    <xdr:to>
      <xdr:col>13</xdr:col>
      <xdr:colOff>152400</xdr:colOff>
      <xdr:row>116</xdr:row>
      <xdr:rowOff>161925</xdr:rowOff>
    </xdr:to>
    <xdr:sp macro="" textlink="">
      <xdr:nvSpPr>
        <xdr:cNvPr id="99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116</xdr:row>
      <xdr:rowOff>0</xdr:rowOff>
    </xdr:from>
    <xdr:to>
      <xdr:col>13</xdr:col>
      <xdr:colOff>180975</xdr:colOff>
      <xdr:row>116</xdr:row>
      <xdr:rowOff>161925</xdr:rowOff>
    </xdr:to>
    <xdr:sp macro="" textlink="">
      <xdr:nvSpPr>
        <xdr:cNvPr id="99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116</xdr:row>
      <xdr:rowOff>0</xdr:rowOff>
    </xdr:from>
    <xdr:to>
      <xdr:col>13</xdr:col>
      <xdr:colOff>123825</xdr:colOff>
      <xdr:row>116</xdr:row>
      <xdr:rowOff>180975</xdr:rowOff>
    </xdr:to>
    <xdr:sp macro="" textlink="">
      <xdr:nvSpPr>
        <xdr:cNvPr id="99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116</xdr:row>
      <xdr:rowOff>0</xdr:rowOff>
    </xdr:from>
    <xdr:to>
      <xdr:col>13</xdr:col>
      <xdr:colOff>142875</xdr:colOff>
      <xdr:row>116</xdr:row>
      <xdr:rowOff>161925</xdr:rowOff>
    </xdr:to>
    <xdr:sp macro="" textlink="">
      <xdr:nvSpPr>
        <xdr:cNvPr id="99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116</xdr:row>
      <xdr:rowOff>0</xdr:rowOff>
    </xdr:from>
    <xdr:to>
      <xdr:col>13</xdr:col>
      <xdr:colOff>85725</xdr:colOff>
      <xdr:row>116</xdr:row>
      <xdr:rowOff>152400</xdr:rowOff>
    </xdr:to>
    <xdr:sp macro="" textlink="">
      <xdr:nvSpPr>
        <xdr:cNvPr id="99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116</xdr:row>
      <xdr:rowOff>0</xdr:rowOff>
    </xdr:from>
    <xdr:to>
      <xdr:col>13</xdr:col>
      <xdr:colOff>123825</xdr:colOff>
      <xdr:row>116</xdr:row>
      <xdr:rowOff>161925</xdr:rowOff>
    </xdr:to>
    <xdr:sp macro="" textlink="">
      <xdr:nvSpPr>
        <xdr:cNvPr id="99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116</xdr:row>
      <xdr:rowOff>0</xdr:rowOff>
    </xdr:from>
    <xdr:to>
      <xdr:col>13</xdr:col>
      <xdr:colOff>104775</xdr:colOff>
      <xdr:row>117</xdr:row>
      <xdr:rowOff>0</xdr:rowOff>
    </xdr:to>
    <xdr:sp macro="" textlink="">
      <xdr:nvSpPr>
        <xdr:cNvPr id="99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116</xdr:row>
      <xdr:rowOff>0</xdr:rowOff>
    </xdr:from>
    <xdr:to>
      <xdr:col>13</xdr:col>
      <xdr:colOff>142875</xdr:colOff>
      <xdr:row>116</xdr:row>
      <xdr:rowOff>161925</xdr:rowOff>
    </xdr:to>
    <xdr:sp macro="" textlink="">
      <xdr:nvSpPr>
        <xdr:cNvPr id="99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116</xdr:row>
      <xdr:rowOff>0</xdr:rowOff>
    </xdr:from>
    <xdr:to>
      <xdr:col>13</xdr:col>
      <xdr:colOff>104775</xdr:colOff>
      <xdr:row>117</xdr:row>
      <xdr:rowOff>0</xdr:rowOff>
    </xdr:to>
    <xdr:sp macro="" textlink="">
      <xdr:nvSpPr>
        <xdr:cNvPr id="100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117</xdr:row>
      <xdr:rowOff>0</xdr:rowOff>
    </xdr:from>
    <xdr:to>
      <xdr:col>13</xdr:col>
      <xdr:colOff>152400</xdr:colOff>
      <xdr:row>117</xdr:row>
      <xdr:rowOff>161925</xdr:rowOff>
    </xdr:to>
    <xdr:sp macro="" textlink="">
      <xdr:nvSpPr>
        <xdr:cNvPr id="100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117</xdr:row>
      <xdr:rowOff>0</xdr:rowOff>
    </xdr:from>
    <xdr:to>
      <xdr:col>13</xdr:col>
      <xdr:colOff>180975</xdr:colOff>
      <xdr:row>117</xdr:row>
      <xdr:rowOff>161925</xdr:rowOff>
    </xdr:to>
    <xdr:sp macro="" textlink="">
      <xdr:nvSpPr>
        <xdr:cNvPr id="100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117</xdr:row>
      <xdr:rowOff>0</xdr:rowOff>
    </xdr:from>
    <xdr:to>
      <xdr:col>13</xdr:col>
      <xdr:colOff>123825</xdr:colOff>
      <xdr:row>117</xdr:row>
      <xdr:rowOff>180975</xdr:rowOff>
    </xdr:to>
    <xdr:sp macro="" textlink="">
      <xdr:nvSpPr>
        <xdr:cNvPr id="100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117</xdr:row>
      <xdr:rowOff>0</xdr:rowOff>
    </xdr:from>
    <xdr:to>
      <xdr:col>13</xdr:col>
      <xdr:colOff>142875</xdr:colOff>
      <xdr:row>117</xdr:row>
      <xdr:rowOff>161925</xdr:rowOff>
    </xdr:to>
    <xdr:sp macro="" textlink="">
      <xdr:nvSpPr>
        <xdr:cNvPr id="100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117</xdr:row>
      <xdr:rowOff>0</xdr:rowOff>
    </xdr:from>
    <xdr:to>
      <xdr:col>13</xdr:col>
      <xdr:colOff>85725</xdr:colOff>
      <xdr:row>117</xdr:row>
      <xdr:rowOff>152400</xdr:rowOff>
    </xdr:to>
    <xdr:sp macro="" textlink="">
      <xdr:nvSpPr>
        <xdr:cNvPr id="100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117</xdr:row>
      <xdr:rowOff>0</xdr:rowOff>
    </xdr:from>
    <xdr:to>
      <xdr:col>13</xdr:col>
      <xdr:colOff>123825</xdr:colOff>
      <xdr:row>117</xdr:row>
      <xdr:rowOff>161925</xdr:rowOff>
    </xdr:to>
    <xdr:sp macro="" textlink="">
      <xdr:nvSpPr>
        <xdr:cNvPr id="100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117</xdr:row>
      <xdr:rowOff>0</xdr:rowOff>
    </xdr:from>
    <xdr:to>
      <xdr:col>13</xdr:col>
      <xdr:colOff>104775</xdr:colOff>
      <xdr:row>118</xdr:row>
      <xdr:rowOff>0</xdr:rowOff>
    </xdr:to>
    <xdr:sp macro="" textlink="">
      <xdr:nvSpPr>
        <xdr:cNvPr id="100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117</xdr:row>
      <xdr:rowOff>0</xdr:rowOff>
    </xdr:from>
    <xdr:to>
      <xdr:col>13</xdr:col>
      <xdr:colOff>142875</xdr:colOff>
      <xdr:row>117</xdr:row>
      <xdr:rowOff>161925</xdr:rowOff>
    </xdr:to>
    <xdr:sp macro="" textlink="">
      <xdr:nvSpPr>
        <xdr:cNvPr id="100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117</xdr:row>
      <xdr:rowOff>0</xdr:rowOff>
    </xdr:from>
    <xdr:to>
      <xdr:col>13</xdr:col>
      <xdr:colOff>104775</xdr:colOff>
      <xdr:row>118</xdr:row>
      <xdr:rowOff>0</xdr:rowOff>
    </xdr:to>
    <xdr:sp macro="" textlink="">
      <xdr:nvSpPr>
        <xdr:cNvPr id="100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118</xdr:row>
      <xdr:rowOff>0</xdr:rowOff>
    </xdr:from>
    <xdr:to>
      <xdr:col>13</xdr:col>
      <xdr:colOff>152400</xdr:colOff>
      <xdr:row>118</xdr:row>
      <xdr:rowOff>161925</xdr:rowOff>
    </xdr:to>
    <xdr:sp macro="" textlink="">
      <xdr:nvSpPr>
        <xdr:cNvPr id="101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118</xdr:row>
      <xdr:rowOff>0</xdr:rowOff>
    </xdr:from>
    <xdr:to>
      <xdr:col>13</xdr:col>
      <xdr:colOff>180975</xdr:colOff>
      <xdr:row>118</xdr:row>
      <xdr:rowOff>161925</xdr:rowOff>
    </xdr:to>
    <xdr:sp macro="" textlink="">
      <xdr:nvSpPr>
        <xdr:cNvPr id="101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118</xdr:row>
      <xdr:rowOff>0</xdr:rowOff>
    </xdr:from>
    <xdr:to>
      <xdr:col>13</xdr:col>
      <xdr:colOff>123825</xdr:colOff>
      <xdr:row>118</xdr:row>
      <xdr:rowOff>180975</xdr:rowOff>
    </xdr:to>
    <xdr:sp macro="" textlink="">
      <xdr:nvSpPr>
        <xdr:cNvPr id="101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118</xdr:row>
      <xdr:rowOff>0</xdr:rowOff>
    </xdr:from>
    <xdr:to>
      <xdr:col>13</xdr:col>
      <xdr:colOff>142875</xdr:colOff>
      <xdr:row>118</xdr:row>
      <xdr:rowOff>161925</xdr:rowOff>
    </xdr:to>
    <xdr:sp macro="" textlink="">
      <xdr:nvSpPr>
        <xdr:cNvPr id="101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118</xdr:row>
      <xdr:rowOff>0</xdr:rowOff>
    </xdr:from>
    <xdr:to>
      <xdr:col>13</xdr:col>
      <xdr:colOff>85725</xdr:colOff>
      <xdr:row>118</xdr:row>
      <xdr:rowOff>152400</xdr:rowOff>
    </xdr:to>
    <xdr:sp macro="" textlink="">
      <xdr:nvSpPr>
        <xdr:cNvPr id="101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118</xdr:row>
      <xdr:rowOff>0</xdr:rowOff>
    </xdr:from>
    <xdr:to>
      <xdr:col>13</xdr:col>
      <xdr:colOff>123825</xdr:colOff>
      <xdr:row>118</xdr:row>
      <xdr:rowOff>161925</xdr:rowOff>
    </xdr:to>
    <xdr:sp macro="" textlink="">
      <xdr:nvSpPr>
        <xdr:cNvPr id="101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118</xdr:row>
      <xdr:rowOff>0</xdr:rowOff>
    </xdr:from>
    <xdr:to>
      <xdr:col>13</xdr:col>
      <xdr:colOff>104775</xdr:colOff>
      <xdr:row>119</xdr:row>
      <xdr:rowOff>0</xdr:rowOff>
    </xdr:to>
    <xdr:sp macro="" textlink="">
      <xdr:nvSpPr>
        <xdr:cNvPr id="101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118</xdr:row>
      <xdr:rowOff>0</xdr:rowOff>
    </xdr:from>
    <xdr:to>
      <xdr:col>13</xdr:col>
      <xdr:colOff>142875</xdr:colOff>
      <xdr:row>118</xdr:row>
      <xdr:rowOff>161925</xdr:rowOff>
    </xdr:to>
    <xdr:sp macro="" textlink="">
      <xdr:nvSpPr>
        <xdr:cNvPr id="101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118</xdr:row>
      <xdr:rowOff>0</xdr:rowOff>
    </xdr:from>
    <xdr:to>
      <xdr:col>13</xdr:col>
      <xdr:colOff>104775</xdr:colOff>
      <xdr:row>119</xdr:row>
      <xdr:rowOff>0</xdr:rowOff>
    </xdr:to>
    <xdr:sp macro="" textlink="">
      <xdr:nvSpPr>
        <xdr:cNvPr id="101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119</xdr:row>
      <xdr:rowOff>0</xdr:rowOff>
    </xdr:from>
    <xdr:to>
      <xdr:col>13</xdr:col>
      <xdr:colOff>152400</xdr:colOff>
      <xdr:row>119</xdr:row>
      <xdr:rowOff>161925</xdr:rowOff>
    </xdr:to>
    <xdr:sp macro="" textlink="">
      <xdr:nvSpPr>
        <xdr:cNvPr id="101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119</xdr:row>
      <xdr:rowOff>0</xdr:rowOff>
    </xdr:from>
    <xdr:to>
      <xdr:col>13</xdr:col>
      <xdr:colOff>180975</xdr:colOff>
      <xdr:row>119</xdr:row>
      <xdr:rowOff>161925</xdr:rowOff>
    </xdr:to>
    <xdr:sp macro="" textlink="">
      <xdr:nvSpPr>
        <xdr:cNvPr id="102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119</xdr:row>
      <xdr:rowOff>0</xdr:rowOff>
    </xdr:from>
    <xdr:to>
      <xdr:col>13</xdr:col>
      <xdr:colOff>123825</xdr:colOff>
      <xdr:row>119</xdr:row>
      <xdr:rowOff>180975</xdr:rowOff>
    </xdr:to>
    <xdr:sp macro="" textlink="">
      <xdr:nvSpPr>
        <xdr:cNvPr id="102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119</xdr:row>
      <xdr:rowOff>0</xdr:rowOff>
    </xdr:from>
    <xdr:to>
      <xdr:col>13</xdr:col>
      <xdr:colOff>142875</xdr:colOff>
      <xdr:row>119</xdr:row>
      <xdr:rowOff>161925</xdr:rowOff>
    </xdr:to>
    <xdr:sp macro="" textlink="">
      <xdr:nvSpPr>
        <xdr:cNvPr id="102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119</xdr:row>
      <xdr:rowOff>0</xdr:rowOff>
    </xdr:from>
    <xdr:to>
      <xdr:col>13</xdr:col>
      <xdr:colOff>85725</xdr:colOff>
      <xdr:row>119</xdr:row>
      <xdr:rowOff>152400</xdr:rowOff>
    </xdr:to>
    <xdr:sp macro="" textlink="">
      <xdr:nvSpPr>
        <xdr:cNvPr id="102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119</xdr:row>
      <xdr:rowOff>0</xdr:rowOff>
    </xdr:from>
    <xdr:to>
      <xdr:col>13</xdr:col>
      <xdr:colOff>123825</xdr:colOff>
      <xdr:row>119</xdr:row>
      <xdr:rowOff>161925</xdr:rowOff>
    </xdr:to>
    <xdr:sp macro="" textlink="">
      <xdr:nvSpPr>
        <xdr:cNvPr id="102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119</xdr:row>
      <xdr:rowOff>0</xdr:rowOff>
    </xdr:from>
    <xdr:to>
      <xdr:col>13</xdr:col>
      <xdr:colOff>104775</xdr:colOff>
      <xdr:row>120</xdr:row>
      <xdr:rowOff>0</xdr:rowOff>
    </xdr:to>
    <xdr:sp macro="" textlink="">
      <xdr:nvSpPr>
        <xdr:cNvPr id="102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119</xdr:row>
      <xdr:rowOff>0</xdr:rowOff>
    </xdr:from>
    <xdr:to>
      <xdr:col>13</xdr:col>
      <xdr:colOff>142875</xdr:colOff>
      <xdr:row>119</xdr:row>
      <xdr:rowOff>161925</xdr:rowOff>
    </xdr:to>
    <xdr:sp macro="" textlink="">
      <xdr:nvSpPr>
        <xdr:cNvPr id="102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119</xdr:row>
      <xdr:rowOff>0</xdr:rowOff>
    </xdr:from>
    <xdr:to>
      <xdr:col>13</xdr:col>
      <xdr:colOff>104775</xdr:colOff>
      <xdr:row>120</xdr:row>
      <xdr:rowOff>0</xdr:rowOff>
    </xdr:to>
    <xdr:sp macro="" textlink="">
      <xdr:nvSpPr>
        <xdr:cNvPr id="102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120</xdr:row>
      <xdr:rowOff>0</xdr:rowOff>
    </xdr:from>
    <xdr:to>
      <xdr:col>13</xdr:col>
      <xdr:colOff>152400</xdr:colOff>
      <xdr:row>120</xdr:row>
      <xdr:rowOff>161925</xdr:rowOff>
    </xdr:to>
    <xdr:sp macro="" textlink="">
      <xdr:nvSpPr>
        <xdr:cNvPr id="102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120</xdr:row>
      <xdr:rowOff>0</xdr:rowOff>
    </xdr:from>
    <xdr:to>
      <xdr:col>13</xdr:col>
      <xdr:colOff>180975</xdr:colOff>
      <xdr:row>120</xdr:row>
      <xdr:rowOff>161925</xdr:rowOff>
    </xdr:to>
    <xdr:sp macro="" textlink="">
      <xdr:nvSpPr>
        <xdr:cNvPr id="102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120</xdr:row>
      <xdr:rowOff>0</xdr:rowOff>
    </xdr:from>
    <xdr:to>
      <xdr:col>13</xdr:col>
      <xdr:colOff>123825</xdr:colOff>
      <xdr:row>120</xdr:row>
      <xdr:rowOff>180975</xdr:rowOff>
    </xdr:to>
    <xdr:sp macro="" textlink="">
      <xdr:nvSpPr>
        <xdr:cNvPr id="103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120</xdr:row>
      <xdr:rowOff>0</xdr:rowOff>
    </xdr:from>
    <xdr:to>
      <xdr:col>13</xdr:col>
      <xdr:colOff>142875</xdr:colOff>
      <xdr:row>120</xdr:row>
      <xdr:rowOff>161925</xdr:rowOff>
    </xdr:to>
    <xdr:sp macro="" textlink="">
      <xdr:nvSpPr>
        <xdr:cNvPr id="103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120</xdr:row>
      <xdr:rowOff>0</xdr:rowOff>
    </xdr:from>
    <xdr:to>
      <xdr:col>13</xdr:col>
      <xdr:colOff>85725</xdr:colOff>
      <xdr:row>120</xdr:row>
      <xdr:rowOff>152400</xdr:rowOff>
    </xdr:to>
    <xdr:sp macro="" textlink="">
      <xdr:nvSpPr>
        <xdr:cNvPr id="103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120</xdr:row>
      <xdr:rowOff>0</xdr:rowOff>
    </xdr:from>
    <xdr:to>
      <xdr:col>13</xdr:col>
      <xdr:colOff>123825</xdr:colOff>
      <xdr:row>120</xdr:row>
      <xdr:rowOff>161925</xdr:rowOff>
    </xdr:to>
    <xdr:sp macro="" textlink="">
      <xdr:nvSpPr>
        <xdr:cNvPr id="103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120</xdr:row>
      <xdr:rowOff>0</xdr:rowOff>
    </xdr:from>
    <xdr:to>
      <xdr:col>13</xdr:col>
      <xdr:colOff>104775</xdr:colOff>
      <xdr:row>121</xdr:row>
      <xdr:rowOff>0</xdr:rowOff>
    </xdr:to>
    <xdr:sp macro="" textlink="">
      <xdr:nvSpPr>
        <xdr:cNvPr id="103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120</xdr:row>
      <xdr:rowOff>0</xdr:rowOff>
    </xdr:from>
    <xdr:to>
      <xdr:col>13</xdr:col>
      <xdr:colOff>142875</xdr:colOff>
      <xdr:row>120</xdr:row>
      <xdr:rowOff>161925</xdr:rowOff>
    </xdr:to>
    <xdr:sp macro="" textlink="">
      <xdr:nvSpPr>
        <xdr:cNvPr id="103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120</xdr:row>
      <xdr:rowOff>0</xdr:rowOff>
    </xdr:from>
    <xdr:to>
      <xdr:col>13</xdr:col>
      <xdr:colOff>104775</xdr:colOff>
      <xdr:row>121</xdr:row>
      <xdr:rowOff>0</xdr:rowOff>
    </xdr:to>
    <xdr:sp macro="" textlink="">
      <xdr:nvSpPr>
        <xdr:cNvPr id="103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121</xdr:row>
      <xdr:rowOff>0</xdr:rowOff>
    </xdr:from>
    <xdr:to>
      <xdr:col>13</xdr:col>
      <xdr:colOff>152400</xdr:colOff>
      <xdr:row>121</xdr:row>
      <xdr:rowOff>161925</xdr:rowOff>
    </xdr:to>
    <xdr:sp macro="" textlink="">
      <xdr:nvSpPr>
        <xdr:cNvPr id="103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121</xdr:row>
      <xdr:rowOff>0</xdr:rowOff>
    </xdr:from>
    <xdr:to>
      <xdr:col>13</xdr:col>
      <xdr:colOff>180975</xdr:colOff>
      <xdr:row>121</xdr:row>
      <xdr:rowOff>161925</xdr:rowOff>
    </xdr:to>
    <xdr:sp macro="" textlink="">
      <xdr:nvSpPr>
        <xdr:cNvPr id="103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121</xdr:row>
      <xdr:rowOff>0</xdr:rowOff>
    </xdr:from>
    <xdr:to>
      <xdr:col>13</xdr:col>
      <xdr:colOff>123825</xdr:colOff>
      <xdr:row>121</xdr:row>
      <xdr:rowOff>180975</xdr:rowOff>
    </xdr:to>
    <xdr:sp macro="" textlink="">
      <xdr:nvSpPr>
        <xdr:cNvPr id="103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121</xdr:row>
      <xdr:rowOff>0</xdr:rowOff>
    </xdr:from>
    <xdr:to>
      <xdr:col>13</xdr:col>
      <xdr:colOff>142875</xdr:colOff>
      <xdr:row>121</xdr:row>
      <xdr:rowOff>161925</xdr:rowOff>
    </xdr:to>
    <xdr:sp macro="" textlink="">
      <xdr:nvSpPr>
        <xdr:cNvPr id="104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121</xdr:row>
      <xdr:rowOff>0</xdr:rowOff>
    </xdr:from>
    <xdr:to>
      <xdr:col>13</xdr:col>
      <xdr:colOff>85725</xdr:colOff>
      <xdr:row>121</xdr:row>
      <xdr:rowOff>152400</xdr:rowOff>
    </xdr:to>
    <xdr:sp macro="" textlink="">
      <xdr:nvSpPr>
        <xdr:cNvPr id="104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121</xdr:row>
      <xdr:rowOff>0</xdr:rowOff>
    </xdr:from>
    <xdr:to>
      <xdr:col>13</xdr:col>
      <xdr:colOff>123825</xdr:colOff>
      <xdr:row>121</xdr:row>
      <xdr:rowOff>161925</xdr:rowOff>
    </xdr:to>
    <xdr:sp macro="" textlink="">
      <xdr:nvSpPr>
        <xdr:cNvPr id="104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121</xdr:row>
      <xdr:rowOff>0</xdr:rowOff>
    </xdr:from>
    <xdr:to>
      <xdr:col>13</xdr:col>
      <xdr:colOff>104775</xdr:colOff>
      <xdr:row>122</xdr:row>
      <xdr:rowOff>0</xdr:rowOff>
    </xdr:to>
    <xdr:sp macro="" textlink="">
      <xdr:nvSpPr>
        <xdr:cNvPr id="104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121</xdr:row>
      <xdr:rowOff>0</xdr:rowOff>
    </xdr:from>
    <xdr:to>
      <xdr:col>13</xdr:col>
      <xdr:colOff>142875</xdr:colOff>
      <xdr:row>121</xdr:row>
      <xdr:rowOff>161925</xdr:rowOff>
    </xdr:to>
    <xdr:sp macro="" textlink="">
      <xdr:nvSpPr>
        <xdr:cNvPr id="104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121</xdr:row>
      <xdr:rowOff>0</xdr:rowOff>
    </xdr:from>
    <xdr:to>
      <xdr:col>13</xdr:col>
      <xdr:colOff>104775</xdr:colOff>
      <xdr:row>122</xdr:row>
      <xdr:rowOff>0</xdr:rowOff>
    </xdr:to>
    <xdr:sp macro="" textlink="">
      <xdr:nvSpPr>
        <xdr:cNvPr id="104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122</xdr:row>
      <xdr:rowOff>0</xdr:rowOff>
    </xdr:from>
    <xdr:to>
      <xdr:col>13</xdr:col>
      <xdr:colOff>152400</xdr:colOff>
      <xdr:row>122</xdr:row>
      <xdr:rowOff>161925</xdr:rowOff>
    </xdr:to>
    <xdr:sp macro="" textlink="">
      <xdr:nvSpPr>
        <xdr:cNvPr id="104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122</xdr:row>
      <xdr:rowOff>0</xdr:rowOff>
    </xdr:from>
    <xdr:to>
      <xdr:col>13</xdr:col>
      <xdr:colOff>180975</xdr:colOff>
      <xdr:row>122</xdr:row>
      <xdr:rowOff>161925</xdr:rowOff>
    </xdr:to>
    <xdr:sp macro="" textlink="">
      <xdr:nvSpPr>
        <xdr:cNvPr id="104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122</xdr:row>
      <xdr:rowOff>0</xdr:rowOff>
    </xdr:from>
    <xdr:to>
      <xdr:col>13</xdr:col>
      <xdr:colOff>123825</xdr:colOff>
      <xdr:row>122</xdr:row>
      <xdr:rowOff>180975</xdr:rowOff>
    </xdr:to>
    <xdr:sp macro="" textlink="">
      <xdr:nvSpPr>
        <xdr:cNvPr id="104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122</xdr:row>
      <xdr:rowOff>0</xdr:rowOff>
    </xdr:from>
    <xdr:to>
      <xdr:col>13</xdr:col>
      <xdr:colOff>142875</xdr:colOff>
      <xdr:row>122</xdr:row>
      <xdr:rowOff>161925</xdr:rowOff>
    </xdr:to>
    <xdr:sp macro="" textlink="">
      <xdr:nvSpPr>
        <xdr:cNvPr id="104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122</xdr:row>
      <xdr:rowOff>0</xdr:rowOff>
    </xdr:from>
    <xdr:to>
      <xdr:col>13</xdr:col>
      <xdr:colOff>85725</xdr:colOff>
      <xdr:row>122</xdr:row>
      <xdr:rowOff>152400</xdr:rowOff>
    </xdr:to>
    <xdr:sp macro="" textlink="">
      <xdr:nvSpPr>
        <xdr:cNvPr id="105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122</xdr:row>
      <xdr:rowOff>0</xdr:rowOff>
    </xdr:from>
    <xdr:to>
      <xdr:col>13</xdr:col>
      <xdr:colOff>123825</xdr:colOff>
      <xdr:row>122</xdr:row>
      <xdr:rowOff>161925</xdr:rowOff>
    </xdr:to>
    <xdr:sp macro="" textlink="">
      <xdr:nvSpPr>
        <xdr:cNvPr id="105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122</xdr:row>
      <xdr:rowOff>0</xdr:rowOff>
    </xdr:from>
    <xdr:to>
      <xdr:col>13</xdr:col>
      <xdr:colOff>104775</xdr:colOff>
      <xdr:row>123</xdr:row>
      <xdr:rowOff>0</xdr:rowOff>
    </xdr:to>
    <xdr:sp macro="" textlink="">
      <xdr:nvSpPr>
        <xdr:cNvPr id="105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122</xdr:row>
      <xdr:rowOff>0</xdr:rowOff>
    </xdr:from>
    <xdr:to>
      <xdr:col>13</xdr:col>
      <xdr:colOff>142875</xdr:colOff>
      <xdr:row>122</xdr:row>
      <xdr:rowOff>161925</xdr:rowOff>
    </xdr:to>
    <xdr:sp macro="" textlink="">
      <xdr:nvSpPr>
        <xdr:cNvPr id="105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122</xdr:row>
      <xdr:rowOff>0</xdr:rowOff>
    </xdr:from>
    <xdr:to>
      <xdr:col>13</xdr:col>
      <xdr:colOff>104775</xdr:colOff>
      <xdr:row>123</xdr:row>
      <xdr:rowOff>0</xdr:rowOff>
    </xdr:to>
    <xdr:sp macro="" textlink="">
      <xdr:nvSpPr>
        <xdr:cNvPr id="105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123</xdr:row>
      <xdr:rowOff>0</xdr:rowOff>
    </xdr:from>
    <xdr:to>
      <xdr:col>13</xdr:col>
      <xdr:colOff>152400</xdr:colOff>
      <xdr:row>123</xdr:row>
      <xdr:rowOff>161925</xdr:rowOff>
    </xdr:to>
    <xdr:sp macro="" textlink="">
      <xdr:nvSpPr>
        <xdr:cNvPr id="105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123</xdr:row>
      <xdr:rowOff>0</xdr:rowOff>
    </xdr:from>
    <xdr:to>
      <xdr:col>13</xdr:col>
      <xdr:colOff>180975</xdr:colOff>
      <xdr:row>123</xdr:row>
      <xdr:rowOff>161925</xdr:rowOff>
    </xdr:to>
    <xdr:sp macro="" textlink="">
      <xdr:nvSpPr>
        <xdr:cNvPr id="105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123</xdr:row>
      <xdr:rowOff>0</xdr:rowOff>
    </xdr:from>
    <xdr:to>
      <xdr:col>13</xdr:col>
      <xdr:colOff>123825</xdr:colOff>
      <xdr:row>123</xdr:row>
      <xdr:rowOff>180975</xdr:rowOff>
    </xdr:to>
    <xdr:sp macro="" textlink="">
      <xdr:nvSpPr>
        <xdr:cNvPr id="105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123</xdr:row>
      <xdr:rowOff>0</xdr:rowOff>
    </xdr:from>
    <xdr:to>
      <xdr:col>13</xdr:col>
      <xdr:colOff>142875</xdr:colOff>
      <xdr:row>123</xdr:row>
      <xdr:rowOff>161925</xdr:rowOff>
    </xdr:to>
    <xdr:sp macro="" textlink="">
      <xdr:nvSpPr>
        <xdr:cNvPr id="105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123</xdr:row>
      <xdr:rowOff>0</xdr:rowOff>
    </xdr:from>
    <xdr:to>
      <xdr:col>13</xdr:col>
      <xdr:colOff>85725</xdr:colOff>
      <xdr:row>123</xdr:row>
      <xdr:rowOff>152400</xdr:rowOff>
    </xdr:to>
    <xdr:sp macro="" textlink="">
      <xdr:nvSpPr>
        <xdr:cNvPr id="105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123</xdr:row>
      <xdr:rowOff>0</xdr:rowOff>
    </xdr:from>
    <xdr:to>
      <xdr:col>13</xdr:col>
      <xdr:colOff>123825</xdr:colOff>
      <xdr:row>123</xdr:row>
      <xdr:rowOff>161925</xdr:rowOff>
    </xdr:to>
    <xdr:sp macro="" textlink="">
      <xdr:nvSpPr>
        <xdr:cNvPr id="106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123</xdr:row>
      <xdr:rowOff>0</xdr:rowOff>
    </xdr:from>
    <xdr:to>
      <xdr:col>13</xdr:col>
      <xdr:colOff>104775</xdr:colOff>
      <xdr:row>124</xdr:row>
      <xdr:rowOff>0</xdr:rowOff>
    </xdr:to>
    <xdr:sp macro="" textlink="">
      <xdr:nvSpPr>
        <xdr:cNvPr id="106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123</xdr:row>
      <xdr:rowOff>0</xdr:rowOff>
    </xdr:from>
    <xdr:to>
      <xdr:col>13</xdr:col>
      <xdr:colOff>142875</xdr:colOff>
      <xdr:row>123</xdr:row>
      <xdr:rowOff>161925</xdr:rowOff>
    </xdr:to>
    <xdr:sp macro="" textlink="">
      <xdr:nvSpPr>
        <xdr:cNvPr id="106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123</xdr:row>
      <xdr:rowOff>0</xdr:rowOff>
    </xdr:from>
    <xdr:to>
      <xdr:col>13</xdr:col>
      <xdr:colOff>104775</xdr:colOff>
      <xdr:row>124</xdr:row>
      <xdr:rowOff>0</xdr:rowOff>
    </xdr:to>
    <xdr:sp macro="" textlink="">
      <xdr:nvSpPr>
        <xdr:cNvPr id="106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124</xdr:row>
      <xdr:rowOff>0</xdr:rowOff>
    </xdr:from>
    <xdr:to>
      <xdr:col>13</xdr:col>
      <xdr:colOff>152400</xdr:colOff>
      <xdr:row>124</xdr:row>
      <xdr:rowOff>161925</xdr:rowOff>
    </xdr:to>
    <xdr:sp macro="" textlink="">
      <xdr:nvSpPr>
        <xdr:cNvPr id="106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124</xdr:row>
      <xdr:rowOff>0</xdr:rowOff>
    </xdr:from>
    <xdr:to>
      <xdr:col>13</xdr:col>
      <xdr:colOff>180975</xdr:colOff>
      <xdr:row>124</xdr:row>
      <xdr:rowOff>161925</xdr:rowOff>
    </xdr:to>
    <xdr:sp macro="" textlink="">
      <xdr:nvSpPr>
        <xdr:cNvPr id="106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124</xdr:row>
      <xdr:rowOff>0</xdr:rowOff>
    </xdr:from>
    <xdr:to>
      <xdr:col>13</xdr:col>
      <xdr:colOff>123825</xdr:colOff>
      <xdr:row>124</xdr:row>
      <xdr:rowOff>180975</xdr:rowOff>
    </xdr:to>
    <xdr:sp macro="" textlink="">
      <xdr:nvSpPr>
        <xdr:cNvPr id="106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124</xdr:row>
      <xdr:rowOff>0</xdr:rowOff>
    </xdr:from>
    <xdr:to>
      <xdr:col>13</xdr:col>
      <xdr:colOff>142875</xdr:colOff>
      <xdr:row>124</xdr:row>
      <xdr:rowOff>161925</xdr:rowOff>
    </xdr:to>
    <xdr:sp macro="" textlink="">
      <xdr:nvSpPr>
        <xdr:cNvPr id="106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124</xdr:row>
      <xdr:rowOff>0</xdr:rowOff>
    </xdr:from>
    <xdr:to>
      <xdr:col>13</xdr:col>
      <xdr:colOff>85725</xdr:colOff>
      <xdr:row>124</xdr:row>
      <xdr:rowOff>152400</xdr:rowOff>
    </xdr:to>
    <xdr:sp macro="" textlink="">
      <xdr:nvSpPr>
        <xdr:cNvPr id="106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124</xdr:row>
      <xdr:rowOff>0</xdr:rowOff>
    </xdr:from>
    <xdr:to>
      <xdr:col>13</xdr:col>
      <xdr:colOff>123825</xdr:colOff>
      <xdr:row>124</xdr:row>
      <xdr:rowOff>161925</xdr:rowOff>
    </xdr:to>
    <xdr:sp macro="" textlink="">
      <xdr:nvSpPr>
        <xdr:cNvPr id="106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124</xdr:row>
      <xdr:rowOff>0</xdr:rowOff>
    </xdr:from>
    <xdr:to>
      <xdr:col>13</xdr:col>
      <xdr:colOff>104775</xdr:colOff>
      <xdr:row>125</xdr:row>
      <xdr:rowOff>0</xdr:rowOff>
    </xdr:to>
    <xdr:sp macro="" textlink="">
      <xdr:nvSpPr>
        <xdr:cNvPr id="107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124</xdr:row>
      <xdr:rowOff>0</xdr:rowOff>
    </xdr:from>
    <xdr:to>
      <xdr:col>13</xdr:col>
      <xdr:colOff>142875</xdr:colOff>
      <xdr:row>124</xdr:row>
      <xdr:rowOff>161925</xdr:rowOff>
    </xdr:to>
    <xdr:sp macro="" textlink="">
      <xdr:nvSpPr>
        <xdr:cNvPr id="107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124</xdr:row>
      <xdr:rowOff>0</xdr:rowOff>
    </xdr:from>
    <xdr:to>
      <xdr:col>13</xdr:col>
      <xdr:colOff>104775</xdr:colOff>
      <xdr:row>125</xdr:row>
      <xdr:rowOff>0</xdr:rowOff>
    </xdr:to>
    <xdr:sp macro="" textlink="">
      <xdr:nvSpPr>
        <xdr:cNvPr id="107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152400</xdr:colOff>
      <xdr:row>125</xdr:row>
      <xdr:rowOff>161925</xdr:rowOff>
    </xdr:to>
    <xdr:sp macro="" textlink="">
      <xdr:nvSpPr>
        <xdr:cNvPr id="107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180975</xdr:colOff>
      <xdr:row>125</xdr:row>
      <xdr:rowOff>161925</xdr:rowOff>
    </xdr:to>
    <xdr:sp macro="" textlink="">
      <xdr:nvSpPr>
        <xdr:cNvPr id="107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123825</xdr:colOff>
      <xdr:row>125</xdr:row>
      <xdr:rowOff>180975</xdr:rowOff>
    </xdr:to>
    <xdr:sp macro="" textlink="">
      <xdr:nvSpPr>
        <xdr:cNvPr id="107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142875</xdr:colOff>
      <xdr:row>125</xdr:row>
      <xdr:rowOff>161925</xdr:rowOff>
    </xdr:to>
    <xdr:sp macro="" textlink="">
      <xdr:nvSpPr>
        <xdr:cNvPr id="107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85725</xdr:colOff>
      <xdr:row>125</xdr:row>
      <xdr:rowOff>152400</xdr:rowOff>
    </xdr:to>
    <xdr:sp macro="" textlink="">
      <xdr:nvSpPr>
        <xdr:cNvPr id="107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123825</xdr:colOff>
      <xdr:row>125</xdr:row>
      <xdr:rowOff>161925</xdr:rowOff>
    </xdr:to>
    <xdr:sp macro="" textlink="">
      <xdr:nvSpPr>
        <xdr:cNvPr id="107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104775</xdr:colOff>
      <xdr:row>126</xdr:row>
      <xdr:rowOff>0</xdr:rowOff>
    </xdr:to>
    <xdr:sp macro="" textlink="">
      <xdr:nvSpPr>
        <xdr:cNvPr id="107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142875</xdr:colOff>
      <xdr:row>125</xdr:row>
      <xdr:rowOff>161925</xdr:rowOff>
    </xdr:to>
    <xdr:sp macro="" textlink="">
      <xdr:nvSpPr>
        <xdr:cNvPr id="108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104775</xdr:colOff>
      <xdr:row>126</xdr:row>
      <xdr:rowOff>0</xdr:rowOff>
    </xdr:to>
    <xdr:sp macro="" textlink="">
      <xdr:nvSpPr>
        <xdr:cNvPr id="108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126</xdr:row>
      <xdr:rowOff>0</xdr:rowOff>
    </xdr:from>
    <xdr:to>
      <xdr:col>13</xdr:col>
      <xdr:colOff>152400</xdr:colOff>
      <xdr:row>126</xdr:row>
      <xdr:rowOff>161925</xdr:rowOff>
    </xdr:to>
    <xdr:sp macro="" textlink="">
      <xdr:nvSpPr>
        <xdr:cNvPr id="108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126</xdr:row>
      <xdr:rowOff>0</xdr:rowOff>
    </xdr:from>
    <xdr:to>
      <xdr:col>13</xdr:col>
      <xdr:colOff>180975</xdr:colOff>
      <xdr:row>126</xdr:row>
      <xdr:rowOff>161925</xdr:rowOff>
    </xdr:to>
    <xdr:sp macro="" textlink="">
      <xdr:nvSpPr>
        <xdr:cNvPr id="108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126</xdr:row>
      <xdr:rowOff>0</xdr:rowOff>
    </xdr:from>
    <xdr:to>
      <xdr:col>13</xdr:col>
      <xdr:colOff>123825</xdr:colOff>
      <xdr:row>126</xdr:row>
      <xdr:rowOff>180975</xdr:rowOff>
    </xdr:to>
    <xdr:sp macro="" textlink="">
      <xdr:nvSpPr>
        <xdr:cNvPr id="108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126</xdr:row>
      <xdr:rowOff>0</xdr:rowOff>
    </xdr:from>
    <xdr:to>
      <xdr:col>13</xdr:col>
      <xdr:colOff>142875</xdr:colOff>
      <xdr:row>126</xdr:row>
      <xdr:rowOff>161925</xdr:rowOff>
    </xdr:to>
    <xdr:sp macro="" textlink="">
      <xdr:nvSpPr>
        <xdr:cNvPr id="108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126</xdr:row>
      <xdr:rowOff>0</xdr:rowOff>
    </xdr:from>
    <xdr:to>
      <xdr:col>13</xdr:col>
      <xdr:colOff>85725</xdr:colOff>
      <xdr:row>126</xdr:row>
      <xdr:rowOff>152400</xdr:rowOff>
    </xdr:to>
    <xdr:sp macro="" textlink="">
      <xdr:nvSpPr>
        <xdr:cNvPr id="108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126</xdr:row>
      <xdr:rowOff>0</xdr:rowOff>
    </xdr:from>
    <xdr:to>
      <xdr:col>13</xdr:col>
      <xdr:colOff>123825</xdr:colOff>
      <xdr:row>126</xdr:row>
      <xdr:rowOff>161925</xdr:rowOff>
    </xdr:to>
    <xdr:sp macro="" textlink="">
      <xdr:nvSpPr>
        <xdr:cNvPr id="108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126</xdr:row>
      <xdr:rowOff>0</xdr:rowOff>
    </xdr:from>
    <xdr:to>
      <xdr:col>13</xdr:col>
      <xdr:colOff>104775</xdr:colOff>
      <xdr:row>127</xdr:row>
      <xdr:rowOff>0</xdr:rowOff>
    </xdr:to>
    <xdr:sp macro="" textlink="">
      <xdr:nvSpPr>
        <xdr:cNvPr id="108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126</xdr:row>
      <xdr:rowOff>0</xdr:rowOff>
    </xdr:from>
    <xdr:to>
      <xdr:col>13</xdr:col>
      <xdr:colOff>142875</xdr:colOff>
      <xdr:row>126</xdr:row>
      <xdr:rowOff>161925</xdr:rowOff>
    </xdr:to>
    <xdr:sp macro="" textlink="">
      <xdr:nvSpPr>
        <xdr:cNvPr id="108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126</xdr:row>
      <xdr:rowOff>0</xdr:rowOff>
    </xdr:from>
    <xdr:to>
      <xdr:col>13</xdr:col>
      <xdr:colOff>104775</xdr:colOff>
      <xdr:row>127</xdr:row>
      <xdr:rowOff>0</xdr:rowOff>
    </xdr:to>
    <xdr:sp macro="" textlink="">
      <xdr:nvSpPr>
        <xdr:cNvPr id="109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152400</xdr:colOff>
      <xdr:row>127</xdr:row>
      <xdr:rowOff>161925</xdr:rowOff>
    </xdr:to>
    <xdr:sp macro="" textlink="">
      <xdr:nvSpPr>
        <xdr:cNvPr id="109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180975</xdr:colOff>
      <xdr:row>127</xdr:row>
      <xdr:rowOff>161925</xdr:rowOff>
    </xdr:to>
    <xdr:sp macro="" textlink="">
      <xdr:nvSpPr>
        <xdr:cNvPr id="109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123825</xdr:colOff>
      <xdr:row>127</xdr:row>
      <xdr:rowOff>180975</xdr:rowOff>
    </xdr:to>
    <xdr:sp macro="" textlink="">
      <xdr:nvSpPr>
        <xdr:cNvPr id="109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142875</xdr:colOff>
      <xdr:row>127</xdr:row>
      <xdr:rowOff>161925</xdr:rowOff>
    </xdr:to>
    <xdr:sp macro="" textlink="">
      <xdr:nvSpPr>
        <xdr:cNvPr id="109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85725</xdr:colOff>
      <xdr:row>127</xdr:row>
      <xdr:rowOff>152400</xdr:rowOff>
    </xdr:to>
    <xdr:sp macro="" textlink="">
      <xdr:nvSpPr>
        <xdr:cNvPr id="109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123825</xdr:colOff>
      <xdr:row>127</xdr:row>
      <xdr:rowOff>161925</xdr:rowOff>
    </xdr:to>
    <xdr:sp macro="" textlink="">
      <xdr:nvSpPr>
        <xdr:cNvPr id="109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104775</xdr:colOff>
      <xdr:row>128</xdr:row>
      <xdr:rowOff>0</xdr:rowOff>
    </xdr:to>
    <xdr:sp macro="" textlink="">
      <xdr:nvSpPr>
        <xdr:cNvPr id="109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142875</xdr:colOff>
      <xdr:row>127</xdr:row>
      <xdr:rowOff>161925</xdr:rowOff>
    </xdr:to>
    <xdr:sp macro="" textlink="">
      <xdr:nvSpPr>
        <xdr:cNvPr id="109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104775</xdr:colOff>
      <xdr:row>128</xdr:row>
      <xdr:rowOff>0</xdr:rowOff>
    </xdr:to>
    <xdr:sp macro="" textlink="">
      <xdr:nvSpPr>
        <xdr:cNvPr id="109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128</xdr:row>
      <xdr:rowOff>0</xdr:rowOff>
    </xdr:from>
    <xdr:to>
      <xdr:col>13</xdr:col>
      <xdr:colOff>152400</xdr:colOff>
      <xdr:row>128</xdr:row>
      <xdr:rowOff>161925</xdr:rowOff>
    </xdr:to>
    <xdr:sp macro="" textlink="">
      <xdr:nvSpPr>
        <xdr:cNvPr id="110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128</xdr:row>
      <xdr:rowOff>0</xdr:rowOff>
    </xdr:from>
    <xdr:to>
      <xdr:col>13</xdr:col>
      <xdr:colOff>180975</xdr:colOff>
      <xdr:row>128</xdr:row>
      <xdr:rowOff>161925</xdr:rowOff>
    </xdr:to>
    <xdr:sp macro="" textlink="">
      <xdr:nvSpPr>
        <xdr:cNvPr id="110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128</xdr:row>
      <xdr:rowOff>0</xdr:rowOff>
    </xdr:from>
    <xdr:to>
      <xdr:col>13</xdr:col>
      <xdr:colOff>123825</xdr:colOff>
      <xdr:row>128</xdr:row>
      <xdr:rowOff>180975</xdr:rowOff>
    </xdr:to>
    <xdr:sp macro="" textlink="">
      <xdr:nvSpPr>
        <xdr:cNvPr id="110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128</xdr:row>
      <xdr:rowOff>0</xdr:rowOff>
    </xdr:from>
    <xdr:to>
      <xdr:col>13</xdr:col>
      <xdr:colOff>142875</xdr:colOff>
      <xdr:row>128</xdr:row>
      <xdr:rowOff>161925</xdr:rowOff>
    </xdr:to>
    <xdr:sp macro="" textlink="">
      <xdr:nvSpPr>
        <xdr:cNvPr id="110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128</xdr:row>
      <xdr:rowOff>0</xdr:rowOff>
    </xdr:from>
    <xdr:to>
      <xdr:col>13</xdr:col>
      <xdr:colOff>85725</xdr:colOff>
      <xdr:row>128</xdr:row>
      <xdr:rowOff>152400</xdr:rowOff>
    </xdr:to>
    <xdr:sp macro="" textlink="">
      <xdr:nvSpPr>
        <xdr:cNvPr id="110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128</xdr:row>
      <xdr:rowOff>0</xdr:rowOff>
    </xdr:from>
    <xdr:to>
      <xdr:col>13</xdr:col>
      <xdr:colOff>123825</xdr:colOff>
      <xdr:row>128</xdr:row>
      <xdr:rowOff>161925</xdr:rowOff>
    </xdr:to>
    <xdr:sp macro="" textlink="">
      <xdr:nvSpPr>
        <xdr:cNvPr id="110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128</xdr:row>
      <xdr:rowOff>0</xdr:rowOff>
    </xdr:from>
    <xdr:to>
      <xdr:col>13</xdr:col>
      <xdr:colOff>104775</xdr:colOff>
      <xdr:row>129</xdr:row>
      <xdr:rowOff>0</xdr:rowOff>
    </xdr:to>
    <xdr:sp macro="" textlink="">
      <xdr:nvSpPr>
        <xdr:cNvPr id="110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128</xdr:row>
      <xdr:rowOff>0</xdr:rowOff>
    </xdr:from>
    <xdr:to>
      <xdr:col>13</xdr:col>
      <xdr:colOff>142875</xdr:colOff>
      <xdr:row>128</xdr:row>
      <xdr:rowOff>161925</xdr:rowOff>
    </xdr:to>
    <xdr:sp macro="" textlink="">
      <xdr:nvSpPr>
        <xdr:cNvPr id="110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128</xdr:row>
      <xdr:rowOff>0</xdr:rowOff>
    </xdr:from>
    <xdr:to>
      <xdr:col>13</xdr:col>
      <xdr:colOff>104775</xdr:colOff>
      <xdr:row>129</xdr:row>
      <xdr:rowOff>0</xdr:rowOff>
    </xdr:to>
    <xdr:sp macro="" textlink="">
      <xdr:nvSpPr>
        <xdr:cNvPr id="110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129</xdr:row>
      <xdr:rowOff>0</xdr:rowOff>
    </xdr:from>
    <xdr:to>
      <xdr:col>13</xdr:col>
      <xdr:colOff>152400</xdr:colOff>
      <xdr:row>129</xdr:row>
      <xdr:rowOff>161925</xdr:rowOff>
    </xdr:to>
    <xdr:sp macro="" textlink="">
      <xdr:nvSpPr>
        <xdr:cNvPr id="110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129</xdr:row>
      <xdr:rowOff>0</xdr:rowOff>
    </xdr:from>
    <xdr:to>
      <xdr:col>13</xdr:col>
      <xdr:colOff>180975</xdr:colOff>
      <xdr:row>129</xdr:row>
      <xdr:rowOff>161925</xdr:rowOff>
    </xdr:to>
    <xdr:sp macro="" textlink="">
      <xdr:nvSpPr>
        <xdr:cNvPr id="111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129</xdr:row>
      <xdr:rowOff>0</xdr:rowOff>
    </xdr:from>
    <xdr:to>
      <xdr:col>13</xdr:col>
      <xdr:colOff>123825</xdr:colOff>
      <xdr:row>129</xdr:row>
      <xdr:rowOff>180975</xdr:rowOff>
    </xdr:to>
    <xdr:sp macro="" textlink="">
      <xdr:nvSpPr>
        <xdr:cNvPr id="111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129</xdr:row>
      <xdr:rowOff>0</xdr:rowOff>
    </xdr:from>
    <xdr:to>
      <xdr:col>13</xdr:col>
      <xdr:colOff>142875</xdr:colOff>
      <xdr:row>129</xdr:row>
      <xdr:rowOff>161925</xdr:rowOff>
    </xdr:to>
    <xdr:sp macro="" textlink="">
      <xdr:nvSpPr>
        <xdr:cNvPr id="111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129</xdr:row>
      <xdr:rowOff>0</xdr:rowOff>
    </xdr:from>
    <xdr:to>
      <xdr:col>13</xdr:col>
      <xdr:colOff>85725</xdr:colOff>
      <xdr:row>129</xdr:row>
      <xdr:rowOff>152400</xdr:rowOff>
    </xdr:to>
    <xdr:sp macro="" textlink="">
      <xdr:nvSpPr>
        <xdr:cNvPr id="111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129</xdr:row>
      <xdr:rowOff>0</xdr:rowOff>
    </xdr:from>
    <xdr:to>
      <xdr:col>13</xdr:col>
      <xdr:colOff>123825</xdr:colOff>
      <xdr:row>129</xdr:row>
      <xdr:rowOff>161925</xdr:rowOff>
    </xdr:to>
    <xdr:sp macro="" textlink="">
      <xdr:nvSpPr>
        <xdr:cNvPr id="111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129</xdr:row>
      <xdr:rowOff>0</xdr:rowOff>
    </xdr:from>
    <xdr:to>
      <xdr:col>13</xdr:col>
      <xdr:colOff>104775</xdr:colOff>
      <xdr:row>130</xdr:row>
      <xdr:rowOff>0</xdr:rowOff>
    </xdr:to>
    <xdr:sp macro="" textlink="">
      <xdr:nvSpPr>
        <xdr:cNvPr id="111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129</xdr:row>
      <xdr:rowOff>0</xdr:rowOff>
    </xdr:from>
    <xdr:to>
      <xdr:col>13</xdr:col>
      <xdr:colOff>142875</xdr:colOff>
      <xdr:row>129</xdr:row>
      <xdr:rowOff>161925</xdr:rowOff>
    </xdr:to>
    <xdr:sp macro="" textlink="">
      <xdr:nvSpPr>
        <xdr:cNvPr id="111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129</xdr:row>
      <xdr:rowOff>0</xdr:rowOff>
    </xdr:from>
    <xdr:to>
      <xdr:col>13</xdr:col>
      <xdr:colOff>104775</xdr:colOff>
      <xdr:row>130</xdr:row>
      <xdr:rowOff>0</xdr:rowOff>
    </xdr:to>
    <xdr:sp macro="" textlink="">
      <xdr:nvSpPr>
        <xdr:cNvPr id="111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130</xdr:row>
      <xdr:rowOff>0</xdr:rowOff>
    </xdr:from>
    <xdr:to>
      <xdr:col>13</xdr:col>
      <xdr:colOff>152400</xdr:colOff>
      <xdr:row>130</xdr:row>
      <xdr:rowOff>161925</xdr:rowOff>
    </xdr:to>
    <xdr:sp macro="" textlink="">
      <xdr:nvSpPr>
        <xdr:cNvPr id="111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130</xdr:row>
      <xdr:rowOff>0</xdr:rowOff>
    </xdr:from>
    <xdr:to>
      <xdr:col>13</xdr:col>
      <xdr:colOff>180975</xdr:colOff>
      <xdr:row>130</xdr:row>
      <xdr:rowOff>161925</xdr:rowOff>
    </xdr:to>
    <xdr:sp macro="" textlink="">
      <xdr:nvSpPr>
        <xdr:cNvPr id="111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130</xdr:row>
      <xdr:rowOff>0</xdr:rowOff>
    </xdr:from>
    <xdr:to>
      <xdr:col>13</xdr:col>
      <xdr:colOff>123825</xdr:colOff>
      <xdr:row>130</xdr:row>
      <xdr:rowOff>180975</xdr:rowOff>
    </xdr:to>
    <xdr:sp macro="" textlink="">
      <xdr:nvSpPr>
        <xdr:cNvPr id="112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130</xdr:row>
      <xdr:rowOff>0</xdr:rowOff>
    </xdr:from>
    <xdr:to>
      <xdr:col>13</xdr:col>
      <xdr:colOff>142875</xdr:colOff>
      <xdr:row>130</xdr:row>
      <xdr:rowOff>161925</xdr:rowOff>
    </xdr:to>
    <xdr:sp macro="" textlink="">
      <xdr:nvSpPr>
        <xdr:cNvPr id="112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130</xdr:row>
      <xdr:rowOff>0</xdr:rowOff>
    </xdr:from>
    <xdr:to>
      <xdr:col>13</xdr:col>
      <xdr:colOff>85725</xdr:colOff>
      <xdr:row>130</xdr:row>
      <xdr:rowOff>152400</xdr:rowOff>
    </xdr:to>
    <xdr:sp macro="" textlink="">
      <xdr:nvSpPr>
        <xdr:cNvPr id="112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130</xdr:row>
      <xdr:rowOff>0</xdr:rowOff>
    </xdr:from>
    <xdr:to>
      <xdr:col>13</xdr:col>
      <xdr:colOff>123825</xdr:colOff>
      <xdr:row>130</xdr:row>
      <xdr:rowOff>161925</xdr:rowOff>
    </xdr:to>
    <xdr:sp macro="" textlink="">
      <xdr:nvSpPr>
        <xdr:cNvPr id="112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130</xdr:row>
      <xdr:rowOff>0</xdr:rowOff>
    </xdr:from>
    <xdr:to>
      <xdr:col>13</xdr:col>
      <xdr:colOff>104775</xdr:colOff>
      <xdr:row>131</xdr:row>
      <xdr:rowOff>0</xdr:rowOff>
    </xdr:to>
    <xdr:sp macro="" textlink="">
      <xdr:nvSpPr>
        <xdr:cNvPr id="112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130</xdr:row>
      <xdr:rowOff>0</xdr:rowOff>
    </xdr:from>
    <xdr:to>
      <xdr:col>13</xdr:col>
      <xdr:colOff>142875</xdr:colOff>
      <xdr:row>130</xdr:row>
      <xdr:rowOff>161925</xdr:rowOff>
    </xdr:to>
    <xdr:sp macro="" textlink="">
      <xdr:nvSpPr>
        <xdr:cNvPr id="112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130</xdr:row>
      <xdr:rowOff>0</xdr:rowOff>
    </xdr:from>
    <xdr:to>
      <xdr:col>13</xdr:col>
      <xdr:colOff>104775</xdr:colOff>
      <xdr:row>131</xdr:row>
      <xdr:rowOff>0</xdr:rowOff>
    </xdr:to>
    <xdr:sp macro="" textlink="">
      <xdr:nvSpPr>
        <xdr:cNvPr id="112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131</xdr:row>
      <xdr:rowOff>0</xdr:rowOff>
    </xdr:from>
    <xdr:to>
      <xdr:col>13</xdr:col>
      <xdr:colOff>152400</xdr:colOff>
      <xdr:row>131</xdr:row>
      <xdr:rowOff>161925</xdr:rowOff>
    </xdr:to>
    <xdr:sp macro="" textlink="">
      <xdr:nvSpPr>
        <xdr:cNvPr id="112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131</xdr:row>
      <xdr:rowOff>0</xdr:rowOff>
    </xdr:from>
    <xdr:to>
      <xdr:col>13</xdr:col>
      <xdr:colOff>180975</xdr:colOff>
      <xdr:row>131</xdr:row>
      <xdr:rowOff>161925</xdr:rowOff>
    </xdr:to>
    <xdr:sp macro="" textlink="">
      <xdr:nvSpPr>
        <xdr:cNvPr id="112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131</xdr:row>
      <xdr:rowOff>0</xdr:rowOff>
    </xdr:from>
    <xdr:to>
      <xdr:col>13</xdr:col>
      <xdr:colOff>123825</xdr:colOff>
      <xdr:row>131</xdr:row>
      <xdr:rowOff>180975</xdr:rowOff>
    </xdr:to>
    <xdr:sp macro="" textlink="">
      <xdr:nvSpPr>
        <xdr:cNvPr id="112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131</xdr:row>
      <xdr:rowOff>0</xdr:rowOff>
    </xdr:from>
    <xdr:to>
      <xdr:col>13</xdr:col>
      <xdr:colOff>142875</xdr:colOff>
      <xdr:row>131</xdr:row>
      <xdr:rowOff>161925</xdr:rowOff>
    </xdr:to>
    <xdr:sp macro="" textlink="">
      <xdr:nvSpPr>
        <xdr:cNvPr id="113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131</xdr:row>
      <xdr:rowOff>0</xdr:rowOff>
    </xdr:from>
    <xdr:to>
      <xdr:col>13</xdr:col>
      <xdr:colOff>85725</xdr:colOff>
      <xdr:row>131</xdr:row>
      <xdr:rowOff>152400</xdr:rowOff>
    </xdr:to>
    <xdr:sp macro="" textlink="">
      <xdr:nvSpPr>
        <xdr:cNvPr id="113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131</xdr:row>
      <xdr:rowOff>0</xdr:rowOff>
    </xdr:from>
    <xdr:to>
      <xdr:col>13</xdr:col>
      <xdr:colOff>123825</xdr:colOff>
      <xdr:row>131</xdr:row>
      <xdr:rowOff>161925</xdr:rowOff>
    </xdr:to>
    <xdr:sp macro="" textlink="">
      <xdr:nvSpPr>
        <xdr:cNvPr id="113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131</xdr:row>
      <xdr:rowOff>0</xdr:rowOff>
    </xdr:from>
    <xdr:to>
      <xdr:col>13</xdr:col>
      <xdr:colOff>104775</xdr:colOff>
      <xdr:row>132</xdr:row>
      <xdr:rowOff>0</xdr:rowOff>
    </xdr:to>
    <xdr:sp macro="" textlink="">
      <xdr:nvSpPr>
        <xdr:cNvPr id="113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131</xdr:row>
      <xdr:rowOff>0</xdr:rowOff>
    </xdr:from>
    <xdr:to>
      <xdr:col>13</xdr:col>
      <xdr:colOff>142875</xdr:colOff>
      <xdr:row>131</xdr:row>
      <xdr:rowOff>161925</xdr:rowOff>
    </xdr:to>
    <xdr:sp macro="" textlink="">
      <xdr:nvSpPr>
        <xdr:cNvPr id="113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131</xdr:row>
      <xdr:rowOff>0</xdr:rowOff>
    </xdr:from>
    <xdr:to>
      <xdr:col>13</xdr:col>
      <xdr:colOff>104775</xdr:colOff>
      <xdr:row>132</xdr:row>
      <xdr:rowOff>0</xdr:rowOff>
    </xdr:to>
    <xdr:sp macro="" textlink="">
      <xdr:nvSpPr>
        <xdr:cNvPr id="113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13</xdr:col>
      <xdr:colOff>152400</xdr:colOff>
      <xdr:row>132</xdr:row>
      <xdr:rowOff>161925</xdr:rowOff>
    </xdr:to>
    <xdr:sp macro="" textlink="">
      <xdr:nvSpPr>
        <xdr:cNvPr id="113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13</xdr:col>
      <xdr:colOff>180975</xdr:colOff>
      <xdr:row>132</xdr:row>
      <xdr:rowOff>161925</xdr:rowOff>
    </xdr:to>
    <xdr:sp macro="" textlink="">
      <xdr:nvSpPr>
        <xdr:cNvPr id="113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13</xdr:col>
      <xdr:colOff>123825</xdr:colOff>
      <xdr:row>132</xdr:row>
      <xdr:rowOff>180975</xdr:rowOff>
    </xdr:to>
    <xdr:sp macro="" textlink="">
      <xdr:nvSpPr>
        <xdr:cNvPr id="113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13</xdr:col>
      <xdr:colOff>142875</xdr:colOff>
      <xdr:row>132</xdr:row>
      <xdr:rowOff>161925</xdr:rowOff>
    </xdr:to>
    <xdr:sp macro="" textlink="">
      <xdr:nvSpPr>
        <xdr:cNvPr id="113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13</xdr:col>
      <xdr:colOff>85725</xdr:colOff>
      <xdr:row>132</xdr:row>
      <xdr:rowOff>152400</xdr:rowOff>
    </xdr:to>
    <xdr:sp macro="" textlink="">
      <xdr:nvSpPr>
        <xdr:cNvPr id="114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13</xdr:col>
      <xdr:colOff>123825</xdr:colOff>
      <xdr:row>132</xdr:row>
      <xdr:rowOff>161925</xdr:rowOff>
    </xdr:to>
    <xdr:sp macro="" textlink="">
      <xdr:nvSpPr>
        <xdr:cNvPr id="114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13</xdr:col>
      <xdr:colOff>104775</xdr:colOff>
      <xdr:row>133</xdr:row>
      <xdr:rowOff>0</xdr:rowOff>
    </xdr:to>
    <xdr:sp macro="" textlink="">
      <xdr:nvSpPr>
        <xdr:cNvPr id="114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13</xdr:col>
      <xdr:colOff>142875</xdr:colOff>
      <xdr:row>132</xdr:row>
      <xdr:rowOff>161925</xdr:rowOff>
    </xdr:to>
    <xdr:sp macro="" textlink="">
      <xdr:nvSpPr>
        <xdr:cNvPr id="114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13</xdr:col>
      <xdr:colOff>104775</xdr:colOff>
      <xdr:row>133</xdr:row>
      <xdr:rowOff>0</xdr:rowOff>
    </xdr:to>
    <xdr:sp macro="" textlink="">
      <xdr:nvSpPr>
        <xdr:cNvPr id="114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133</xdr:row>
      <xdr:rowOff>0</xdr:rowOff>
    </xdr:from>
    <xdr:to>
      <xdr:col>13</xdr:col>
      <xdr:colOff>152400</xdr:colOff>
      <xdr:row>133</xdr:row>
      <xdr:rowOff>161925</xdr:rowOff>
    </xdr:to>
    <xdr:sp macro="" textlink="">
      <xdr:nvSpPr>
        <xdr:cNvPr id="114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133</xdr:row>
      <xdr:rowOff>0</xdr:rowOff>
    </xdr:from>
    <xdr:to>
      <xdr:col>13</xdr:col>
      <xdr:colOff>180975</xdr:colOff>
      <xdr:row>133</xdr:row>
      <xdr:rowOff>161925</xdr:rowOff>
    </xdr:to>
    <xdr:sp macro="" textlink="">
      <xdr:nvSpPr>
        <xdr:cNvPr id="114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133</xdr:row>
      <xdr:rowOff>0</xdr:rowOff>
    </xdr:from>
    <xdr:to>
      <xdr:col>13</xdr:col>
      <xdr:colOff>123825</xdr:colOff>
      <xdr:row>133</xdr:row>
      <xdr:rowOff>180975</xdr:rowOff>
    </xdr:to>
    <xdr:sp macro="" textlink="">
      <xdr:nvSpPr>
        <xdr:cNvPr id="114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133</xdr:row>
      <xdr:rowOff>0</xdr:rowOff>
    </xdr:from>
    <xdr:to>
      <xdr:col>13</xdr:col>
      <xdr:colOff>142875</xdr:colOff>
      <xdr:row>133</xdr:row>
      <xdr:rowOff>161925</xdr:rowOff>
    </xdr:to>
    <xdr:sp macro="" textlink="">
      <xdr:nvSpPr>
        <xdr:cNvPr id="114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133</xdr:row>
      <xdr:rowOff>0</xdr:rowOff>
    </xdr:from>
    <xdr:to>
      <xdr:col>13</xdr:col>
      <xdr:colOff>85725</xdr:colOff>
      <xdr:row>133</xdr:row>
      <xdr:rowOff>152400</xdr:rowOff>
    </xdr:to>
    <xdr:sp macro="" textlink="">
      <xdr:nvSpPr>
        <xdr:cNvPr id="114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133</xdr:row>
      <xdr:rowOff>0</xdr:rowOff>
    </xdr:from>
    <xdr:to>
      <xdr:col>13</xdr:col>
      <xdr:colOff>123825</xdr:colOff>
      <xdr:row>133</xdr:row>
      <xdr:rowOff>161925</xdr:rowOff>
    </xdr:to>
    <xdr:sp macro="" textlink="">
      <xdr:nvSpPr>
        <xdr:cNvPr id="115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133</xdr:row>
      <xdr:rowOff>0</xdr:rowOff>
    </xdr:from>
    <xdr:to>
      <xdr:col>13</xdr:col>
      <xdr:colOff>104775</xdr:colOff>
      <xdr:row>134</xdr:row>
      <xdr:rowOff>0</xdr:rowOff>
    </xdr:to>
    <xdr:sp macro="" textlink="">
      <xdr:nvSpPr>
        <xdr:cNvPr id="115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133</xdr:row>
      <xdr:rowOff>0</xdr:rowOff>
    </xdr:from>
    <xdr:to>
      <xdr:col>13</xdr:col>
      <xdr:colOff>142875</xdr:colOff>
      <xdr:row>133</xdr:row>
      <xdr:rowOff>161925</xdr:rowOff>
    </xdr:to>
    <xdr:sp macro="" textlink="">
      <xdr:nvSpPr>
        <xdr:cNvPr id="115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133</xdr:row>
      <xdr:rowOff>0</xdr:rowOff>
    </xdr:from>
    <xdr:to>
      <xdr:col>13</xdr:col>
      <xdr:colOff>104775</xdr:colOff>
      <xdr:row>134</xdr:row>
      <xdr:rowOff>0</xdr:rowOff>
    </xdr:to>
    <xdr:sp macro="" textlink="">
      <xdr:nvSpPr>
        <xdr:cNvPr id="115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134</xdr:row>
      <xdr:rowOff>0</xdr:rowOff>
    </xdr:from>
    <xdr:to>
      <xdr:col>13</xdr:col>
      <xdr:colOff>152400</xdr:colOff>
      <xdr:row>134</xdr:row>
      <xdr:rowOff>161925</xdr:rowOff>
    </xdr:to>
    <xdr:sp macro="" textlink="">
      <xdr:nvSpPr>
        <xdr:cNvPr id="115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134</xdr:row>
      <xdr:rowOff>0</xdr:rowOff>
    </xdr:from>
    <xdr:to>
      <xdr:col>13</xdr:col>
      <xdr:colOff>180975</xdr:colOff>
      <xdr:row>134</xdr:row>
      <xdr:rowOff>161925</xdr:rowOff>
    </xdr:to>
    <xdr:sp macro="" textlink="">
      <xdr:nvSpPr>
        <xdr:cNvPr id="115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134</xdr:row>
      <xdr:rowOff>0</xdr:rowOff>
    </xdr:from>
    <xdr:to>
      <xdr:col>13</xdr:col>
      <xdr:colOff>123825</xdr:colOff>
      <xdr:row>134</xdr:row>
      <xdr:rowOff>180975</xdr:rowOff>
    </xdr:to>
    <xdr:sp macro="" textlink="">
      <xdr:nvSpPr>
        <xdr:cNvPr id="115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134</xdr:row>
      <xdr:rowOff>0</xdr:rowOff>
    </xdr:from>
    <xdr:to>
      <xdr:col>13</xdr:col>
      <xdr:colOff>142875</xdr:colOff>
      <xdr:row>134</xdr:row>
      <xdr:rowOff>161925</xdr:rowOff>
    </xdr:to>
    <xdr:sp macro="" textlink="">
      <xdr:nvSpPr>
        <xdr:cNvPr id="115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134</xdr:row>
      <xdr:rowOff>0</xdr:rowOff>
    </xdr:from>
    <xdr:to>
      <xdr:col>13</xdr:col>
      <xdr:colOff>85725</xdr:colOff>
      <xdr:row>134</xdr:row>
      <xdr:rowOff>152400</xdr:rowOff>
    </xdr:to>
    <xdr:sp macro="" textlink="">
      <xdr:nvSpPr>
        <xdr:cNvPr id="115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134</xdr:row>
      <xdr:rowOff>0</xdr:rowOff>
    </xdr:from>
    <xdr:to>
      <xdr:col>13</xdr:col>
      <xdr:colOff>123825</xdr:colOff>
      <xdr:row>134</xdr:row>
      <xdr:rowOff>161925</xdr:rowOff>
    </xdr:to>
    <xdr:sp macro="" textlink="">
      <xdr:nvSpPr>
        <xdr:cNvPr id="115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134</xdr:row>
      <xdr:rowOff>0</xdr:rowOff>
    </xdr:from>
    <xdr:to>
      <xdr:col>13</xdr:col>
      <xdr:colOff>104775</xdr:colOff>
      <xdr:row>135</xdr:row>
      <xdr:rowOff>0</xdr:rowOff>
    </xdr:to>
    <xdr:sp macro="" textlink="">
      <xdr:nvSpPr>
        <xdr:cNvPr id="116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134</xdr:row>
      <xdr:rowOff>0</xdr:rowOff>
    </xdr:from>
    <xdr:to>
      <xdr:col>13</xdr:col>
      <xdr:colOff>142875</xdr:colOff>
      <xdr:row>134</xdr:row>
      <xdr:rowOff>161925</xdr:rowOff>
    </xdr:to>
    <xdr:sp macro="" textlink="">
      <xdr:nvSpPr>
        <xdr:cNvPr id="116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134</xdr:row>
      <xdr:rowOff>0</xdr:rowOff>
    </xdr:from>
    <xdr:to>
      <xdr:col>13</xdr:col>
      <xdr:colOff>104775</xdr:colOff>
      <xdr:row>135</xdr:row>
      <xdr:rowOff>0</xdr:rowOff>
    </xdr:to>
    <xdr:sp macro="" textlink="">
      <xdr:nvSpPr>
        <xdr:cNvPr id="116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152400</xdr:colOff>
      <xdr:row>135</xdr:row>
      <xdr:rowOff>161925</xdr:rowOff>
    </xdr:to>
    <xdr:sp macro="" textlink="">
      <xdr:nvSpPr>
        <xdr:cNvPr id="116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180975</xdr:colOff>
      <xdr:row>135</xdr:row>
      <xdr:rowOff>161925</xdr:rowOff>
    </xdr:to>
    <xdr:sp macro="" textlink="">
      <xdr:nvSpPr>
        <xdr:cNvPr id="116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123825</xdr:colOff>
      <xdr:row>135</xdr:row>
      <xdr:rowOff>180975</xdr:rowOff>
    </xdr:to>
    <xdr:sp macro="" textlink="">
      <xdr:nvSpPr>
        <xdr:cNvPr id="116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142875</xdr:colOff>
      <xdr:row>135</xdr:row>
      <xdr:rowOff>161925</xdr:rowOff>
    </xdr:to>
    <xdr:sp macro="" textlink="">
      <xdr:nvSpPr>
        <xdr:cNvPr id="116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85725</xdr:colOff>
      <xdr:row>135</xdr:row>
      <xdr:rowOff>152400</xdr:rowOff>
    </xdr:to>
    <xdr:sp macro="" textlink="">
      <xdr:nvSpPr>
        <xdr:cNvPr id="116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123825</xdr:colOff>
      <xdr:row>135</xdr:row>
      <xdr:rowOff>161925</xdr:rowOff>
    </xdr:to>
    <xdr:sp macro="" textlink="">
      <xdr:nvSpPr>
        <xdr:cNvPr id="116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104775</xdr:colOff>
      <xdr:row>136</xdr:row>
      <xdr:rowOff>0</xdr:rowOff>
    </xdr:to>
    <xdr:sp macro="" textlink="">
      <xdr:nvSpPr>
        <xdr:cNvPr id="116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142875</xdr:colOff>
      <xdr:row>135</xdr:row>
      <xdr:rowOff>161925</xdr:rowOff>
    </xdr:to>
    <xdr:sp macro="" textlink="">
      <xdr:nvSpPr>
        <xdr:cNvPr id="117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135</xdr:row>
      <xdr:rowOff>0</xdr:rowOff>
    </xdr:from>
    <xdr:to>
      <xdr:col>13</xdr:col>
      <xdr:colOff>104775</xdr:colOff>
      <xdr:row>136</xdr:row>
      <xdr:rowOff>0</xdr:rowOff>
    </xdr:to>
    <xdr:sp macro="" textlink="">
      <xdr:nvSpPr>
        <xdr:cNvPr id="117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136</xdr:row>
      <xdr:rowOff>0</xdr:rowOff>
    </xdr:from>
    <xdr:to>
      <xdr:col>13</xdr:col>
      <xdr:colOff>152400</xdr:colOff>
      <xdr:row>136</xdr:row>
      <xdr:rowOff>161925</xdr:rowOff>
    </xdr:to>
    <xdr:sp macro="" textlink="">
      <xdr:nvSpPr>
        <xdr:cNvPr id="117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136</xdr:row>
      <xdr:rowOff>0</xdr:rowOff>
    </xdr:from>
    <xdr:to>
      <xdr:col>13</xdr:col>
      <xdr:colOff>180975</xdr:colOff>
      <xdr:row>136</xdr:row>
      <xdr:rowOff>161925</xdr:rowOff>
    </xdr:to>
    <xdr:sp macro="" textlink="">
      <xdr:nvSpPr>
        <xdr:cNvPr id="117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136</xdr:row>
      <xdr:rowOff>0</xdr:rowOff>
    </xdr:from>
    <xdr:to>
      <xdr:col>13</xdr:col>
      <xdr:colOff>123825</xdr:colOff>
      <xdr:row>136</xdr:row>
      <xdr:rowOff>180975</xdr:rowOff>
    </xdr:to>
    <xdr:sp macro="" textlink="">
      <xdr:nvSpPr>
        <xdr:cNvPr id="117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136</xdr:row>
      <xdr:rowOff>0</xdr:rowOff>
    </xdr:from>
    <xdr:to>
      <xdr:col>13</xdr:col>
      <xdr:colOff>142875</xdr:colOff>
      <xdr:row>136</xdr:row>
      <xdr:rowOff>161925</xdr:rowOff>
    </xdr:to>
    <xdr:sp macro="" textlink="">
      <xdr:nvSpPr>
        <xdr:cNvPr id="117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136</xdr:row>
      <xdr:rowOff>0</xdr:rowOff>
    </xdr:from>
    <xdr:to>
      <xdr:col>13</xdr:col>
      <xdr:colOff>85725</xdr:colOff>
      <xdr:row>136</xdr:row>
      <xdr:rowOff>152400</xdr:rowOff>
    </xdr:to>
    <xdr:sp macro="" textlink="">
      <xdr:nvSpPr>
        <xdr:cNvPr id="117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136</xdr:row>
      <xdr:rowOff>0</xdr:rowOff>
    </xdr:from>
    <xdr:to>
      <xdr:col>13</xdr:col>
      <xdr:colOff>123825</xdr:colOff>
      <xdr:row>136</xdr:row>
      <xdr:rowOff>161925</xdr:rowOff>
    </xdr:to>
    <xdr:sp macro="" textlink="">
      <xdr:nvSpPr>
        <xdr:cNvPr id="117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136</xdr:row>
      <xdr:rowOff>0</xdr:rowOff>
    </xdr:from>
    <xdr:to>
      <xdr:col>13</xdr:col>
      <xdr:colOff>104775</xdr:colOff>
      <xdr:row>137</xdr:row>
      <xdr:rowOff>0</xdr:rowOff>
    </xdr:to>
    <xdr:sp macro="" textlink="">
      <xdr:nvSpPr>
        <xdr:cNvPr id="117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136</xdr:row>
      <xdr:rowOff>0</xdr:rowOff>
    </xdr:from>
    <xdr:to>
      <xdr:col>13</xdr:col>
      <xdr:colOff>142875</xdr:colOff>
      <xdr:row>136</xdr:row>
      <xdr:rowOff>161925</xdr:rowOff>
    </xdr:to>
    <xdr:sp macro="" textlink="">
      <xdr:nvSpPr>
        <xdr:cNvPr id="117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136</xdr:row>
      <xdr:rowOff>0</xdr:rowOff>
    </xdr:from>
    <xdr:to>
      <xdr:col>13</xdr:col>
      <xdr:colOff>104775</xdr:colOff>
      <xdr:row>137</xdr:row>
      <xdr:rowOff>0</xdr:rowOff>
    </xdr:to>
    <xdr:sp macro="" textlink="">
      <xdr:nvSpPr>
        <xdr:cNvPr id="118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137</xdr:row>
      <xdr:rowOff>0</xdr:rowOff>
    </xdr:from>
    <xdr:to>
      <xdr:col>13</xdr:col>
      <xdr:colOff>152400</xdr:colOff>
      <xdr:row>137</xdr:row>
      <xdr:rowOff>161925</xdr:rowOff>
    </xdr:to>
    <xdr:sp macro="" textlink="">
      <xdr:nvSpPr>
        <xdr:cNvPr id="118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137</xdr:row>
      <xdr:rowOff>0</xdr:rowOff>
    </xdr:from>
    <xdr:to>
      <xdr:col>13</xdr:col>
      <xdr:colOff>180975</xdr:colOff>
      <xdr:row>137</xdr:row>
      <xdr:rowOff>161925</xdr:rowOff>
    </xdr:to>
    <xdr:sp macro="" textlink="">
      <xdr:nvSpPr>
        <xdr:cNvPr id="118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137</xdr:row>
      <xdr:rowOff>0</xdr:rowOff>
    </xdr:from>
    <xdr:to>
      <xdr:col>13</xdr:col>
      <xdr:colOff>123825</xdr:colOff>
      <xdr:row>137</xdr:row>
      <xdr:rowOff>180975</xdr:rowOff>
    </xdr:to>
    <xdr:sp macro="" textlink="">
      <xdr:nvSpPr>
        <xdr:cNvPr id="118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137</xdr:row>
      <xdr:rowOff>0</xdr:rowOff>
    </xdr:from>
    <xdr:to>
      <xdr:col>13</xdr:col>
      <xdr:colOff>142875</xdr:colOff>
      <xdr:row>137</xdr:row>
      <xdr:rowOff>161925</xdr:rowOff>
    </xdr:to>
    <xdr:sp macro="" textlink="">
      <xdr:nvSpPr>
        <xdr:cNvPr id="118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137</xdr:row>
      <xdr:rowOff>0</xdr:rowOff>
    </xdr:from>
    <xdr:to>
      <xdr:col>13</xdr:col>
      <xdr:colOff>85725</xdr:colOff>
      <xdr:row>137</xdr:row>
      <xdr:rowOff>152400</xdr:rowOff>
    </xdr:to>
    <xdr:sp macro="" textlink="">
      <xdr:nvSpPr>
        <xdr:cNvPr id="118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137</xdr:row>
      <xdr:rowOff>0</xdr:rowOff>
    </xdr:from>
    <xdr:to>
      <xdr:col>13</xdr:col>
      <xdr:colOff>123825</xdr:colOff>
      <xdr:row>137</xdr:row>
      <xdr:rowOff>161925</xdr:rowOff>
    </xdr:to>
    <xdr:sp macro="" textlink="">
      <xdr:nvSpPr>
        <xdr:cNvPr id="118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137</xdr:row>
      <xdr:rowOff>0</xdr:rowOff>
    </xdr:from>
    <xdr:to>
      <xdr:col>13</xdr:col>
      <xdr:colOff>104775</xdr:colOff>
      <xdr:row>138</xdr:row>
      <xdr:rowOff>0</xdr:rowOff>
    </xdr:to>
    <xdr:sp macro="" textlink="">
      <xdr:nvSpPr>
        <xdr:cNvPr id="118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137</xdr:row>
      <xdr:rowOff>0</xdr:rowOff>
    </xdr:from>
    <xdr:to>
      <xdr:col>13</xdr:col>
      <xdr:colOff>142875</xdr:colOff>
      <xdr:row>137</xdr:row>
      <xdr:rowOff>161925</xdr:rowOff>
    </xdr:to>
    <xdr:sp macro="" textlink="">
      <xdr:nvSpPr>
        <xdr:cNvPr id="118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137</xdr:row>
      <xdr:rowOff>0</xdr:rowOff>
    </xdr:from>
    <xdr:to>
      <xdr:col>13</xdr:col>
      <xdr:colOff>104775</xdr:colOff>
      <xdr:row>138</xdr:row>
      <xdr:rowOff>0</xdr:rowOff>
    </xdr:to>
    <xdr:sp macro="" textlink="">
      <xdr:nvSpPr>
        <xdr:cNvPr id="118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138</xdr:row>
      <xdr:rowOff>0</xdr:rowOff>
    </xdr:from>
    <xdr:to>
      <xdr:col>13</xdr:col>
      <xdr:colOff>152400</xdr:colOff>
      <xdr:row>138</xdr:row>
      <xdr:rowOff>161925</xdr:rowOff>
    </xdr:to>
    <xdr:sp macro="" textlink="">
      <xdr:nvSpPr>
        <xdr:cNvPr id="119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138</xdr:row>
      <xdr:rowOff>0</xdr:rowOff>
    </xdr:from>
    <xdr:to>
      <xdr:col>13</xdr:col>
      <xdr:colOff>180975</xdr:colOff>
      <xdr:row>138</xdr:row>
      <xdr:rowOff>161925</xdr:rowOff>
    </xdr:to>
    <xdr:sp macro="" textlink="">
      <xdr:nvSpPr>
        <xdr:cNvPr id="119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138</xdr:row>
      <xdr:rowOff>0</xdr:rowOff>
    </xdr:from>
    <xdr:to>
      <xdr:col>13</xdr:col>
      <xdr:colOff>123825</xdr:colOff>
      <xdr:row>138</xdr:row>
      <xdr:rowOff>180975</xdr:rowOff>
    </xdr:to>
    <xdr:sp macro="" textlink="">
      <xdr:nvSpPr>
        <xdr:cNvPr id="119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138</xdr:row>
      <xdr:rowOff>0</xdr:rowOff>
    </xdr:from>
    <xdr:to>
      <xdr:col>13</xdr:col>
      <xdr:colOff>142875</xdr:colOff>
      <xdr:row>138</xdr:row>
      <xdr:rowOff>161925</xdr:rowOff>
    </xdr:to>
    <xdr:sp macro="" textlink="">
      <xdr:nvSpPr>
        <xdr:cNvPr id="119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138</xdr:row>
      <xdr:rowOff>0</xdr:rowOff>
    </xdr:from>
    <xdr:to>
      <xdr:col>13</xdr:col>
      <xdr:colOff>85725</xdr:colOff>
      <xdr:row>138</xdr:row>
      <xdr:rowOff>152400</xdr:rowOff>
    </xdr:to>
    <xdr:sp macro="" textlink="">
      <xdr:nvSpPr>
        <xdr:cNvPr id="119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138</xdr:row>
      <xdr:rowOff>0</xdr:rowOff>
    </xdr:from>
    <xdr:to>
      <xdr:col>13</xdr:col>
      <xdr:colOff>123825</xdr:colOff>
      <xdr:row>138</xdr:row>
      <xdr:rowOff>161925</xdr:rowOff>
    </xdr:to>
    <xdr:sp macro="" textlink="">
      <xdr:nvSpPr>
        <xdr:cNvPr id="119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138</xdr:row>
      <xdr:rowOff>0</xdr:rowOff>
    </xdr:from>
    <xdr:to>
      <xdr:col>13</xdr:col>
      <xdr:colOff>104775</xdr:colOff>
      <xdr:row>139</xdr:row>
      <xdr:rowOff>0</xdr:rowOff>
    </xdr:to>
    <xdr:sp macro="" textlink="">
      <xdr:nvSpPr>
        <xdr:cNvPr id="119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138</xdr:row>
      <xdr:rowOff>0</xdr:rowOff>
    </xdr:from>
    <xdr:to>
      <xdr:col>13</xdr:col>
      <xdr:colOff>142875</xdr:colOff>
      <xdr:row>138</xdr:row>
      <xdr:rowOff>161925</xdr:rowOff>
    </xdr:to>
    <xdr:sp macro="" textlink="">
      <xdr:nvSpPr>
        <xdr:cNvPr id="119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138</xdr:row>
      <xdr:rowOff>0</xdr:rowOff>
    </xdr:from>
    <xdr:to>
      <xdr:col>13</xdr:col>
      <xdr:colOff>104775</xdr:colOff>
      <xdr:row>139</xdr:row>
      <xdr:rowOff>0</xdr:rowOff>
    </xdr:to>
    <xdr:sp macro="" textlink="">
      <xdr:nvSpPr>
        <xdr:cNvPr id="119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139</xdr:row>
      <xdr:rowOff>0</xdr:rowOff>
    </xdr:from>
    <xdr:to>
      <xdr:col>13</xdr:col>
      <xdr:colOff>152400</xdr:colOff>
      <xdr:row>139</xdr:row>
      <xdr:rowOff>161925</xdr:rowOff>
    </xdr:to>
    <xdr:sp macro="" textlink="">
      <xdr:nvSpPr>
        <xdr:cNvPr id="119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139</xdr:row>
      <xdr:rowOff>0</xdr:rowOff>
    </xdr:from>
    <xdr:to>
      <xdr:col>13</xdr:col>
      <xdr:colOff>180975</xdr:colOff>
      <xdr:row>139</xdr:row>
      <xdr:rowOff>161925</xdr:rowOff>
    </xdr:to>
    <xdr:sp macro="" textlink="">
      <xdr:nvSpPr>
        <xdr:cNvPr id="120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139</xdr:row>
      <xdr:rowOff>0</xdr:rowOff>
    </xdr:from>
    <xdr:to>
      <xdr:col>13</xdr:col>
      <xdr:colOff>123825</xdr:colOff>
      <xdr:row>139</xdr:row>
      <xdr:rowOff>180975</xdr:rowOff>
    </xdr:to>
    <xdr:sp macro="" textlink="">
      <xdr:nvSpPr>
        <xdr:cNvPr id="120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139</xdr:row>
      <xdr:rowOff>0</xdr:rowOff>
    </xdr:from>
    <xdr:to>
      <xdr:col>13</xdr:col>
      <xdr:colOff>142875</xdr:colOff>
      <xdr:row>139</xdr:row>
      <xdr:rowOff>161925</xdr:rowOff>
    </xdr:to>
    <xdr:sp macro="" textlink="">
      <xdr:nvSpPr>
        <xdr:cNvPr id="120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139</xdr:row>
      <xdr:rowOff>0</xdr:rowOff>
    </xdr:from>
    <xdr:to>
      <xdr:col>13</xdr:col>
      <xdr:colOff>85725</xdr:colOff>
      <xdr:row>139</xdr:row>
      <xdr:rowOff>152400</xdr:rowOff>
    </xdr:to>
    <xdr:sp macro="" textlink="">
      <xdr:nvSpPr>
        <xdr:cNvPr id="120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139</xdr:row>
      <xdr:rowOff>0</xdr:rowOff>
    </xdr:from>
    <xdr:to>
      <xdr:col>13</xdr:col>
      <xdr:colOff>123825</xdr:colOff>
      <xdr:row>139</xdr:row>
      <xdr:rowOff>161925</xdr:rowOff>
    </xdr:to>
    <xdr:sp macro="" textlink="">
      <xdr:nvSpPr>
        <xdr:cNvPr id="120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139</xdr:row>
      <xdr:rowOff>0</xdr:rowOff>
    </xdr:from>
    <xdr:to>
      <xdr:col>13</xdr:col>
      <xdr:colOff>104775</xdr:colOff>
      <xdr:row>140</xdr:row>
      <xdr:rowOff>0</xdr:rowOff>
    </xdr:to>
    <xdr:sp macro="" textlink="">
      <xdr:nvSpPr>
        <xdr:cNvPr id="120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139</xdr:row>
      <xdr:rowOff>0</xdr:rowOff>
    </xdr:from>
    <xdr:to>
      <xdr:col>13</xdr:col>
      <xdr:colOff>142875</xdr:colOff>
      <xdr:row>139</xdr:row>
      <xdr:rowOff>161925</xdr:rowOff>
    </xdr:to>
    <xdr:sp macro="" textlink="">
      <xdr:nvSpPr>
        <xdr:cNvPr id="120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139</xdr:row>
      <xdr:rowOff>0</xdr:rowOff>
    </xdr:from>
    <xdr:to>
      <xdr:col>13</xdr:col>
      <xdr:colOff>104775</xdr:colOff>
      <xdr:row>140</xdr:row>
      <xdr:rowOff>0</xdr:rowOff>
    </xdr:to>
    <xdr:sp macro="" textlink="">
      <xdr:nvSpPr>
        <xdr:cNvPr id="120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140</xdr:row>
      <xdr:rowOff>0</xdr:rowOff>
    </xdr:from>
    <xdr:to>
      <xdr:col>13</xdr:col>
      <xdr:colOff>152400</xdr:colOff>
      <xdr:row>140</xdr:row>
      <xdr:rowOff>161925</xdr:rowOff>
    </xdr:to>
    <xdr:sp macro="" textlink="">
      <xdr:nvSpPr>
        <xdr:cNvPr id="120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140</xdr:row>
      <xdr:rowOff>0</xdr:rowOff>
    </xdr:from>
    <xdr:to>
      <xdr:col>13</xdr:col>
      <xdr:colOff>180975</xdr:colOff>
      <xdr:row>140</xdr:row>
      <xdr:rowOff>161925</xdr:rowOff>
    </xdr:to>
    <xdr:sp macro="" textlink="">
      <xdr:nvSpPr>
        <xdr:cNvPr id="120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140</xdr:row>
      <xdr:rowOff>0</xdr:rowOff>
    </xdr:from>
    <xdr:to>
      <xdr:col>13</xdr:col>
      <xdr:colOff>123825</xdr:colOff>
      <xdr:row>140</xdr:row>
      <xdr:rowOff>180975</xdr:rowOff>
    </xdr:to>
    <xdr:sp macro="" textlink="">
      <xdr:nvSpPr>
        <xdr:cNvPr id="121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140</xdr:row>
      <xdr:rowOff>0</xdr:rowOff>
    </xdr:from>
    <xdr:to>
      <xdr:col>13</xdr:col>
      <xdr:colOff>142875</xdr:colOff>
      <xdr:row>140</xdr:row>
      <xdr:rowOff>161925</xdr:rowOff>
    </xdr:to>
    <xdr:sp macro="" textlink="">
      <xdr:nvSpPr>
        <xdr:cNvPr id="121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140</xdr:row>
      <xdr:rowOff>0</xdr:rowOff>
    </xdr:from>
    <xdr:to>
      <xdr:col>13</xdr:col>
      <xdr:colOff>85725</xdr:colOff>
      <xdr:row>140</xdr:row>
      <xdr:rowOff>152400</xdr:rowOff>
    </xdr:to>
    <xdr:sp macro="" textlink="">
      <xdr:nvSpPr>
        <xdr:cNvPr id="121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140</xdr:row>
      <xdr:rowOff>0</xdr:rowOff>
    </xdr:from>
    <xdr:to>
      <xdr:col>13</xdr:col>
      <xdr:colOff>123825</xdr:colOff>
      <xdr:row>140</xdr:row>
      <xdr:rowOff>161925</xdr:rowOff>
    </xdr:to>
    <xdr:sp macro="" textlink="">
      <xdr:nvSpPr>
        <xdr:cNvPr id="121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140</xdr:row>
      <xdr:rowOff>0</xdr:rowOff>
    </xdr:from>
    <xdr:to>
      <xdr:col>13</xdr:col>
      <xdr:colOff>104775</xdr:colOff>
      <xdr:row>141</xdr:row>
      <xdr:rowOff>0</xdr:rowOff>
    </xdr:to>
    <xdr:sp macro="" textlink="">
      <xdr:nvSpPr>
        <xdr:cNvPr id="121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140</xdr:row>
      <xdr:rowOff>0</xdr:rowOff>
    </xdr:from>
    <xdr:to>
      <xdr:col>13</xdr:col>
      <xdr:colOff>142875</xdr:colOff>
      <xdr:row>140</xdr:row>
      <xdr:rowOff>161925</xdr:rowOff>
    </xdr:to>
    <xdr:sp macro="" textlink="">
      <xdr:nvSpPr>
        <xdr:cNvPr id="121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140</xdr:row>
      <xdr:rowOff>0</xdr:rowOff>
    </xdr:from>
    <xdr:to>
      <xdr:col>13</xdr:col>
      <xdr:colOff>104775</xdr:colOff>
      <xdr:row>141</xdr:row>
      <xdr:rowOff>0</xdr:rowOff>
    </xdr:to>
    <xdr:sp macro="" textlink="">
      <xdr:nvSpPr>
        <xdr:cNvPr id="121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141</xdr:row>
      <xdr:rowOff>0</xdr:rowOff>
    </xdr:from>
    <xdr:to>
      <xdr:col>13</xdr:col>
      <xdr:colOff>152400</xdr:colOff>
      <xdr:row>141</xdr:row>
      <xdr:rowOff>161925</xdr:rowOff>
    </xdr:to>
    <xdr:sp macro="" textlink="">
      <xdr:nvSpPr>
        <xdr:cNvPr id="121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141</xdr:row>
      <xdr:rowOff>0</xdr:rowOff>
    </xdr:from>
    <xdr:to>
      <xdr:col>13</xdr:col>
      <xdr:colOff>180975</xdr:colOff>
      <xdr:row>141</xdr:row>
      <xdr:rowOff>161925</xdr:rowOff>
    </xdr:to>
    <xdr:sp macro="" textlink="">
      <xdr:nvSpPr>
        <xdr:cNvPr id="121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141</xdr:row>
      <xdr:rowOff>0</xdr:rowOff>
    </xdr:from>
    <xdr:to>
      <xdr:col>13</xdr:col>
      <xdr:colOff>123825</xdr:colOff>
      <xdr:row>141</xdr:row>
      <xdr:rowOff>180975</xdr:rowOff>
    </xdr:to>
    <xdr:sp macro="" textlink="">
      <xdr:nvSpPr>
        <xdr:cNvPr id="121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141</xdr:row>
      <xdr:rowOff>0</xdr:rowOff>
    </xdr:from>
    <xdr:to>
      <xdr:col>13</xdr:col>
      <xdr:colOff>142875</xdr:colOff>
      <xdr:row>141</xdr:row>
      <xdr:rowOff>161925</xdr:rowOff>
    </xdr:to>
    <xdr:sp macro="" textlink="">
      <xdr:nvSpPr>
        <xdr:cNvPr id="122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141</xdr:row>
      <xdr:rowOff>0</xdr:rowOff>
    </xdr:from>
    <xdr:to>
      <xdr:col>13</xdr:col>
      <xdr:colOff>85725</xdr:colOff>
      <xdr:row>141</xdr:row>
      <xdr:rowOff>152400</xdr:rowOff>
    </xdr:to>
    <xdr:sp macro="" textlink="">
      <xdr:nvSpPr>
        <xdr:cNvPr id="122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141</xdr:row>
      <xdr:rowOff>0</xdr:rowOff>
    </xdr:from>
    <xdr:to>
      <xdr:col>13</xdr:col>
      <xdr:colOff>123825</xdr:colOff>
      <xdr:row>141</xdr:row>
      <xdr:rowOff>161925</xdr:rowOff>
    </xdr:to>
    <xdr:sp macro="" textlink="">
      <xdr:nvSpPr>
        <xdr:cNvPr id="122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141</xdr:row>
      <xdr:rowOff>0</xdr:rowOff>
    </xdr:from>
    <xdr:to>
      <xdr:col>13</xdr:col>
      <xdr:colOff>104775</xdr:colOff>
      <xdr:row>142</xdr:row>
      <xdr:rowOff>0</xdr:rowOff>
    </xdr:to>
    <xdr:sp macro="" textlink="">
      <xdr:nvSpPr>
        <xdr:cNvPr id="122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141</xdr:row>
      <xdr:rowOff>0</xdr:rowOff>
    </xdr:from>
    <xdr:to>
      <xdr:col>13</xdr:col>
      <xdr:colOff>142875</xdr:colOff>
      <xdr:row>141</xdr:row>
      <xdr:rowOff>161925</xdr:rowOff>
    </xdr:to>
    <xdr:sp macro="" textlink="">
      <xdr:nvSpPr>
        <xdr:cNvPr id="122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141</xdr:row>
      <xdr:rowOff>0</xdr:rowOff>
    </xdr:from>
    <xdr:to>
      <xdr:col>13</xdr:col>
      <xdr:colOff>104775</xdr:colOff>
      <xdr:row>142</xdr:row>
      <xdr:rowOff>0</xdr:rowOff>
    </xdr:to>
    <xdr:sp macro="" textlink="">
      <xdr:nvSpPr>
        <xdr:cNvPr id="122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142</xdr:row>
      <xdr:rowOff>0</xdr:rowOff>
    </xdr:from>
    <xdr:to>
      <xdr:col>13</xdr:col>
      <xdr:colOff>152400</xdr:colOff>
      <xdr:row>142</xdr:row>
      <xdr:rowOff>161925</xdr:rowOff>
    </xdr:to>
    <xdr:sp macro="" textlink="">
      <xdr:nvSpPr>
        <xdr:cNvPr id="122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142</xdr:row>
      <xdr:rowOff>0</xdr:rowOff>
    </xdr:from>
    <xdr:to>
      <xdr:col>13</xdr:col>
      <xdr:colOff>180975</xdr:colOff>
      <xdr:row>142</xdr:row>
      <xdr:rowOff>161925</xdr:rowOff>
    </xdr:to>
    <xdr:sp macro="" textlink="">
      <xdr:nvSpPr>
        <xdr:cNvPr id="122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142</xdr:row>
      <xdr:rowOff>0</xdr:rowOff>
    </xdr:from>
    <xdr:to>
      <xdr:col>13</xdr:col>
      <xdr:colOff>123825</xdr:colOff>
      <xdr:row>142</xdr:row>
      <xdr:rowOff>180975</xdr:rowOff>
    </xdr:to>
    <xdr:sp macro="" textlink="">
      <xdr:nvSpPr>
        <xdr:cNvPr id="122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142</xdr:row>
      <xdr:rowOff>0</xdr:rowOff>
    </xdr:from>
    <xdr:to>
      <xdr:col>13</xdr:col>
      <xdr:colOff>142875</xdr:colOff>
      <xdr:row>142</xdr:row>
      <xdr:rowOff>161925</xdr:rowOff>
    </xdr:to>
    <xdr:sp macro="" textlink="">
      <xdr:nvSpPr>
        <xdr:cNvPr id="122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142</xdr:row>
      <xdr:rowOff>0</xdr:rowOff>
    </xdr:from>
    <xdr:to>
      <xdr:col>13</xdr:col>
      <xdr:colOff>85725</xdr:colOff>
      <xdr:row>142</xdr:row>
      <xdr:rowOff>152400</xdr:rowOff>
    </xdr:to>
    <xdr:sp macro="" textlink="">
      <xdr:nvSpPr>
        <xdr:cNvPr id="123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142</xdr:row>
      <xdr:rowOff>0</xdr:rowOff>
    </xdr:from>
    <xdr:to>
      <xdr:col>13</xdr:col>
      <xdr:colOff>123825</xdr:colOff>
      <xdr:row>142</xdr:row>
      <xdr:rowOff>161925</xdr:rowOff>
    </xdr:to>
    <xdr:sp macro="" textlink="">
      <xdr:nvSpPr>
        <xdr:cNvPr id="123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142</xdr:row>
      <xdr:rowOff>0</xdr:rowOff>
    </xdr:from>
    <xdr:to>
      <xdr:col>13</xdr:col>
      <xdr:colOff>104775</xdr:colOff>
      <xdr:row>143</xdr:row>
      <xdr:rowOff>0</xdr:rowOff>
    </xdr:to>
    <xdr:sp macro="" textlink="">
      <xdr:nvSpPr>
        <xdr:cNvPr id="123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142</xdr:row>
      <xdr:rowOff>0</xdr:rowOff>
    </xdr:from>
    <xdr:to>
      <xdr:col>13</xdr:col>
      <xdr:colOff>142875</xdr:colOff>
      <xdr:row>142</xdr:row>
      <xdr:rowOff>161925</xdr:rowOff>
    </xdr:to>
    <xdr:sp macro="" textlink="">
      <xdr:nvSpPr>
        <xdr:cNvPr id="123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142</xdr:row>
      <xdr:rowOff>0</xdr:rowOff>
    </xdr:from>
    <xdr:to>
      <xdr:col>13</xdr:col>
      <xdr:colOff>104775</xdr:colOff>
      <xdr:row>143</xdr:row>
      <xdr:rowOff>0</xdr:rowOff>
    </xdr:to>
    <xdr:sp macro="" textlink="">
      <xdr:nvSpPr>
        <xdr:cNvPr id="123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152400</xdr:colOff>
      <xdr:row>143</xdr:row>
      <xdr:rowOff>161925</xdr:rowOff>
    </xdr:to>
    <xdr:sp macro="" textlink="">
      <xdr:nvSpPr>
        <xdr:cNvPr id="123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180975</xdr:colOff>
      <xdr:row>143</xdr:row>
      <xdr:rowOff>161925</xdr:rowOff>
    </xdr:to>
    <xdr:sp macro="" textlink="">
      <xdr:nvSpPr>
        <xdr:cNvPr id="123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123825</xdr:colOff>
      <xdr:row>143</xdr:row>
      <xdr:rowOff>180975</xdr:rowOff>
    </xdr:to>
    <xdr:sp macro="" textlink="">
      <xdr:nvSpPr>
        <xdr:cNvPr id="123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142875</xdr:colOff>
      <xdr:row>143</xdr:row>
      <xdr:rowOff>161925</xdr:rowOff>
    </xdr:to>
    <xdr:sp macro="" textlink="">
      <xdr:nvSpPr>
        <xdr:cNvPr id="123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85725</xdr:colOff>
      <xdr:row>143</xdr:row>
      <xdr:rowOff>152400</xdr:rowOff>
    </xdr:to>
    <xdr:sp macro="" textlink="">
      <xdr:nvSpPr>
        <xdr:cNvPr id="123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123825</xdr:colOff>
      <xdr:row>143</xdr:row>
      <xdr:rowOff>161925</xdr:rowOff>
    </xdr:to>
    <xdr:sp macro="" textlink="">
      <xdr:nvSpPr>
        <xdr:cNvPr id="124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104775</xdr:colOff>
      <xdr:row>144</xdr:row>
      <xdr:rowOff>0</xdr:rowOff>
    </xdr:to>
    <xdr:sp macro="" textlink="">
      <xdr:nvSpPr>
        <xdr:cNvPr id="124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142875</xdr:colOff>
      <xdr:row>143</xdr:row>
      <xdr:rowOff>161925</xdr:rowOff>
    </xdr:to>
    <xdr:sp macro="" textlink="">
      <xdr:nvSpPr>
        <xdr:cNvPr id="124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104775</xdr:colOff>
      <xdr:row>144</xdr:row>
      <xdr:rowOff>0</xdr:rowOff>
    </xdr:to>
    <xdr:sp macro="" textlink="">
      <xdr:nvSpPr>
        <xdr:cNvPr id="124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144</xdr:row>
      <xdr:rowOff>0</xdr:rowOff>
    </xdr:from>
    <xdr:to>
      <xdr:col>13</xdr:col>
      <xdr:colOff>152400</xdr:colOff>
      <xdr:row>144</xdr:row>
      <xdr:rowOff>161925</xdr:rowOff>
    </xdr:to>
    <xdr:sp macro="" textlink="">
      <xdr:nvSpPr>
        <xdr:cNvPr id="124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144</xdr:row>
      <xdr:rowOff>0</xdr:rowOff>
    </xdr:from>
    <xdr:to>
      <xdr:col>13</xdr:col>
      <xdr:colOff>180975</xdr:colOff>
      <xdr:row>144</xdr:row>
      <xdr:rowOff>161925</xdr:rowOff>
    </xdr:to>
    <xdr:sp macro="" textlink="">
      <xdr:nvSpPr>
        <xdr:cNvPr id="124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144</xdr:row>
      <xdr:rowOff>0</xdr:rowOff>
    </xdr:from>
    <xdr:to>
      <xdr:col>13</xdr:col>
      <xdr:colOff>123825</xdr:colOff>
      <xdr:row>144</xdr:row>
      <xdr:rowOff>180975</xdr:rowOff>
    </xdr:to>
    <xdr:sp macro="" textlink="">
      <xdr:nvSpPr>
        <xdr:cNvPr id="124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144</xdr:row>
      <xdr:rowOff>0</xdr:rowOff>
    </xdr:from>
    <xdr:to>
      <xdr:col>13</xdr:col>
      <xdr:colOff>142875</xdr:colOff>
      <xdr:row>144</xdr:row>
      <xdr:rowOff>161925</xdr:rowOff>
    </xdr:to>
    <xdr:sp macro="" textlink="">
      <xdr:nvSpPr>
        <xdr:cNvPr id="124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144</xdr:row>
      <xdr:rowOff>0</xdr:rowOff>
    </xdr:from>
    <xdr:to>
      <xdr:col>13</xdr:col>
      <xdr:colOff>85725</xdr:colOff>
      <xdr:row>144</xdr:row>
      <xdr:rowOff>152400</xdr:rowOff>
    </xdr:to>
    <xdr:sp macro="" textlink="">
      <xdr:nvSpPr>
        <xdr:cNvPr id="124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144</xdr:row>
      <xdr:rowOff>0</xdr:rowOff>
    </xdr:from>
    <xdr:to>
      <xdr:col>13</xdr:col>
      <xdr:colOff>123825</xdr:colOff>
      <xdr:row>144</xdr:row>
      <xdr:rowOff>161925</xdr:rowOff>
    </xdr:to>
    <xdr:sp macro="" textlink="">
      <xdr:nvSpPr>
        <xdr:cNvPr id="124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144</xdr:row>
      <xdr:rowOff>0</xdr:rowOff>
    </xdr:from>
    <xdr:to>
      <xdr:col>13</xdr:col>
      <xdr:colOff>104775</xdr:colOff>
      <xdr:row>145</xdr:row>
      <xdr:rowOff>0</xdr:rowOff>
    </xdr:to>
    <xdr:sp macro="" textlink="">
      <xdr:nvSpPr>
        <xdr:cNvPr id="125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144</xdr:row>
      <xdr:rowOff>0</xdr:rowOff>
    </xdr:from>
    <xdr:to>
      <xdr:col>13</xdr:col>
      <xdr:colOff>142875</xdr:colOff>
      <xdr:row>144</xdr:row>
      <xdr:rowOff>161925</xdr:rowOff>
    </xdr:to>
    <xdr:sp macro="" textlink="">
      <xdr:nvSpPr>
        <xdr:cNvPr id="125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144</xdr:row>
      <xdr:rowOff>0</xdr:rowOff>
    </xdr:from>
    <xdr:to>
      <xdr:col>13</xdr:col>
      <xdr:colOff>104775</xdr:colOff>
      <xdr:row>145</xdr:row>
      <xdr:rowOff>0</xdr:rowOff>
    </xdr:to>
    <xdr:sp macro="" textlink="">
      <xdr:nvSpPr>
        <xdr:cNvPr id="125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145</xdr:row>
      <xdr:rowOff>0</xdr:rowOff>
    </xdr:from>
    <xdr:to>
      <xdr:col>13</xdr:col>
      <xdr:colOff>152400</xdr:colOff>
      <xdr:row>145</xdr:row>
      <xdr:rowOff>161925</xdr:rowOff>
    </xdr:to>
    <xdr:sp macro="" textlink="">
      <xdr:nvSpPr>
        <xdr:cNvPr id="125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145</xdr:row>
      <xdr:rowOff>0</xdr:rowOff>
    </xdr:from>
    <xdr:to>
      <xdr:col>13</xdr:col>
      <xdr:colOff>180975</xdr:colOff>
      <xdr:row>145</xdr:row>
      <xdr:rowOff>161925</xdr:rowOff>
    </xdr:to>
    <xdr:sp macro="" textlink="">
      <xdr:nvSpPr>
        <xdr:cNvPr id="125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145</xdr:row>
      <xdr:rowOff>0</xdr:rowOff>
    </xdr:from>
    <xdr:to>
      <xdr:col>13</xdr:col>
      <xdr:colOff>123825</xdr:colOff>
      <xdr:row>145</xdr:row>
      <xdr:rowOff>180975</xdr:rowOff>
    </xdr:to>
    <xdr:sp macro="" textlink="">
      <xdr:nvSpPr>
        <xdr:cNvPr id="125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145</xdr:row>
      <xdr:rowOff>0</xdr:rowOff>
    </xdr:from>
    <xdr:to>
      <xdr:col>13</xdr:col>
      <xdr:colOff>142875</xdr:colOff>
      <xdr:row>145</xdr:row>
      <xdr:rowOff>161925</xdr:rowOff>
    </xdr:to>
    <xdr:sp macro="" textlink="">
      <xdr:nvSpPr>
        <xdr:cNvPr id="125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145</xdr:row>
      <xdr:rowOff>0</xdr:rowOff>
    </xdr:from>
    <xdr:to>
      <xdr:col>13</xdr:col>
      <xdr:colOff>85725</xdr:colOff>
      <xdr:row>145</xdr:row>
      <xdr:rowOff>152400</xdr:rowOff>
    </xdr:to>
    <xdr:sp macro="" textlink="">
      <xdr:nvSpPr>
        <xdr:cNvPr id="125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145</xdr:row>
      <xdr:rowOff>0</xdr:rowOff>
    </xdr:from>
    <xdr:to>
      <xdr:col>13</xdr:col>
      <xdr:colOff>123825</xdr:colOff>
      <xdr:row>145</xdr:row>
      <xdr:rowOff>161925</xdr:rowOff>
    </xdr:to>
    <xdr:sp macro="" textlink="">
      <xdr:nvSpPr>
        <xdr:cNvPr id="125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145</xdr:row>
      <xdr:rowOff>0</xdr:rowOff>
    </xdr:from>
    <xdr:to>
      <xdr:col>13</xdr:col>
      <xdr:colOff>104775</xdr:colOff>
      <xdr:row>146</xdr:row>
      <xdr:rowOff>0</xdr:rowOff>
    </xdr:to>
    <xdr:sp macro="" textlink="">
      <xdr:nvSpPr>
        <xdr:cNvPr id="125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145</xdr:row>
      <xdr:rowOff>0</xdr:rowOff>
    </xdr:from>
    <xdr:to>
      <xdr:col>13</xdr:col>
      <xdr:colOff>142875</xdr:colOff>
      <xdr:row>145</xdr:row>
      <xdr:rowOff>161925</xdr:rowOff>
    </xdr:to>
    <xdr:sp macro="" textlink="">
      <xdr:nvSpPr>
        <xdr:cNvPr id="126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145</xdr:row>
      <xdr:rowOff>0</xdr:rowOff>
    </xdr:from>
    <xdr:to>
      <xdr:col>13</xdr:col>
      <xdr:colOff>104775</xdr:colOff>
      <xdr:row>146</xdr:row>
      <xdr:rowOff>0</xdr:rowOff>
    </xdr:to>
    <xdr:sp macro="" textlink="">
      <xdr:nvSpPr>
        <xdr:cNvPr id="126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146</xdr:row>
      <xdr:rowOff>0</xdr:rowOff>
    </xdr:from>
    <xdr:to>
      <xdr:col>13</xdr:col>
      <xdr:colOff>152400</xdr:colOff>
      <xdr:row>146</xdr:row>
      <xdr:rowOff>161925</xdr:rowOff>
    </xdr:to>
    <xdr:sp macro="" textlink="">
      <xdr:nvSpPr>
        <xdr:cNvPr id="126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146</xdr:row>
      <xdr:rowOff>0</xdr:rowOff>
    </xdr:from>
    <xdr:to>
      <xdr:col>13</xdr:col>
      <xdr:colOff>180975</xdr:colOff>
      <xdr:row>146</xdr:row>
      <xdr:rowOff>161925</xdr:rowOff>
    </xdr:to>
    <xdr:sp macro="" textlink="">
      <xdr:nvSpPr>
        <xdr:cNvPr id="126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146</xdr:row>
      <xdr:rowOff>0</xdr:rowOff>
    </xdr:from>
    <xdr:to>
      <xdr:col>13</xdr:col>
      <xdr:colOff>123825</xdr:colOff>
      <xdr:row>146</xdr:row>
      <xdr:rowOff>180975</xdr:rowOff>
    </xdr:to>
    <xdr:sp macro="" textlink="">
      <xdr:nvSpPr>
        <xdr:cNvPr id="126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146</xdr:row>
      <xdr:rowOff>0</xdr:rowOff>
    </xdr:from>
    <xdr:to>
      <xdr:col>13</xdr:col>
      <xdr:colOff>142875</xdr:colOff>
      <xdr:row>146</xdr:row>
      <xdr:rowOff>161925</xdr:rowOff>
    </xdr:to>
    <xdr:sp macro="" textlink="">
      <xdr:nvSpPr>
        <xdr:cNvPr id="126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146</xdr:row>
      <xdr:rowOff>0</xdr:rowOff>
    </xdr:from>
    <xdr:to>
      <xdr:col>13</xdr:col>
      <xdr:colOff>85725</xdr:colOff>
      <xdr:row>146</xdr:row>
      <xdr:rowOff>152400</xdr:rowOff>
    </xdr:to>
    <xdr:sp macro="" textlink="">
      <xdr:nvSpPr>
        <xdr:cNvPr id="126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146</xdr:row>
      <xdr:rowOff>0</xdr:rowOff>
    </xdr:from>
    <xdr:to>
      <xdr:col>13</xdr:col>
      <xdr:colOff>123825</xdr:colOff>
      <xdr:row>146</xdr:row>
      <xdr:rowOff>161925</xdr:rowOff>
    </xdr:to>
    <xdr:sp macro="" textlink="">
      <xdr:nvSpPr>
        <xdr:cNvPr id="126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146</xdr:row>
      <xdr:rowOff>0</xdr:rowOff>
    </xdr:from>
    <xdr:to>
      <xdr:col>13</xdr:col>
      <xdr:colOff>104775</xdr:colOff>
      <xdr:row>147</xdr:row>
      <xdr:rowOff>0</xdr:rowOff>
    </xdr:to>
    <xdr:sp macro="" textlink="">
      <xdr:nvSpPr>
        <xdr:cNvPr id="126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146</xdr:row>
      <xdr:rowOff>0</xdr:rowOff>
    </xdr:from>
    <xdr:to>
      <xdr:col>13</xdr:col>
      <xdr:colOff>142875</xdr:colOff>
      <xdr:row>146</xdr:row>
      <xdr:rowOff>161925</xdr:rowOff>
    </xdr:to>
    <xdr:sp macro="" textlink="">
      <xdr:nvSpPr>
        <xdr:cNvPr id="126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146</xdr:row>
      <xdr:rowOff>0</xdr:rowOff>
    </xdr:from>
    <xdr:to>
      <xdr:col>13</xdr:col>
      <xdr:colOff>104775</xdr:colOff>
      <xdr:row>147</xdr:row>
      <xdr:rowOff>0</xdr:rowOff>
    </xdr:to>
    <xdr:sp macro="" textlink="">
      <xdr:nvSpPr>
        <xdr:cNvPr id="127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147</xdr:row>
      <xdr:rowOff>0</xdr:rowOff>
    </xdr:from>
    <xdr:to>
      <xdr:col>13</xdr:col>
      <xdr:colOff>152400</xdr:colOff>
      <xdr:row>147</xdr:row>
      <xdr:rowOff>161925</xdr:rowOff>
    </xdr:to>
    <xdr:sp macro="" textlink="">
      <xdr:nvSpPr>
        <xdr:cNvPr id="127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147</xdr:row>
      <xdr:rowOff>0</xdr:rowOff>
    </xdr:from>
    <xdr:to>
      <xdr:col>13</xdr:col>
      <xdr:colOff>180975</xdr:colOff>
      <xdr:row>147</xdr:row>
      <xdr:rowOff>161925</xdr:rowOff>
    </xdr:to>
    <xdr:sp macro="" textlink="">
      <xdr:nvSpPr>
        <xdr:cNvPr id="127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147</xdr:row>
      <xdr:rowOff>0</xdr:rowOff>
    </xdr:from>
    <xdr:to>
      <xdr:col>13</xdr:col>
      <xdr:colOff>123825</xdr:colOff>
      <xdr:row>147</xdr:row>
      <xdr:rowOff>180975</xdr:rowOff>
    </xdr:to>
    <xdr:sp macro="" textlink="">
      <xdr:nvSpPr>
        <xdr:cNvPr id="127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147</xdr:row>
      <xdr:rowOff>0</xdr:rowOff>
    </xdr:from>
    <xdr:to>
      <xdr:col>13</xdr:col>
      <xdr:colOff>142875</xdr:colOff>
      <xdr:row>147</xdr:row>
      <xdr:rowOff>161925</xdr:rowOff>
    </xdr:to>
    <xdr:sp macro="" textlink="">
      <xdr:nvSpPr>
        <xdr:cNvPr id="127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147</xdr:row>
      <xdr:rowOff>0</xdr:rowOff>
    </xdr:from>
    <xdr:to>
      <xdr:col>13</xdr:col>
      <xdr:colOff>85725</xdr:colOff>
      <xdr:row>147</xdr:row>
      <xdr:rowOff>152400</xdr:rowOff>
    </xdr:to>
    <xdr:sp macro="" textlink="">
      <xdr:nvSpPr>
        <xdr:cNvPr id="127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147</xdr:row>
      <xdr:rowOff>0</xdr:rowOff>
    </xdr:from>
    <xdr:to>
      <xdr:col>13</xdr:col>
      <xdr:colOff>123825</xdr:colOff>
      <xdr:row>147</xdr:row>
      <xdr:rowOff>161925</xdr:rowOff>
    </xdr:to>
    <xdr:sp macro="" textlink="">
      <xdr:nvSpPr>
        <xdr:cNvPr id="127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147</xdr:row>
      <xdr:rowOff>0</xdr:rowOff>
    </xdr:from>
    <xdr:to>
      <xdr:col>13</xdr:col>
      <xdr:colOff>104775</xdr:colOff>
      <xdr:row>148</xdr:row>
      <xdr:rowOff>0</xdr:rowOff>
    </xdr:to>
    <xdr:sp macro="" textlink="">
      <xdr:nvSpPr>
        <xdr:cNvPr id="127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147</xdr:row>
      <xdr:rowOff>0</xdr:rowOff>
    </xdr:from>
    <xdr:to>
      <xdr:col>13</xdr:col>
      <xdr:colOff>142875</xdr:colOff>
      <xdr:row>147</xdr:row>
      <xdr:rowOff>161925</xdr:rowOff>
    </xdr:to>
    <xdr:sp macro="" textlink="">
      <xdr:nvSpPr>
        <xdr:cNvPr id="127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147</xdr:row>
      <xdr:rowOff>0</xdr:rowOff>
    </xdr:from>
    <xdr:to>
      <xdr:col>13</xdr:col>
      <xdr:colOff>104775</xdr:colOff>
      <xdr:row>148</xdr:row>
      <xdr:rowOff>0</xdr:rowOff>
    </xdr:to>
    <xdr:sp macro="" textlink="">
      <xdr:nvSpPr>
        <xdr:cNvPr id="127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148</xdr:row>
      <xdr:rowOff>0</xdr:rowOff>
    </xdr:from>
    <xdr:to>
      <xdr:col>13</xdr:col>
      <xdr:colOff>152400</xdr:colOff>
      <xdr:row>148</xdr:row>
      <xdr:rowOff>161925</xdr:rowOff>
    </xdr:to>
    <xdr:sp macro="" textlink="">
      <xdr:nvSpPr>
        <xdr:cNvPr id="128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148</xdr:row>
      <xdr:rowOff>0</xdr:rowOff>
    </xdr:from>
    <xdr:to>
      <xdr:col>13</xdr:col>
      <xdr:colOff>180975</xdr:colOff>
      <xdr:row>148</xdr:row>
      <xdr:rowOff>161925</xdr:rowOff>
    </xdr:to>
    <xdr:sp macro="" textlink="">
      <xdr:nvSpPr>
        <xdr:cNvPr id="128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148</xdr:row>
      <xdr:rowOff>0</xdr:rowOff>
    </xdr:from>
    <xdr:to>
      <xdr:col>13</xdr:col>
      <xdr:colOff>123825</xdr:colOff>
      <xdr:row>148</xdr:row>
      <xdr:rowOff>180975</xdr:rowOff>
    </xdr:to>
    <xdr:sp macro="" textlink="">
      <xdr:nvSpPr>
        <xdr:cNvPr id="128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148</xdr:row>
      <xdr:rowOff>0</xdr:rowOff>
    </xdr:from>
    <xdr:to>
      <xdr:col>13</xdr:col>
      <xdr:colOff>142875</xdr:colOff>
      <xdr:row>148</xdr:row>
      <xdr:rowOff>161925</xdr:rowOff>
    </xdr:to>
    <xdr:sp macro="" textlink="">
      <xdr:nvSpPr>
        <xdr:cNvPr id="128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148</xdr:row>
      <xdr:rowOff>0</xdr:rowOff>
    </xdr:from>
    <xdr:to>
      <xdr:col>13</xdr:col>
      <xdr:colOff>85725</xdr:colOff>
      <xdr:row>148</xdr:row>
      <xdr:rowOff>152400</xdr:rowOff>
    </xdr:to>
    <xdr:sp macro="" textlink="">
      <xdr:nvSpPr>
        <xdr:cNvPr id="128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148</xdr:row>
      <xdr:rowOff>0</xdr:rowOff>
    </xdr:from>
    <xdr:to>
      <xdr:col>13</xdr:col>
      <xdr:colOff>123825</xdr:colOff>
      <xdr:row>148</xdr:row>
      <xdr:rowOff>161925</xdr:rowOff>
    </xdr:to>
    <xdr:sp macro="" textlink="">
      <xdr:nvSpPr>
        <xdr:cNvPr id="128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148</xdr:row>
      <xdr:rowOff>0</xdr:rowOff>
    </xdr:from>
    <xdr:to>
      <xdr:col>13</xdr:col>
      <xdr:colOff>104775</xdr:colOff>
      <xdr:row>149</xdr:row>
      <xdr:rowOff>0</xdr:rowOff>
    </xdr:to>
    <xdr:sp macro="" textlink="">
      <xdr:nvSpPr>
        <xdr:cNvPr id="128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148</xdr:row>
      <xdr:rowOff>0</xdr:rowOff>
    </xdr:from>
    <xdr:to>
      <xdr:col>13</xdr:col>
      <xdr:colOff>142875</xdr:colOff>
      <xdr:row>148</xdr:row>
      <xdr:rowOff>161925</xdr:rowOff>
    </xdr:to>
    <xdr:sp macro="" textlink="">
      <xdr:nvSpPr>
        <xdr:cNvPr id="128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148</xdr:row>
      <xdr:rowOff>0</xdr:rowOff>
    </xdr:from>
    <xdr:to>
      <xdr:col>13</xdr:col>
      <xdr:colOff>104775</xdr:colOff>
      <xdr:row>149</xdr:row>
      <xdr:rowOff>0</xdr:rowOff>
    </xdr:to>
    <xdr:sp macro="" textlink="">
      <xdr:nvSpPr>
        <xdr:cNvPr id="128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149</xdr:row>
      <xdr:rowOff>0</xdr:rowOff>
    </xdr:from>
    <xdr:to>
      <xdr:col>13</xdr:col>
      <xdr:colOff>152400</xdr:colOff>
      <xdr:row>149</xdr:row>
      <xdr:rowOff>161925</xdr:rowOff>
    </xdr:to>
    <xdr:sp macro="" textlink="">
      <xdr:nvSpPr>
        <xdr:cNvPr id="128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149</xdr:row>
      <xdr:rowOff>0</xdr:rowOff>
    </xdr:from>
    <xdr:to>
      <xdr:col>13</xdr:col>
      <xdr:colOff>180975</xdr:colOff>
      <xdr:row>149</xdr:row>
      <xdr:rowOff>161925</xdr:rowOff>
    </xdr:to>
    <xdr:sp macro="" textlink="">
      <xdr:nvSpPr>
        <xdr:cNvPr id="129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149</xdr:row>
      <xdr:rowOff>0</xdr:rowOff>
    </xdr:from>
    <xdr:to>
      <xdr:col>13</xdr:col>
      <xdr:colOff>123825</xdr:colOff>
      <xdr:row>149</xdr:row>
      <xdr:rowOff>180975</xdr:rowOff>
    </xdr:to>
    <xdr:sp macro="" textlink="">
      <xdr:nvSpPr>
        <xdr:cNvPr id="129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149</xdr:row>
      <xdr:rowOff>0</xdr:rowOff>
    </xdr:from>
    <xdr:to>
      <xdr:col>13</xdr:col>
      <xdr:colOff>142875</xdr:colOff>
      <xdr:row>149</xdr:row>
      <xdr:rowOff>161925</xdr:rowOff>
    </xdr:to>
    <xdr:sp macro="" textlink="">
      <xdr:nvSpPr>
        <xdr:cNvPr id="129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149</xdr:row>
      <xdr:rowOff>0</xdr:rowOff>
    </xdr:from>
    <xdr:to>
      <xdr:col>13</xdr:col>
      <xdr:colOff>85725</xdr:colOff>
      <xdr:row>149</xdr:row>
      <xdr:rowOff>152400</xdr:rowOff>
    </xdr:to>
    <xdr:sp macro="" textlink="">
      <xdr:nvSpPr>
        <xdr:cNvPr id="129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149</xdr:row>
      <xdr:rowOff>0</xdr:rowOff>
    </xdr:from>
    <xdr:to>
      <xdr:col>13</xdr:col>
      <xdr:colOff>123825</xdr:colOff>
      <xdr:row>149</xdr:row>
      <xdr:rowOff>161925</xdr:rowOff>
    </xdr:to>
    <xdr:sp macro="" textlink="">
      <xdr:nvSpPr>
        <xdr:cNvPr id="129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149</xdr:row>
      <xdr:rowOff>0</xdr:rowOff>
    </xdr:from>
    <xdr:to>
      <xdr:col>13</xdr:col>
      <xdr:colOff>104775</xdr:colOff>
      <xdr:row>150</xdr:row>
      <xdr:rowOff>0</xdr:rowOff>
    </xdr:to>
    <xdr:sp macro="" textlink="">
      <xdr:nvSpPr>
        <xdr:cNvPr id="129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149</xdr:row>
      <xdr:rowOff>0</xdr:rowOff>
    </xdr:from>
    <xdr:to>
      <xdr:col>13</xdr:col>
      <xdr:colOff>142875</xdr:colOff>
      <xdr:row>149</xdr:row>
      <xdr:rowOff>161925</xdr:rowOff>
    </xdr:to>
    <xdr:sp macro="" textlink="">
      <xdr:nvSpPr>
        <xdr:cNvPr id="129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149</xdr:row>
      <xdr:rowOff>0</xdr:rowOff>
    </xdr:from>
    <xdr:to>
      <xdr:col>13</xdr:col>
      <xdr:colOff>104775</xdr:colOff>
      <xdr:row>150</xdr:row>
      <xdr:rowOff>0</xdr:rowOff>
    </xdr:to>
    <xdr:sp macro="" textlink="">
      <xdr:nvSpPr>
        <xdr:cNvPr id="129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150</xdr:row>
      <xdr:rowOff>0</xdr:rowOff>
    </xdr:from>
    <xdr:to>
      <xdr:col>13</xdr:col>
      <xdr:colOff>152400</xdr:colOff>
      <xdr:row>150</xdr:row>
      <xdr:rowOff>161925</xdr:rowOff>
    </xdr:to>
    <xdr:sp macro="" textlink="">
      <xdr:nvSpPr>
        <xdr:cNvPr id="129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150</xdr:row>
      <xdr:rowOff>0</xdr:rowOff>
    </xdr:from>
    <xdr:to>
      <xdr:col>13</xdr:col>
      <xdr:colOff>180975</xdr:colOff>
      <xdr:row>150</xdr:row>
      <xdr:rowOff>161925</xdr:rowOff>
    </xdr:to>
    <xdr:sp macro="" textlink="">
      <xdr:nvSpPr>
        <xdr:cNvPr id="129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150</xdr:row>
      <xdr:rowOff>0</xdr:rowOff>
    </xdr:from>
    <xdr:to>
      <xdr:col>13</xdr:col>
      <xdr:colOff>123825</xdr:colOff>
      <xdr:row>150</xdr:row>
      <xdr:rowOff>180975</xdr:rowOff>
    </xdr:to>
    <xdr:sp macro="" textlink="">
      <xdr:nvSpPr>
        <xdr:cNvPr id="130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150</xdr:row>
      <xdr:rowOff>0</xdr:rowOff>
    </xdr:from>
    <xdr:to>
      <xdr:col>13</xdr:col>
      <xdr:colOff>142875</xdr:colOff>
      <xdr:row>150</xdr:row>
      <xdr:rowOff>161925</xdr:rowOff>
    </xdr:to>
    <xdr:sp macro="" textlink="">
      <xdr:nvSpPr>
        <xdr:cNvPr id="130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150</xdr:row>
      <xdr:rowOff>0</xdr:rowOff>
    </xdr:from>
    <xdr:to>
      <xdr:col>13</xdr:col>
      <xdr:colOff>85725</xdr:colOff>
      <xdr:row>150</xdr:row>
      <xdr:rowOff>152400</xdr:rowOff>
    </xdr:to>
    <xdr:sp macro="" textlink="">
      <xdr:nvSpPr>
        <xdr:cNvPr id="130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150</xdr:row>
      <xdr:rowOff>0</xdr:rowOff>
    </xdr:from>
    <xdr:to>
      <xdr:col>13</xdr:col>
      <xdr:colOff>123825</xdr:colOff>
      <xdr:row>150</xdr:row>
      <xdr:rowOff>161925</xdr:rowOff>
    </xdr:to>
    <xdr:sp macro="" textlink="">
      <xdr:nvSpPr>
        <xdr:cNvPr id="130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150</xdr:row>
      <xdr:rowOff>0</xdr:rowOff>
    </xdr:from>
    <xdr:to>
      <xdr:col>13</xdr:col>
      <xdr:colOff>104775</xdr:colOff>
      <xdr:row>151</xdr:row>
      <xdr:rowOff>0</xdr:rowOff>
    </xdr:to>
    <xdr:sp macro="" textlink="">
      <xdr:nvSpPr>
        <xdr:cNvPr id="130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150</xdr:row>
      <xdr:rowOff>0</xdr:rowOff>
    </xdr:from>
    <xdr:to>
      <xdr:col>13</xdr:col>
      <xdr:colOff>142875</xdr:colOff>
      <xdr:row>150</xdr:row>
      <xdr:rowOff>161925</xdr:rowOff>
    </xdr:to>
    <xdr:sp macro="" textlink="">
      <xdr:nvSpPr>
        <xdr:cNvPr id="130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150</xdr:row>
      <xdr:rowOff>0</xdr:rowOff>
    </xdr:from>
    <xdr:to>
      <xdr:col>13</xdr:col>
      <xdr:colOff>104775</xdr:colOff>
      <xdr:row>151</xdr:row>
      <xdr:rowOff>0</xdr:rowOff>
    </xdr:to>
    <xdr:sp macro="" textlink="">
      <xdr:nvSpPr>
        <xdr:cNvPr id="130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151</xdr:row>
      <xdr:rowOff>0</xdr:rowOff>
    </xdr:from>
    <xdr:to>
      <xdr:col>13</xdr:col>
      <xdr:colOff>152400</xdr:colOff>
      <xdr:row>151</xdr:row>
      <xdr:rowOff>161925</xdr:rowOff>
    </xdr:to>
    <xdr:sp macro="" textlink="">
      <xdr:nvSpPr>
        <xdr:cNvPr id="130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151</xdr:row>
      <xdr:rowOff>0</xdr:rowOff>
    </xdr:from>
    <xdr:to>
      <xdr:col>13</xdr:col>
      <xdr:colOff>180975</xdr:colOff>
      <xdr:row>151</xdr:row>
      <xdr:rowOff>161925</xdr:rowOff>
    </xdr:to>
    <xdr:sp macro="" textlink="">
      <xdr:nvSpPr>
        <xdr:cNvPr id="130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151</xdr:row>
      <xdr:rowOff>0</xdr:rowOff>
    </xdr:from>
    <xdr:to>
      <xdr:col>13</xdr:col>
      <xdr:colOff>123825</xdr:colOff>
      <xdr:row>151</xdr:row>
      <xdr:rowOff>180975</xdr:rowOff>
    </xdr:to>
    <xdr:sp macro="" textlink="">
      <xdr:nvSpPr>
        <xdr:cNvPr id="130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151</xdr:row>
      <xdr:rowOff>0</xdr:rowOff>
    </xdr:from>
    <xdr:to>
      <xdr:col>13</xdr:col>
      <xdr:colOff>142875</xdr:colOff>
      <xdr:row>151</xdr:row>
      <xdr:rowOff>161925</xdr:rowOff>
    </xdr:to>
    <xdr:sp macro="" textlink="">
      <xdr:nvSpPr>
        <xdr:cNvPr id="131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151</xdr:row>
      <xdr:rowOff>0</xdr:rowOff>
    </xdr:from>
    <xdr:to>
      <xdr:col>13</xdr:col>
      <xdr:colOff>85725</xdr:colOff>
      <xdr:row>151</xdr:row>
      <xdr:rowOff>152400</xdr:rowOff>
    </xdr:to>
    <xdr:sp macro="" textlink="">
      <xdr:nvSpPr>
        <xdr:cNvPr id="131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151</xdr:row>
      <xdr:rowOff>0</xdr:rowOff>
    </xdr:from>
    <xdr:to>
      <xdr:col>13</xdr:col>
      <xdr:colOff>123825</xdr:colOff>
      <xdr:row>151</xdr:row>
      <xdr:rowOff>161925</xdr:rowOff>
    </xdr:to>
    <xdr:sp macro="" textlink="">
      <xdr:nvSpPr>
        <xdr:cNvPr id="131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151</xdr:row>
      <xdr:rowOff>0</xdr:rowOff>
    </xdr:from>
    <xdr:to>
      <xdr:col>13</xdr:col>
      <xdr:colOff>104775</xdr:colOff>
      <xdr:row>152</xdr:row>
      <xdr:rowOff>0</xdr:rowOff>
    </xdr:to>
    <xdr:sp macro="" textlink="">
      <xdr:nvSpPr>
        <xdr:cNvPr id="131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151</xdr:row>
      <xdr:rowOff>0</xdr:rowOff>
    </xdr:from>
    <xdr:to>
      <xdr:col>13</xdr:col>
      <xdr:colOff>142875</xdr:colOff>
      <xdr:row>151</xdr:row>
      <xdr:rowOff>161925</xdr:rowOff>
    </xdr:to>
    <xdr:sp macro="" textlink="">
      <xdr:nvSpPr>
        <xdr:cNvPr id="131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151</xdr:row>
      <xdr:rowOff>0</xdr:rowOff>
    </xdr:from>
    <xdr:to>
      <xdr:col>13</xdr:col>
      <xdr:colOff>104775</xdr:colOff>
      <xdr:row>152</xdr:row>
      <xdr:rowOff>0</xdr:rowOff>
    </xdr:to>
    <xdr:sp macro="" textlink="">
      <xdr:nvSpPr>
        <xdr:cNvPr id="131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152</xdr:row>
      <xdr:rowOff>0</xdr:rowOff>
    </xdr:from>
    <xdr:to>
      <xdr:col>13</xdr:col>
      <xdr:colOff>152400</xdr:colOff>
      <xdr:row>152</xdr:row>
      <xdr:rowOff>161925</xdr:rowOff>
    </xdr:to>
    <xdr:sp macro="" textlink="">
      <xdr:nvSpPr>
        <xdr:cNvPr id="131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152</xdr:row>
      <xdr:rowOff>0</xdr:rowOff>
    </xdr:from>
    <xdr:to>
      <xdr:col>13</xdr:col>
      <xdr:colOff>180975</xdr:colOff>
      <xdr:row>152</xdr:row>
      <xdr:rowOff>161925</xdr:rowOff>
    </xdr:to>
    <xdr:sp macro="" textlink="">
      <xdr:nvSpPr>
        <xdr:cNvPr id="131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152</xdr:row>
      <xdr:rowOff>0</xdr:rowOff>
    </xdr:from>
    <xdr:to>
      <xdr:col>13</xdr:col>
      <xdr:colOff>123825</xdr:colOff>
      <xdr:row>152</xdr:row>
      <xdr:rowOff>180975</xdr:rowOff>
    </xdr:to>
    <xdr:sp macro="" textlink="">
      <xdr:nvSpPr>
        <xdr:cNvPr id="131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152</xdr:row>
      <xdr:rowOff>0</xdr:rowOff>
    </xdr:from>
    <xdr:to>
      <xdr:col>13</xdr:col>
      <xdr:colOff>142875</xdr:colOff>
      <xdr:row>152</xdr:row>
      <xdr:rowOff>161925</xdr:rowOff>
    </xdr:to>
    <xdr:sp macro="" textlink="">
      <xdr:nvSpPr>
        <xdr:cNvPr id="131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152</xdr:row>
      <xdr:rowOff>0</xdr:rowOff>
    </xdr:from>
    <xdr:to>
      <xdr:col>13</xdr:col>
      <xdr:colOff>85725</xdr:colOff>
      <xdr:row>152</xdr:row>
      <xdr:rowOff>152400</xdr:rowOff>
    </xdr:to>
    <xdr:sp macro="" textlink="">
      <xdr:nvSpPr>
        <xdr:cNvPr id="132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152</xdr:row>
      <xdr:rowOff>0</xdr:rowOff>
    </xdr:from>
    <xdr:to>
      <xdr:col>13</xdr:col>
      <xdr:colOff>123825</xdr:colOff>
      <xdr:row>152</xdr:row>
      <xdr:rowOff>161925</xdr:rowOff>
    </xdr:to>
    <xdr:sp macro="" textlink="">
      <xdr:nvSpPr>
        <xdr:cNvPr id="132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152</xdr:row>
      <xdr:rowOff>0</xdr:rowOff>
    </xdr:from>
    <xdr:to>
      <xdr:col>13</xdr:col>
      <xdr:colOff>104775</xdr:colOff>
      <xdr:row>153</xdr:row>
      <xdr:rowOff>0</xdr:rowOff>
    </xdr:to>
    <xdr:sp macro="" textlink="">
      <xdr:nvSpPr>
        <xdr:cNvPr id="132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152</xdr:row>
      <xdr:rowOff>0</xdr:rowOff>
    </xdr:from>
    <xdr:to>
      <xdr:col>13</xdr:col>
      <xdr:colOff>142875</xdr:colOff>
      <xdr:row>152</xdr:row>
      <xdr:rowOff>161925</xdr:rowOff>
    </xdr:to>
    <xdr:sp macro="" textlink="">
      <xdr:nvSpPr>
        <xdr:cNvPr id="132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152</xdr:row>
      <xdr:rowOff>0</xdr:rowOff>
    </xdr:from>
    <xdr:to>
      <xdr:col>13</xdr:col>
      <xdr:colOff>104775</xdr:colOff>
      <xdr:row>153</xdr:row>
      <xdr:rowOff>0</xdr:rowOff>
    </xdr:to>
    <xdr:sp macro="" textlink="">
      <xdr:nvSpPr>
        <xdr:cNvPr id="132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152400</xdr:colOff>
      <xdr:row>153</xdr:row>
      <xdr:rowOff>161925</xdr:rowOff>
    </xdr:to>
    <xdr:sp macro="" textlink="">
      <xdr:nvSpPr>
        <xdr:cNvPr id="132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180975</xdr:colOff>
      <xdr:row>153</xdr:row>
      <xdr:rowOff>161925</xdr:rowOff>
    </xdr:to>
    <xdr:sp macro="" textlink="">
      <xdr:nvSpPr>
        <xdr:cNvPr id="132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123825</xdr:colOff>
      <xdr:row>153</xdr:row>
      <xdr:rowOff>180975</xdr:rowOff>
    </xdr:to>
    <xdr:sp macro="" textlink="">
      <xdr:nvSpPr>
        <xdr:cNvPr id="132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142875</xdr:colOff>
      <xdr:row>153</xdr:row>
      <xdr:rowOff>161925</xdr:rowOff>
    </xdr:to>
    <xdr:sp macro="" textlink="">
      <xdr:nvSpPr>
        <xdr:cNvPr id="132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85725</xdr:colOff>
      <xdr:row>153</xdr:row>
      <xdr:rowOff>152400</xdr:rowOff>
    </xdr:to>
    <xdr:sp macro="" textlink="">
      <xdr:nvSpPr>
        <xdr:cNvPr id="132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123825</xdr:colOff>
      <xdr:row>153</xdr:row>
      <xdr:rowOff>161925</xdr:rowOff>
    </xdr:to>
    <xdr:sp macro="" textlink="">
      <xdr:nvSpPr>
        <xdr:cNvPr id="133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104775</xdr:colOff>
      <xdr:row>154</xdr:row>
      <xdr:rowOff>0</xdr:rowOff>
    </xdr:to>
    <xdr:sp macro="" textlink="">
      <xdr:nvSpPr>
        <xdr:cNvPr id="133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142875</xdr:colOff>
      <xdr:row>153</xdr:row>
      <xdr:rowOff>161925</xdr:rowOff>
    </xdr:to>
    <xdr:sp macro="" textlink="">
      <xdr:nvSpPr>
        <xdr:cNvPr id="133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153</xdr:row>
      <xdr:rowOff>0</xdr:rowOff>
    </xdr:from>
    <xdr:to>
      <xdr:col>13</xdr:col>
      <xdr:colOff>104775</xdr:colOff>
      <xdr:row>154</xdr:row>
      <xdr:rowOff>0</xdr:rowOff>
    </xdr:to>
    <xdr:sp macro="" textlink="">
      <xdr:nvSpPr>
        <xdr:cNvPr id="133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154</xdr:row>
      <xdr:rowOff>0</xdr:rowOff>
    </xdr:from>
    <xdr:to>
      <xdr:col>13</xdr:col>
      <xdr:colOff>152400</xdr:colOff>
      <xdr:row>154</xdr:row>
      <xdr:rowOff>161925</xdr:rowOff>
    </xdr:to>
    <xdr:sp macro="" textlink="">
      <xdr:nvSpPr>
        <xdr:cNvPr id="133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154</xdr:row>
      <xdr:rowOff>0</xdr:rowOff>
    </xdr:from>
    <xdr:to>
      <xdr:col>13</xdr:col>
      <xdr:colOff>180975</xdr:colOff>
      <xdr:row>154</xdr:row>
      <xdr:rowOff>161925</xdr:rowOff>
    </xdr:to>
    <xdr:sp macro="" textlink="">
      <xdr:nvSpPr>
        <xdr:cNvPr id="133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154</xdr:row>
      <xdr:rowOff>0</xdr:rowOff>
    </xdr:from>
    <xdr:to>
      <xdr:col>13</xdr:col>
      <xdr:colOff>123825</xdr:colOff>
      <xdr:row>154</xdr:row>
      <xdr:rowOff>180975</xdr:rowOff>
    </xdr:to>
    <xdr:sp macro="" textlink="">
      <xdr:nvSpPr>
        <xdr:cNvPr id="133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154</xdr:row>
      <xdr:rowOff>0</xdr:rowOff>
    </xdr:from>
    <xdr:to>
      <xdr:col>13</xdr:col>
      <xdr:colOff>142875</xdr:colOff>
      <xdr:row>154</xdr:row>
      <xdr:rowOff>161925</xdr:rowOff>
    </xdr:to>
    <xdr:sp macro="" textlink="">
      <xdr:nvSpPr>
        <xdr:cNvPr id="133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154</xdr:row>
      <xdr:rowOff>0</xdr:rowOff>
    </xdr:from>
    <xdr:to>
      <xdr:col>13</xdr:col>
      <xdr:colOff>85725</xdr:colOff>
      <xdr:row>154</xdr:row>
      <xdr:rowOff>152400</xdr:rowOff>
    </xdr:to>
    <xdr:sp macro="" textlink="">
      <xdr:nvSpPr>
        <xdr:cNvPr id="133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154</xdr:row>
      <xdr:rowOff>0</xdr:rowOff>
    </xdr:from>
    <xdr:to>
      <xdr:col>13</xdr:col>
      <xdr:colOff>123825</xdr:colOff>
      <xdr:row>154</xdr:row>
      <xdr:rowOff>161925</xdr:rowOff>
    </xdr:to>
    <xdr:sp macro="" textlink="">
      <xdr:nvSpPr>
        <xdr:cNvPr id="133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154</xdr:row>
      <xdr:rowOff>0</xdr:rowOff>
    </xdr:from>
    <xdr:to>
      <xdr:col>13</xdr:col>
      <xdr:colOff>104775</xdr:colOff>
      <xdr:row>155</xdr:row>
      <xdr:rowOff>0</xdr:rowOff>
    </xdr:to>
    <xdr:sp macro="" textlink="">
      <xdr:nvSpPr>
        <xdr:cNvPr id="134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154</xdr:row>
      <xdr:rowOff>0</xdr:rowOff>
    </xdr:from>
    <xdr:to>
      <xdr:col>13</xdr:col>
      <xdr:colOff>142875</xdr:colOff>
      <xdr:row>154</xdr:row>
      <xdr:rowOff>161925</xdr:rowOff>
    </xdr:to>
    <xdr:sp macro="" textlink="">
      <xdr:nvSpPr>
        <xdr:cNvPr id="134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154</xdr:row>
      <xdr:rowOff>0</xdr:rowOff>
    </xdr:from>
    <xdr:to>
      <xdr:col>13</xdr:col>
      <xdr:colOff>104775</xdr:colOff>
      <xdr:row>155</xdr:row>
      <xdr:rowOff>0</xdr:rowOff>
    </xdr:to>
    <xdr:sp macro="" textlink="">
      <xdr:nvSpPr>
        <xdr:cNvPr id="134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155</xdr:row>
      <xdr:rowOff>0</xdr:rowOff>
    </xdr:from>
    <xdr:to>
      <xdr:col>13</xdr:col>
      <xdr:colOff>152400</xdr:colOff>
      <xdr:row>155</xdr:row>
      <xdr:rowOff>161925</xdr:rowOff>
    </xdr:to>
    <xdr:sp macro="" textlink="">
      <xdr:nvSpPr>
        <xdr:cNvPr id="134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155</xdr:row>
      <xdr:rowOff>0</xdr:rowOff>
    </xdr:from>
    <xdr:to>
      <xdr:col>13</xdr:col>
      <xdr:colOff>180975</xdr:colOff>
      <xdr:row>155</xdr:row>
      <xdr:rowOff>161925</xdr:rowOff>
    </xdr:to>
    <xdr:sp macro="" textlink="">
      <xdr:nvSpPr>
        <xdr:cNvPr id="134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155</xdr:row>
      <xdr:rowOff>0</xdr:rowOff>
    </xdr:from>
    <xdr:to>
      <xdr:col>13</xdr:col>
      <xdr:colOff>123825</xdr:colOff>
      <xdr:row>155</xdr:row>
      <xdr:rowOff>180975</xdr:rowOff>
    </xdr:to>
    <xdr:sp macro="" textlink="">
      <xdr:nvSpPr>
        <xdr:cNvPr id="134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155</xdr:row>
      <xdr:rowOff>0</xdr:rowOff>
    </xdr:from>
    <xdr:to>
      <xdr:col>13</xdr:col>
      <xdr:colOff>142875</xdr:colOff>
      <xdr:row>155</xdr:row>
      <xdr:rowOff>161925</xdr:rowOff>
    </xdr:to>
    <xdr:sp macro="" textlink="">
      <xdr:nvSpPr>
        <xdr:cNvPr id="134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155</xdr:row>
      <xdr:rowOff>0</xdr:rowOff>
    </xdr:from>
    <xdr:to>
      <xdr:col>13</xdr:col>
      <xdr:colOff>85725</xdr:colOff>
      <xdr:row>155</xdr:row>
      <xdr:rowOff>152400</xdr:rowOff>
    </xdr:to>
    <xdr:sp macro="" textlink="">
      <xdr:nvSpPr>
        <xdr:cNvPr id="134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155</xdr:row>
      <xdr:rowOff>0</xdr:rowOff>
    </xdr:from>
    <xdr:to>
      <xdr:col>13</xdr:col>
      <xdr:colOff>123825</xdr:colOff>
      <xdr:row>155</xdr:row>
      <xdr:rowOff>161925</xdr:rowOff>
    </xdr:to>
    <xdr:sp macro="" textlink="">
      <xdr:nvSpPr>
        <xdr:cNvPr id="134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155</xdr:row>
      <xdr:rowOff>0</xdr:rowOff>
    </xdr:from>
    <xdr:to>
      <xdr:col>13</xdr:col>
      <xdr:colOff>104775</xdr:colOff>
      <xdr:row>156</xdr:row>
      <xdr:rowOff>0</xdr:rowOff>
    </xdr:to>
    <xdr:sp macro="" textlink="">
      <xdr:nvSpPr>
        <xdr:cNvPr id="134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155</xdr:row>
      <xdr:rowOff>0</xdr:rowOff>
    </xdr:from>
    <xdr:to>
      <xdr:col>13</xdr:col>
      <xdr:colOff>142875</xdr:colOff>
      <xdr:row>155</xdr:row>
      <xdr:rowOff>161925</xdr:rowOff>
    </xdr:to>
    <xdr:sp macro="" textlink="">
      <xdr:nvSpPr>
        <xdr:cNvPr id="135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155</xdr:row>
      <xdr:rowOff>0</xdr:rowOff>
    </xdr:from>
    <xdr:to>
      <xdr:col>13</xdr:col>
      <xdr:colOff>104775</xdr:colOff>
      <xdr:row>156</xdr:row>
      <xdr:rowOff>0</xdr:rowOff>
    </xdr:to>
    <xdr:sp macro="" textlink="">
      <xdr:nvSpPr>
        <xdr:cNvPr id="135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156</xdr:row>
      <xdr:rowOff>0</xdr:rowOff>
    </xdr:from>
    <xdr:to>
      <xdr:col>13</xdr:col>
      <xdr:colOff>152400</xdr:colOff>
      <xdr:row>156</xdr:row>
      <xdr:rowOff>161925</xdr:rowOff>
    </xdr:to>
    <xdr:sp macro="" textlink="">
      <xdr:nvSpPr>
        <xdr:cNvPr id="135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156</xdr:row>
      <xdr:rowOff>0</xdr:rowOff>
    </xdr:from>
    <xdr:to>
      <xdr:col>13</xdr:col>
      <xdr:colOff>180975</xdr:colOff>
      <xdr:row>156</xdr:row>
      <xdr:rowOff>161925</xdr:rowOff>
    </xdr:to>
    <xdr:sp macro="" textlink="">
      <xdr:nvSpPr>
        <xdr:cNvPr id="135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156</xdr:row>
      <xdr:rowOff>0</xdr:rowOff>
    </xdr:from>
    <xdr:to>
      <xdr:col>13</xdr:col>
      <xdr:colOff>123825</xdr:colOff>
      <xdr:row>156</xdr:row>
      <xdr:rowOff>180975</xdr:rowOff>
    </xdr:to>
    <xdr:sp macro="" textlink="">
      <xdr:nvSpPr>
        <xdr:cNvPr id="135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156</xdr:row>
      <xdr:rowOff>0</xdr:rowOff>
    </xdr:from>
    <xdr:to>
      <xdr:col>13</xdr:col>
      <xdr:colOff>142875</xdr:colOff>
      <xdr:row>156</xdr:row>
      <xdr:rowOff>161925</xdr:rowOff>
    </xdr:to>
    <xdr:sp macro="" textlink="">
      <xdr:nvSpPr>
        <xdr:cNvPr id="135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156</xdr:row>
      <xdr:rowOff>0</xdr:rowOff>
    </xdr:from>
    <xdr:to>
      <xdr:col>13</xdr:col>
      <xdr:colOff>85725</xdr:colOff>
      <xdr:row>156</xdr:row>
      <xdr:rowOff>152400</xdr:rowOff>
    </xdr:to>
    <xdr:sp macro="" textlink="">
      <xdr:nvSpPr>
        <xdr:cNvPr id="135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156</xdr:row>
      <xdr:rowOff>0</xdr:rowOff>
    </xdr:from>
    <xdr:to>
      <xdr:col>13</xdr:col>
      <xdr:colOff>123825</xdr:colOff>
      <xdr:row>156</xdr:row>
      <xdr:rowOff>161925</xdr:rowOff>
    </xdr:to>
    <xdr:sp macro="" textlink="">
      <xdr:nvSpPr>
        <xdr:cNvPr id="135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156</xdr:row>
      <xdr:rowOff>0</xdr:rowOff>
    </xdr:from>
    <xdr:to>
      <xdr:col>13</xdr:col>
      <xdr:colOff>104775</xdr:colOff>
      <xdr:row>157</xdr:row>
      <xdr:rowOff>0</xdr:rowOff>
    </xdr:to>
    <xdr:sp macro="" textlink="">
      <xdr:nvSpPr>
        <xdr:cNvPr id="135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156</xdr:row>
      <xdr:rowOff>0</xdr:rowOff>
    </xdr:from>
    <xdr:to>
      <xdr:col>13</xdr:col>
      <xdr:colOff>142875</xdr:colOff>
      <xdr:row>156</xdr:row>
      <xdr:rowOff>161925</xdr:rowOff>
    </xdr:to>
    <xdr:sp macro="" textlink="">
      <xdr:nvSpPr>
        <xdr:cNvPr id="135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156</xdr:row>
      <xdr:rowOff>0</xdr:rowOff>
    </xdr:from>
    <xdr:to>
      <xdr:col>13</xdr:col>
      <xdr:colOff>104775</xdr:colOff>
      <xdr:row>157</xdr:row>
      <xdr:rowOff>0</xdr:rowOff>
    </xdr:to>
    <xdr:sp macro="" textlink="">
      <xdr:nvSpPr>
        <xdr:cNvPr id="136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157</xdr:row>
      <xdr:rowOff>0</xdr:rowOff>
    </xdr:from>
    <xdr:to>
      <xdr:col>13</xdr:col>
      <xdr:colOff>152400</xdr:colOff>
      <xdr:row>157</xdr:row>
      <xdr:rowOff>161925</xdr:rowOff>
    </xdr:to>
    <xdr:sp macro="" textlink="">
      <xdr:nvSpPr>
        <xdr:cNvPr id="136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157</xdr:row>
      <xdr:rowOff>0</xdr:rowOff>
    </xdr:from>
    <xdr:to>
      <xdr:col>13</xdr:col>
      <xdr:colOff>180975</xdr:colOff>
      <xdr:row>157</xdr:row>
      <xdr:rowOff>161925</xdr:rowOff>
    </xdr:to>
    <xdr:sp macro="" textlink="">
      <xdr:nvSpPr>
        <xdr:cNvPr id="136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157</xdr:row>
      <xdr:rowOff>0</xdr:rowOff>
    </xdr:from>
    <xdr:to>
      <xdr:col>13</xdr:col>
      <xdr:colOff>123825</xdr:colOff>
      <xdr:row>157</xdr:row>
      <xdr:rowOff>180975</xdr:rowOff>
    </xdr:to>
    <xdr:sp macro="" textlink="">
      <xdr:nvSpPr>
        <xdr:cNvPr id="136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157</xdr:row>
      <xdr:rowOff>0</xdr:rowOff>
    </xdr:from>
    <xdr:to>
      <xdr:col>13</xdr:col>
      <xdr:colOff>142875</xdr:colOff>
      <xdr:row>157</xdr:row>
      <xdr:rowOff>161925</xdr:rowOff>
    </xdr:to>
    <xdr:sp macro="" textlink="">
      <xdr:nvSpPr>
        <xdr:cNvPr id="136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157</xdr:row>
      <xdr:rowOff>0</xdr:rowOff>
    </xdr:from>
    <xdr:to>
      <xdr:col>13</xdr:col>
      <xdr:colOff>85725</xdr:colOff>
      <xdr:row>157</xdr:row>
      <xdr:rowOff>152400</xdr:rowOff>
    </xdr:to>
    <xdr:sp macro="" textlink="">
      <xdr:nvSpPr>
        <xdr:cNvPr id="136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157</xdr:row>
      <xdr:rowOff>0</xdr:rowOff>
    </xdr:from>
    <xdr:to>
      <xdr:col>13</xdr:col>
      <xdr:colOff>123825</xdr:colOff>
      <xdr:row>157</xdr:row>
      <xdr:rowOff>161925</xdr:rowOff>
    </xdr:to>
    <xdr:sp macro="" textlink="">
      <xdr:nvSpPr>
        <xdr:cNvPr id="136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157</xdr:row>
      <xdr:rowOff>0</xdr:rowOff>
    </xdr:from>
    <xdr:to>
      <xdr:col>13</xdr:col>
      <xdr:colOff>104775</xdr:colOff>
      <xdr:row>158</xdr:row>
      <xdr:rowOff>0</xdr:rowOff>
    </xdr:to>
    <xdr:sp macro="" textlink="">
      <xdr:nvSpPr>
        <xdr:cNvPr id="136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157</xdr:row>
      <xdr:rowOff>0</xdr:rowOff>
    </xdr:from>
    <xdr:to>
      <xdr:col>13</xdr:col>
      <xdr:colOff>142875</xdr:colOff>
      <xdr:row>157</xdr:row>
      <xdr:rowOff>161925</xdr:rowOff>
    </xdr:to>
    <xdr:sp macro="" textlink="">
      <xdr:nvSpPr>
        <xdr:cNvPr id="136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157</xdr:row>
      <xdr:rowOff>0</xdr:rowOff>
    </xdr:from>
    <xdr:to>
      <xdr:col>13</xdr:col>
      <xdr:colOff>104775</xdr:colOff>
      <xdr:row>158</xdr:row>
      <xdr:rowOff>0</xdr:rowOff>
    </xdr:to>
    <xdr:sp macro="" textlink="">
      <xdr:nvSpPr>
        <xdr:cNvPr id="136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158</xdr:row>
      <xdr:rowOff>0</xdr:rowOff>
    </xdr:from>
    <xdr:to>
      <xdr:col>13</xdr:col>
      <xdr:colOff>152400</xdr:colOff>
      <xdr:row>158</xdr:row>
      <xdr:rowOff>161925</xdr:rowOff>
    </xdr:to>
    <xdr:sp macro="" textlink="">
      <xdr:nvSpPr>
        <xdr:cNvPr id="137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158</xdr:row>
      <xdr:rowOff>0</xdr:rowOff>
    </xdr:from>
    <xdr:to>
      <xdr:col>13</xdr:col>
      <xdr:colOff>180975</xdr:colOff>
      <xdr:row>158</xdr:row>
      <xdr:rowOff>161925</xdr:rowOff>
    </xdr:to>
    <xdr:sp macro="" textlink="">
      <xdr:nvSpPr>
        <xdr:cNvPr id="137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158</xdr:row>
      <xdr:rowOff>0</xdr:rowOff>
    </xdr:from>
    <xdr:to>
      <xdr:col>13</xdr:col>
      <xdr:colOff>123825</xdr:colOff>
      <xdr:row>158</xdr:row>
      <xdr:rowOff>180975</xdr:rowOff>
    </xdr:to>
    <xdr:sp macro="" textlink="">
      <xdr:nvSpPr>
        <xdr:cNvPr id="137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158</xdr:row>
      <xdr:rowOff>0</xdr:rowOff>
    </xdr:from>
    <xdr:to>
      <xdr:col>13</xdr:col>
      <xdr:colOff>142875</xdr:colOff>
      <xdr:row>158</xdr:row>
      <xdr:rowOff>161925</xdr:rowOff>
    </xdr:to>
    <xdr:sp macro="" textlink="">
      <xdr:nvSpPr>
        <xdr:cNvPr id="137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158</xdr:row>
      <xdr:rowOff>0</xdr:rowOff>
    </xdr:from>
    <xdr:to>
      <xdr:col>13</xdr:col>
      <xdr:colOff>85725</xdr:colOff>
      <xdr:row>158</xdr:row>
      <xdr:rowOff>152400</xdr:rowOff>
    </xdr:to>
    <xdr:sp macro="" textlink="">
      <xdr:nvSpPr>
        <xdr:cNvPr id="137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158</xdr:row>
      <xdr:rowOff>0</xdr:rowOff>
    </xdr:from>
    <xdr:to>
      <xdr:col>13</xdr:col>
      <xdr:colOff>123825</xdr:colOff>
      <xdr:row>158</xdr:row>
      <xdr:rowOff>161925</xdr:rowOff>
    </xdr:to>
    <xdr:sp macro="" textlink="">
      <xdr:nvSpPr>
        <xdr:cNvPr id="137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158</xdr:row>
      <xdr:rowOff>0</xdr:rowOff>
    </xdr:from>
    <xdr:to>
      <xdr:col>13</xdr:col>
      <xdr:colOff>104775</xdr:colOff>
      <xdr:row>159</xdr:row>
      <xdr:rowOff>0</xdr:rowOff>
    </xdr:to>
    <xdr:sp macro="" textlink="">
      <xdr:nvSpPr>
        <xdr:cNvPr id="137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158</xdr:row>
      <xdr:rowOff>0</xdr:rowOff>
    </xdr:from>
    <xdr:to>
      <xdr:col>13</xdr:col>
      <xdr:colOff>142875</xdr:colOff>
      <xdr:row>158</xdr:row>
      <xdr:rowOff>161925</xdr:rowOff>
    </xdr:to>
    <xdr:sp macro="" textlink="">
      <xdr:nvSpPr>
        <xdr:cNvPr id="137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158</xdr:row>
      <xdr:rowOff>0</xdr:rowOff>
    </xdr:from>
    <xdr:to>
      <xdr:col>13</xdr:col>
      <xdr:colOff>104775</xdr:colOff>
      <xdr:row>159</xdr:row>
      <xdr:rowOff>0</xdr:rowOff>
    </xdr:to>
    <xdr:sp macro="" textlink="">
      <xdr:nvSpPr>
        <xdr:cNvPr id="137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152400</xdr:colOff>
      <xdr:row>159</xdr:row>
      <xdr:rowOff>161925</xdr:rowOff>
    </xdr:to>
    <xdr:sp macro="" textlink="">
      <xdr:nvSpPr>
        <xdr:cNvPr id="137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180975</xdr:colOff>
      <xdr:row>159</xdr:row>
      <xdr:rowOff>161925</xdr:rowOff>
    </xdr:to>
    <xdr:sp macro="" textlink="">
      <xdr:nvSpPr>
        <xdr:cNvPr id="138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123825</xdr:colOff>
      <xdr:row>159</xdr:row>
      <xdr:rowOff>180975</xdr:rowOff>
    </xdr:to>
    <xdr:sp macro="" textlink="">
      <xdr:nvSpPr>
        <xdr:cNvPr id="138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142875</xdr:colOff>
      <xdr:row>159</xdr:row>
      <xdr:rowOff>161925</xdr:rowOff>
    </xdr:to>
    <xdr:sp macro="" textlink="">
      <xdr:nvSpPr>
        <xdr:cNvPr id="138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85725</xdr:colOff>
      <xdr:row>159</xdr:row>
      <xdr:rowOff>152400</xdr:rowOff>
    </xdr:to>
    <xdr:sp macro="" textlink="">
      <xdr:nvSpPr>
        <xdr:cNvPr id="138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123825</xdr:colOff>
      <xdr:row>159</xdr:row>
      <xdr:rowOff>161925</xdr:rowOff>
    </xdr:to>
    <xdr:sp macro="" textlink="">
      <xdr:nvSpPr>
        <xdr:cNvPr id="138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104775</xdr:colOff>
      <xdr:row>160</xdr:row>
      <xdr:rowOff>0</xdr:rowOff>
    </xdr:to>
    <xdr:sp macro="" textlink="">
      <xdr:nvSpPr>
        <xdr:cNvPr id="138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142875</xdr:colOff>
      <xdr:row>159</xdr:row>
      <xdr:rowOff>161925</xdr:rowOff>
    </xdr:to>
    <xdr:sp macro="" textlink="">
      <xdr:nvSpPr>
        <xdr:cNvPr id="138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159</xdr:row>
      <xdr:rowOff>0</xdr:rowOff>
    </xdr:from>
    <xdr:to>
      <xdr:col>13</xdr:col>
      <xdr:colOff>104775</xdr:colOff>
      <xdr:row>160</xdr:row>
      <xdr:rowOff>0</xdr:rowOff>
    </xdr:to>
    <xdr:sp macro="" textlink="">
      <xdr:nvSpPr>
        <xdr:cNvPr id="138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160</xdr:row>
      <xdr:rowOff>0</xdr:rowOff>
    </xdr:from>
    <xdr:to>
      <xdr:col>13</xdr:col>
      <xdr:colOff>152400</xdr:colOff>
      <xdr:row>160</xdr:row>
      <xdr:rowOff>161925</xdr:rowOff>
    </xdr:to>
    <xdr:sp macro="" textlink="">
      <xdr:nvSpPr>
        <xdr:cNvPr id="138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160</xdr:row>
      <xdr:rowOff>0</xdr:rowOff>
    </xdr:from>
    <xdr:to>
      <xdr:col>13</xdr:col>
      <xdr:colOff>180975</xdr:colOff>
      <xdr:row>160</xdr:row>
      <xdr:rowOff>161925</xdr:rowOff>
    </xdr:to>
    <xdr:sp macro="" textlink="">
      <xdr:nvSpPr>
        <xdr:cNvPr id="138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160</xdr:row>
      <xdr:rowOff>0</xdr:rowOff>
    </xdr:from>
    <xdr:to>
      <xdr:col>13</xdr:col>
      <xdr:colOff>123825</xdr:colOff>
      <xdr:row>160</xdr:row>
      <xdr:rowOff>180975</xdr:rowOff>
    </xdr:to>
    <xdr:sp macro="" textlink="">
      <xdr:nvSpPr>
        <xdr:cNvPr id="139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160</xdr:row>
      <xdr:rowOff>0</xdr:rowOff>
    </xdr:from>
    <xdr:to>
      <xdr:col>13</xdr:col>
      <xdr:colOff>142875</xdr:colOff>
      <xdr:row>160</xdr:row>
      <xdr:rowOff>161925</xdr:rowOff>
    </xdr:to>
    <xdr:sp macro="" textlink="">
      <xdr:nvSpPr>
        <xdr:cNvPr id="139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160</xdr:row>
      <xdr:rowOff>0</xdr:rowOff>
    </xdr:from>
    <xdr:to>
      <xdr:col>13</xdr:col>
      <xdr:colOff>85725</xdr:colOff>
      <xdr:row>160</xdr:row>
      <xdr:rowOff>152400</xdr:rowOff>
    </xdr:to>
    <xdr:sp macro="" textlink="">
      <xdr:nvSpPr>
        <xdr:cNvPr id="139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160</xdr:row>
      <xdr:rowOff>0</xdr:rowOff>
    </xdr:from>
    <xdr:to>
      <xdr:col>13</xdr:col>
      <xdr:colOff>123825</xdr:colOff>
      <xdr:row>160</xdr:row>
      <xdr:rowOff>161925</xdr:rowOff>
    </xdr:to>
    <xdr:sp macro="" textlink="">
      <xdr:nvSpPr>
        <xdr:cNvPr id="139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160</xdr:row>
      <xdr:rowOff>0</xdr:rowOff>
    </xdr:from>
    <xdr:to>
      <xdr:col>13</xdr:col>
      <xdr:colOff>104775</xdr:colOff>
      <xdr:row>161</xdr:row>
      <xdr:rowOff>0</xdr:rowOff>
    </xdr:to>
    <xdr:sp macro="" textlink="">
      <xdr:nvSpPr>
        <xdr:cNvPr id="139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160</xdr:row>
      <xdr:rowOff>0</xdr:rowOff>
    </xdr:from>
    <xdr:to>
      <xdr:col>13</xdr:col>
      <xdr:colOff>142875</xdr:colOff>
      <xdr:row>160</xdr:row>
      <xdr:rowOff>161925</xdr:rowOff>
    </xdr:to>
    <xdr:sp macro="" textlink="">
      <xdr:nvSpPr>
        <xdr:cNvPr id="139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160</xdr:row>
      <xdr:rowOff>0</xdr:rowOff>
    </xdr:from>
    <xdr:to>
      <xdr:col>13</xdr:col>
      <xdr:colOff>104775</xdr:colOff>
      <xdr:row>161</xdr:row>
      <xdr:rowOff>0</xdr:rowOff>
    </xdr:to>
    <xdr:sp macro="" textlink="">
      <xdr:nvSpPr>
        <xdr:cNvPr id="139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161</xdr:row>
      <xdr:rowOff>0</xdr:rowOff>
    </xdr:from>
    <xdr:to>
      <xdr:col>13</xdr:col>
      <xdr:colOff>152400</xdr:colOff>
      <xdr:row>161</xdr:row>
      <xdr:rowOff>161925</xdr:rowOff>
    </xdr:to>
    <xdr:sp macro="" textlink="">
      <xdr:nvSpPr>
        <xdr:cNvPr id="139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161</xdr:row>
      <xdr:rowOff>0</xdr:rowOff>
    </xdr:from>
    <xdr:to>
      <xdr:col>13</xdr:col>
      <xdr:colOff>180975</xdr:colOff>
      <xdr:row>161</xdr:row>
      <xdr:rowOff>161925</xdr:rowOff>
    </xdr:to>
    <xdr:sp macro="" textlink="">
      <xdr:nvSpPr>
        <xdr:cNvPr id="139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161</xdr:row>
      <xdr:rowOff>0</xdr:rowOff>
    </xdr:from>
    <xdr:to>
      <xdr:col>13</xdr:col>
      <xdr:colOff>123825</xdr:colOff>
      <xdr:row>161</xdr:row>
      <xdr:rowOff>180975</xdr:rowOff>
    </xdr:to>
    <xdr:sp macro="" textlink="">
      <xdr:nvSpPr>
        <xdr:cNvPr id="139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161</xdr:row>
      <xdr:rowOff>0</xdr:rowOff>
    </xdr:from>
    <xdr:to>
      <xdr:col>13</xdr:col>
      <xdr:colOff>142875</xdr:colOff>
      <xdr:row>161</xdr:row>
      <xdr:rowOff>161925</xdr:rowOff>
    </xdr:to>
    <xdr:sp macro="" textlink="">
      <xdr:nvSpPr>
        <xdr:cNvPr id="140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161</xdr:row>
      <xdr:rowOff>0</xdr:rowOff>
    </xdr:from>
    <xdr:to>
      <xdr:col>13</xdr:col>
      <xdr:colOff>85725</xdr:colOff>
      <xdr:row>161</xdr:row>
      <xdr:rowOff>152400</xdr:rowOff>
    </xdr:to>
    <xdr:sp macro="" textlink="">
      <xdr:nvSpPr>
        <xdr:cNvPr id="140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161</xdr:row>
      <xdr:rowOff>0</xdr:rowOff>
    </xdr:from>
    <xdr:to>
      <xdr:col>13</xdr:col>
      <xdr:colOff>123825</xdr:colOff>
      <xdr:row>161</xdr:row>
      <xdr:rowOff>161925</xdr:rowOff>
    </xdr:to>
    <xdr:sp macro="" textlink="">
      <xdr:nvSpPr>
        <xdr:cNvPr id="140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161</xdr:row>
      <xdr:rowOff>0</xdr:rowOff>
    </xdr:from>
    <xdr:to>
      <xdr:col>13</xdr:col>
      <xdr:colOff>104775</xdr:colOff>
      <xdr:row>162</xdr:row>
      <xdr:rowOff>0</xdr:rowOff>
    </xdr:to>
    <xdr:sp macro="" textlink="">
      <xdr:nvSpPr>
        <xdr:cNvPr id="140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161</xdr:row>
      <xdr:rowOff>0</xdr:rowOff>
    </xdr:from>
    <xdr:to>
      <xdr:col>13</xdr:col>
      <xdr:colOff>142875</xdr:colOff>
      <xdr:row>161</xdr:row>
      <xdr:rowOff>161925</xdr:rowOff>
    </xdr:to>
    <xdr:sp macro="" textlink="">
      <xdr:nvSpPr>
        <xdr:cNvPr id="140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161</xdr:row>
      <xdr:rowOff>0</xdr:rowOff>
    </xdr:from>
    <xdr:to>
      <xdr:col>13</xdr:col>
      <xdr:colOff>104775</xdr:colOff>
      <xdr:row>162</xdr:row>
      <xdr:rowOff>0</xdr:rowOff>
    </xdr:to>
    <xdr:sp macro="" textlink="">
      <xdr:nvSpPr>
        <xdr:cNvPr id="140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162</xdr:row>
      <xdr:rowOff>0</xdr:rowOff>
    </xdr:from>
    <xdr:to>
      <xdr:col>13</xdr:col>
      <xdr:colOff>152400</xdr:colOff>
      <xdr:row>162</xdr:row>
      <xdr:rowOff>161925</xdr:rowOff>
    </xdr:to>
    <xdr:sp macro="" textlink="">
      <xdr:nvSpPr>
        <xdr:cNvPr id="140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162</xdr:row>
      <xdr:rowOff>0</xdr:rowOff>
    </xdr:from>
    <xdr:to>
      <xdr:col>13</xdr:col>
      <xdr:colOff>180975</xdr:colOff>
      <xdr:row>162</xdr:row>
      <xdr:rowOff>161925</xdr:rowOff>
    </xdr:to>
    <xdr:sp macro="" textlink="">
      <xdr:nvSpPr>
        <xdr:cNvPr id="140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162</xdr:row>
      <xdr:rowOff>0</xdr:rowOff>
    </xdr:from>
    <xdr:to>
      <xdr:col>13</xdr:col>
      <xdr:colOff>123825</xdr:colOff>
      <xdr:row>162</xdr:row>
      <xdr:rowOff>180975</xdr:rowOff>
    </xdr:to>
    <xdr:sp macro="" textlink="">
      <xdr:nvSpPr>
        <xdr:cNvPr id="140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162</xdr:row>
      <xdr:rowOff>0</xdr:rowOff>
    </xdr:from>
    <xdr:to>
      <xdr:col>13</xdr:col>
      <xdr:colOff>142875</xdr:colOff>
      <xdr:row>162</xdr:row>
      <xdr:rowOff>161925</xdr:rowOff>
    </xdr:to>
    <xdr:sp macro="" textlink="">
      <xdr:nvSpPr>
        <xdr:cNvPr id="140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162</xdr:row>
      <xdr:rowOff>0</xdr:rowOff>
    </xdr:from>
    <xdr:to>
      <xdr:col>13</xdr:col>
      <xdr:colOff>85725</xdr:colOff>
      <xdr:row>162</xdr:row>
      <xdr:rowOff>152400</xdr:rowOff>
    </xdr:to>
    <xdr:sp macro="" textlink="">
      <xdr:nvSpPr>
        <xdr:cNvPr id="141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162</xdr:row>
      <xdr:rowOff>0</xdr:rowOff>
    </xdr:from>
    <xdr:to>
      <xdr:col>13</xdr:col>
      <xdr:colOff>123825</xdr:colOff>
      <xdr:row>162</xdr:row>
      <xdr:rowOff>161925</xdr:rowOff>
    </xdr:to>
    <xdr:sp macro="" textlink="">
      <xdr:nvSpPr>
        <xdr:cNvPr id="141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162</xdr:row>
      <xdr:rowOff>0</xdr:rowOff>
    </xdr:from>
    <xdr:to>
      <xdr:col>13</xdr:col>
      <xdr:colOff>104775</xdr:colOff>
      <xdr:row>163</xdr:row>
      <xdr:rowOff>0</xdr:rowOff>
    </xdr:to>
    <xdr:sp macro="" textlink="">
      <xdr:nvSpPr>
        <xdr:cNvPr id="141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162</xdr:row>
      <xdr:rowOff>0</xdr:rowOff>
    </xdr:from>
    <xdr:to>
      <xdr:col>13</xdr:col>
      <xdr:colOff>142875</xdr:colOff>
      <xdr:row>162</xdr:row>
      <xdr:rowOff>161925</xdr:rowOff>
    </xdr:to>
    <xdr:sp macro="" textlink="">
      <xdr:nvSpPr>
        <xdr:cNvPr id="141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162</xdr:row>
      <xdr:rowOff>0</xdr:rowOff>
    </xdr:from>
    <xdr:to>
      <xdr:col>13</xdr:col>
      <xdr:colOff>104775</xdr:colOff>
      <xdr:row>163</xdr:row>
      <xdr:rowOff>0</xdr:rowOff>
    </xdr:to>
    <xdr:sp macro="" textlink="">
      <xdr:nvSpPr>
        <xdr:cNvPr id="141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163</xdr:row>
      <xdr:rowOff>0</xdr:rowOff>
    </xdr:from>
    <xdr:to>
      <xdr:col>13</xdr:col>
      <xdr:colOff>152400</xdr:colOff>
      <xdr:row>163</xdr:row>
      <xdr:rowOff>161925</xdr:rowOff>
    </xdr:to>
    <xdr:sp macro="" textlink="">
      <xdr:nvSpPr>
        <xdr:cNvPr id="141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163</xdr:row>
      <xdr:rowOff>0</xdr:rowOff>
    </xdr:from>
    <xdr:to>
      <xdr:col>13</xdr:col>
      <xdr:colOff>180975</xdr:colOff>
      <xdr:row>163</xdr:row>
      <xdr:rowOff>161925</xdr:rowOff>
    </xdr:to>
    <xdr:sp macro="" textlink="">
      <xdr:nvSpPr>
        <xdr:cNvPr id="141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163</xdr:row>
      <xdr:rowOff>0</xdr:rowOff>
    </xdr:from>
    <xdr:to>
      <xdr:col>13</xdr:col>
      <xdr:colOff>123825</xdr:colOff>
      <xdr:row>163</xdr:row>
      <xdr:rowOff>180975</xdr:rowOff>
    </xdr:to>
    <xdr:sp macro="" textlink="">
      <xdr:nvSpPr>
        <xdr:cNvPr id="141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163</xdr:row>
      <xdr:rowOff>0</xdr:rowOff>
    </xdr:from>
    <xdr:to>
      <xdr:col>13</xdr:col>
      <xdr:colOff>142875</xdr:colOff>
      <xdr:row>163</xdr:row>
      <xdr:rowOff>161925</xdr:rowOff>
    </xdr:to>
    <xdr:sp macro="" textlink="">
      <xdr:nvSpPr>
        <xdr:cNvPr id="141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163</xdr:row>
      <xdr:rowOff>0</xdr:rowOff>
    </xdr:from>
    <xdr:to>
      <xdr:col>13</xdr:col>
      <xdr:colOff>85725</xdr:colOff>
      <xdr:row>163</xdr:row>
      <xdr:rowOff>152400</xdr:rowOff>
    </xdr:to>
    <xdr:sp macro="" textlink="">
      <xdr:nvSpPr>
        <xdr:cNvPr id="141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163</xdr:row>
      <xdr:rowOff>0</xdr:rowOff>
    </xdr:from>
    <xdr:to>
      <xdr:col>13</xdr:col>
      <xdr:colOff>123825</xdr:colOff>
      <xdr:row>163</xdr:row>
      <xdr:rowOff>161925</xdr:rowOff>
    </xdr:to>
    <xdr:sp macro="" textlink="">
      <xdr:nvSpPr>
        <xdr:cNvPr id="142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163</xdr:row>
      <xdr:rowOff>0</xdr:rowOff>
    </xdr:from>
    <xdr:to>
      <xdr:col>13</xdr:col>
      <xdr:colOff>104775</xdr:colOff>
      <xdr:row>164</xdr:row>
      <xdr:rowOff>0</xdr:rowOff>
    </xdr:to>
    <xdr:sp macro="" textlink="">
      <xdr:nvSpPr>
        <xdr:cNvPr id="142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163</xdr:row>
      <xdr:rowOff>0</xdr:rowOff>
    </xdr:from>
    <xdr:to>
      <xdr:col>13</xdr:col>
      <xdr:colOff>142875</xdr:colOff>
      <xdr:row>163</xdr:row>
      <xdr:rowOff>161925</xdr:rowOff>
    </xdr:to>
    <xdr:sp macro="" textlink="">
      <xdr:nvSpPr>
        <xdr:cNvPr id="142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163</xdr:row>
      <xdr:rowOff>0</xdr:rowOff>
    </xdr:from>
    <xdr:to>
      <xdr:col>13</xdr:col>
      <xdr:colOff>104775</xdr:colOff>
      <xdr:row>164</xdr:row>
      <xdr:rowOff>0</xdr:rowOff>
    </xdr:to>
    <xdr:sp macro="" textlink="">
      <xdr:nvSpPr>
        <xdr:cNvPr id="142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164</xdr:row>
      <xdr:rowOff>0</xdr:rowOff>
    </xdr:from>
    <xdr:to>
      <xdr:col>13</xdr:col>
      <xdr:colOff>152400</xdr:colOff>
      <xdr:row>164</xdr:row>
      <xdr:rowOff>161925</xdr:rowOff>
    </xdr:to>
    <xdr:sp macro="" textlink="">
      <xdr:nvSpPr>
        <xdr:cNvPr id="142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164</xdr:row>
      <xdr:rowOff>0</xdr:rowOff>
    </xdr:from>
    <xdr:to>
      <xdr:col>13</xdr:col>
      <xdr:colOff>180975</xdr:colOff>
      <xdr:row>164</xdr:row>
      <xdr:rowOff>161925</xdr:rowOff>
    </xdr:to>
    <xdr:sp macro="" textlink="">
      <xdr:nvSpPr>
        <xdr:cNvPr id="142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164</xdr:row>
      <xdr:rowOff>0</xdr:rowOff>
    </xdr:from>
    <xdr:to>
      <xdr:col>13</xdr:col>
      <xdr:colOff>123825</xdr:colOff>
      <xdr:row>164</xdr:row>
      <xdr:rowOff>180975</xdr:rowOff>
    </xdr:to>
    <xdr:sp macro="" textlink="">
      <xdr:nvSpPr>
        <xdr:cNvPr id="142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164</xdr:row>
      <xdr:rowOff>0</xdr:rowOff>
    </xdr:from>
    <xdr:to>
      <xdr:col>13</xdr:col>
      <xdr:colOff>142875</xdr:colOff>
      <xdr:row>164</xdr:row>
      <xdr:rowOff>161925</xdr:rowOff>
    </xdr:to>
    <xdr:sp macro="" textlink="">
      <xdr:nvSpPr>
        <xdr:cNvPr id="142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164</xdr:row>
      <xdr:rowOff>0</xdr:rowOff>
    </xdr:from>
    <xdr:to>
      <xdr:col>13</xdr:col>
      <xdr:colOff>85725</xdr:colOff>
      <xdr:row>164</xdr:row>
      <xdr:rowOff>152400</xdr:rowOff>
    </xdr:to>
    <xdr:sp macro="" textlink="">
      <xdr:nvSpPr>
        <xdr:cNvPr id="142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164</xdr:row>
      <xdr:rowOff>0</xdr:rowOff>
    </xdr:from>
    <xdr:to>
      <xdr:col>13</xdr:col>
      <xdr:colOff>123825</xdr:colOff>
      <xdr:row>164</xdr:row>
      <xdr:rowOff>161925</xdr:rowOff>
    </xdr:to>
    <xdr:sp macro="" textlink="">
      <xdr:nvSpPr>
        <xdr:cNvPr id="142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164</xdr:row>
      <xdr:rowOff>0</xdr:rowOff>
    </xdr:from>
    <xdr:to>
      <xdr:col>13</xdr:col>
      <xdr:colOff>104775</xdr:colOff>
      <xdr:row>165</xdr:row>
      <xdr:rowOff>0</xdr:rowOff>
    </xdr:to>
    <xdr:sp macro="" textlink="">
      <xdr:nvSpPr>
        <xdr:cNvPr id="143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164</xdr:row>
      <xdr:rowOff>0</xdr:rowOff>
    </xdr:from>
    <xdr:to>
      <xdr:col>13</xdr:col>
      <xdr:colOff>142875</xdr:colOff>
      <xdr:row>164</xdr:row>
      <xdr:rowOff>161925</xdr:rowOff>
    </xdr:to>
    <xdr:sp macro="" textlink="">
      <xdr:nvSpPr>
        <xdr:cNvPr id="143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164</xdr:row>
      <xdr:rowOff>0</xdr:rowOff>
    </xdr:from>
    <xdr:to>
      <xdr:col>13</xdr:col>
      <xdr:colOff>104775</xdr:colOff>
      <xdr:row>165</xdr:row>
      <xdr:rowOff>0</xdr:rowOff>
    </xdr:to>
    <xdr:sp macro="" textlink="">
      <xdr:nvSpPr>
        <xdr:cNvPr id="143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165</xdr:row>
      <xdr:rowOff>0</xdr:rowOff>
    </xdr:from>
    <xdr:to>
      <xdr:col>13</xdr:col>
      <xdr:colOff>152400</xdr:colOff>
      <xdr:row>165</xdr:row>
      <xdr:rowOff>161925</xdr:rowOff>
    </xdr:to>
    <xdr:sp macro="" textlink="">
      <xdr:nvSpPr>
        <xdr:cNvPr id="143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165</xdr:row>
      <xdr:rowOff>0</xdr:rowOff>
    </xdr:from>
    <xdr:to>
      <xdr:col>13</xdr:col>
      <xdr:colOff>180975</xdr:colOff>
      <xdr:row>165</xdr:row>
      <xdr:rowOff>161925</xdr:rowOff>
    </xdr:to>
    <xdr:sp macro="" textlink="">
      <xdr:nvSpPr>
        <xdr:cNvPr id="143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165</xdr:row>
      <xdr:rowOff>0</xdr:rowOff>
    </xdr:from>
    <xdr:to>
      <xdr:col>13</xdr:col>
      <xdr:colOff>123825</xdr:colOff>
      <xdr:row>165</xdr:row>
      <xdr:rowOff>180975</xdr:rowOff>
    </xdr:to>
    <xdr:sp macro="" textlink="">
      <xdr:nvSpPr>
        <xdr:cNvPr id="143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165</xdr:row>
      <xdr:rowOff>0</xdr:rowOff>
    </xdr:from>
    <xdr:to>
      <xdr:col>13</xdr:col>
      <xdr:colOff>142875</xdr:colOff>
      <xdr:row>165</xdr:row>
      <xdr:rowOff>161925</xdr:rowOff>
    </xdr:to>
    <xdr:sp macro="" textlink="">
      <xdr:nvSpPr>
        <xdr:cNvPr id="143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165</xdr:row>
      <xdr:rowOff>0</xdr:rowOff>
    </xdr:from>
    <xdr:to>
      <xdr:col>13</xdr:col>
      <xdr:colOff>85725</xdr:colOff>
      <xdr:row>165</xdr:row>
      <xdr:rowOff>152400</xdr:rowOff>
    </xdr:to>
    <xdr:sp macro="" textlink="">
      <xdr:nvSpPr>
        <xdr:cNvPr id="143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165</xdr:row>
      <xdr:rowOff>0</xdr:rowOff>
    </xdr:from>
    <xdr:to>
      <xdr:col>13</xdr:col>
      <xdr:colOff>123825</xdr:colOff>
      <xdr:row>165</xdr:row>
      <xdr:rowOff>161925</xdr:rowOff>
    </xdr:to>
    <xdr:sp macro="" textlink="">
      <xdr:nvSpPr>
        <xdr:cNvPr id="143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165</xdr:row>
      <xdr:rowOff>0</xdr:rowOff>
    </xdr:from>
    <xdr:to>
      <xdr:col>13</xdr:col>
      <xdr:colOff>104775</xdr:colOff>
      <xdr:row>166</xdr:row>
      <xdr:rowOff>0</xdr:rowOff>
    </xdr:to>
    <xdr:sp macro="" textlink="">
      <xdr:nvSpPr>
        <xdr:cNvPr id="143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165</xdr:row>
      <xdr:rowOff>0</xdr:rowOff>
    </xdr:from>
    <xdr:to>
      <xdr:col>13</xdr:col>
      <xdr:colOff>142875</xdr:colOff>
      <xdr:row>165</xdr:row>
      <xdr:rowOff>161925</xdr:rowOff>
    </xdr:to>
    <xdr:sp macro="" textlink="">
      <xdr:nvSpPr>
        <xdr:cNvPr id="144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165</xdr:row>
      <xdr:rowOff>0</xdr:rowOff>
    </xdr:from>
    <xdr:to>
      <xdr:col>13</xdr:col>
      <xdr:colOff>104775</xdr:colOff>
      <xdr:row>166</xdr:row>
      <xdr:rowOff>0</xdr:rowOff>
    </xdr:to>
    <xdr:sp macro="" textlink="">
      <xdr:nvSpPr>
        <xdr:cNvPr id="144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166</xdr:row>
      <xdr:rowOff>0</xdr:rowOff>
    </xdr:from>
    <xdr:to>
      <xdr:col>13</xdr:col>
      <xdr:colOff>152400</xdr:colOff>
      <xdr:row>166</xdr:row>
      <xdr:rowOff>161925</xdr:rowOff>
    </xdr:to>
    <xdr:sp macro="" textlink="">
      <xdr:nvSpPr>
        <xdr:cNvPr id="144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166</xdr:row>
      <xdr:rowOff>0</xdr:rowOff>
    </xdr:from>
    <xdr:to>
      <xdr:col>13</xdr:col>
      <xdr:colOff>180975</xdr:colOff>
      <xdr:row>166</xdr:row>
      <xdr:rowOff>161925</xdr:rowOff>
    </xdr:to>
    <xdr:sp macro="" textlink="">
      <xdr:nvSpPr>
        <xdr:cNvPr id="144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166</xdr:row>
      <xdr:rowOff>0</xdr:rowOff>
    </xdr:from>
    <xdr:to>
      <xdr:col>13</xdr:col>
      <xdr:colOff>123825</xdr:colOff>
      <xdr:row>166</xdr:row>
      <xdr:rowOff>180975</xdr:rowOff>
    </xdr:to>
    <xdr:sp macro="" textlink="">
      <xdr:nvSpPr>
        <xdr:cNvPr id="144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166</xdr:row>
      <xdr:rowOff>0</xdr:rowOff>
    </xdr:from>
    <xdr:to>
      <xdr:col>13</xdr:col>
      <xdr:colOff>142875</xdr:colOff>
      <xdr:row>166</xdr:row>
      <xdr:rowOff>161925</xdr:rowOff>
    </xdr:to>
    <xdr:sp macro="" textlink="">
      <xdr:nvSpPr>
        <xdr:cNvPr id="144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166</xdr:row>
      <xdr:rowOff>0</xdr:rowOff>
    </xdr:from>
    <xdr:to>
      <xdr:col>13</xdr:col>
      <xdr:colOff>85725</xdr:colOff>
      <xdr:row>166</xdr:row>
      <xdr:rowOff>152400</xdr:rowOff>
    </xdr:to>
    <xdr:sp macro="" textlink="">
      <xdr:nvSpPr>
        <xdr:cNvPr id="144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166</xdr:row>
      <xdr:rowOff>0</xdr:rowOff>
    </xdr:from>
    <xdr:to>
      <xdr:col>13</xdr:col>
      <xdr:colOff>123825</xdr:colOff>
      <xdr:row>166</xdr:row>
      <xdr:rowOff>161925</xdr:rowOff>
    </xdr:to>
    <xdr:sp macro="" textlink="">
      <xdr:nvSpPr>
        <xdr:cNvPr id="144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166</xdr:row>
      <xdr:rowOff>0</xdr:rowOff>
    </xdr:from>
    <xdr:to>
      <xdr:col>13</xdr:col>
      <xdr:colOff>104775</xdr:colOff>
      <xdr:row>167</xdr:row>
      <xdr:rowOff>0</xdr:rowOff>
    </xdr:to>
    <xdr:sp macro="" textlink="">
      <xdr:nvSpPr>
        <xdr:cNvPr id="144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166</xdr:row>
      <xdr:rowOff>0</xdr:rowOff>
    </xdr:from>
    <xdr:to>
      <xdr:col>13</xdr:col>
      <xdr:colOff>142875</xdr:colOff>
      <xdr:row>166</xdr:row>
      <xdr:rowOff>161925</xdr:rowOff>
    </xdr:to>
    <xdr:sp macro="" textlink="">
      <xdr:nvSpPr>
        <xdr:cNvPr id="144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166</xdr:row>
      <xdr:rowOff>0</xdr:rowOff>
    </xdr:from>
    <xdr:to>
      <xdr:col>13</xdr:col>
      <xdr:colOff>104775</xdr:colOff>
      <xdr:row>167</xdr:row>
      <xdr:rowOff>0</xdr:rowOff>
    </xdr:to>
    <xdr:sp macro="" textlink="">
      <xdr:nvSpPr>
        <xdr:cNvPr id="145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167</xdr:row>
      <xdr:rowOff>0</xdr:rowOff>
    </xdr:from>
    <xdr:to>
      <xdr:col>13</xdr:col>
      <xdr:colOff>152400</xdr:colOff>
      <xdr:row>167</xdr:row>
      <xdr:rowOff>161925</xdr:rowOff>
    </xdr:to>
    <xdr:sp macro="" textlink="">
      <xdr:nvSpPr>
        <xdr:cNvPr id="145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167</xdr:row>
      <xdr:rowOff>0</xdr:rowOff>
    </xdr:from>
    <xdr:to>
      <xdr:col>13</xdr:col>
      <xdr:colOff>180975</xdr:colOff>
      <xdr:row>167</xdr:row>
      <xdr:rowOff>161925</xdr:rowOff>
    </xdr:to>
    <xdr:sp macro="" textlink="">
      <xdr:nvSpPr>
        <xdr:cNvPr id="145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167</xdr:row>
      <xdr:rowOff>0</xdr:rowOff>
    </xdr:from>
    <xdr:to>
      <xdr:col>13</xdr:col>
      <xdr:colOff>123825</xdr:colOff>
      <xdr:row>167</xdr:row>
      <xdr:rowOff>180975</xdr:rowOff>
    </xdr:to>
    <xdr:sp macro="" textlink="">
      <xdr:nvSpPr>
        <xdr:cNvPr id="145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167</xdr:row>
      <xdr:rowOff>0</xdr:rowOff>
    </xdr:from>
    <xdr:to>
      <xdr:col>13</xdr:col>
      <xdr:colOff>142875</xdr:colOff>
      <xdr:row>167</xdr:row>
      <xdr:rowOff>161925</xdr:rowOff>
    </xdr:to>
    <xdr:sp macro="" textlink="">
      <xdr:nvSpPr>
        <xdr:cNvPr id="145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167</xdr:row>
      <xdr:rowOff>0</xdr:rowOff>
    </xdr:from>
    <xdr:to>
      <xdr:col>13</xdr:col>
      <xdr:colOff>85725</xdr:colOff>
      <xdr:row>167</xdr:row>
      <xdr:rowOff>152400</xdr:rowOff>
    </xdr:to>
    <xdr:sp macro="" textlink="">
      <xdr:nvSpPr>
        <xdr:cNvPr id="145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167</xdr:row>
      <xdr:rowOff>0</xdr:rowOff>
    </xdr:from>
    <xdr:to>
      <xdr:col>13</xdr:col>
      <xdr:colOff>123825</xdr:colOff>
      <xdr:row>167</xdr:row>
      <xdr:rowOff>161925</xdr:rowOff>
    </xdr:to>
    <xdr:sp macro="" textlink="">
      <xdr:nvSpPr>
        <xdr:cNvPr id="145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167</xdr:row>
      <xdr:rowOff>0</xdr:rowOff>
    </xdr:from>
    <xdr:to>
      <xdr:col>13</xdr:col>
      <xdr:colOff>104775</xdr:colOff>
      <xdr:row>168</xdr:row>
      <xdr:rowOff>0</xdr:rowOff>
    </xdr:to>
    <xdr:sp macro="" textlink="">
      <xdr:nvSpPr>
        <xdr:cNvPr id="145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167</xdr:row>
      <xdr:rowOff>0</xdr:rowOff>
    </xdr:from>
    <xdr:to>
      <xdr:col>13</xdr:col>
      <xdr:colOff>142875</xdr:colOff>
      <xdr:row>167</xdr:row>
      <xdr:rowOff>161925</xdr:rowOff>
    </xdr:to>
    <xdr:sp macro="" textlink="">
      <xdr:nvSpPr>
        <xdr:cNvPr id="145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167</xdr:row>
      <xdr:rowOff>0</xdr:rowOff>
    </xdr:from>
    <xdr:to>
      <xdr:col>13</xdr:col>
      <xdr:colOff>104775</xdr:colOff>
      <xdr:row>168</xdr:row>
      <xdr:rowOff>0</xdr:rowOff>
    </xdr:to>
    <xdr:sp macro="" textlink="">
      <xdr:nvSpPr>
        <xdr:cNvPr id="145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168</xdr:row>
      <xdr:rowOff>0</xdr:rowOff>
    </xdr:from>
    <xdr:to>
      <xdr:col>13</xdr:col>
      <xdr:colOff>152400</xdr:colOff>
      <xdr:row>168</xdr:row>
      <xdr:rowOff>161925</xdr:rowOff>
    </xdr:to>
    <xdr:sp macro="" textlink="">
      <xdr:nvSpPr>
        <xdr:cNvPr id="146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168</xdr:row>
      <xdr:rowOff>0</xdr:rowOff>
    </xdr:from>
    <xdr:to>
      <xdr:col>13</xdr:col>
      <xdr:colOff>180975</xdr:colOff>
      <xdr:row>168</xdr:row>
      <xdr:rowOff>161925</xdr:rowOff>
    </xdr:to>
    <xdr:sp macro="" textlink="">
      <xdr:nvSpPr>
        <xdr:cNvPr id="146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168</xdr:row>
      <xdr:rowOff>0</xdr:rowOff>
    </xdr:from>
    <xdr:to>
      <xdr:col>13</xdr:col>
      <xdr:colOff>123825</xdr:colOff>
      <xdr:row>168</xdr:row>
      <xdr:rowOff>180975</xdr:rowOff>
    </xdr:to>
    <xdr:sp macro="" textlink="">
      <xdr:nvSpPr>
        <xdr:cNvPr id="146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168</xdr:row>
      <xdr:rowOff>0</xdr:rowOff>
    </xdr:from>
    <xdr:to>
      <xdr:col>13</xdr:col>
      <xdr:colOff>142875</xdr:colOff>
      <xdr:row>168</xdr:row>
      <xdr:rowOff>161925</xdr:rowOff>
    </xdr:to>
    <xdr:sp macro="" textlink="">
      <xdr:nvSpPr>
        <xdr:cNvPr id="146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168</xdr:row>
      <xdr:rowOff>0</xdr:rowOff>
    </xdr:from>
    <xdr:to>
      <xdr:col>13</xdr:col>
      <xdr:colOff>85725</xdr:colOff>
      <xdr:row>168</xdr:row>
      <xdr:rowOff>152400</xdr:rowOff>
    </xdr:to>
    <xdr:sp macro="" textlink="">
      <xdr:nvSpPr>
        <xdr:cNvPr id="146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168</xdr:row>
      <xdr:rowOff>0</xdr:rowOff>
    </xdr:from>
    <xdr:to>
      <xdr:col>13</xdr:col>
      <xdr:colOff>123825</xdr:colOff>
      <xdr:row>168</xdr:row>
      <xdr:rowOff>161925</xdr:rowOff>
    </xdr:to>
    <xdr:sp macro="" textlink="">
      <xdr:nvSpPr>
        <xdr:cNvPr id="146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168</xdr:row>
      <xdr:rowOff>0</xdr:rowOff>
    </xdr:from>
    <xdr:to>
      <xdr:col>13</xdr:col>
      <xdr:colOff>104775</xdr:colOff>
      <xdr:row>169</xdr:row>
      <xdr:rowOff>0</xdr:rowOff>
    </xdr:to>
    <xdr:sp macro="" textlink="">
      <xdr:nvSpPr>
        <xdr:cNvPr id="146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168</xdr:row>
      <xdr:rowOff>0</xdr:rowOff>
    </xdr:from>
    <xdr:to>
      <xdr:col>13</xdr:col>
      <xdr:colOff>142875</xdr:colOff>
      <xdr:row>168</xdr:row>
      <xdr:rowOff>161925</xdr:rowOff>
    </xdr:to>
    <xdr:sp macro="" textlink="">
      <xdr:nvSpPr>
        <xdr:cNvPr id="146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168</xdr:row>
      <xdr:rowOff>0</xdr:rowOff>
    </xdr:from>
    <xdr:to>
      <xdr:col>13</xdr:col>
      <xdr:colOff>104775</xdr:colOff>
      <xdr:row>169</xdr:row>
      <xdr:rowOff>0</xdr:rowOff>
    </xdr:to>
    <xdr:sp macro="" textlink="">
      <xdr:nvSpPr>
        <xdr:cNvPr id="146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169</xdr:row>
      <xdr:rowOff>0</xdr:rowOff>
    </xdr:from>
    <xdr:to>
      <xdr:col>13</xdr:col>
      <xdr:colOff>152400</xdr:colOff>
      <xdr:row>169</xdr:row>
      <xdr:rowOff>161925</xdr:rowOff>
    </xdr:to>
    <xdr:sp macro="" textlink="">
      <xdr:nvSpPr>
        <xdr:cNvPr id="146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169</xdr:row>
      <xdr:rowOff>0</xdr:rowOff>
    </xdr:from>
    <xdr:to>
      <xdr:col>13</xdr:col>
      <xdr:colOff>180975</xdr:colOff>
      <xdr:row>169</xdr:row>
      <xdr:rowOff>161925</xdr:rowOff>
    </xdr:to>
    <xdr:sp macro="" textlink="">
      <xdr:nvSpPr>
        <xdr:cNvPr id="147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169</xdr:row>
      <xdr:rowOff>0</xdr:rowOff>
    </xdr:from>
    <xdr:to>
      <xdr:col>13</xdr:col>
      <xdr:colOff>123825</xdr:colOff>
      <xdr:row>169</xdr:row>
      <xdr:rowOff>180975</xdr:rowOff>
    </xdr:to>
    <xdr:sp macro="" textlink="">
      <xdr:nvSpPr>
        <xdr:cNvPr id="147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169</xdr:row>
      <xdr:rowOff>0</xdr:rowOff>
    </xdr:from>
    <xdr:to>
      <xdr:col>13</xdr:col>
      <xdr:colOff>142875</xdr:colOff>
      <xdr:row>169</xdr:row>
      <xdr:rowOff>161925</xdr:rowOff>
    </xdr:to>
    <xdr:sp macro="" textlink="">
      <xdr:nvSpPr>
        <xdr:cNvPr id="147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169</xdr:row>
      <xdr:rowOff>0</xdr:rowOff>
    </xdr:from>
    <xdr:to>
      <xdr:col>13</xdr:col>
      <xdr:colOff>85725</xdr:colOff>
      <xdr:row>169</xdr:row>
      <xdr:rowOff>152400</xdr:rowOff>
    </xdr:to>
    <xdr:sp macro="" textlink="">
      <xdr:nvSpPr>
        <xdr:cNvPr id="147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169</xdr:row>
      <xdr:rowOff>0</xdr:rowOff>
    </xdr:from>
    <xdr:to>
      <xdr:col>13</xdr:col>
      <xdr:colOff>123825</xdr:colOff>
      <xdr:row>169</xdr:row>
      <xdr:rowOff>161925</xdr:rowOff>
    </xdr:to>
    <xdr:sp macro="" textlink="">
      <xdr:nvSpPr>
        <xdr:cNvPr id="147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169</xdr:row>
      <xdr:rowOff>0</xdr:rowOff>
    </xdr:from>
    <xdr:to>
      <xdr:col>13</xdr:col>
      <xdr:colOff>104775</xdr:colOff>
      <xdr:row>170</xdr:row>
      <xdr:rowOff>0</xdr:rowOff>
    </xdr:to>
    <xdr:sp macro="" textlink="">
      <xdr:nvSpPr>
        <xdr:cNvPr id="147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169</xdr:row>
      <xdr:rowOff>0</xdr:rowOff>
    </xdr:from>
    <xdr:to>
      <xdr:col>13</xdr:col>
      <xdr:colOff>142875</xdr:colOff>
      <xdr:row>169</xdr:row>
      <xdr:rowOff>161925</xdr:rowOff>
    </xdr:to>
    <xdr:sp macro="" textlink="">
      <xdr:nvSpPr>
        <xdr:cNvPr id="147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169</xdr:row>
      <xdr:rowOff>0</xdr:rowOff>
    </xdr:from>
    <xdr:to>
      <xdr:col>13</xdr:col>
      <xdr:colOff>104775</xdr:colOff>
      <xdr:row>170</xdr:row>
      <xdr:rowOff>0</xdr:rowOff>
    </xdr:to>
    <xdr:sp macro="" textlink="">
      <xdr:nvSpPr>
        <xdr:cNvPr id="147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170</xdr:row>
      <xdr:rowOff>0</xdr:rowOff>
    </xdr:from>
    <xdr:to>
      <xdr:col>13</xdr:col>
      <xdr:colOff>152400</xdr:colOff>
      <xdr:row>170</xdr:row>
      <xdr:rowOff>161925</xdr:rowOff>
    </xdr:to>
    <xdr:sp macro="" textlink="">
      <xdr:nvSpPr>
        <xdr:cNvPr id="147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170</xdr:row>
      <xdr:rowOff>0</xdr:rowOff>
    </xdr:from>
    <xdr:to>
      <xdr:col>13</xdr:col>
      <xdr:colOff>180975</xdr:colOff>
      <xdr:row>170</xdr:row>
      <xdr:rowOff>161925</xdr:rowOff>
    </xdr:to>
    <xdr:sp macro="" textlink="">
      <xdr:nvSpPr>
        <xdr:cNvPr id="147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170</xdr:row>
      <xdr:rowOff>0</xdr:rowOff>
    </xdr:from>
    <xdr:to>
      <xdr:col>13</xdr:col>
      <xdr:colOff>123825</xdr:colOff>
      <xdr:row>170</xdr:row>
      <xdr:rowOff>180975</xdr:rowOff>
    </xdr:to>
    <xdr:sp macro="" textlink="">
      <xdr:nvSpPr>
        <xdr:cNvPr id="148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170</xdr:row>
      <xdr:rowOff>0</xdr:rowOff>
    </xdr:from>
    <xdr:to>
      <xdr:col>13</xdr:col>
      <xdr:colOff>142875</xdr:colOff>
      <xdr:row>170</xdr:row>
      <xdr:rowOff>161925</xdr:rowOff>
    </xdr:to>
    <xdr:sp macro="" textlink="">
      <xdr:nvSpPr>
        <xdr:cNvPr id="148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170</xdr:row>
      <xdr:rowOff>0</xdr:rowOff>
    </xdr:from>
    <xdr:to>
      <xdr:col>13</xdr:col>
      <xdr:colOff>85725</xdr:colOff>
      <xdr:row>170</xdr:row>
      <xdr:rowOff>152400</xdr:rowOff>
    </xdr:to>
    <xdr:sp macro="" textlink="">
      <xdr:nvSpPr>
        <xdr:cNvPr id="148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170</xdr:row>
      <xdr:rowOff>0</xdr:rowOff>
    </xdr:from>
    <xdr:to>
      <xdr:col>13</xdr:col>
      <xdr:colOff>123825</xdr:colOff>
      <xdr:row>170</xdr:row>
      <xdr:rowOff>161925</xdr:rowOff>
    </xdr:to>
    <xdr:sp macro="" textlink="">
      <xdr:nvSpPr>
        <xdr:cNvPr id="148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170</xdr:row>
      <xdr:rowOff>0</xdr:rowOff>
    </xdr:from>
    <xdr:to>
      <xdr:col>13</xdr:col>
      <xdr:colOff>104775</xdr:colOff>
      <xdr:row>171</xdr:row>
      <xdr:rowOff>0</xdr:rowOff>
    </xdr:to>
    <xdr:sp macro="" textlink="">
      <xdr:nvSpPr>
        <xdr:cNvPr id="148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170</xdr:row>
      <xdr:rowOff>0</xdr:rowOff>
    </xdr:from>
    <xdr:to>
      <xdr:col>13</xdr:col>
      <xdr:colOff>142875</xdr:colOff>
      <xdr:row>170</xdr:row>
      <xdr:rowOff>161925</xdr:rowOff>
    </xdr:to>
    <xdr:sp macro="" textlink="">
      <xdr:nvSpPr>
        <xdr:cNvPr id="148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170</xdr:row>
      <xdr:rowOff>0</xdr:rowOff>
    </xdr:from>
    <xdr:to>
      <xdr:col>13</xdr:col>
      <xdr:colOff>104775</xdr:colOff>
      <xdr:row>171</xdr:row>
      <xdr:rowOff>0</xdr:rowOff>
    </xdr:to>
    <xdr:sp macro="" textlink="">
      <xdr:nvSpPr>
        <xdr:cNvPr id="148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171</xdr:row>
      <xdr:rowOff>0</xdr:rowOff>
    </xdr:from>
    <xdr:to>
      <xdr:col>13</xdr:col>
      <xdr:colOff>152400</xdr:colOff>
      <xdr:row>171</xdr:row>
      <xdr:rowOff>161925</xdr:rowOff>
    </xdr:to>
    <xdr:sp macro="" textlink="">
      <xdr:nvSpPr>
        <xdr:cNvPr id="148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171</xdr:row>
      <xdr:rowOff>0</xdr:rowOff>
    </xdr:from>
    <xdr:to>
      <xdr:col>13</xdr:col>
      <xdr:colOff>180975</xdr:colOff>
      <xdr:row>171</xdr:row>
      <xdr:rowOff>161925</xdr:rowOff>
    </xdr:to>
    <xdr:sp macro="" textlink="">
      <xdr:nvSpPr>
        <xdr:cNvPr id="148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171</xdr:row>
      <xdr:rowOff>0</xdr:rowOff>
    </xdr:from>
    <xdr:to>
      <xdr:col>13</xdr:col>
      <xdr:colOff>123825</xdr:colOff>
      <xdr:row>171</xdr:row>
      <xdr:rowOff>180975</xdr:rowOff>
    </xdr:to>
    <xdr:sp macro="" textlink="">
      <xdr:nvSpPr>
        <xdr:cNvPr id="148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171</xdr:row>
      <xdr:rowOff>0</xdr:rowOff>
    </xdr:from>
    <xdr:to>
      <xdr:col>13</xdr:col>
      <xdr:colOff>142875</xdr:colOff>
      <xdr:row>171</xdr:row>
      <xdr:rowOff>161925</xdr:rowOff>
    </xdr:to>
    <xdr:sp macro="" textlink="">
      <xdr:nvSpPr>
        <xdr:cNvPr id="149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171</xdr:row>
      <xdr:rowOff>0</xdr:rowOff>
    </xdr:from>
    <xdr:to>
      <xdr:col>13</xdr:col>
      <xdr:colOff>85725</xdr:colOff>
      <xdr:row>171</xdr:row>
      <xdr:rowOff>152400</xdr:rowOff>
    </xdr:to>
    <xdr:sp macro="" textlink="">
      <xdr:nvSpPr>
        <xdr:cNvPr id="149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171</xdr:row>
      <xdr:rowOff>0</xdr:rowOff>
    </xdr:from>
    <xdr:to>
      <xdr:col>13</xdr:col>
      <xdr:colOff>123825</xdr:colOff>
      <xdr:row>171</xdr:row>
      <xdr:rowOff>161925</xdr:rowOff>
    </xdr:to>
    <xdr:sp macro="" textlink="">
      <xdr:nvSpPr>
        <xdr:cNvPr id="149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171</xdr:row>
      <xdr:rowOff>0</xdr:rowOff>
    </xdr:from>
    <xdr:to>
      <xdr:col>13</xdr:col>
      <xdr:colOff>104775</xdr:colOff>
      <xdr:row>172</xdr:row>
      <xdr:rowOff>0</xdr:rowOff>
    </xdr:to>
    <xdr:sp macro="" textlink="">
      <xdr:nvSpPr>
        <xdr:cNvPr id="149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171</xdr:row>
      <xdr:rowOff>0</xdr:rowOff>
    </xdr:from>
    <xdr:to>
      <xdr:col>13</xdr:col>
      <xdr:colOff>142875</xdr:colOff>
      <xdr:row>171</xdr:row>
      <xdr:rowOff>161925</xdr:rowOff>
    </xdr:to>
    <xdr:sp macro="" textlink="">
      <xdr:nvSpPr>
        <xdr:cNvPr id="149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171</xdr:row>
      <xdr:rowOff>0</xdr:rowOff>
    </xdr:from>
    <xdr:to>
      <xdr:col>13</xdr:col>
      <xdr:colOff>104775</xdr:colOff>
      <xdr:row>172</xdr:row>
      <xdr:rowOff>0</xdr:rowOff>
    </xdr:to>
    <xdr:sp macro="" textlink="">
      <xdr:nvSpPr>
        <xdr:cNvPr id="149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172</xdr:row>
      <xdr:rowOff>0</xdr:rowOff>
    </xdr:from>
    <xdr:to>
      <xdr:col>13</xdr:col>
      <xdr:colOff>152400</xdr:colOff>
      <xdr:row>172</xdr:row>
      <xdr:rowOff>161925</xdr:rowOff>
    </xdr:to>
    <xdr:sp macro="" textlink="">
      <xdr:nvSpPr>
        <xdr:cNvPr id="149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172</xdr:row>
      <xdr:rowOff>0</xdr:rowOff>
    </xdr:from>
    <xdr:to>
      <xdr:col>13</xdr:col>
      <xdr:colOff>180975</xdr:colOff>
      <xdr:row>172</xdr:row>
      <xdr:rowOff>161925</xdr:rowOff>
    </xdr:to>
    <xdr:sp macro="" textlink="">
      <xdr:nvSpPr>
        <xdr:cNvPr id="149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172</xdr:row>
      <xdr:rowOff>0</xdr:rowOff>
    </xdr:from>
    <xdr:to>
      <xdr:col>13</xdr:col>
      <xdr:colOff>123825</xdr:colOff>
      <xdr:row>172</xdr:row>
      <xdr:rowOff>180975</xdr:rowOff>
    </xdr:to>
    <xdr:sp macro="" textlink="">
      <xdr:nvSpPr>
        <xdr:cNvPr id="149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172</xdr:row>
      <xdr:rowOff>0</xdr:rowOff>
    </xdr:from>
    <xdr:to>
      <xdr:col>13</xdr:col>
      <xdr:colOff>142875</xdr:colOff>
      <xdr:row>172</xdr:row>
      <xdr:rowOff>161925</xdr:rowOff>
    </xdr:to>
    <xdr:sp macro="" textlink="">
      <xdr:nvSpPr>
        <xdr:cNvPr id="149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172</xdr:row>
      <xdr:rowOff>0</xdr:rowOff>
    </xdr:from>
    <xdr:to>
      <xdr:col>13</xdr:col>
      <xdr:colOff>85725</xdr:colOff>
      <xdr:row>172</xdr:row>
      <xdr:rowOff>152400</xdr:rowOff>
    </xdr:to>
    <xdr:sp macro="" textlink="">
      <xdr:nvSpPr>
        <xdr:cNvPr id="150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172</xdr:row>
      <xdr:rowOff>0</xdr:rowOff>
    </xdr:from>
    <xdr:to>
      <xdr:col>13</xdr:col>
      <xdr:colOff>123825</xdr:colOff>
      <xdr:row>172</xdr:row>
      <xdr:rowOff>161925</xdr:rowOff>
    </xdr:to>
    <xdr:sp macro="" textlink="">
      <xdr:nvSpPr>
        <xdr:cNvPr id="150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172</xdr:row>
      <xdr:rowOff>0</xdr:rowOff>
    </xdr:from>
    <xdr:to>
      <xdr:col>13</xdr:col>
      <xdr:colOff>104775</xdr:colOff>
      <xdr:row>173</xdr:row>
      <xdr:rowOff>0</xdr:rowOff>
    </xdr:to>
    <xdr:sp macro="" textlink="">
      <xdr:nvSpPr>
        <xdr:cNvPr id="150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172</xdr:row>
      <xdr:rowOff>0</xdr:rowOff>
    </xdr:from>
    <xdr:to>
      <xdr:col>13</xdr:col>
      <xdr:colOff>142875</xdr:colOff>
      <xdr:row>172</xdr:row>
      <xdr:rowOff>161925</xdr:rowOff>
    </xdr:to>
    <xdr:sp macro="" textlink="">
      <xdr:nvSpPr>
        <xdr:cNvPr id="150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172</xdr:row>
      <xdr:rowOff>0</xdr:rowOff>
    </xdr:from>
    <xdr:to>
      <xdr:col>13</xdr:col>
      <xdr:colOff>104775</xdr:colOff>
      <xdr:row>173</xdr:row>
      <xdr:rowOff>0</xdr:rowOff>
    </xdr:to>
    <xdr:sp macro="" textlink="">
      <xdr:nvSpPr>
        <xdr:cNvPr id="150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173</xdr:row>
      <xdr:rowOff>0</xdr:rowOff>
    </xdr:from>
    <xdr:to>
      <xdr:col>13</xdr:col>
      <xdr:colOff>152400</xdr:colOff>
      <xdr:row>173</xdr:row>
      <xdr:rowOff>161925</xdr:rowOff>
    </xdr:to>
    <xdr:sp macro="" textlink="">
      <xdr:nvSpPr>
        <xdr:cNvPr id="150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173</xdr:row>
      <xdr:rowOff>0</xdr:rowOff>
    </xdr:from>
    <xdr:to>
      <xdr:col>13</xdr:col>
      <xdr:colOff>180975</xdr:colOff>
      <xdr:row>173</xdr:row>
      <xdr:rowOff>161925</xdr:rowOff>
    </xdr:to>
    <xdr:sp macro="" textlink="">
      <xdr:nvSpPr>
        <xdr:cNvPr id="150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173</xdr:row>
      <xdr:rowOff>0</xdr:rowOff>
    </xdr:from>
    <xdr:to>
      <xdr:col>13</xdr:col>
      <xdr:colOff>123825</xdr:colOff>
      <xdr:row>173</xdr:row>
      <xdr:rowOff>180975</xdr:rowOff>
    </xdr:to>
    <xdr:sp macro="" textlink="">
      <xdr:nvSpPr>
        <xdr:cNvPr id="150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173</xdr:row>
      <xdr:rowOff>0</xdr:rowOff>
    </xdr:from>
    <xdr:to>
      <xdr:col>13</xdr:col>
      <xdr:colOff>142875</xdr:colOff>
      <xdr:row>173</xdr:row>
      <xdr:rowOff>161925</xdr:rowOff>
    </xdr:to>
    <xdr:sp macro="" textlink="">
      <xdr:nvSpPr>
        <xdr:cNvPr id="150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173</xdr:row>
      <xdr:rowOff>0</xdr:rowOff>
    </xdr:from>
    <xdr:to>
      <xdr:col>13</xdr:col>
      <xdr:colOff>85725</xdr:colOff>
      <xdr:row>173</xdr:row>
      <xdr:rowOff>152400</xdr:rowOff>
    </xdr:to>
    <xdr:sp macro="" textlink="">
      <xdr:nvSpPr>
        <xdr:cNvPr id="150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173</xdr:row>
      <xdr:rowOff>0</xdr:rowOff>
    </xdr:from>
    <xdr:to>
      <xdr:col>13</xdr:col>
      <xdr:colOff>123825</xdr:colOff>
      <xdr:row>173</xdr:row>
      <xdr:rowOff>161925</xdr:rowOff>
    </xdr:to>
    <xdr:sp macro="" textlink="">
      <xdr:nvSpPr>
        <xdr:cNvPr id="151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173</xdr:row>
      <xdr:rowOff>0</xdr:rowOff>
    </xdr:from>
    <xdr:to>
      <xdr:col>13</xdr:col>
      <xdr:colOff>104775</xdr:colOff>
      <xdr:row>174</xdr:row>
      <xdr:rowOff>0</xdr:rowOff>
    </xdr:to>
    <xdr:sp macro="" textlink="">
      <xdr:nvSpPr>
        <xdr:cNvPr id="151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173</xdr:row>
      <xdr:rowOff>0</xdr:rowOff>
    </xdr:from>
    <xdr:to>
      <xdr:col>13</xdr:col>
      <xdr:colOff>142875</xdr:colOff>
      <xdr:row>173</xdr:row>
      <xdr:rowOff>161925</xdr:rowOff>
    </xdr:to>
    <xdr:sp macro="" textlink="">
      <xdr:nvSpPr>
        <xdr:cNvPr id="151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173</xdr:row>
      <xdr:rowOff>0</xdr:rowOff>
    </xdr:from>
    <xdr:to>
      <xdr:col>13</xdr:col>
      <xdr:colOff>104775</xdr:colOff>
      <xdr:row>174</xdr:row>
      <xdr:rowOff>0</xdr:rowOff>
    </xdr:to>
    <xdr:sp macro="" textlink="">
      <xdr:nvSpPr>
        <xdr:cNvPr id="151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174</xdr:row>
      <xdr:rowOff>0</xdr:rowOff>
    </xdr:from>
    <xdr:to>
      <xdr:col>13</xdr:col>
      <xdr:colOff>152400</xdr:colOff>
      <xdr:row>174</xdr:row>
      <xdr:rowOff>161925</xdr:rowOff>
    </xdr:to>
    <xdr:sp macro="" textlink="">
      <xdr:nvSpPr>
        <xdr:cNvPr id="151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174</xdr:row>
      <xdr:rowOff>0</xdr:rowOff>
    </xdr:from>
    <xdr:to>
      <xdr:col>13</xdr:col>
      <xdr:colOff>180975</xdr:colOff>
      <xdr:row>174</xdr:row>
      <xdr:rowOff>161925</xdr:rowOff>
    </xdr:to>
    <xdr:sp macro="" textlink="">
      <xdr:nvSpPr>
        <xdr:cNvPr id="151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174</xdr:row>
      <xdr:rowOff>0</xdr:rowOff>
    </xdr:from>
    <xdr:to>
      <xdr:col>13</xdr:col>
      <xdr:colOff>123825</xdr:colOff>
      <xdr:row>174</xdr:row>
      <xdr:rowOff>180975</xdr:rowOff>
    </xdr:to>
    <xdr:sp macro="" textlink="">
      <xdr:nvSpPr>
        <xdr:cNvPr id="151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174</xdr:row>
      <xdr:rowOff>0</xdr:rowOff>
    </xdr:from>
    <xdr:to>
      <xdr:col>13</xdr:col>
      <xdr:colOff>142875</xdr:colOff>
      <xdr:row>174</xdr:row>
      <xdr:rowOff>161925</xdr:rowOff>
    </xdr:to>
    <xdr:sp macro="" textlink="">
      <xdr:nvSpPr>
        <xdr:cNvPr id="151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174</xdr:row>
      <xdr:rowOff>0</xdr:rowOff>
    </xdr:from>
    <xdr:to>
      <xdr:col>13</xdr:col>
      <xdr:colOff>85725</xdr:colOff>
      <xdr:row>174</xdr:row>
      <xdr:rowOff>152400</xdr:rowOff>
    </xdr:to>
    <xdr:sp macro="" textlink="">
      <xdr:nvSpPr>
        <xdr:cNvPr id="151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174</xdr:row>
      <xdr:rowOff>0</xdr:rowOff>
    </xdr:from>
    <xdr:to>
      <xdr:col>13</xdr:col>
      <xdr:colOff>123825</xdr:colOff>
      <xdr:row>174</xdr:row>
      <xdr:rowOff>161925</xdr:rowOff>
    </xdr:to>
    <xdr:sp macro="" textlink="">
      <xdr:nvSpPr>
        <xdr:cNvPr id="151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174</xdr:row>
      <xdr:rowOff>0</xdr:rowOff>
    </xdr:from>
    <xdr:to>
      <xdr:col>13</xdr:col>
      <xdr:colOff>104775</xdr:colOff>
      <xdr:row>175</xdr:row>
      <xdr:rowOff>0</xdr:rowOff>
    </xdr:to>
    <xdr:sp macro="" textlink="">
      <xdr:nvSpPr>
        <xdr:cNvPr id="152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174</xdr:row>
      <xdr:rowOff>0</xdr:rowOff>
    </xdr:from>
    <xdr:to>
      <xdr:col>13</xdr:col>
      <xdr:colOff>142875</xdr:colOff>
      <xdr:row>174</xdr:row>
      <xdr:rowOff>161925</xdr:rowOff>
    </xdr:to>
    <xdr:sp macro="" textlink="">
      <xdr:nvSpPr>
        <xdr:cNvPr id="152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174</xdr:row>
      <xdr:rowOff>0</xdr:rowOff>
    </xdr:from>
    <xdr:to>
      <xdr:col>13</xdr:col>
      <xdr:colOff>104775</xdr:colOff>
      <xdr:row>175</xdr:row>
      <xdr:rowOff>0</xdr:rowOff>
    </xdr:to>
    <xdr:sp macro="" textlink="">
      <xdr:nvSpPr>
        <xdr:cNvPr id="152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152400</xdr:colOff>
      <xdr:row>175</xdr:row>
      <xdr:rowOff>161925</xdr:rowOff>
    </xdr:to>
    <xdr:sp macro="" textlink="">
      <xdr:nvSpPr>
        <xdr:cNvPr id="152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180975</xdr:colOff>
      <xdr:row>175</xdr:row>
      <xdr:rowOff>161925</xdr:rowOff>
    </xdr:to>
    <xdr:sp macro="" textlink="">
      <xdr:nvSpPr>
        <xdr:cNvPr id="152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123825</xdr:colOff>
      <xdr:row>175</xdr:row>
      <xdr:rowOff>180975</xdr:rowOff>
    </xdr:to>
    <xdr:sp macro="" textlink="">
      <xdr:nvSpPr>
        <xdr:cNvPr id="152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142875</xdr:colOff>
      <xdr:row>175</xdr:row>
      <xdr:rowOff>161925</xdr:rowOff>
    </xdr:to>
    <xdr:sp macro="" textlink="">
      <xdr:nvSpPr>
        <xdr:cNvPr id="152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85725</xdr:colOff>
      <xdr:row>175</xdr:row>
      <xdr:rowOff>152400</xdr:rowOff>
    </xdr:to>
    <xdr:sp macro="" textlink="">
      <xdr:nvSpPr>
        <xdr:cNvPr id="152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123825</xdr:colOff>
      <xdr:row>175</xdr:row>
      <xdr:rowOff>161925</xdr:rowOff>
    </xdr:to>
    <xdr:sp macro="" textlink="">
      <xdr:nvSpPr>
        <xdr:cNvPr id="152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104775</xdr:colOff>
      <xdr:row>176</xdr:row>
      <xdr:rowOff>0</xdr:rowOff>
    </xdr:to>
    <xdr:sp macro="" textlink="">
      <xdr:nvSpPr>
        <xdr:cNvPr id="152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142875</xdr:colOff>
      <xdr:row>175</xdr:row>
      <xdr:rowOff>161925</xdr:rowOff>
    </xdr:to>
    <xdr:sp macro="" textlink="">
      <xdr:nvSpPr>
        <xdr:cNvPr id="153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175</xdr:row>
      <xdr:rowOff>0</xdr:rowOff>
    </xdr:from>
    <xdr:to>
      <xdr:col>13</xdr:col>
      <xdr:colOff>104775</xdr:colOff>
      <xdr:row>176</xdr:row>
      <xdr:rowOff>0</xdr:rowOff>
    </xdr:to>
    <xdr:sp macro="" textlink="">
      <xdr:nvSpPr>
        <xdr:cNvPr id="153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176</xdr:row>
      <xdr:rowOff>0</xdr:rowOff>
    </xdr:from>
    <xdr:to>
      <xdr:col>13</xdr:col>
      <xdr:colOff>152400</xdr:colOff>
      <xdr:row>176</xdr:row>
      <xdr:rowOff>161925</xdr:rowOff>
    </xdr:to>
    <xdr:sp macro="" textlink="">
      <xdr:nvSpPr>
        <xdr:cNvPr id="153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176</xdr:row>
      <xdr:rowOff>0</xdr:rowOff>
    </xdr:from>
    <xdr:to>
      <xdr:col>13</xdr:col>
      <xdr:colOff>180975</xdr:colOff>
      <xdr:row>176</xdr:row>
      <xdr:rowOff>161925</xdr:rowOff>
    </xdr:to>
    <xdr:sp macro="" textlink="">
      <xdr:nvSpPr>
        <xdr:cNvPr id="153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176</xdr:row>
      <xdr:rowOff>0</xdr:rowOff>
    </xdr:from>
    <xdr:to>
      <xdr:col>13</xdr:col>
      <xdr:colOff>123825</xdr:colOff>
      <xdr:row>176</xdr:row>
      <xdr:rowOff>180975</xdr:rowOff>
    </xdr:to>
    <xdr:sp macro="" textlink="">
      <xdr:nvSpPr>
        <xdr:cNvPr id="153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176</xdr:row>
      <xdr:rowOff>0</xdr:rowOff>
    </xdr:from>
    <xdr:to>
      <xdr:col>13</xdr:col>
      <xdr:colOff>142875</xdr:colOff>
      <xdr:row>176</xdr:row>
      <xdr:rowOff>161925</xdr:rowOff>
    </xdr:to>
    <xdr:sp macro="" textlink="">
      <xdr:nvSpPr>
        <xdr:cNvPr id="153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176</xdr:row>
      <xdr:rowOff>0</xdr:rowOff>
    </xdr:from>
    <xdr:to>
      <xdr:col>13</xdr:col>
      <xdr:colOff>85725</xdr:colOff>
      <xdr:row>176</xdr:row>
      <xdr:rowOff>152400</xdr:rowOff>
    </xdr:to>
    <xdr:sp macro="" textlink="">
      <xdr:nvSpPr>
        <xdr:cNvPr id="153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176</xdr:row>
      <xdr:rowOff>0</xdr:rowOff>
    </xdr:from>
    <xdr:to>
      <xdr:col>13</xdr:col>
      <xdr:colOff>123825</xdr:colOff>
      <xdr:row>176</xdr:row>
      <xdr:rowOff>161925</xdr:rowOff>
    </xdr:to>
    <xdr:sp macro="" textlink="">
      <xdr:nvSpPr>
        <xdr:cNvPr id="153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176</xdr:row>
      <xdr:rowOff>0</xdr:rowOff>
    </xdr:from>
    <xdr:to>
      <xdr:col>13</xdr:col>
      <xdr:colOff>104775</xdr:colOff>
      <xdr:row>177</xdr:row>
      <xdr:rowOff>0</xdr:rowOff>
    </xdr:to>
    <xdr:sp macro="" textlink="">
      <xdr:nvSpPr>
        <xdr:cNvPr id="153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176</xdr:row>
      <xdr:rowOff>0</xdr:rowOff>
    </xdr:from>
    <xdr:to>
      <xdr:col>13</xdr:col>
      <xdr:colOff>142875</xdr:colOff>
      <xdr:row>176</xdr:row>
      <xdr:rowOff>161925</xdr:rowOff>
    </xdr:to>
    <xdr:sp macro="" textlink="">
      <xdr:nvSpPr>
        <xdr:cNvPr id="153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176</xdr:row>
      <xdr:rowOff>0</xdr:rowOff>
    </xdr:from>
    <xdr:to>
      <xdr:col>13</xdr:col>
      <xdr:colOff>104775</xdr:colOff>
      <xdr:row>177</xdr:row>
      <xdr:rowOff>0</xdr:rowOff>
    </xdr:to>
    <xdr:sp macro="" textlink="">
      <xdr:nvSpPr>
        <xdr:cNvPr id="154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177</xdr:row>
      <xdr:rowOff>0</xdr:rowOff>
    </xdr:from>
    <xdr:to>
      <xdr:col>13</xdr:col>
      <xdr:colOff>152400</xdr:colOff>
      <xdr:row>177</xdr:row>
      <xdr:rowOff>161925</xdr:rowOff>
    </xdr:to>
    <xdr:sp macro="" textlink="">
      <xdr:nvSpPr>
        <xdr:cNvPr id="154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177</xdr:row>
      <xdr:rowOff>0</xdr:rowOff>
    </xdr:from>
    <xdr:to>
      <xdr:col>13</xdr:col>
      <xdr:colOff>180975</xdr:colOff>
      <xdr:row>177</xdr:row>
      <xdr:rowOff>161925</xdr:rowOff>
    </xdr:to>
    <xdr:sp macro="" textlink="">
      <xdr:nvSpPr>
        <xdr:cNvPr id="154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177</xdr:row>
      <xdr:rowOff>0</xdr:rowOff>
    </xdr:from>
    <xdr:to>
      <xdr:col>13</xdr:col>
      <xdr:colOff>123825</xdr:colOff>
      <xdr:row>177</xdr:row>
      <xdr:rowOff>180975</xdr:rowOff>
    </xdr:to>
    <xdr:sp macro="" textlink="">
      <xdr:nvSpPr>
        <xdr:cNvPr id="154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177</xdr:row>
      <xdr:rowOff>0</xdr:rowOff>
    </xdr:from>
    <xdr:to>
      <xdr:col>13</xdr:col>
      <xdr:colOff>142875</xdr:colOff>
      <xdr:row>177</xdr:row>
      <xdr:rowOff>161925</xdr:rowOff>
    </xdr:to>
    <xdr:sp macro="" textlink="">
      <xdr:nvSpPr>
        <xdr:cNvPr id="154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177</xdr:row>
      <xdr:rowOff>0</xdr:rowOff>
    </xdr:from>
    <xdr:to>
      <xdr:col>13</xdr:col>
      <xdr:colOff>85725</xdr:colOff>
      <xdr:row>177</xdr:row>
      <xdr:rowOff>152400</xdr:rowOff>
    </xdr:to>
    <xdr:sp macro="" textlink="">
      <xdr:nvSpPr>
        <xdr:cNvPr id="154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177</xdr:row>
      <xdr:rowOff>0</xdr:rowOff>
    </xdr:from>
    <xdr:to>
      <xdr:col>13</xdr:col>
      <xdr:colOff>123825</xdr:colOff>
      <xdr:row>177</xdr:row>
      <xdr:rowOff>161925</xdr:rowOff>
    </xdr:to>
    <xdr:sp macro="" textlink="">
      <xdr:nvSpPr>
        <xdr:cNvPr id="154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177</xdr:row>
      <xdr:rowOff>0</xdr:rowOff>
    </xdr:from>
    <xdr:to>
      <xdr:col>13</xdr:col>
      <xdr:colOff>104775</xdr:colOff>
      <xdr:row>178</xdr:row>
      <xdr:rowOff>0</xdr:rowOff>
    </xdr:to>
    <xdr:sp macro="" textlink="">
      <xdr:nvSpPr>
        <xdr:cNvPr id="154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177</xdr:row>
      <xdr:rowOff>0</xdr:rowOff>
    </xdr:from>
    <xdr:to>
      <xdr:col>13</xdr:col>
      <xdr:colOff>142875</xdr:colOff>
      <xdr:row>177</xdr:row>
      <xdr:rowOff>161925</xdr:rowOff>
    </xdr:to>
    <xdr:sp macro="" textlink="">
      <xdr:nvSpPr>
        <xdr:cNvPr id="154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177</xdr:row>
      <xdr:rowOff>0</xdr:rowOff>
    </xdr:from>
    <xdr:to>
      <xdr:col>13</xdr:col>
      <xdr:colOff>104775</xdr:colOff>
      <xdr:row>178</xdr:row>
      <xdr:rowOff>0</xdr:rowOff>
    </xdr:to>
    <xdr:sp macro="" textlink="">
      <xdr:nvSpPr>
        <xdr:cNvPr id="154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178</xdr:row>
      <xdr:rowOff>0</xdr:rowOff>
    </xdr:from>
    <xdr:to>
      <xdr:col>13</xdr:col>
      <xdr:colOff>152400</xdr:colOff>
      <xdr:row>178</xdr:row>
      <xdr:rowOff>161925</xdr:rowOff>
    </xdr:to>
    <xdr:sp macro="" textlink="">
      <xdr:nvSpPr>
        <xdr:cNvPr id="155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178</xdr:row>
      <xdr:rowOff>0</xdr:rowOff>
    </xdr:from>
    <xdr:to>
      <xdr:col>13</xdr:col>
      <xdr:colOff>180975</xdr:colOff>
      <xdr:row>178</xdr:row>
      <xdr:rowOff>161925</xdr:rowOff>
    </xdr:to>
    <xdr:sp macro="" textlink="">
      <xdr:nvSpPr>
        <xdr:cNvPr id="155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178</xdr:row>
      <xdr:rowOff>0</xdr:rowOff>
    </xdr:from>
    <xdr:to>
      <xdr:col>13</xdr:col>
      <xdr:colOff>123825</xdr:colOff>
      <xdr:row>178</xdr:row>
      <xdr:rowOff>180975</xdr:rowOff>
    </xdr:to>
    <xdr:sp macro="" textlink="">
      <xdr:nvSpPr>
        <xdr:cNvPr id="155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178</xdr:row>
      <xdr:rowOff>0</xdr:rowOff>
    </xdr:from>
    <xdr:to>
      <xdr:col>13</xdr:col>
      <xdr:colOff>142875</xdr:colOff>
      <xdr:row>178</xdr:row>
      <xdr:rowOff>161925</xdr:rowOff>
    </xdr:to>
    <xdr:sp macro="" textlink="">
      <xdr:nvSpPr>
        <xdr:cNvPr id="155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178</xdr:row>
      <xdr:rowOff>0</xdr:rowOff>
    </xdr:from>
    <xdr:to>
      <xdr:col>13</xdr:col>
      <xdr:colOff>85725</xdr:colOff>
      <xdr:row>178</xdr:row>
      <xdr:rowOff>152400</xdr:rowOff>
    </xdr:to>
    <xdr:sp macro="" textlink="">
      <xdr:nvSpPr>
        <xdr:cNvPr id="155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178</xdr:row>
      <xdr:rowOff>0</xdr:rowOff>
    </xdr:from>
    <xdr:to>
      <xdr:col>13</xdr:col>
      <xdr:colOff>123825</xdr:colOff>
      <xdr:row>178</xdr:row>
      <xdr:rowOff>161925</xdr:rowOff>
    </xdr:to>
    <xdr:sp macro="" textlink="">
      <xdr:nvSpPr>
        <xdr:cNvPr id="155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178</xdr:row>
      <xdr:rowOff>0</xdr:rowOff>
    </xdr:from>
    <xdr:to>
      <xdr:col>13</xdr:col>
      <xdr:colOff>104775</xdr:colOff>
      <xdr:row>179</xdr:row>
      <xdr:rowOff>0</xdr:rowOff>
    </xdr:to>
    <xdr:sp macro="" textlink="">
      <xdr:nvSpPr>
        <xdr:cNvPr id="155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178</xdr:row>
      <xdr:rowOff>0</xdr:rowOff>
    </xdr:from>
    <xdr:to>
      <xdr:col>13</xdr:col>
      <xdr:colOff>142875</xdr:colOff>
      <xdr:row>178</xdr:row>
      <xdr:rowOff>161925</xdr:rowOff>
    </xdr:to>
    <xdr:sp macro="" textlink="">
      <xdr:nvSpPr>
        <xdr:cNvPr id="155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178</xdr:row>
      <xdr:rowOff>0</xdr:rowOff>
    </xdr:from>
    <xdr:to>
      <xdr:col>13</xdr:col>
      <xdr:colOff>104775</xdr:colOff>
      <xdr:row>179</xdr:row>
      <xdr:rowOff>0</xdr:rowOff>
    </xdr:to>
    <xdr:sp macro="" textlink="">
      <xdr:nvSpPr>
        <xdr:cNvPr id="155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179</xdr:row>
      <xdr:rowOff>0</xdr:rowOff>
    </xdr:from>
    <xdr:to>
      <xdr:col>13</xdr:col>
      <xdr:colOff>152400</xdr:colOff>
      <xdr:row>179</xdr:row>
      <xdr:rowOff>161925</xdr:rowOff>
    </xdr:to>
    <xdr:sp macro="" textlink="">
      <xdr:nvSpPr>
        <xdr:cNvPr id="155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179</xdr:row>
      <xdr:rowOff>0</xdr:rowOff>
    </xdr:from>
    <xdr:to>
      <xdr:col>13</xdr:col>
      <xdr:colOff>180975</xdr:colOff>
      <xdr:row>179</xdr:row>
      <xdr:rowOff>161925</xdr:rowOff>
    </xdr:to>
    <xdr:sp macro="" textlink="">
      <xdr:nvSpPr>
        <xdr:cNvPr id="156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179</xdr:row>
      <xdr:rowOff>0</xdr:rowOff>
    </xdr:from>
    <xdr:to>
      <xdr:col>13</xdr:col>
      <xdr:colOff>123825</xdr:colOff>
      <xdr:row>179</xdr:row>
      <xdr:rowOff>180975</xdr:rowOff>
    </xdr:to>
    <xdr:sp macro="" textlink="">
      <xdr:nvSpPr>
        <xdr:cNvPr id="156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179</xdr:row>
      <xdr:rowOff>0</xdr:rowOff>
    </xdr:from>
    <xdr:to>
      <xdr:col>13</xdr:col>
      <xdr:colOff>142875</xdr:colOff>
      <xdr:row>179</xdr:row>
      <xdr:rowOff>161925</xdr:rowOff>
    </xdr:to>
    <xdr:sp macro="" textlink="">
      <xdr:nvSpPr>
        <xdr:cNvPr id="156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179</xdr:row>
      <xdr:rowOff>0</xdr:rowOff>
    </xdr:from>
    <xdr:to>
      <xdr:col>13</xdr:col>
      <xdr:colOff>85725</xdr:colOff>
      <xdr:row>179</xdr:row>
      <xdr:rowOff>152400</xdr:rowOff>
    </xdr:to>
    <xdr:sp macro="" textlink="">
      <xdr:nvSpPr>
        <xdr:cNvPr id="156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179</xdr:row>
      <xdr:rowOff>0</xdr:rowOff>
    </xdr:from>
    <xdr:to>
      <xdr:col>13</xdr:col>
      <xdr:colOff>123825</xdr:colOff>
      <xdr:row>179</xdr:row>
      <xdr:rowOff>161925</xdr:rowOff>
    </xdr:to>
    <xdr:sp macro="" textlink="">
      <xdr:nvSpPr>
        <xdr:cNvPr id="156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179</xdr:row>
      <xdr:rowOff>0</xdr:rowOff>
    </xdr:from>
    <xdr:to>
      <xdr:col>13</xdr:col>
      <xdr:colOff>104775</xdr:colOff>
      <xdr:row>180</xdr:row>
      <xdr:rowOff>0</xdr:rowOff>
    </xdr:to>
    <xdr:sp macro="" textlink="">
      <xdr:nvSpPr>
        <xdr:cNvPr id="156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179</xdr:row>
      <xdr:rowOff>0</xdr:rowOff>
    </xdr:from>
    <xdr:to>
      <xdr:col>13</xdr:col>
      <xdr:colOff>142875</xdr:colOff>
      <xdr:row>179</xdr:row>
      <xdr:rowOff>161925</xdr:rowOff>
    </xdr:to>
    <xdr:sp macro="" textlink="">
      <xdr:nvSpPr>
        <xdr:cNvPr id="156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179</xdr:row>
      <xdr:rowOff>0</xdr:rowOff>
    </xdr:from>
    <xdr:to>
      <xdr:col>13</xdr:col>
      <xdr:colOff>104775</xdr:colOff>
      <xdr:row>180</xdr:row>
      <xdr:rowOff>0</xdr:rowOff>
    </xdr:to>
    <xdr:sp macro="" textlink="">
      <xdr:nvSpPr>
        <xdr:cNvPr id="156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180</xdr:row>
      <xdr:rowOff>0</xdr:rowOff>
    </xdr:from>
    <xdr:to>
      <xdr:col>13</xdr:col>
      <xdr:colOff>152400</xdr:colOff>
      <xdr:row>180</xdr:row>
      <xdr:rowOff>161925</xdr:rowOff>
    </xdr:to>
    <xdr:sp macro="" textlink="">
      <xdr:nvSpPr>
        <xdr:cNvPr id="156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180</xdr:row>
      <xdr:rowOff>0</xdr:rowOff>
    </xdr:from>
    <xdr:to>
      <xdr:col>13</xdr:col>
      <xdr:colOff>180975</xdr:colOff>
      <xdr:row>180</xdr:row>
      <xdr:rowOff>161925</xdr:rowOff>
    </xdr:to>
    <xdr:sp macro="" textlink="">
      <xdr:nvSpPr>
        <xdr:cNvPr id="156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180</xdr:row>
      <xdr:rowOff>0</xdr:rowOff>
    </xdr:from>
    <xdr:to>
      <xdr:col>13</xdr:col>
      <xdr:colOff>123825</xdr:colOff>
      <xdr:row>180</xdr:row>
      <xdr:rowOff>180975</xdr:rowOff>
    </xdr:to>
    <xdr:sp macro="" textlink="">
      <xdr:nvSpPr>
        <xdr:cNvPr id="157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180</xdr:row>
      <xdr:rowOff>0</xdr:rowOff>
    </xdr:from>
    <xdr:to>
      <xdr:col>13</xdr:col>
      <xdr:colOff>142875</xdr:colOff>
      <xdr:row>180</xdr:row>
      <xdr:rowOff>161925</xdr:rowOff>
    </xdr:to>
    <xdr:sp macro="" textlink="">
      <xdr:nvSpPr>
        <xdr:cNvPr id="157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180</xdr:row>
      <xdr:rowOff>0</xdr:rowOff>
    </xdr:from>
    <xdr:to>
      <xdr:col>13</xdr:col>
      <xdr:colOff>85725</xdr:colOff>
      <xdr:row>180</xdr:row>
      <xdr:rowOff>152400</xdr:rowOff>
    </xdr:to>
    <xdr:sp macro="" textlink="">
      <xdr:nvSpPr>
        <xdr:cNvPr id="157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180</xdr:row>
      <xdr:rowOff>0</xdr:rowOff>
    </xdr:from>
    <xdr:to>
      <xdr:col>13</xdr:col>
      <xdr:colOff>123825</xdr:colOff>
      <xdr:row>180</xdr:row>
      <xdr:rowOff>161925</xdr:rowOff>
    </xdr:to>
    <xdr:sp macro="" textlink="">
      <xdr:nvSpPr>
        <xdr:cNvPr id="157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180</xdr:row>
      <xdr:rowOff>0</xdr:rowOff>
    </xdr:from>
    <xdr:to>
      <xdr:col>13</xdr:col>
      <xdr:colOff>104775</xdr:colOff>
      <xdr:row>181</xdr:row>
      <xdr:rowOff>0</xdr:rowOff>
    </xdr:to>
    <xdr:sp macro="" textlink="">
      <xdr:nvSpPr>
        <xdr:cNvPr id="157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180</xdr:row>
      <xdr:rowOff>0</xdr:rowOff>
    </xdr:from>
    <xdr:to>
      <xdr:col>13</xdr:col>
      <xdr:colOff>142875</xdr:colOff>
      <xdr:row>180</xdr:row>
      <xdr:rowOff>161925</xdr:rowOff>
    </xdr:to>
    <xdr:sp macro="" textlink="">
      <xdr:nvSpPr>
        <xdr:cNvPr id="157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180</xdr:row>
      <xdr:rowOff>0</xdr:rowOff>
    </xdr:from>
    <xdr:to>
      <xdr:col>13</xdr:col>
      <xdr:colOff>104775</xdr:colOff>
      <xdr:row>181</xdr:row>
      <xdr:rowOff>0</xdr:rowOff>
    </xdr:to>
    <xdr:sp macro="" textlink="">
      <xdr:nvSpPr>
        <xdr:cNvPr id="157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181</xdr:row>
      <xdr:rowOff>0</xdr:rowOff>
    </xdr:from>
    <xdr:to>
      <xdr:col>13</xdr:col>
      <xdr:colOff>152400</xdr:colOff>
      <xdr:row>181</xdr:row>
      <xdr:rowOff>161925</xdr:rowOff>
    </xdr:to>
    <xdr:sp macro="" textlink="">
      <xdr:nvSpPr>
        <xdr:cNvPr id="157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181</xdr:row>
      <xdr:rowOff>0</xdr:rowOff>
    </xdr:from>
    <xdr:to>
      <xdr:col>13</xdr:col>
      <xdr:colOff>180975</xdr:colOff>
      <xdr:row>181</xdr:row>
      <xdr:rowOff>161925</xdr:rowOff>
    </xdr:to>
    <xdr:sp macro="" textlink="">
      <xdr:nvSpPr>
        <xdr:cNvPr id="157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181</xdr:row>
      <xdr:rowOff>0</xdr:rowOff>
    </xdr:from>
    <xdr:to>
      <xdr:col>13</xdr:col>
      <xdr:colOff>123825</xdr:colOff>
      <xdr:row>181</xdr:row>
      <xdr:rowOff>180975</xdr:rowOff>
    </xdr:to>
    <xdr:sp macro="" textlink="">
      <xdr:nvSpPr>
        <xdr:cNvPr id="157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181</xdr:row>
      <xdr:rowOff>0</xdr:rowOff>
    </xdr:from>
    <xdr:to>
      <xdr:col>13</xdr:col>
      <xdr:colOff>142875</xdr:colOff>
      <xdr:row>181</xdr:row>
      <xdr:rowOff>161925</xdr:rowOff>
    </xdr:to>
    <xdr:sp macro="" textlink="">
      <xdr:nvSpPr>
        <xdr:cNvPr id="158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181</xdr:row>
      <xdr:rowOff>0</xdr:rowOff>
    </xdr:from>
    <xdr:to>
      <xdr:col>13</xdr:col>
      <xdr:colOff>85725</xdr:colOff>
      <xdr:row>181</xdr:row>
      <xdr:rowOff>152400</xdr:rowOff>
    </xdr:to>
    <xdr:sp macro="" textlink="">
      <xdr:nvSpPr>
        <xdr:cNvPr id="158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181</xdr:row>
      <xdr:rowOff>0</xdr:rowOff>
    </xdr:from>
    <xdr:to>
      <xdr:col>13</xdr:col>
      <xdr:colOff>123825</xdr:colOff>
      <xdr:row>181</xdr:row>
      <xdr:rowOff>161925</xdr:rowOff>
    </xdr:to>
    <xdr:sp macro="" textlink="">
      <xdr:nvSpPr>
        <xdr:cNvPr id="158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181</xdr:row>
      <xdr:rowOff>0</xdr:rowOff>
    </xdr:from>
    <xdr:to>
      <xdr:col>13</xdr:col>
      <xdr:colOff>104775</xdr:colOff>
      <xdr:row>182</xdr:row>
      <xdr:rowOff>0</xdr:rowOff>
    </xdr:to>
    <xdr:sp macro="" textlink="">
      <xdr:nvSpPr>
        <xdr:cNvPr id="158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181</xdr:row>
      <xdr:rowOff>0</xdr:rowOff>
    </xdr:from>
    <xdr:to>
      <xdr:col>13</xdr:col>
      <xdr:colOff>142875</xdr:colOff>
      <xdr:row>181</xdr:row>
      <xdr:rowOff>161925</xdr:rowOff>
    </xdr:to>
    <xdr:sp macro="" textlink="">
      <xdr:nvSpPr>
        <xdr:cNvPr id="158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181</xdr:row>
      <xdr:rowOff>0</xdr:rowOff>
    </xdr:from>
    <xdr:to>
      <xdr:col>13</xdr:col>
      <xdr:colOff>104775</xdr:colOff>
      <xdr:row>182</xdr:row>
      <xdr:rowOff>0</xdr:rowOff>
    </xdr:to>
    <xdr:sp macro="" textlink="">
      <xdr:nvSpPr>
        <xdr:cNvPr id="158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182</xdr:row>
      <xdr:rowOff>0</xdr:rowOff>
    </xdr:from>
    <xdr:to>
      <xdr:col>13</xdr:col>
      <xdr:colOff>152400</xdr:colOff>
      <xdr:row>182</xdr:row>
      <xdr:rowOff>161925</xdr:rowOff>
    </xdr:to>
    <xdr:sp macro="" textlink="">
      <xdr:nvSpPr>
        <xdr:cNvPr id="158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182</xdr:row>
      <xdr:rowOff>0</xdr:rowOff>
    </xdr:from>
    <xdr:to>
      <xdr:col>13</xdr:col>
      <xdr:colOff>180975</xdr:colOff>
      <xdr:row>182</xdr:row>
      <xdr:rowOff>161925</xdr:rowOff>
    </xdr:to>
    <xdr:sp macro="" textlink="">
      <xdr:nvSpPr>
        <xdr:cNvPr id="158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182</xdr:row>
      <xdr:rowOff>0</xdr:rowOff>
    </xdr:from>
    <xdr:to>
      <xdr:col>13</xdr:col>
      <xdr:colOff>123825</xdr:colOff>
      <xdr:row>182</xdr:row>
      <xdr:rowOff>180975</xdr:rowOff>
    </xdr:to>
    <xdr:sp macro="" textlink="">
      <xdr:nvSpPr>
        <xdr:cNvPr id="158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182</xdr:row>
      <xdr:rowOff>0</xdr:rowOff>
    </xdr:from>
    <xdr:to>
      <xdr:col>13</xdr:col>
      <xdr:colOff>142875</xdr:colOff>
      <xdr:row>182</xdr:row>
      <xdr:rowOff>161925</xdr:rowOff>
    </xdr:to>
    <xdr:sp macro="" textlink="">
      <xdr:nvSpPr>
        <xdr:cNvPr id="158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182</xdr:row>
      <xdr:rowOff>0</xdr:rowOff>
    </xdr:from>
    <xdr:to>
      <xdr:col>13</xdr:col>
      <xdr:colOff>85725</xdr:colOff>
      <xdr:row>182</xdr:row>
      <xdr:rowOff>152400</xdr:rowOff>
    </xdr:to>
    <xdr:sp macro="" textlink="">
      <xdr:nvSpPr>
        <xdr:cNvPr id="159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182</xdr:row>
      <xdr:rowOff>0</xdr:rowOff>
    </xdr:from>
    <xdr:to>
      <xdr:col>13</xdr:col>
      <xdr:colOff>123825</xdr:colOff>
      <xdr:row>182</xdr:row>
      <xdr:rowOff>161925</xdr:rowOff>
    </xdr:to>
    <xdr:sp macro="" textlink="">
      <xdr:nvSpPr>
        <xdr:cNvPr id="159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182</xdr:row>
      <xdr:rowOff>0</xdr:rowOff>
    </xdr:from>
    <xdr:to>
      <xdr:col>13</xdr:col>
      <xdr:colOff>104775</xdr:colOff>
      <xdr:row>183</xdr:row>
      <xdr:rowOff>0</xdr:rowOff>
    </xdr:to>
    <xdr:sp macro="" textlink="">
      <xdr:nvSpPr>
        <xdr:cNvPr id="159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182</xdr:row>
      <xdr:rowOff>0</xdr:rowOff>
    </xdr:from>
    <xdr:to>
      <xdr:col>13</xdr:col>
      <xdr:colOff>142875</xdr:colOff>
      <xdr:row>182</xdr:row>
      <xdr:rowOff>161925</xdr:rowOff>
    </xdr:to>
    <xdr:sp macro="" textlink="">
      <xdr:nvSpPr>
        <xdr:cNvPr id="159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182</xdr:row>
      <xdr:rowOff>0</xdr:rowOff>
    </xdr:from>
    <xdr:to>
      <xdr:col>13</xdr:col>
      <xdr:colOff>104775</xdr:colOff>
      <xdr:row>183</xdr:row>
      <xdr:rowOff>0</xdr:rowOff>
    </xdr:to>
    <xdr:sp macro="" textlink="">
      <xdr:nvSpPr>
        <xdr:cNvPr id="159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183</xdr:row>
      <xdr:rowOff>0</xdr:rowOff>
    </xdr:from>
    <xdr:to>
      <xdr:col>13</xdr:col>
      <xdr:colOff>152400</xdr:colOff>
      <xdr:row>183</xdr:row>
      <xdr:rowOff>161925</xdr:rowOff>
    </xdr:to>
    <xdr:sp macro="" textlink="">
      <xdr:nvSpPr>
        <xdr:cNvPr id="159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183</xdr:row>
      <xdr:rowOff>0</xdr:rowOff>
    </xdr:from>
    <xdr:to>
      <xdr:col>13</xdr:col>
      <xdr:colOff>180975</xdr:colOff>
      <xdr:row>183</xdr:row>
      <xdr:rowOff>161925</xdr:rowOff>
    </xdr:to>
    <xdr:sp macro="" textlink="">
      <xdr:nvSpPr>
        <xdr:cNvPr id="159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183</xdr:row>
      <xdr:rowOff>0</xdr:rowOff>
    </xdr:from>
    <xdr:to>
      <xdr:col>13</xdr:col>
      <xdr:colOff>123825</xdr:colOff>
      <xdr:row>183</xdr:row>
      <xdr:rowOff>180975</xdr:rowOff>
    </xdr:to>
    <xdr:sp macro="" textlink="">
      <xdr:nvSpPr>
        <xdr:cNvPr id="159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183</xdr:row>
      <xdr:rowOff>0</xdr:rowOff>
    </xdr:from>
    <xdr:to>
      <xdr:col>13</xdr:col>
      <xdr:colOff>142875</xdr:colOff>
      <xdr:row>183</xdr:row>
      <xdr:rowOff>161925</xdr:rowOff>
    </xdr:to>
    <xdr:sp macro="" textlink="">
      <xdr:nvSpPr>
        <xdr:cNvPr id="159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183</xdr:row>
      <xdr:rowOff>0</xdr:rowOff>
    </xdr:from>
    <xdr:to>
      <xdr:col>13</xdr:col>
      <xdr:colOff>85725</xdr:colOff>
      <xdr:row>183</xdr:row>
      <xdr:rowOff>152400</xdr:rowOff>
    </xdr:to>
    <xdr:sp macro="" textlink="">
      <xdr:nvSpPr>
        <xdr:cNvPr id="159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183</xdr:row>
      <xdr:rowOff>0</xdr:rowOff>
    </xdr:from>
    <xdr:to>
      <xdr:col>13</xdr:col>
      <xdr:colOff>123825</xdr:colOff>
      <xdr:row>183</xdr:row>
      <xdr:rowOff>161925</xdr:rowOff>
    </xdr:to>
    <xdr:sp macro="" textlink="">
      <xdr:nvSpPr>
        <xdr:cNvPr id="160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183</xdr:row>
      <xdr:rowOff>0</xdr:rowOff>
    </xdr:from>
    <xdr:to>
      <xdr:col>13</xdr:col>
      <xdr:colOff>104775</xdr:colOff>
      <xdr:row>184</xdr:row>
      <xdr:rowOff>0</xdr:rowOff>
    </xdr:to>
    <xdr:sp macro="" textlink="">
      <xdr:nvSpPr>
        <xdr:cNvPr id="160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183</xdr:row>
      <xdr:rowOff>0</xdr:rowOff>
    </xdr:from>
    <xdr:to>
      <xdr:col>13</xdr:col>
      <xdr:colOff>142875</xdr:colOff>
      <xdr:row>183</xdr:row>
      <xdr:rowOff>161925</xdr:rowOff>
    </xdr:to>
    <xdr:sp macro="" textlink="">
      <xdr:nvSpPr>
        <xdr:cNvPr id="160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183</xdr:row>
      <xdr:rowOff>0</xdr:rowOff>
    </xdr:from>
    <xdr:to>
      <xdr:col>13</xdr:col>
      <xdr:colOff>104775</xdr:colOff>
      <xdr:row>184</xdr:row>
      <xdr:rowOff>0</xdr:rowOff>
    </xdr:to>
    <xdr:sp macro="" textlink="">
      <xdr:nvSpPr>
        <xdr:cNvPr id="160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184</xdr:row>
      <xdr:rowOff>0</xdr:rowOff>
    </xdr:from>
    <xdr:to>
      <xdr:col>13</xdr:col>
      <xdr:colOff>152400</xdr:colOff>
      <xdr:row>184</xdr:row>
      <xdr:rowOff>161925</xdr:rowOff>
    </xdr:to>
    <xdr:sp macro="" textlink="">
      <xdr:nvSpPr>
        <xdr:cNvPr id="160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184</xdr:row>
      <xdr:rowOff>0</xdr:rowOff>
    </xdr:from>
    <xdr:to>
      <xdr:col>13</xdr:col>
      <xdr:colOff>180975</xdr:colOff>
      <xdr:row>184</xdr:row>
      <xdr:rowOff>161925</xdr:rowOff>
    </xdr:to>
    <xdr:sp macro="" textlink="">
      <xdr:nvSpPr>
        <xdr:cNvPr id="160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184</xdr:row>
      <xdr:rowOff>0</xdr:rowOff>
    </xdr:from>
    <xdr:to>
      <xdr:col>13</xdr:col>
      <xdr:colOff>123825</xdr:colOff>
      <xdr:row>184</xdr:row>
      <xdr:rowOff>180975</xdr:rowOff>
    </xdr:to>
    <xdr:sp macro="" textlink="">
      <xdr:nvSpPr>
        <xdr:cNvPr id="160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184</xdr:row>
      <xdr:rowOff>0</xdr:rowOff>
    </xdr:from>
    <xdr:to>
      <xdr:col>13</xdr:col>
      <xdr:colOff>142875</xdr:colOff>
      <xdr:row>184</xdr:row>
      <xdr:rowOff>161925</xdr:rowOff>
    </xdr:to>
    <xdr:sp macro="" textlink="">
      <xdr:nvSpPr>
        <xdr:cNvPr id="160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184</xdr:row>
      <xdr:rowOff>0</xdr:rowOff>
    </xdr:from>
    <xdr:to>
      <xdr:col>13</xdr:col>
      <xdr:colOff>85725</xdr:colOff>
      <xdr:row>184</xdr:row>
      <xdr:rowOff>152400</xdr:rowOff>
    </xdr:to>
    <xdr:sp macro="" textlink="">
      <xdr:nvSpPr>
        <xdr:cNvPr id="160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184</xdr:row>
      <xdr:rowOff>0</xdr:rowOff>
    </xdr:from>
    <xdr:to>
      <xdr:col>13</xdr:col>
      <xdr:colOff>123825</xdr:colOff>
      <xdr:row>184</xdr:row>
      <xdr:rowOff>161925</xdr:rowOff>
    </xdr:to>
    <xdr:sp macro="" textlink="">
      <xdr:nvSpPr>
        <xdr:cNvPr id="160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184</xdr:row>
      <xdr:rowOff>0</xdr:rowOff>
    </xdr:from>
    <xdr:to>
      <xdr:col>13</xdr:col>
      <xdr:colOff>104775</xdr:colOff>
      <xdr:row>185</xdr:row>
      <xdr:rowOff>0</xdr:rowOff>
    </xdr:to>
    <xdr:sp macro="" textlink="">
      <xdr:nvSpPr>
        <xdr:cNvPr id="161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184</xdr:row>
      <xdr:rowOff>0</xdr:rowOff>
    </xdr:from>
    <xdr:to>
      <xdr:col>13</xdr:col>
      <xdr:colOff>142875</xdr:colOff>
      <xdr:row>184</xdr:row>
      <xdr:rowOff>161925</xdr:rowOff>
    </xdr:to>
    <xdr:sp macro="" textlink="">
      <xdr:nvSpPr>
        <xdr:cNvPr id="161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184</xdr:row>
      <xdr:rowOff>0</xdr:rowOff>
    </xdr:from>
    <xdr:to>
      <xdr:col>13</xdr:col>
      <xdr:colOff>104775</xdr:colOff>
      <xdr:row>185</xdr:row>
      <xdr:rowOff>0</xdr:rowOff>
    </xdr:to>
    <xdr:sp macro="" textlink="">
      <xdr:nvSpPr>
        <xdr:cNvPr id="161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185</xdr:row>
      <xdr:rowOff>0</xdr:rowOff>
    </xdr:from>
    <xdr:to>
      <xdr:col>13</xdr:col>
      <xdr:colOff>152400</xdr:colOff>
      <xdr:row>185</xdr:row>
      <xdr:rowOff>161925</xdr:rowOff>
    </xdr:to>
    <xdr:sp macro="" textlink="">
      <xdr:nvSpPr>
        <xdr:cNvPr id="161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185</xdr:row>
      <xdr:rowOff>0</xdr:rowOff>
    </xdr:from>
    <xdr:to>
      <xdr:col>13</xdr:col>
      <xdr:colOff>180975</xdr:colOff>
      <xdr:row>185</xdr:row>
      <xdr:rowOff>161925</xdr:rowOff>
    </xdr:to>
    <xdr:sp macro="" textlink="">
      <xdr:nvSpPr>
        <xdr:cNvPr id="161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185</xdr:row>
      <xdr:rowOff>0</xdr:rowOff>
    </xdr:from>
    <xdr:to>
      <xdr:col>13</xdr:col>
      <xdr:colOff>123825</xdr:colOff>
      <xdr:row>185</xdr:row>
      <xdr:rowOff>180975</xdr:rowOff>
    </xdr:to>
    <xdr:sp macro="" textlink="">
      <xdr:nvSpPr>
        <xdr:cNvPr id="161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185</xdr:row>
      <xdr:rowOff>0</xdr:rowOff>
    </xdr:from>
    <xdr:to>
      <xdr:col>13</xdr:col>
      <xdr:colOff>142875</xdr:colOff>
      <xdr:row>185</xdr:row>
      <xdr:rowOff>161925</xdr:rowOff>
    </xdr:to>
    <xdr:sp macro="" textlink="">
      <xdr:nvSpPr>
        <xdr:cNvPr id="161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185</xdr:row>
      <xdr:rowOff>0</xdr:rowOff>
    </xdr:from>
    <xdr:to>
      <xdr:col>13</xdr:col>
      <xdr:colOff>85725</xdr:colOff>
      <xdr:row>185</xdr:row>
      <xdr:rowOff>152400</xdr:rowOff>
    </xdr:to>
    <xdr:sp macro="" textlink="">
      <xdr:nvSpPr>
        <xdr:cNvPr id="161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185</xdr:row>
      <xdr:rowOff>0</xdr:rowOff>
    </xdr:from>
    <xdr:to>
      <xdr:col>13</xdr:col>
      <xdr:colOff>123825</xdr:colOff>
      <xdr:row>185</xdr:row>
      <xdr:rowOff>161925</xdr:rowOff>
    </xdr:to>
    <xdr:sp macro="" textlink="">
      <xdr:nvSpPr>
        <xdr:cNvPr id="161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185</xdr:row>
      <xdr:rowOff>0</xdr:rowOff>
    </xdr:from>
    <xdr:to>
      <xdr:col>13</xdr:col>
      <xdr:colOff>104775</xdr:colOff>
      <xdr:row>186</xdr:row>
      <xdr:rowOff>0</xdr:rowOff>
    </xdr:to>
    <xdr:sp macro="" textlink="">
      <xdr:nvSpPr>
        <xdr:cNvPr id="161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185</xdr:row>
      <xdr:rowOff>0</xdr:rowOff>
    </xdr:from>
    <xdr:to>
      <xdr:col>13</xdr:col>
      <xdr:colOff>142875</xdr:colOff>
      <xdr:row>185</xdr:row>
      <xdr:rowOff>161925</xdr:rowOff>
    </xdr:to>
    <xdr:sp macro="" textlink="">
      <xdr:nvSpPr>
        <xdr:cNvPr id="162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185</xdr:row>
      <xdr:rowOff>0</xdr:rowOff>
    </xdr:from>
    <xdr:to>
      <xdr:col>13</xdr:col>
      <xdr:colOff>104775</xdr:colOff>
      <xdr:row>186</xdr:row>
      <xdr:rowOff>0</xdr:rowOff>
    </xdr:to>
    <xdr:sp macro="" textlink="">
      <xdr:nvSpPr>
        <xdr:cNvPr id="162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186</xdr:row>
      <xdr:rowOff>0</xdr:rowOff>
    </xdr:from>
    <xdr:to>
      <xdr:col>13</xdr:col>
      <xdr:colOff>152400</xdr:colOff>
      <xdr:row>186</xdr:row>
      <xdr:rowOff>161925</xdr:rowOff>
    </xdr:to>
    <xdr:sp macro="" textlink="">
      <xdr:nvSpPr>
        <xdr:cNvPr id="162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186</xdr:row>
      <xdr:rowOff>0</xdr:rowOff>
    </xdr:from>
    <xdr:to>
      <xdr:col>13</xdr:col>
      <xdr:colOff>180975</xdr:colOff>
      <xdr:row>186</xdr:row>
      <xdr:rowOff>161925</xdr:rowOff>
    </xdr:to>
    <xdr:sp macro="" textlink="">
      <xdr:nvSpPr>
        <xdr:cNvPr id="162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186</xdr:row>
      <xdr:rowOff>0</xdr:rowOff>
    </xdr:from>
    <xdr:to>
      <xdr:col>13</xdr:col>
      <xdr:colOff>123825</xdr:colOff>
      <xdr:row>186</xdr:row>
      <xdr:rowOff>180975</xdr:rowOff>
    </xdr:to>
    <xdr:sp macro="" textlink="">
      <xdr:nvSpPr>
        <xdr:cNvPr id="162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186</xdr:row>
      <xdr:rowOff>0</xdr:rowOff>
    </xdr:from>
    <xdr:to>
      <xdr:col>13</xdr:col>
      <xdr:colOff>142875</xdr:colOff>
      <xdr:row>186</xdr:row>
      <xdr:rowOff>161925</xdr:rowOff>
    </xdr:to>
    <xdr:sp macro="" textlink="">
      <xdr:nvSpPr>
        <xdr:cNvPr id="162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186</xdr:row>
      <xdr:rowOff>0</xdr:rowOff>
    </xdr:from>
    <xdr:to>
      <xdr:col>13</xdr:col>
      <xdr:colOff>85725</xdr:colOff>
      <xdr:row>186</xdr:row>
      <xdr:rowOff>152400</xdr:rowOff>
    </xdr:to>
    <xdr:sp macro="" textlink="">
      <xdr:nvSpPr>
        <xdr:cNvPr id="162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186</xdr:row>
      <xdr:rowOff>0</xdr:rowOff>
    </xdr:from>
    <xdr:to>
      <xdr:col>13</xdr:col>
      <xdr:colOff>123825</xdr:colOff>
      <xdr:row>186</xdr:row>
      <xdr:rowOff>161925</xdr:rowOff>
    </xdr:to>
    <xdr:sp macro="" textlink="">
      <xdr:nvSpPr>
        <xdr:cNvPr id="162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186</xdr:row>
      <xdr:rowOff>0</xdr:rowOff>
    </xdr:from>
    <xdr:to>
      <xdr:col>13</xdr:col>
      <xdr:colOff>104775</xdr:colOff>
      <xdr:row>187</xdr:row>
      <xdr:rowOff>0</xdr:rowOff>
    </xdr:to>
    <xdr:sp macro="" textlink="">
      <xdr:nvSpPr>
        <xdr:cNvPr id="162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186</xdr:row>
      <xdr:rowOff>0</xdr:rowOff>
    </xdr:from>
    <xdr:to>
      <xdr:col>13</xdr:col>
      <xdr:colOff>142875</xdr:colOff>
      <xdr:row>186</xdr:row>
      <xdr:rowOff>161925</xdr:rowOff>
    </xdr:to>
    <xdr:sp macro="" textlink="">
      <xdr:nvSpPr>
        <xdr:cNvPr id="162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186</xdr:row>
      <xdr:rowOff>0</xdr:rowOff>
    </xdr:from>
    <xdr:to>
      <xdr:col>13</xdr:col>
      <xdr:colOff>104775</xdr:colOff>
      <xdr:row>187</xdr:row>
      <xdr:rowOff>0</xdr:rowOff>
    </xdr:to>
    <xdr:sp macro="" textlink="">
      <xdr:nvSpPr>
        <xdr:cNvPr id="163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187</xdr:row>
      <xdr:rowOff>0</xdr:rowOff>
    </xdr:from>
    <xdr:to>
      <xdr:col>13</xdr:col>
      <xdr:colOff>152400</xdr:colOff>
      <xdr:row>187</xdr:row>
      <xdr:rowOff>161925</xdr:rowOff>
    </xdr:to>
    <xdr:sp macro="" textlink="">
      <xdr:nvSpPr>
        <xdr:cNvPr id="163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187</xdr:row>
      <xdr:rowOff>0</xdr:rowOff>
    </xdr:from>
    <xdr:to>
      <xdr:col>13</xdr:col>
      <xdr:colOff>180975</xdr:colOff>
      <xdr:row>187</xdr:row>
      <xdr:rowOff>161925</xdr:rowOff>
    </xdr:to>
    <xdr:sp macro="" textlink="">
      <xdr:nvSpPr>
        <xdr:cNvPr id="163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187</xdr:row>
      <xdr:rowOff>0</xdr:rowOff>
    </xdr:from>
    <xdr:to>
      <xdr:col>13</xdr:col>
      <xdr:colOff>123825</xdr:colOff>
      <xdr:row>187</xdr:row>
      <xdr:rowOff>180975</xdr:rowOff>
    </xdr:to>
    <xdr:sp macro="" textlink="">
      <xdr:nvSpPr>
        <xdr:cNvPr id="163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187</xdr:row>
      <xdr:rowOff>0</xdr:rowOff>
    </xdr:from>
    <xdr:to>
      <xdr:col>13</xdr:col>
      <xdr:colOff>142875</xdr:colOff>
      <xdr:row>187</xdr:row>
      <xdr:rowOff>161925</xdr:rowOff>
    </xdr:to>
    <xdr:sp macro="" textlink="">
      <xdr:nvSpPr>
        <xdr:cNvPr id="163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187</xdr:row>
      <xdr:rowOff>0</xdr:rowOff>
    </xdr:from>
    <xdr:to>
      <xdr:col>13</xdr:col>
      <xdr:colOff>85725</xdr:colOff>
      <xdr:row>187</xdr:row>
      <xdr:rowOff>152400</xdr:rowOff>
    </xdr:to>
    <xdr:sp macro="" textlink="">
      <xdr:nvSpPr>
        <xdr:cNvPr id="163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187</xdr:row>
      <xdr:rowOff>0</xdr:rowOff>
    </xdr:from>
    <xdr:to>
      <xdr:col>13</xdr:col>
      <xdr:colOff>123825</xdr:colOff>
      <xdr:row>187</xdr:row>
      <xdr:rowOff>161925</xdr:rowOff>
    </xdr:to>
    <xdr:sp macro="" textlink="">
      <xdr:nvSpPr>
        <xdr:cNvPr id="163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187</xdr:row>
      <xdr:rowOff>0</xdr:rowOff>
    </xdr:from>
    <xdr:to>
      <xdr:col>13</xdr:col>
      <xdr:colOff>104775</xdr:colOff>
      <xdr:row>188</xdr:row>
      <xdr:rowOff>0</xdr:rowOff>
    </xdr:to>
    <xdr:sp macro="" textlink="">
      <xdr:nvSpPr>
        <xdr:cNvPr id="163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187</xdr:row>
      <xdr:rowOff>0</xdr:rowOff>
    </xdr:from>
    <xdr:to>
      <xdr:col>13</xdr:col>
      <xdr:colOff>142875</xdr:colOff>
      <xdr:row>187</xdr:row>
      <xdr:rowOff>161925</xdr:rowOff>
    </xdr:to>
    <xdr:sp macro="" textlink="">
      <xdr:nvSpPr>
        <xdr:cNvPr id="163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187</xdr:row>
      <xdr:rowOff>0</xdr:rowOff>
    </xdr:from>
    <xdr:to>
      <xdr:col>13</xdr:col>
      <xdr:colOff>104775</xdr:colOff>
      <xdr:row>188</xdr:row>
      <xdr:rowOff>0</xdr:rowOff>
    </xdr:to>
    <xdr:sp macro="" textlink="">
      <xdr:nvSpPr>
        <xdr:cNvPr id="163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188</xdr:row>
      <xdr:rowOff>0</xdr:rowOff>
    </xdr:from>
    <xdr:to>
      <xdr:col>13</xdr:col>
      <xdr:colOff>152400</xdr:colOff>
      <xdr:row>188</xdr:row>
      <xdr:rowOff>161925</xdr:rowOff>
    </xdr:to>
    <xdr:sp macro="" textlink="">
      <xdr:nvSpPr>
        <xdr:cNvPr id="164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188</xdr:row>
      <xdr:rowOff>0</xdr:rowOff>
    </xdr:from>
    <xdr:to>
      <xdr:col>13</xdr:col>
      <xdr:colOff>180975</xdr:colOff>
      <xdr:row>188</xdr:row>
      <xdr:rowOff>161925</xdr:rowOff>
    </xdr:to>
    <xdr:sp macro="" textlink="">
      <xdr:nvSpPr>
        <xdr:cNvPr id="164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188</xdr:row>
      <xdr:rowOff>0</xdr:rowOff>
    </xdr:from>
    <xdr:to>
      <xdr:col>13</xdr:col>
      <xdr:colOff>123825</xdr:colOff>
      <xdr:row>188</xdr:row>
      <xdr:rowOff>180975</xdr:rowOff>
    </xdr:to>
    <xdr:sp macro="" textlink="">
      <xdr:nvSpPr>
        <xdr:cNvPr id="164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188</xdr:row>
      <xdr:rowOff>0</xdr:rowOff>
    </xdr:from>
    <xdr:to>
      <xdr:col>13</xdr:col>
      <xdr:colOff>142875</xdr:colOff>
      <xdr:row>188</xdr:row>
      <xdr:rowOff>161925</xdr:rowOff>
    </xdr:to>
    <xdr:sp macro="" textlink="">
      <xdr:nvSpPr>
        <xdr:cNvPr id="164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188</xdr:row>
      <xdr:rowOff>0</xdr:rowOff>
    </xdr:from>
    <xdr:to>
      <xdr:col>13</xdr:col>
      <xdr:colOff>85725</xdr:colOff>
      <xdr:row>188</xdr:row>
      <xdr:rowOff>152400</xdr:rowOff>
    </xdr:to>
    <xdr:sp macro="" textlink="">
      <xdr:nvSpPr>
        <xdr:cNvPr id="164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188</xdr:row>
      <xdr:rowOff>0</xdr:rowOff>
    </xdr:from>
    <xdr:to>
      <xdr:col>13</xdr:col>
      <xdr:colOff>123825</xdr:colOff>
      <xdr:row>188</xdr:row>
      <xdr:rowOff>161925</xdr:rowOff>
    </xdr:to>
    <xdr:sp macro="" textlink="">
      <xdr:nvSpPr>
        <xdr:cNvPr id="164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188</xdr:row>
      <xdr:rowOff>0</xdr:rowOff>
    </xdr:from>
    <xdr:to>
      <xdr:col>13</xdr:col>
      <xdr:colOff>104775</xdr:colOff>
      <xdr:row>189</xdr:row>
      <xdr:rowOff>0</xdr:rowOff>
    </xdr:to>
    <xdr:sp macro="" textlink="">
      <xdr:nvSpPr>
        <xdr:cNvPr id="164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188</xdr:row>
      <xdr:rowOff>0</xdr:rowOff>
    </xdr:from>
    <xdr:to>
      <xdr:col>13</xdr:col>
      <xdr:colOff>142875</xdr:colOff>
      <xdr:row>188</xdr:row>
      <xdr:rowOff>161925</xdr:rowOff>
    </xdr:to>
    <xdr:sp macro="" textlink="">
      <xdr:nvSpPr>
        <xdr:cNvPr id="164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188</xdr:row>
      <xdr:rowOff>0</xdr:rowOff>
    </xdr:from>
    <xdr:to>
      <xdr:col>13</xdr:col>
      <xdr:colOff>104775</xdr:colOff>
      <xdr:row>189</xdr:row>
      <xdr:rowOff>0</xdr:rowOff>
    </xdr:to>
    <xdr:sp macro="" textlink="">
      <xdr:nvSpPr>
        <xdr:cNvPr id="164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189</xdr:row>
      <xdr:rowOff>0</xdr:rowOff>
    </xdr:from>
    <xdr:to>
      <xdr:col>13</xdr:col>
      <xdr:colOff>152400</xdr:colOff>
      <xdr:row>189</xdr:row>
      <xdr:rowOff>161925</xdr:rowOff>
    </xdr:to>
    <xdr:sp macro="" textlink="">
      <xdr:nvSpPr>
        <xdr:cNvPr id="164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189</xdr:row>
      <xdr:rowOff>0</xdr:rowOff>
    </xdr:from>
    <xdr:to>
      <xdr:col>13</xdr:col>
      <xdr:colOff>180975</xdr:colOff>
      <xdr:row>189</xdr:row>
      <xdr:rowOff>161925</xdr:rowOff>
    </xdr:to>
    <xdr:sp macro="" textlink="">
      <xdr:nvSpPr>
        <xdr:cNvPr id="165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189</xdr:row>
      <xdr:rowOff>0</xdr:rowOff>
    </xdr:from>
    <xdr:to>
      <xdr:col>13</xdr:col>
      <xdr:colOff>123825</xdr:colOff>
      <xdr:row>189</xdr:row>
      <xdr:rowOff>180975</xdr:rowOff>
    </xdr:to>
    <xdr:sp macro="" textlink="">
      <xdr:nvSpPr>
        <xdr:cNvPr id="165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189</xdr:row>
      <xdr:rowOff>0</xdr:rowOff>
    </xdr:from>
    <xdr:to>
      <xdr:col>13</xdr:col>
      <xdr:colOff>142875</xdr:colOff>
      <xdr:row>189</xdr:row>
      <xdr:rowOff>161925</xdr:rowOff>
    </xdr:to>
    <xdr:sp macro="" textlink="">
      <xdr:nvSpPr>
        <xdr:cNvPr id="165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189</xdr:row>
      <xdr:rowOff>0</xdr:rowOff>
    </xdr:from>
    <xdr:to>
      <xdr:col>13</xdr:col>
      <xdr:colOff>85725</xdr:colOff>
      <xdr:row>189</xdr:row>
      <xdr:rowOff>152400</xdr:rowOff>
    </xdr:to>
    <xdr:sp macro="" textlink="">
      <xdr:nvSpPr>
        <xdr:cNvPr id="165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189</xdr:row>
      <xdr:rowOff>0</xdr:rowOff>
    </xdr:from>
    <xdr:to>
      <xdr:col>13</xdr:col>
      <xdr:colOff>123825</xdr:colOff>
      <xdr:row>189</xdr:row>
      <xdr:rowOff>161925</xdr:rowOff>
    </xdr:to>
    <xdr:sp macro="" textlink="">
      <xdr:nvSpPr>
        <xdr:cNvPr id="165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189</xdr:row>
      <xdr:rowOff>0</xdr:rowOff>
    </xdr:from>
    <xdr:to>
      <xdr:col>13</xdr:col>
      <xdr:colOff>104775</xdr:colOff>
      <xdr:row>190</xdr:row>
      <xdr:rowOff>0</xdr:rowOff>
    </xdr:to>
    <xdr:sp macro="" textlink="">
      <xdr:nvSpPr>
        <xdr:cNvPr id="165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189</xdr:row>
      <xdr:rowOff>0</xdr:rowOff>
    </xdr:from>
    <xdr:to>
      <xdr:col>13</xdr:col>
      <xdr:colOff>142875</xdr:colOff>
      <xdr:row>189</xdr:row>
      <xdr:rowOff>161925</xdr:rowOff>
    </xdr:to>
    <xdr:sp macro="" textlink="">
      <xdr:nvSpPr>
        <xdr:cNvPr id="165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189</xdr:row>
      <xdr:rowOff>0</xdr:rowOff>
    </xdr:from>
    <xdr:to>
      <xdr:col>13</xdr:col>
      <xdr:colOff>104775</xdr:colOff>
      <xdr:row>190</xdr:row>
      <xdr:rowOff>0</xdr:rowOff>
    </xdr:to>
    <xdr:sp macro="" textlink="">
      <xdr:nvSpPr>
        <xdr:cNvPr id="165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152400</xdr:colOff>
      <xdr:row>190</xdr:row>
      <xdr:rowOff>161925</xdr:rowOff>
    </xdr:to>
    <xdr:sp macro="" textlink="">
      <xdr:nvSpPr>
        <xdr:cNvPr id="165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180975</xdr:colOff>
      <xdr:row>190</xdr:row>
      <xdr:rowOff>161925</xdr:rowOff>
    </xdr:to>
    <xdr:sp macro="" textlink="">
      <xdr:nvSpPr>
        <xdr:cNvPr id="165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123825</xdr:colOff>
      <xdr:row>190</xdr:row>
      <xdr:rowOff>180975</xdr:rowOff>
    </xdr:to>
    <xdr:sp macro="" textlink="">
      <xdr:nvSpPr>
        <xdr:cNvPr id="166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142875</xdr:colOff>
      <xdr:row>190</xdr:row>
      <xdr:rowOff>161925</xdr:rowOff>
    </xdr:to>
    <xdr:sp macro="" textlink="">
      <xdr:nvSpPr>
        <xdr:cNvPr id="166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85725</xdr:colOff>
      <xdr:row>190</xdr:row>
      <xdr:rowOff>152400</xdr:rowOff>
    </xdr:to>
    <xdr:sp macro="" textlink="">
      <xdr:nvSpPr>
        <xdr:cNvPr id="166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123825</xdr:colOff>
      <xdr:row>190</xdr:row>
      <xdr:rowOff>161925</xdr:rowOff>
    </xdr:to>
    <xdr:sp macro="" textlink="">
      <xdr:nvSpPr>
        <xdr:cNvPr id="166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104775</xdr:colOff>
      <xdr:row>191</xdr:row>
      <xdr:rowOff>0</xdr:rowOff>
    </xdr:to>
    <xdr:sp macro="" textlink="">
      <xdr:nvSpPr>
        <xdr:cNvPr id="166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142875</xdr:colOff>
      <xdr:row>190</xdr:row>
      <xdr:rowOff>161925</xdr:rowOff>
    </xdr:to>
    <xdr:sp macro="" textlink="">
      <xdr:nvSpPr>
        <xdr:cNvPr id="166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190</xdr:row>
      <xdr:rowOff>0</xdr:rowOff>
    </xdr:from>
    <xdr:to>
      <xdr:col>13</xdr:col>
      <xdr:colOff>104775</xdr:colOff>
      <xdr:row>191</xdr:row>
      <xdr:rowOff>0</xdr:rowOff>
    </xdr:to>
    <xdr:sp macro="" textlink="">
      <xdr:nvSpPr>
        <xdr:cNvPr id="166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191</xdr:row>
      <xdr:rowOff>0</xdr:rowOff>
    </xdr:from>
    <xdr:to>
      <xdr:col>13</xdr:col>
      <xdr:colOff>152400</xdr:colOff>
      <xdr:row>191</xdr:row>
      <xdr:rowOff>161925</xdr:rowOff>
    </xdr:to>
    <xdr:sp macro="" textlink="">
      <xdr:nvSpPr>
        <xdr:cNvPr id="166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191</xdr:row>
      <xdr:rowOff>0</xdr:rowOff>
    </xdr:from>
    <xdr:to>
      <xdr:col>13</xdr:col>
      <xdr:colOff>180975</xdr:colOff>
      <xdr:row>191</xdr:row>
      <xdr:rowOff>161925</xdr:rowOff>
    </xdr:to>
    <xdr:sp macro="" textlink="">
      <xdr:nvSpPr>
        <xdr:cNvPr id="166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191</xdr:row>
      <xdr:rowOff>0</xdr:rowOff>
    </xdr:from>
    <xdr:to>
      <xdr:col>13</xdr:col>
      <xdr:colOff>123825</xdr:colOff>
      <xdr:row>191</xdr:row>
      <xdr:rowOff>180975</xdr:rowOff>
    </xdr:to>
    <xdr:sp macro="" textlink="">
      <xdr:nvSpPr>
        <xdr:cNvPr id="166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191</xdr:row>
      <xdr:rowOff>0</xdr:rowOff>
    </xdr:from>
    <xdr:to>
      <xdr:col>13</xdr:col>
      <xdr:colOff>142875</xdr:colOff>
      <xdr:row>191</xdr:row>
      <xdr:rowOff>161925</xdr:rowOff>
    </xdr:to>
    <xdr:sp macro="" textlink="">
      <xdr:nvSpPr>
        <xdr:cNvPr id="167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191</xdr:row>
      <xdr:rowOff>0</xdr:rowOff>
    </xdr:from>
    <xdr:to>
      <xdr:col>13</xdr:col>
      <xdr:colOff>85725</xdr:colOff>
      <xdr:row>191</xdr:row>
      <xdr:rowOff>152400</xdr:rowOff>
    </xdr:to>
    <xdr:sp macro="" textlink="">
      <xdr:nvSpPr>
        <xdr:cNvPr id="167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191</xdr:row>
      <xdr:rowOff>0</xdr:rowOff>
    </xdr:from>
    <xdr:to>
      <xdr:col>13</xdr:col>
      <xdr:colOff>123825</xdr:colOff>
      <xdr:row>191</xdr:row>
      <xdr:rowOff>161925</xdr:rowOff>
    </xdr:to>
    <xdr:sp macro="" textlink="">
      <xdr:nvSpPr>
        <xdr:cNvPr id="167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191</xdr:row>
      <xdr:rowOff>0</xdr:rowOff>
    </xdr:from>
    <xdr:to>
      <xdr:col>13</xdr:col>
      <xdr:colOff>104775</xdr:colOff>
      <xdr:row>192</xdr:row>
      <xdr:rowOff>0</xdr:rowOff>
    </xdr:to>
    <xdr:sp macro="" textlink="">
      <xdr:nvSpPr>
        <xdr:cNvPr id="167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191</xdr:row>
      <xdr:rowOff>0</xdr:rowOff>
    </xdr:from>
    <xdr:to>
      <xdr:col>13</xdr:col>
      <xdr:colOff>142875</xdr:colOff>
      <xdr:row>191</xdr:row>
      <xdr:rowOff>161925</xdr:rowOff>
    </xdr:to>
    <xdr:sp macro="" textlink="">
      <xdr:nvSpPr>
        <xdr:cNvPr id="167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191</xdr:row>
      <xdr:rowOff>0</xdr:rowOff>
    </xdr:from>
    <xdr:to>
      <xdr:col>13</xdr:col>
      <xdr:colOff>104775</xdr:colOff>
      <xdr:row>192</xdr:row>
      <xdr:rowOff>0</xdr:rowOff>
    </xdr:to>
    <xdr:sp macro="" textlink="">
      <xdr:nvSpPr>
        <xdr:cNvPr id="167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192</xdr:row>
      <xdr:rowOff>0</xdr:rowOff>
    </xdr:from>
    <xdr:to>
      <xdr:col>13</xdr:col>
      <xdr:colOff>152400</xdr:colOff>
      <xdr:row>192</xdr:row>
      <xdr:rowOff>161925</xdr:rowOff>
    </xdr:to>
    <xdr:sp macro="" textlink="">
      <xdr:nvSpPr>
        <xdr:cNvPr id="167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192</xdr:row>
      <xdr:rowOff>0</xdr:rowOff>
    </xdr:from>
    <xdr:to>
      <xdr:col>13</xdr:col>
      <xdr:colOff>180975</xdr:colOff>
      <xdr:row>192</xdr:row>
      <xdr:rowOff>161925</xdr:rowOff>
    </xdr:to>
    <xdr:sp macro="" textlink="">
      <xdr:nvSpPr>
        <xdr:cNvPr id="167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192</xdr:row>
      <xdr:rowOff>0</xdr:rowOff>
    </xdr:from>
    <xdr:to>
      <xdr:col>13</xdr:col>
      <xdr:colOff>123825</xdr:colOff>
      <xdr:row>192</xdr:row>
      <xdr:rowOff>180975</xdr:rowOff>
    </xdr:to>
    <xdr:sp macro="" textlink="">
      <xdr:nvSpPr>
        <xdr:cNvPr id="167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192</xdr:row>
      <xdr:rowOff>0</xdr:rowOff>
    </xdr:from>
    <xdr:to>
      <xdr:col>13</xdr:col>
      <xdr:colOff>142875</xdr:colOff>
      <xdr:row>192</xdr:row>
      <xdr:rowOff>161925</xdr:rowOff>
    </xdr:to>
    <xdr:sp macro="" textlink="">
      <xdr:nvSpPr>
        <xdr:cNvPr id="167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192</xdr:row>
      <xdr:rowOff>0</xdr:rowOff>
    </xdr:from>
    <xdr:to>
      <xdr:col>13</xdr:col>
      <xdr:colOff>85725</xdr:colOff>
      <xdr:row>192</xdr:row>
      <xdr:rowOff>152400</xdr:rowOff>
    </xdr:to>
    <xdr:sp macro="" textlink="">
      <xdr:nvSpPr>
        <xdr:cNvPr id="168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192</xdr:row>
      <xdr:rowOff>0</xdr:rowOff>
    </xdr:from>
    <xdr:to>
      <xdr:col>13</xdr:col>
      <xdr:colOff>123825</xdr:colOff>
      <xdr:row>192</xdr:row>
      <xdr:rowOff>161925</xdr:rowOff>
    </xdr:to>
    <xdr:sp macro="" textlink="">
      <xdr:nvSpPr>
        <xdr:cNvPr id="168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192</xdr:row>
      <xdr:rowOff>0</xdr:rowOff>
    </xdr:from>
    <xdr:to>
      <xdr:col>13</xdr:col>
      <xdr:colOff>104775</xdr:colOff>
      <xdr:row>193</xdr:row>
      <xdr:rowOff>0</xdr:rowOff>
    </xdr:to>
    <xdr:sp macro="" textlink="">
      <xdr:nvSpPr>
        <xdr:cNvPr id="168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192</xdr:row>
      <xdr:rowOff>0</xdr:rowOff>
    </xdr:from>
    <xdr:to>
      <xdr:col>13</xdr:col>
      <xdr:colOff>142875</xdr:colOff>
      <xdr:row>192</xdr:row>
      <xdr:rowOff>161925</xdr:rowOff>
    </xdr:to>
    <xdr:sp macro="" textlink="">
      <xdr:nvSpPr>
        <xdr:cNvPr id="168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192</xdr:row>
      <xdr:rowOff>0</xdr:rowOff>
    </xdr:from>
    <xdr:to>
      <xdr:col>13</xdr:col>
      <xdr:colOff>104775</xdr:colOff>
      <xdr:row>193</xdr:row>
      <xdr:rowOff>0</xdr:rowOff>
    </xdr:to>
    <xdr:sp macro="" textlink="">
      <xdr:nvSpPr>
        <xdr:cNvPr id="168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193</xdr:row>
      <xdr:rowOff>0</xdr:rowOff>
    </xdr:from>
    <xdr:to>
      <xdr:col>13</xdr:col>
      <xdr:colOff>152400</xdr:colOff>
      <xdr:row>193</xdr:row>
      <xdr:rowOff>161925</xdr:rowOff>
    </xdr:to>
    <xdr:sp macro="" textlink="">
      <xdr:nvSpPr>
        <xdr:cNvPr id="168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193</xdr:row>
      <xdr:rowOff>0</xdr:rowOff>
    </xdr:from>
    <xdr:to>
      <xdr:col>13</xdr:col>
      <xdr:colOff>180975</xdr:colOff>
      <xdr:row>193</xdr:row>
      <xdr:rowOff>161925</xdr:rowOff>
    </xdr:to>
    <xdr:sp macro="" textlink="">
      <xdr:nvSpPr>
        <xdr:cNvPr id="168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193</xdr:row>
      <xdr:rowOff>0</xdr:rowOff>
    </xdr:from>
    <xdr:to>
      <xdr:col>13</xdr:col>
      <xdr:colOff>123825</xdr:colOff>
      <xdr:row>193</xdr:row>
      <xdr:rowOff>180975</xdr:rowOff>
    </xdr:to>
    <xdr:sp macro="" textlink="">
      <xdr:nvSpPr>
        <xdr:cNvPr id="168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193</xdr:row>
      <xdr:rowOff>0</xdr:rowOff>
    </xdr:from>
    <xdr:to>
      <xdr:col>13</xdr:col>
      <xdr:colOff>142875</xdr:colOff>
      <xdr:row>193</xdr:row>
      <xdr:rowOff>161925</xdr:rowOff>
    </xdr:to>
    <xdr:sp macro="" textlink="">
      <xdr:nvSpPr>
        <xdr:cNvPr id="168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193</xdr:row>
      <xdr:rowOff>0</xdr:rowOff>
    </xdr:from>
    <xdr:to>
      <xdr:col>13</xdr:col>
      <xdr:colOff>85725</xdr:colOff>
      <xdr:row>193</xdr:row>
      <xdr:rowOff>152400</xdr:rowOff>
    </xdr:to>
    <xdr:sp macro="" textlink="">
      <xdr:nvSpPr>
        <xdr:cNvPr id="168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193</xdr:row>
      <xdr:rowOff>0</xdr:rowOff>
    </xdr:from>
    <xdr:to>
      <xdr:col>13</xdr:col>
      <xdr:colOff>123825</xdr:colOff>
      <xdr:row>193</xdr:row>
      <xdr:rowOff>161925</xdr:rowOff>
    </xdr:to>
    <xdr:sp macro="" textlink="">
      <xdr:nvSpPr>
        <xdr:cNvPr id="169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193</xdr:row>
      <xdr:rowOff>0</xdr:rowOff>
    </xdr:from>
    <xdr:to>
      <xdr:col>13</xdr:col>
      <xdr:colOff>104775</xdr:colOff>
      <xdr:row>194</xdr:row>
      <xdr:rowOff>0</xdr:rowOff>
    </xdr:to>
    <xdr:sp macro="" textlink="">
      <xdr:nvSpPr>
        <xdr:cNvPr id="169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193</xdr:row>
      <xdr:rowOff>0</xdr:rowOff>
    </xdr:from>
    <xdr:to>
      <xdr:col>13</xdr:col>
      <xdr:colOff>142875</xdr:colOff>
      <xdr:row>193</xdr:row>
      <xdr:rowOff>161925</xdr:rowOff>
    </xdr:to>
    <xdr:sp macro="" textlink="">
      <xdr:nvSpPr>
        <xdr:cNvPr id="169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193</xdr:row>
      <xdr:rowOff>0</xdr:rowOff>
    </xdr:from>
    <xdr:to>
      <xdr:col>13</xdr:col>
      <xdr:colOff>104775</xdr:colOff>
      <xdr:row>194</xdr:row>
      <xdr:rowOff>0</xdr:rowOff>
    </xdr:to>
    <xdr:sp macro="" textlink="">
      <xdr:nvSpPr>
        <xdr:cNvPr id="169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194</xdr:row>
      <xdr:rowOff>0</xdr:rowOff>
    </xdr:from>
    <xdr:to>
      <xdr:col>13</xdr:col>
      <xdr:colOff>152400</xdr:colOff>
      <xdr:row>194</xdr:row>
      <xdr:rowOff>161925</xdr:rowOff>
    </xdr:to>
    <xdr:sp macro="" textlink="">
      <xdr:nvSpPr>
        <xdr:cNvPr id="169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194</xdr:row>
      <xdr:rowOff>0</xdr:rowOff>
    </xdr:from>
    <xdr:to>
      <xdr:col>13</xdr:col>
      <xdr:colOff>180975</xdr:colOff>
      <xdr:row>194</xdr:row>
      <xdr:rowOff>161925</xdr:rowOff>
    </xdr:to>
    <xdr:sp macro="" textlink="">
      <xdr:nvSpPr>
        <xdr:cNvPr id="169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194</xdr:row>
      <xdr:rowOff>0</xdr:rowOff>
    </xdr:from>
    <xdr:to>
      <xdr:col>13</xdr:col>
      <xdr:colOff>123825</xdr:colOff>
      <xdr:row>194</xdr:row>
      <xdr:rowOff>180975</xdr:rowOff>
    </xdr:to>
    <xdr:sp macro="" textlink="">
      <xdr:nvSpPr>
        <xdr:cNvPr id="169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194</xdr:row>
      <xdr:rowOff>0</xdr:rowOff>
    </xdr:from>
    <xdr:to>
      <xdr:col>13</xdr:col>
      <xdr:colOff>142875</xdr:colOff>
      <xdr:row>194</xdr:row>
      <xdr:rowOff>161925</xdr:rowOff>
    </xdr:to>
    <xdr:sp macro="" textlink="">
      <xdr:nvSpPr>
        <xdr:cNvPr id="169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194</xdr:row>
      <xdr:rowOff>0</xdr:rowOff>
    </xdr:from>
    <xdr:to>
      <xdr:col>13</xdr:col>
      <xdr:colOff>85725</xdr:colOff>
      <xdr:row>194</xdr:row>
      <xdr:rowOff>152400</xdr:rowOff>
    </xdr:to>
    <xdr:sp macro="" textlink="">
      <xdr:nvSpPr>
        <xdr:cNvPr id="169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194</xdr:row>
      <xdr:rowOff>0</xdr:rowOff>
    </xdr:from>
    <xdr:to>
      <xdr:col>13</xdr:col>
      <xdr:colOff>123825</xdr:colOff>
      <xdr:row>194</xdr:row>
      <xdr:rowOff>161925</xdr:rowOff>
    </xdr:to>
    <xdr:sp macro="" textlink="">
      <xdr:nvSpPr>
        <xdr:cNvPr id="169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194</xdr:row>
      <xdr:rowOff>0</xdr:rowOff>
    </xdr:from>
    <xdr:to>
      <xdr:col>13</xdr:col>
      <xdr:colOff>104775</xdr:colOff>
      <xdr:row>195</xdr:row>
      <xdr:rowOff>0</xdr:rowOff>
    </xdr:to>
    <xdr:sp macro="" textlink="">
      <xdr:nvSpPr>
        <xdr:cNvPr id="170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194</xdr:row>
      <xdr:rowOff>0</xdr:rowOff>
    </xdr:from>
    <xdr:to>
      <xdr:col>13</xdr:col>
      <xdr:colOff>142875</xdr:colOff>
      <xdr:row>194</xdr:row>
      <xdr:rowOff>161925</xdr:rowOff>
    </xdr:to>
    <xdr:sp macro="" textlink="">
      <xdr:nvSpPr>
        <xdr:cNvPr id="170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194</xdr:row>
      <xdr:rowOff>0</xdr:rowOff>
    </xdr:from>
    <xdr:to>
      <xdr:col>13</xdr:col>
      <xdr:colOff>104775</xdr:colOff>
      <xdr:row>195</xdr:row>
      <xdr:rowOff>0</xdr:rowOff>
    </xdr:to>
    <xdr:sp macro="" textlink="">
      <xdr:nvSpPr>
        <xdr:cNvPr id="170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195</xdr:row>
      <xdr:rowOff>0</xdr:rowOff>
    </xdr:from>
    <xdr:to>
      <xdr:col>13</xdr:col>
      <xdr:colOff>152400</xdr:colOff>
      <xdr:row>195</xdr:row>
      <xdr:rowOff>161925</xdr:rowOff>
    </xdr:to>
    <xdr:sp macro="" textlink="">
      <xdr:nvSpPr>
        <xdr:cNvPr id="170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195</xdr:row>
      <xdr:rowOff>0</xdr:rowOff>
    </xdr:from>
    <xdr:to>
      <xdr:col>13</xdr:col>
      <xdr:colOff>180975</xdr:colOff>
      <xdr:row>195</xdr:row>
      <xdr:rowOff>161925</xdr:rowOff>
    </xdr:to>
    <xdr:sp macro="" textlink="">
      <xdr:nvSpPr>
        <xdr:cNvPr id="170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195</xdr:row>
      <xdr:rowOff>0</xdr:rowOff>
    </xdr:from>
    <xdr:to>
      <xdr:col>13</xdr:col>
      <xdr:colOff>123825</xdr:colOff>
      <xdr:row>195</xdr:row>
      <xdr:rowOff>180975</xdr:rowOff>
    </xdr:to>
    <xdr:sp macro="" textlink="">
      <xdr:nvSpPr>
        <xdr:cNvPr id="170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195</xdr:row>
      <xdr:rowOff>0</xdr:rowOff>
    </xdr:from>
    <xdr:to>
      <xdr:col>13</xdr:col>
      <xdr:colOff>142875</xdr:colOff>
      <xdr:row>195</xdr:row>
      <xdr:rowOff>161925</xdr:rowOff>
    </xdr:to>
    <xdr:sp macro="" textlink="">
      <xdr:nvSpPr>
        <xdr:cNvPr id="170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195</xdr:row>
      <xdr:rowOff>0</xdr:rowOff>
    </xdr:from>
    <xdr:to>
      <xdr:col>13</xdr:col>
      <xdr:colOff>85725</xdr:colOff>
      <xdr:row>195</xdr:row>
      <xdr:rowOff>152400</xdr:rowOff>
    </xdr:to>
    <xdr:sp macro="" textlink="">
      <xdr:nvSpPr>
        <xdr:cNvPr id="170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195</xdr:row>
      <xdr:rowOff>0</xdr:rowOff>
    </xdr:from>
    <xdr:to>
      <xdr:col>13</xdr:col>
      <xdr:colOff>123825</xdr:colOff>
      <xdr:row>195</xdr:row>
      <xdr:rowOff>161925</xdr:rowOff>
    </xdr:to>
    <xdr:sp macro="" textlink="">
      <xdr:nvSpPr>
        <xdr:cNvPr id="170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195</xdr:row>
      <xdr:rowOff>0</xdr:rowOff>
    </xdr:from>
    <xdr:to>
      <xdr:col>13</xdr:col>
      <xdr:colOff>104775</xdr:colOff>
      <xdr:row>196</xdr:row>
      <xdr:rowOff>0</xdr:rowOff>
    </xdr:to>
    <xdr:sp macro="" textlink="">
      <xdr:nvSpPr>
        <xdr:cNvPr id="170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195</xdr:row>
      <xdr:rowOff>0</xdr:rowOff>
    </xdr:from>
    <xdr:to>
      <xdr:col>13</xdr:col>
      <xdr:colOff>142875</xdr:colOff>
      <xdr:row>195</xdr:row>
      <xdr:rowOff>161925</xdr:rowOff>
    </xdr:to>
    <xdr:sp macro="" textlink="">
      <xdr:nvSpPr>
        <xdr:cNvPr id="171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195</xdr:row>
      <xdr:rowOff>0</xdr:rowOff>
    </xdr:from>
    <xdr:to>
      <xdr:col>13</xdr:col>
      <xdr:colOff>104775</xdr:colOff>
      <xdr:row>196</xdr:row>
      <xdr:rowOff>0</xdr:rowOff>
    </xdr:to>
    <xdr:sp macro="" textlink="">
      <xdr:nvSpPr>
        <xdr:cNvPr id="171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196</xdr:row>
      <xdr:rowOff>0</xdr:rowOff>
    </xdr:from>
    <xdr:to>
      <xdr:col>13</xdr:col>
      <xdr:colOff>152400</xdr:colOff>
      <xdr:row>196</xdr:row>
      <xdr:rowOff>161925</xdr:rowOff>
    </xdr:to>
    <xdr:sp macro="" textlink="">
      <xdr:nvSpPr>
        <xdr:cNvPr id="171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196</xdr:row>
      <xdr:rowOff>0</xdr:rowOff>
    </xdr:from>
    <xdr:to>
      <xdr:col>13</xdr:col>
      <xdr:colOff>180975</xdr:colOff>
      <xdr:row>196</xdr:row>
      <xdr:rowOff>161925</xdr:rowOff>
    </xdr:to>
    <xdr:sp macro="" textlink="">
      <xdr:nvSpPr>
        <xdr:cNvPr id="171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196</xdr:row>
      <xdr:rowOff>0</xdr:rowOff>
    </xdr:from>
    <xdr:to>
      <xdr:col>13</xdr:col>
      <xdr:colOff>123825</xdr:colOff>
      <xdr:row>196</xdr:row>
      <xdr:rowOff>180975</xdr:rowOff>
    </xdr:to>
    <xdr:sp macro="" textlink="">
      <xdr:nvSpPr>
        <xdr:cNvPr id="171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196</xdr:row>
      <xdr:rowOff>0</xdr:rowOff>
    </xdr:from>
    <xdr:to>
      <xdr:col>13</xdr:col>
      <xdr:colOff>142875</xdr:colOff>
      <xdr:row>196</xdr:row>
      <xdr:rowOff>161925</xdr:rowOff>
    </xdr:to>
    <xdr:sp macro="" textlink="">
      <xdr:nvSpPr>
        <xdr:cNvPr id="171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196</xdr:row>
      <xdr:rowOff>0</xdr:rowOff>
    </xdr:from>
    <xdr:to>
      <xdr:col>13</xdr:col>
      <xdr:colOff>85725</xdr:colOff>
      <xdr:row>196</xdr:row>
      <xdr:rowOff>152400</xdr:rowOff>
    </xdr:to>
    <xdr:sp macro="" textlink="">
      <xdr:nvSpPr>
        <xdr:cNvPr id="171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196</xdr:row>
      <xdr:rowOff>0</xdr:rowOff>
    </xdr:from>
    <xdr:to>
      <xdr:col>13</xdr:col>
      <xdr:colOff>123825</xdr:colOff>
      <xdr:row>196</xdr:row>
      <xdr:rowOff>161925</xdr:rowOff>
    </xdr:to>
    <xdr:sp macro="" textlink="">
      <xdr:nvSpPr>
        <xdr:cNvPr id="171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196</xdr:row>
      <xdr:rowOff>0</xdr:rowOff>
    </xdr:from>
    <xdr:to>
      <xdr:col>13</xdr:col>
      <xdr:colOff>104775</xdr:colOff>
      <xdr:row>197</xdr:row>
      <xdr:rowOff>0</xdr:rowOff>
    </xdr:to>
    <xdr:sp macro="" textlink="">
      <xdr:nvSpPr>
        <xdr:cNvPr id="171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196</xdr:row>
      <xdr:rowOff>0</xdr:rowOff>
    </xdr:from>
    <xdr:to>
      <xdr:col>13</xdr:col>
      <xdr:colOff>142875</xdr:colOff>
      <xdr:row>196</xdr:row>
      <xdr:rowOff>161925</xdr:rowOff>
    </xdr:to>
    <xdr:sp macro="" textlink="">
      <xdr:nvSpPr>
        <xdr:cNvPr id="171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196</xdr:row>
      <xdr:rowOff>0</xdr:rowOff>
    </xdr:from>
    <xdr:to>
      <xdr:col>13</xdr:col>
      <xdr:colOff>104775</xdr:colOff>
      <xdr:row>197</xdr:row>
      <xdr:rowOff>0</xdr:rowOff>
    </xdr:to>
    <xdr:sp macro="" textlink="">
      <xdr:nvSpPr>
        <xdr:cNvPr id="172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197</xdr:row>
      <xdr:rowOff>0</xdr:rowOff>
    </xdr:from>
    <xdr:to>
      <xdr:col>13</xdr:col>
      <xdr:colOff>152400</xdr:colOff>
      <xdr:row>197</xdr:row>
      <xdr:rowOff>161925</xdr:rowOff>
    </xdr:to>
    <xdr:sp macro="" textlink="">
      <xdr:nvSpPr>
        <xdr:cNvPr id="172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197</xdr:row>
      <xdr:rowOff>0</xdr:rowOff>
    </xdr:from>
    <xdr:to>
      <xdr:col>13</xdr:col>
      <xdr:colOff>180975</xdr:colOff>
      <xdr:row>197</xdr:row>
      <xdr:rowOff>161925</xdr:rowOff>
    </xdr:to>
    <xdr:sp macro="" textlink="">
      <xdr:nvSpPr>
        <xdr:cNvPr id="172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197</xdr:row>
      <xdr:rowOff>0</xdr:rowOff>
    </xdr:from>
    <xdr:to>
      <xdr:col>13</xdr:col>
      <xdr:colOff>123825</xdr:colOff>
      <xdr:row>197</xdr:row>
      <xdr:rowOff>180975</xdr:rowOff>
    </xdr:to>
    <xdr:sp macro="" textlink="">
      <xdr:nvSpPr>
        <xdr:cNvPr id="172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197</xdr:row>
      <xdr:rowOff>0</xdr:rowOff>
    </xdr:from>
    <xdr:to>
      <xdr:col>13</xdr:col>
      <xdr:colOff>142875</xdr:colOff>
      <xdr:row>197</xdr:row>
      <xdr:rowOff>161925</xdr:rowOff>
    </xdr:to>
    <xdr:sp macro="" textlink="">
      <xdr:nvSpPr>
        <xdr:cNvPr id="172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197</xdr:row>
      <xdr:rowOff>0</xdr:rowOff>
    </xdr:from>
    <xdr:to>
      <xdr:col>13</xdr:col>
      <xdr:colOff>85725</xdr:colOff>
      <xdr:row>197</xdr:row>
      <xdr:rowOff>152400</xdr:rowOff>
    </xdr:to>
    <xdr:sp macro="" textlink="">
      <xdr:nvSpPr>
        <xdr:cNvPr id="172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197</xdr:row>
      <xdr:rowOff>0</xdr:rowOff>
    </xdr:from>
    <xdr:to>
      <xdr:col>13</xdr:col>
      <xdr:colOff>123825</xdr:colOff>
      <xdr:row>197</xdr:row>
      <xdr:rowOff>161925</xdr:rowOff>
    </xdr:to>
    <xdr:sp macro="" textlink="">
      <xdr:nvSpPr>
        <xdr:cNvPr id="172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197</xdr:row>
      <xdr:rowOff>0</xdr:rowOff>
    </xdr:from>
    <xdr:to>
      <xdr:col>13</xdr:col>
      <xdr:colOff>104775</xdr:colOff>
      <xdr:row>198</xdr:row>
      <xdr:rowOff>0</xdr:rowOff>
    </xdr:to>
    <xdr:sp macro="" textlink="">
      <xdr:nvSpPr>
        <xdr:cNvPr id="172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197</xdr:row>
      <xdr:rowOff>0</xdr:rowOff>
    </xdr:from>
    <xdr:to>
      <xdr:col>13</xdr:col>
      <xdr:colOff>142875</xdr:colOff>
      <xdr:row>197</xdr:row>
      <xdr:rowOff>161925</xdr:rowOff>
    </xdr:to>
    <xdr:sp macro="" textlink="">
      <xdr:nvSpPr>
        <xdr:cNvPr id="172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197</xdr:row>
      <xdr:rowOff>0</xdr:rowOff>
    </xdr:from>
    <xdr:to>
      <xdr:col>13</xdr:col>
      <xdr:colOff>104775</xdr:colOff>
      <xdr:row>198</xdr:row>
      <xdr:rowOff>0</xdr:rowOff>
    </xdr:to>
    <xdr:sp macro="" textlink="">
      <xdr:nvSpPr>
        <xdr:cNvPr id="172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198</xdr:row>
      <xdr:rowOff>0</xdr:rowOff>
    </xdr:from>
    <xdr:to>
      <xdr:col>13</xdr:col>
      <xdr:colOff>152400</xdr:colOff>
      <xdr:row>198</xdr:row>
      <xdr:rowOff>161925</xdr:rowOff>
    </xdr:to>
    <xdr:sp macro="" textlink="">
      <xdr:nvSpPr>
        <xdr:cNvPr id="173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198</xdr:row>
      <xdr:rowOff>0</xdr:rowOff>
    </xdr:from>
    <xdr:to>
      <xdr:col>13</xdr:col>
      <xdr:colOff>180975</xdr:colOff>
      <xdr:row>198</xdr:row>
      <xdr:rowOff>161925</xdr:rowOff>
    </xdr:to>
    <xdr:sp macro="" textlink="">
      <xdr:nvSpPr>
        <xdr:cNvPr id="173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198</xdr:row>
      <xdr:rowOff>0</xdr:rowOff>
    </xdr:from>
    <xdr:to>
      <xdr:col>13</xdr:col>
      <xdr:colOff>123825</xdr:colOff>
      <xdr:row>198</xdr:row>
      <xdr:rowOff>180975</xdr:rowOff>
    </xdr:to>
    <xdr:sp macro="" textlink="">
      <xdr:nvSpPr>
        <xdr:cNvPr id="173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198</xdr:row>
      <xdr:rowOff>0</xdr:rowOff>
    </xdr:from>
    <xdr:to>
      <xdr:col>13</xdr:col>
      <xdr:colOff>142875</xdr:colOff>
      <xdr:row>198</xdr:row>
      <xdr:rowOff>161925</xdr:rowOff>
    </xdr:to>
    <xdr:sp macro="" textlink="">
      <xdr:nvSpPr>
        <xdr:cNvPr id="173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198</xdr:row>
      <xdr:rowOff>0</xdr:rowOff>
    </xdr:from>
    <xdr:to>
      <xdr:col>13</xdr:col>
      <xdr:colOff>85725</xdr:colOff>
      <xdr:row>198</xdr:row>
      <xdr:rowOff>152400</xdr:rowOff>
    </xdr:to>
    <xdr:sp macro="" textlink="">
      <xdr:nvSpPr>
        <xdr:cNvPr id="173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198</xdr:row>
      <xdr:rowOff>0</xdr:rowOff>
    </xdr:from>
    <xdr:to>
      <xdr:col>13</xdr:col>
      <xdr:colOff>123825</xdr:colOff>
      <xdr:row>198</xdr:row>
      <xdr:rowOff>161925</xdr:rowOff>
    </xdr:to>
    <xdr:sp macro="" textlink="">
      <xdr:nvSpPr>
        <xdr:cNvPr id="173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198</xdr:row>
      <xdr:rowOff>0</xdr:rowOff>
    </xdr:from>
    <xdr:to>
      <xdr:col>13</xdr:col>
      <xdr:colOff>104775</xdr:colOff>
      <xdr:row>199</xdr:row>
      <xdr:rowOff>0</xdr:rowOff>
    </xdr:to>
    <xdr:sp macro="" textlink="">
      <xdr:nvSpPr>
        <xdr:cNvPr id="173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198</xdr:row>
      <xdr:rowOff>0</xdr:rowOff>
    </xdr:from>
    <xdr:to>
      <xdr:col>13</xdr:col>
      <xdr:colOff>142875</xdr:colOff>
      <xdr:row>198</xdr:row>
      <xdr:rowOff>161925</xdr:rowOff>
    </xdr:to>
    <xdr:sp macro="" textlink="">
      <xdr:nvSpPr>
        <xdr:cNvPr id="173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198</xdr:row>
      <xdr:rowOff>0</xdr:rowOff>
    </xdr:from>
    <xdr:to>
      <xdr:col>13</xdr:col>
      <xdr:colOff>104775</xdr:colOff>
      <xdr:row>199</xdr:row>
      <xdr:rowOff>0</xdr:rowOff>
    </xdr:to>
    <xdr:sp macro="" textlink="">
      <xdr:nvSpPr>
        <xdr:cNvPr id="173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199</xdr:row>
      <xdr:rowOff>0</xdr:rowOff>
    </xdr:from>
    <xdr:to>
      <xdr:col>13</xdr:col>
      <xdr:colOff>152400</xdr:colOff>
      <xdr:row>199</xdr:row>
      <xdr:rowOff>161925</xdr:rowOff>
    </xdr:to>
    <xdr:sp macro="" textlink="">
      <xdr:nvSpPr>
        <xdr:cNvPr id="173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199</xdr:row>
      <xdr:rowOff>0</xdr:rowOff>
    </xdr:from>
    <xdr:to>
      <xdr:col>13</xdr:col>
      <xdr:colOff>180975</xdr:colOff>
      <xdr:row>199</xdr:row>
      <xdr:rowOff>161925</xdr:rowOff>
    </xdr:to>
    <xdr:sp macro="" textlink="">
      <xdr:nvSpPr>
        <xdr:cNvPr id="174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199</xdr:row>
      <xdr:rowOff>0</xdr:rowOff>
    </xdr:from>
    <xdr:to>
      <xdr:col>13</xdr:col>
      <xdr:colOff>123825</xdr:colOff>
      <xdr:row>199</xdr:row>
      <xdr:rowOff>180975</xdr:rowOff>
    </xdr:to>
    <xdr:sp macro="" textlink="">
      <xdr:nvSpPr>
        <xdr:cNvPr id="174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199</xdr:row>
      <xdr:rowOff>0</xdr:rowOff>
    </xdr:from>
    <xdr:to>
      <xdr:col>13</xdr:col>
      <xdr:colOff>142875</xdr:colOff>
      <xdr:row>199</xdr:row>
      <xdr:rowOff>161925</xdr:rowOff>
    </xdr:to>
    <xdr:sp macro="" textlink="">
      <xdr:nvSpPr>
        <xdr:cNvPr id="174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199</xdr:row>
      <xdr:rowOff>0</xdr:rowOff>
    </xdr:from>
    <xdr:to>
      <xdr:col>13</xdr:col>
      <xdr:colOff>85725</xdr:colOff>
      <xdr:row>199</xdr:row>
      <xdr:rowOff>152400</xdr:rowOff>
    </xdr:to>
    <xdr:sp macro="" textlink="">
      <xdr:nvSpPr>
        <xdr:cNvPr id="174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199</xdr:row>
      <xdr:rowOff>0</xdr:rowOff>
    </xdr:from>
    <xdr:to>
      <xdr:col>13</xdr:col>
      <xdr:colOff>123825</xdr:colOff>
      <xdr:row>199</xdr:row>
      <xdr:rowOff>161925</xdr:rowOff>
    </xdr:to>
    <xdr:sp macro="" textlink="">
      <xdr:nvSpPr>
        <xdr:cNvPr id="174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199</xdr:row>
      <xdr:rowOff>0</xdr:rowOff>
    </xdr:from>
    <xdr:to>
      <xdr:col>13</xdr:col>
      <xdr:colOff>104775</xdr:colOff>
      <xdr:row>200</xdr:row>
      <xdr:rowOff>0</xdr:rowOff>
    </xdr:to>
    <xdr:sp macro="" textlink="">
      <xdr:nvSpPr>
        <xdr:cNvPr id="174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199</xdr:row>
      <xdr:rowOff>0</xdr:rowOff>
    </xdr:from>
    <xdr:to>
      <xdr:col>13</xdr:col>
      <xdr:colOff>142875</xdr:colOff>
      <xdr:row>199</xdr:row>
      <xdr:rowOff>161925</xdr:rowOff>
    </xdr:to>
    <xdr:sp macro="" textlink="">
      <xdr:nvSpPr>
        <xdr:cNvPr id="174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199</xdr:row>
      <xdr:rowOff>0</xdr:rowOff>
    </xdr:from>
    <xdr:to>
      <xdr:col>13</xdr:col>
      <xdr:colOff>104775</xdr:colOff>
      <xdr:row>200</xdr:row>
      <xdr:rowOff>0</xdr:rowOff>
    </xdr:to>
    <xdr:sp macro="" textlink="">
      <xdr:nvSpPr>
        <xdr:cNvPr id="174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200</xdr:row>
      <xdr:rowOff>0</xdr:rowOff>
    </xdr:from>
    <xdr:to>
      <xdr:col>13</xdr:col>
      <xdr:colOff>152400</xdr:colOff>
      <xdr:row>200</xdr:row>
      <xdr:rowOff>161925</xdr:rowOff>
    </xdr:to>
    <xdr:sp macro="" textlink="">
      <xdr:nvSpPr>
        <xdr:cNvPr id="174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200</xdr:row>
      <xdr:rowOff>0</xdr:rowOff>
    </xdr:from>
    <xdr:to>
      <xdr:col>13</xdr:col>
      <xdr:colOff>180975</xdr:colOff>
      <xdr:row>200</xdr:row>
      <xdr:rowOff>161925</xdr:rowOff>
    </xdr:to>
    <xdr:sp macro="" textlink="">
      <xdr:nvSpPr>
        <xdr:cNvPr id="174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200</xdr:row>
      <xdr:rowOff>0</xdr:rowOff>
    </xdr:from>
    <xdr:to>
      <xdr:col>13</xdr:col>
      <xdr:colOff>123825</xdr:colOff>
      <xdr:row>200</xdr:row>
      <xdr:rowOff>180975</xdr:rowOff>
    </xdr:to>
    <xdr:sp macro="" textlink="">
      <xdr:nvSpPr>
        <xdr:cNvPr id="175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200</xdr:row>
      <xdr:rowOff>0</xdr:rowOff>
    </xdr:from>
    <xdr:to>
      <xdr:col>13</xdr:col>
      <xdr:colOff>142875</xdr:colOff>
      <xdr:row>200</xdr:row>
      <xdr:rowOff>161925</xdr:rowOff>
    </xdr:to>
    <xdr:sp macro="" textlink="">
      <xdr:nvSpPr>
        <xdr:cNvPr id="175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200</xdr:row>
      <xdr:rowOff>0</xdr:rowOff>
    </xdr:from>
    <xdr:to>
      <xdr:col>13</xdr:col>
      <xdr:colOff>85725</xdr:colOff>
      <xdr:row>200</xdr:row>
      <xdr:rowOff>152400</xdr:rowOff>
    </xdr:to>
    <xdr:sp macro="" textlink="">
      <xdr:nvSpPr>
        <xdr:cNvPr id="175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200</xdr:row>
      <xdr:rowOff>0</xdr:rowOff>
    </xdr:from>
    <xdr:to>
      <xdr:col>13</xdr:col>
      <xdr:colOff>123825</xdr:colOff>
      <xdr:row>200</xdr:row>
      <xdr:rowOff>161925</xdr:rowOff>
    </xdr:to>
    <xdr:sp macro="" textlink="">
      <xdr:nvSpPr>
        <xdr:cNvPr id="175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200</xdr:row>
      <xdr:rowOff>0</xdr:rowOff>
    </xdr:from>
    <xdr:to>
      <xdr:col>13</xdr:col>
      <xdr:colOff>104775</xdr:colOff>
      <xdr:row>201</xdr:row>
      <xdr:rowOff>0</xdr:rowOff>
    </xdr:to>
    <xdr:sp macro="" textlink="">
      <xdr:nvSpPr>
        <xdr:cNvPr id="175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200</xdr:row>
      <xdr:rowOff>0</xdr:rowOff>
    </xdr:from>
    <xdr:to>
      <xdr:col>13</xdr:col>
      <xdr:colOff>142875</xdr:colOff>
      <xdr:row>200</xdr:row>
      <xdr:rowOff>161925</xdr:rowOff>
    </xdr:to>
    <xdr:sp macro="" textlink="">
      <xdr:nvSpPr>
        <xdr:cNvPr id="175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200</xdr:row>
      <xdr:rowOff>0</xdr:rowOff>
    </xdr:from>
    <xdr:to>
      <xdr:col>13</xdr:col>
      <xdr:colOff>104775</xdr:colOff>
      <xdr:row>201</xdr:row>
      <xdr:rowOff>0</xdr:rowOff>
    </xdr:to>
    <xdr:sp macro="" textlink="">
      <xdr:nvSpPr>
        <xdr:cNvPr id="175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201</xdr:row>
      <xdr:rowOff>0</xdr:rowOff>
    </xdr:from>
    <xdr:to>
      <xdr:col>13</xdr:col>
      <xdr:colOff>152400</xdr:colOff>
      <xdr:row>201</xdr:row>
      <xdr:rowOff>161925</xdr:rowOff>
    </xdr:to>
    <xdr:sp macro="" textlink="">
      <xdr:nvSpPr>
        <xdr:cNvPr id="175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201</xdr:row>
      <xdr:rowOff>0</xdr:rowOff>
    </xdr:from>
    <xdr:to>
      <xdr:col>13</xdr:col>
      <xdr:colOff>180975</xdr:colOff>
      <xdr:row>201</xdr:row>
      <xdr:rowOff>161925</xdr:rowOff>
    </xdr:to>
    <xdr:sp macro="" textlink="">
      <xdr:nvSpPr>
        <xdr:cNvPr id="175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201</xdr:row>
      <xdr:rowOff>0</xdr:rowOff>
    </xdr:from>
    <xdr:to>
      <xdr:col>13</xdr:col>
      <xdr:colOff>123825</xdr:colOff>
      <xdr:row>201</xdr:row>
      <xdr:rowOff>180975</xdr:rowOff>
    </xdr:to>
    <xdr:sp macro="" textlink="">
      <xdr:nvSpPr>
        <xdr:cNvPr id="175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201</xdr:row>
      <xdr:rowOff>0</xdr:rowOff>
    </xdr:from>
    <xdr:to>
      <xdr:col>13</xdr:col>
      <xdr:colOff>142875</xdr:colOff>
      <xdr:row>201</xdr:row>
      <xdr:rowOff>161925</xdr:rowOff>
    </xdr:to>
    <xdr:sp macro="" textlink="">
      <xdr:nvSpPr>
        <xdr:cNvPr id="176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201</xdr:row>
      <xdr:rowOff>0</xdr:rowOff>
    </xdr:from>
    <xdr:to>
      <xdr:col>13</xdr:col>
      <xdr:colOff>85725</xdr:colOff>
      <xdr:row>201</xdr:row>
      <xdr:rowOff>152400</xdr:rowOff>
    </xdr:to>
    <xdr:sp macro="" textlink="">
      <xdr:nvSpPr>
        <xdr:cNvPr id="176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201</xdr:row>
      <xdr:rowOff>0</xdr:rowOff>
    </xdr:from>
    <xdr:to>
      <xdr:col>13</xdr:col>
      <xdr:colOff>123825</xdr:colOff>
      <xdr:row>201</xdr:row>
      <xdr:rowOff>161925</xdr:rowOff>
    </xdr:to>
    <xdr:sp macro="" textlink="">
      <xdr:nvSpPr>
        <xdr:cNvPr id="176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201</xdr:row>
      <xdr:rowOff>0</xdr:rowOff>
    </xdr:from>
    <xdr:to>
      <xdr:col>13</xdr:col>
      <xdr:colOff>104775</xdr:colOff>
      <xdr:row>202</xdr:row>
      <xdr:rowOff>0</xdr:rowOff>
    </xdr:to>
    <xdr:sp macro="" textlink="">
      <xdr:nvSpPr>
        <xdr:cNvPr id="176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201</xdr:row>
      <xdr:rowOff>0</xdr:rowOff>
    </xdr:from>
    <xdr:to>
      <xdr:col>13</xdr:col>
      <xdr:colOff>142875</xdr:colOff>
      <xdr:row>201</xdr:row>
      <xdr:rowOff>161925</xdr:rowOff>
    </xdr:to>
    <xdr:sp macro="" textlink="">
      <xdr:nvSpPr>
        <xdr:cNvPr id="176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201</xdr:row>
      <xdr:rowOff>0</xdr:rowOff>
    </xdr:from>
    <xdr:to>
      <xdr:col>13</xdr:col>
      <xdr:colOff>104775</xdr:colOff>
      <xdr:row>202</xdr:row>
      <xdr:rowOff>0</xdr:rowOff>
    </xdr:to>
    <xdr:sp macro="" textlink="">
      <xdr:nvSpPr>
        <xdr:cNvPr id="176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202</xdr:row>
      <xdr:rowOff>0</xdr:rowOff>
    </xdr:from>
    <xdr:to>
      <xdr:col>13</xdr:col>
      <xdr:colOff>152400</xdr:colOff>
      <xdr:row>202</xdr:row>
      <xdr:rowOff>161925</xdr:rowOff>
    </xdr:to>
    <xdr:sp macro="" textlink="">
      <xdr:nvSpPr>
        <xdr:cNvPr id="176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202</xdr:row>
      <xdr:rowOff>0</xdr:rowOff>
    </xdr:from>
    <xdr:to>
      <xdr:col>13</xdr:col>
      <xdr:colOff>180975</xdr:colOff>
      <xdr:row>202</xdr:row>
      <xdr:rowOff>161925</xdr:rowOff>
    </xdr:to>
    <xdr:sp macro="" textlink="">
      <xdr:nvSpPr>
        <xdr:cNvPr id="176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202</xdr:row>
      <xdr:rowOff>0</xdr:rowOff>
    </xdr:from>
    <xdr:to>
      <xdr:col>13</xdr:col>
      <xdr:colOff>123825</xdr:colOff>
      <xdr:row>202</xdr:row>
      <xdr:rowOff>180975</xdr:rowOff>
    </xdr:to>
    <xdr:sp macro="" textlink="">
      <xdr:nvSpPr>
        <xdr:cNvPr id="176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202</xdr:row>
      <xdr:rowOff>0</xdr:rowOff>
    </xdr:from>
    <xdr:to>
      <xdr:col>13</xdr:col>
      <xdr:colOff>142875</xdr:colOff>
      <xdr:row>202</xdr:row>
      <xdr:rowOff>161925</xdr:rowOff>
    </xdr:to>
    <xdr:sp macro="" textlink="">
      <xdr:nvSpPr>
        <xdr:cNvPr id="176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202</xdr:row>
      <xdr:rowOff>0</xdr:rowOff>
    </xdr:from>
    <xdr:to>
      <xdr:col>13</xdr:col>
      <xdr:colOff>85725</xdr:colOff>
      <xdr:row>202</xdr:row>
      <xdr:rowOff>152400</xdr:rowOff>
    </xdr:to>
    <xdr:sp macro="" textlink="">
      <xdr:nvSpPr>
        <xdr:cNvPr id="177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202</xdr:row>
      <xdr:rowOff>0</xdr:rowOff>
    </xdr:from>
    <xdr:to>
      <xdr:col>13</xdr:col>
      <xdr:colOff>123825</xdr:colOff>
      <xdr:row>202</xdr:row>
      <xdr:rowOff>161925</xdr:rowOff>
    </xdr:to>
    <xdr:sp macro="" textlink="">
      <xdr:nvSpPr>
        <xdr:cNvPr id="177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202</xdr:row>
      <xdr:rowOff>0</xdr:rowOff>
    </xdr:from>
    <xdr:to>
      <xdr:col>13</xdr:col>
      <xdr:colOff>104775</xdr:colOff>
      <xdr:row>203</xdr:row>
      <xdr:rowOff>0</xdr:rowOff>
    </xdr:to>
    <xdr:sp macro="" textlink="">
      <xdr:nvSpPr>
        <xdr:cNvPr id="177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202</xdr:row>
      <xdr:rowOff>0</xdr:rowOff>
    </xdr:from>
    <xdr:to>
      <xdr:col>13</xdr:col>
      <xdr:colOff>142875</xdr:colOff>
      <xdr:row>202</xdr:row>
      <xdr:rowOff>161925</xdr:rowOff>
    </xdr:to>
    <xdr:sp macro="" textlink="">
      <xdr:nvSpPr>
        <xdr:cNvPr id="177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202</xdr:row>
      <xdr:rowOff>0</xdr:rowOff>
    </xdr:from>
    <xdr:to>
      <xdr:col>13</xdr:col>
      <xdr:colOff>104775</xdr:colOff>
      <xdr:row>203</xdr:row>
      <xdr:rowOff>0</xdr:rowOff>
    </xdr:to>
    <xdr:sp macro="" textlink="">
      <xdr:nvSpPr>
        <xdr:cNvPr id="177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203</xdr:row>
      <xdr:rowOff>0</xdr:rowOff>
    </xdr:from>
    <xdr:to>
      <xdr:col>13</xdr:col>
      <xdr:colOff>152400</xdr:colOff>
      <xdr:row>203</xdr:row>
      <xdr:rowOff>161925</xdr:rowOff>
    </xdr:to>
    <xdr:sp macro="" textlink="">
      <xdr:nvSpPr>
        <xdr:cNvPr id="177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203</xdr:row>
      <xdr:rowOff>0</xdr:rowOff>
    </xdr:from>
    <xdr:to>
      <xdr:col>13</xdr:col>
      <xdr:colOff>180975</xdr:colOff>
      <xdr:row>203</xdr:row>
      <xdr:rowOff>161925</xdr:rowOff>
    </xdr:to>
    <xdr:sp macro="" textlink="">
      <xdr:nvSpPr>
        <xdr:cNvPr id="177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203</xdr:row>
      <xdr:rowOff>0</xdr:rowOff>
    </xdr:from>
    <xdr:to>
      <xdr:col>13</xdr:col>
      <xdr:colOff>123825</xdr:colOff>
      <xdr:row>203</xdr:row>
      <xdr:rowOff>180975</xdr:rowOff>
    </xdr:to>
    <xdr:sp macro="" textlink="">
      <xdr:nvSpPr>
        <xdr:cNvPr id="177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203</xdr:row>
      <xdr:rowOff>0</xdr:rowOff>
    </xdr:from>
    <xdr:to>
      <xdr:col>13</xdr:col>
      <xdr:colOff>142875</xdr:colOff>
      <xdr:row>203</xdr:row>
      <xdr:rowOff>161925</xdr:rowOff>
    </xdr:to>
    <xdr:sp macro="" textlink="">
      <xdr:nvSpPr>
        <xdr:cNvPr id="177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203</xdr:row>
      <xdr:rowOff>0</xdr:rowOff>
    </xdr:from>
    <xdr:to>
      <xdr:col>13</xdr:col>
      <xdr:colOff>85725</xdr:colOff>
      <xdr:row>203</xdr:row>
      <xdr:rowOff>152400</xdr:rowOff>
    </xdr:to>
    <xdr:sp macro="" textlink="">
      <xdr:nvSpPr>
        <xdr:cNvPr id="177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203</xdr:row>
      <xdr:rowOff>0</xdr:rowOff>
    </xdr:from>
    <xdr:to>
      <xdr:col>13</xdr:col>
      <xdr:colOff>123825</xdr:colOff>
      <xdr:row>203</xdr:row>
      <xdr:rowOff>161925</xdr:rowOff>
    </xdr:to>
    <xdr:sp macro="" textlink="">
      <xdr:nvSpPr>
        <xdr:cNvPr id="178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203</xdr:row>
      <xdr:rowOff>0</xdr:rowOff>
    </xdr:from>
    <xdr:to>
      <xdr:col>13</xdr:col>
      <xdr:colOff>104775</xdr:colOff>
      <xdr:row>204</xdr:row>
      <xdr:rowOff>0</xdr:rowOff>
    </xdr:to>
    <xdr:sp macro="" textlink="">
      <xdr:nvSpPr>
        <xdr:cNvPr id="178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203</xdr:row>
      <xdr:rowOff>0</xdr:rowOff>
    </xdr:from>
    <xdr:to>
      <xdr:col>13</xdr:col>
      <xdr:colOff>142875</xdr:colOff>
      <xdr:row>203</xdr:row>
      <xdr:rowOff>161925</xdr:rowOff>
    </xdr:to>
    <xdr:sp macro="" textlink="">
      <xdr:nvSpPr>
        <xdr:cNvPr id="178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203</xdr:row>
      <xdr:rowOff>0</xdr:rowOff>
    </xdr:from>
    <xdr:to>
      <xdr:col>13</xdr:col>
      <xdr:colOff>104775</xdr:colOff>
      <xdr:row>204</xdr:row>
      <xdr:rowOff>0</xdr:rowOff>
    </xdr:to>
    <xdr:sp macro="" textlink="">
      <xdr:nvSpPr>
        <xdr:cNvPr id="178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204</xdr:row>
      <xdr:rowOff>0</xdr:rowOff>
    </xdr:from>
    <xdr:to>
      <xdr:col>13</xdr:col>
      <xdr:colOff>152400</xdr:colOff>
      <xdr:row>204</xdr:row>
      <xdr:rowOff>161925</xdr:rowOff>
    </xdr:to>
    <xdr:sp macro="" textlink="">
      <xdr:nvSpPr>
        <xdr:cNvPr id="178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204</xdr:row>
      <xdr:rowOff>0</xdr:rowOff>
    </xdr:from>
    <xdr:to>
      <xdr:col>13</xdr:col>
      <xdr:colOff>180975</xdr:colOff>
      <xdr:row>204</xdr:row>
      <xdr:rowOff>161925</xdr:rowOff>
    </xdr:to>
    <xdr:sp macro="" textlink="">
      <xdr:nvSpPr>
        <xdr:cNvPr id="178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204</xdr:row>
      <xdr:rowOff>0</xdr:rowOff>
    </xdr:from>
    <xdr:to>
      <xdr:col>13</xdr:col>
      <xdr:colOff>123825</xdr:colOff>
      <xdr:row>204</xdr:row>
      <xdr:rowOff>180975</xdr:rowOff>
    </xdr:to>
    <xdr:sp macro="" textlink="">
      <xdr:nvSpPr>
        <xdr:cNvPr id="178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204</xdr:row>
      <xdr:rowOff>0</xdr:rowOff>
    </xdr:from>
    <xdr:to>
      <xdr:col>13</xdr:col>
      <xdr:colOff>142875</xdr:colOff>
      <xdr:row>204</xdr:row>
      <xdr:rowOff>161925</xdr:rowOff>
    </xdr:to>
    <xdr:sp macro="" textlink="">
      <xdr:nvSpPr>
        <xdr:cNvPr id="178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204</xdr:row>
      <xdr:rowOff>0</xdr:rowOff>
    </xdr:from>
    <xdr:to>
      <xdr:col>13</xdr:col>
      <xdr:colOff>85725</xdr:colOff>
      <xdr:row>204</xdr:row>
      <xdr:rowOff>152400</xdr:rowOff>
    </xdr:to>
    <xdr:sp macro="" textlink="">
      <xdr:nvSpPr>
        <xdr:cNvPr id="178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204</xdr:row>
      <xdr:rowOff>0</xdr:rowOff>
    </xdr:from>
    <xdr:to>
      <xdr:col>13</xdr:col>
      <xdr:colOff>123825</xdr:colOff>
      <xdr:row>204</xdr:row>
      <xdr:rowOff>161925</xdr:rowOff>
    </xdr:to>
    <xdr:sp macro="" textlink="">
      <xdr:nvSpPr>
        <xdr:cNvPr id="178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204</xdr:row>
      <xdr:rowOff>0</xdr:rowOff>
    </xdr:from>
    <xdr:to>
      <xdr:col>13</xdr:col>
      <xdr:colOff>104775</xdr:colOff>
      <xdr:row>205</xdr:row>
      <xdr:rowOff>0</xdr:rowOff>
    </xdr:to>
    <xdr:sp macro="" textlink="">
      <xdr:nvSpPr>
        <xdr:cNvPr id="179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204</xdr:row>
      <xdr:rowOff>0</xdr:rowOff>
    </xdr:from>
    <xdr:to>
      <xdr:col>13</xdr:col>
      <xdr:colOff>142875</xdr:colOff>
      <xdr:row>204</xdr:row>
      <xdr:rowOff>161925</xdr:rowOff>
    </xdr:to>
    <xdr:sp macro="" textlink="">
      <xdr:nvSpPr>
        <xdr:cNvPr id="179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204</xdr:row>
      <xdr:rowOff>0</xdr:rowOff>
    </xdr:from>
    <xdr:to>
      <xdr:col>13</xdr:col>
      <xdr:colOff>104775</xdr:colOff>
      <xdr:row>205</xdr:row>
      <xdr:rowOff>0</xdr:rowOff>
    </xdr:to>
    <xdr:sp macro="" textlink="">
      <xdr:nvSpPr>
        <xdr:cNvPr id="179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205</xdr:row>
      <xdr:rowOff>0</xdr:rowOff>
    </xdr:from>
    <xdr:to>
      <xdr:col>13</xdr:col>
      <xdr:colOff>152400</xdr:colOff>
      <xdr:row>205</xdr:row>
      <xdr:rowOff>161925</xdr:rowOff>
    </xdr:to>
    <xdr:sp macro="" textlink="">
      <xdr:nvSpPr>
        <xdr:cNvPr id="179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205</xdr:row>
      <xdr:rowOff>0</xdr:rowOff>
    </xdr:from>
    <xdr:to>
      <xdr:col>13</xdr:col>
      <xdr:colOff>180975</xdr:colOff>
      <xdr:row>205</xdr:row>
      <xdr:rowOff>161925</xdr:rowOff>
    </xdr:to>
    <xdr:sp macro="" textlink="">
      <xdr:nvSpPr>
        <xdr:cNvPr id="179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205</xdr:row>
      <xdr:rowOff>0</xdr:rowOff>
    </xdr:from>
    <xdr:to>
      <xdr:col>13</xdr:col>
      <xdr:colOff>123825</xdr:colOff>
      <xdr:row>205</xdr:row>
      <xdr:rowOff>180975</xdr:rowOff>
    </xdr:to>
    <xdr:sp macro="" textlink="">
      <xdr:nvSpPr>
        <xdr:cNvPr id="179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205</xdr:row>
      <xdr:rowOff>0</xdr:rowOff>
    </xdr:from>
    <xdr:to>
      <xdr:col>13</xdr:col>
      <xdr:colOff>142875</xdr:colOff>
      <xdr:row>205</xdr:row>
      <xdr:rowOff>161925</xdr:rowOff>
    </xdr:to>
    <xdr:sp macro="" textlink="">
      <xdr:nvSpPr>
        <xdr:cNvPr id="179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205</xdr:row>
      <xdr:rowOff>0</xdr:rowOff>
    </xdr:from>
    <xdr:to>
      <xdr:col>13</xdr:col>
      <xdr:colOff>85725</xdr:colOff>
      <xdr:row>205</xdr:row>
      <xdr:rowOff>152400</xdr:rowOff>
    </xdr:to>
    <xdr:sp macro="" textlink="">
      <xdr:nvSpPr>
        <xdr:cNvPr id="179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205</xdr:row>
      <xdr:rowOff>0</xdr:rowOff>
    </xdr:from>
    <xdr:to>
      <xdr:col>13</xdr:col>
      <xdr:colOff>123825</xdr:colOff>
      <xdr:row>205</xdr:row>
      <xdr:rowOff>161925</xdr:rowOff>
    </xdr:to>
    <xdr:sp macro="" textlink="">
      <xdr:nvSpPr>
        <xdr:cNvPr id="179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205</xdr:row>
      <xdr:rowOff>0</xdr:rowOff>
    </xdr:from>
    <xdr:to>
      <xdr:col>13</xdr:col>
      <xdr:colOff>104775</xdr:colOff>
      <xdr:row>206</xdr:row>
      <xdr:rowOff>0</xdr:rowOff>
    </xdr:to>
    <xdr:sp macro="" textlink="">
      <xdr:nvSpPr>
        <xdr:cNvPr id="179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205</xdr:row>
      <xdr:rowOff>0</xdr:rowOff>
    </xdr:from>
    <xdr:to>
      <xdr:col>13</xdr:col>
      <xdr:colOff>142875</xdr:colOff>
      <xdr:row>205</xdr:row>
      <xdr:rowOff>161925</xdr:rowOff>
    </xdr:to>
    <xdr:sp macro="" textlink="">
      <xdr:nvSpPr>
        <xdr:cNvPr id="180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205</xdr:row>
      <xdr:rowOff>0</xdr:rowOff>
    </xdr:from>
    <xdr:to>
      <xdr:col>13</xdr:col>
      <xdr:colOff>104775</xdr:colOff>
      <xdr:row>206</xdr:row>
      <xdr:rowOff>0</xdr:rowOff>
    </xdr:to>
    <xdr:sp macro="" textlink="">
      <xdr:nvSpPr>
        <xdr:cNvPr id="180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152400</xdr:colOff>
      <xdr:row>206</xdr:row>
      <xdr:rowOff>161925</xdr:rowOff>
    </xdr:to>
    <xdr:sp macro="" textlink="">
      <xdr:nvSpPr>
        <xdr:cNvPr id="180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180975</xdr:colOff>
      <xdr:row>206</xdr:row>
      <xdr:rowOff>161925</xdr:rowOff>
    </xdr:to>
    <xdr:sp macro="" textlink="">
      <xdr:nvSpPr>
        <xdr:cNvPr id="180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123825</xdr:colOff>
      <xdr:row>206</xdr:row>
      <xdr:rowOff>180975</xdr:rowOff>
    </xdr:to>
    <xdr:sp macro="" textlink="">
      <xdr:nvSpPr>
        <xdr:cNvPr id="180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142875</xdr:colOff>
      <xdr:row>206</xdr:row>
      <xdr:rowOff>161925</xdr:rowOff>
    </xdr:to>
    <xdr:sp macro="" textlink="">
      <xdr:nvSpPr>
        <xdr:cNvPr id="180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85725</xdr:colOff>
      <xdr:row>206</xdr:row>
      <xdr:rowOff>152400</xdr:rowOff>
    </xdr:to>
    <xdr:sp macro="" textlink="">
      <xdr:nvSpPr>
        <xdr:cNvPr id="180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123825</xdr:colOff>
      <xdr:row>206</xdr:row>
      <xdr:rowOff>161925</xdr:rowOff>
    </xdr:to>
    <xdr:sp macro="" textlink="">
      <xdr:nvSpPr>
        <xdr:cNvPr id="180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104775</xdr:colOff>
      <xdr:row>207</xdr:row>
      <xdr:rowOff>0</xdr:rowOff>
    </xdr:to>
    <xdr:sp macro="" textlink="">
      <xdr:nvSpPr>
        <xdr:cNvPr id="180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142875</xdr:colOff>
      <xdr:row>206</xdr:row>
      <xdr:rowOff>161925</xdr:rowOff>
    </xdr:to>
    <xdr:sp macro="" textlink="">
      <xdr:nvSpPr>
        <xdr:cNvPr id="180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104775</xdr:colOff>
      <xdr:row>207</xdr:row>
      <xdr:rowOff>0</xdr:rowOff>
    </xdr:to>
    <xdr:sp macro="" textlink="">
      <xdr:nvSpPr>
        <xdr:cNvPr id="181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152400</xdr:colOff>
      <xdr:row>207</xdr:row>
      <xdr:rowOff>161925</xdr:rowOff>
    </xdr:to>
    <xdr:sp macro="" textlink="">
      <xdr:nvSpPr>
        <xdr:cNvPr id="181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180975</xdr:colOff>
      <xdr:row>207</xdr:row>
      <xdr:rowOff>161925</xdr:rowOff>
    </xdr:to>
    <xdr:sp macro="" textlink="">
      <xdr:nvSpPr>
        <xdr:cNvPr id="181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123825</xdr:colOff>
      <xdr:row>207</xdr:row>
      <xdr:rowOff>180975</xdr:rowOff>
    </xdr:to>
    <xdr:sp macro="" textlink="">
      <xdr:nvSpPr>
        <xdr:cNvPr id="181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142875</xdr:colOff>
      <xdr:row>207</xdr:row>
      <xdr:rowOff>161925</xdr:rowOff>
    </xdr:to>
    <xdr:sp macro="" textlink="">
      <xdr:nvSpPr>
        <xdr:cNvPr id="181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85725</xdr:colOff>
      <xdr:row>207</xdr:row>
      <xdr:rowOff>152400</xdr:rowOff>
    </xdr:to>
    <xdr:sp macro="" textlink="">
      <xdr:nvSpPr>
        <xdr:cNvPr id="181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123825</xdr:colOff>
      <xdr:row>207</xdr:row>
      <xdr:rowOff>161925</xdr:rowOff>
    </xdr:to>
    <xdr:sp macro="" textlink="">
      <xdr:nvSpPr>
        <xdr:cNvPr id="181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104775</xdr:colOff>
      <xdr:row>208</xdr:row>
      <xdr:rowOff>0</xdr:rowOff>
    </xdr:to>
    <xdr:sp macro="" textlink="">
      <xdr:nvSpPr>
        <xdr:cNvPr id="181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142875</xdr:colOff>
      <xdr:row>207</xdr:row>
      <xdr:rowOff>161925</xdr:rowOff>
    </xdr:to>
    <xdr:sp macro="" textlink="">
      <xdr:nvSpPr>
        <xdr:cNvPr id="181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104775</xdr:colOff>
      <xdr:row>208</xdr:row>
      <xdr:rowOff>0</xdr:rowOff>
    </xdr:to>
    <xdr:sp macro="" textlink="">
      <xdr:nvSpPr>
        <xdr:cNvPr id="181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208</xdr:row>
      <xdr:rowOff>0</xdr:rowOff>
    </xdr:from>
    <xdr:to>
      <xdr:col>13</xdr:col>
      <xdr:colOff>152400</xdr:colOff>
      <xdr:row>208</xdr:row>
      <xdr:rowOff>161925</xdr:rowOff>
    </xdr:to>
    <xdr:sp macro="" textlink="">
      <xdr:nvSpPr>
        <xdr:cNvPr id="182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208</xdr:row>
      <xdr:rowOff>0</xdr:rowOff>
    </xdr:from>
    <xdr:to>
      <xdr:col>13</xdr:col>
      <xdr:colOff>180975</xdr:colOff>
      <xdr:row>208</xdr:row>
      <xdr:rowOff>161925</xdr:rowOff>
    </xdr:to>
    <xdr:sp macro="" textlink="">
      <xdr:nvSpPr>
        <xdr:cNvPr id="182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208</xdr:row>
      <xdr:rowOff>0</xdr:rowOff>
    </xdr:from>
    <xdr:to>
      <xdr:col>13</xdr:col>
      <xdr:colOff>123825</xdr:colOff>
      <xdr:row>208</xdr:row>
      <xdr:rowOff>180975</xdr:rowOff>
    </xdr:to>
    <xdr:sp macro="" textlink="">
      <xdr:nvSpPr>
        <xdr:cNvPr id="182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208</xdr:row>
      <xdr:rowOff>0</xdr:rowOff>
    </xdr:from>
    <xdr:to>
      <xdr:col>13</xdr:col>
      <xdr:colOff>142875</xdr:colOff>
      <xdr:row>208</xdr:row>
      <xdr:rowOff>161925</xdr:rowOff>
    </xdr:to>
    <xdr:sp macro="" textlink="">
      <xdr:nvSpPr>
        <xdr:cNvPr id="182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208</xdr:row>
      <xdr:rowOff>0</xdr:rowOff>
    </xdr:from>
    <xdr:to>
      <xdr:col>13</xdr:col>
      <xdr:colOff>85725</xdr:colOff>
      <xdr:row>208</xdr:row>
      <xdr:rowOff>152400</xdr:rowOff>
    </xdr:to>
    <xdr:sp macro="" textlink="">
      <xdr:nvSpPr>
        <xdr:cNvPr id="182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208</xdr:row>
      <xdr:rowOff>0</xdr:rowOff>
    </xdr:from>
    <xdr:to>
      <xdr:col>13</xdr:col>
      <xdr:colOff>123825</xdr:colOff>
      <xdr:row>208</xdr:row>
      <xdr:rowOff>161925</xdr:rowOff>
    </xdr:to>
    <xdr:sp macro="" textlink="">
      <xdr:nvSpPr>
        <xdr:cNvPr id="182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208</xdr:row>
      <xdr:rowOff>0</xdr:rowOff>
    </xdr:from>
    <xdr:to>
      <xdr:col>13</xdr:col>
      <xdr:colOff>104775</xdr:colOff>
      <xdr:row>209</xdr:row>
      <xdr:rowOff>0</xdr:rowOff>
    </xdr:to>
    <xdr:sp macro="" textlink="">
      <xdr:nvSpPr>
        <xdr:cNvPr id="182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208</xdr:row>
      <xdr:rowOff>0</xdr:rowOff>
    </xdr:from>
    <xdr:to>
      <xdr:col>13</xdr:col>
      <xdr:colOff>142875</xdr:colOff>
      <xdr:row>208</xdr:row>
      <xdr:rowOff>161925</xdr:rowOff>
    </xdr:to>
    <xdr:sp macro="" textlink="">
      <xdr:nvSpPr>
        <xdr:cNvPr id="182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208</xdr:row>
      <xdr:rowOff>0</xdr:rowOff>
    </xdr:from>
    <xdr:to>
      <xdr:col>13</xdr:col>
      <xdr:colOff>104775</xdr:colOff>
      <xdr:row>209</xdr:row>
      <xdr:rowOff>0</xdr:rowOff>
    </xdr:to>
    <xdr:sp macro="" textlink="">
      <xdr:nvSpPr>
        <xdr:cNvPr id="182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209</xdr:row>
      <xdr:rowOff>0</xdr:rowOff>
    </xdr:from>
    <xdr:to>
      <xdr:col>13</xdr:col>
      <xdr:colOff>152400</xdr:colOff>
      <xdr:row>209</xdr:row>
      <xdr:rowOff>161925</xdr:rowOff>
    </xdr:to>
    <xdr:sp macro="" textlink="">
      <xdr:nvSpPr>
        <xdr:cNvPr id="182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209</xdr:row>
      <xdr:rowOff>0</xdr:rowOff>
    </xdr:from>
    <xdr:to>
      <xdr:col>13</xdr:col>
      <xdr:colOff>180975</xdr:colOff>
      <xdr:row>209</xdr:row>
      <xdr:rowOff>161925</xdr:rowOff>
    </xdr:to>
    <xdr:sp macro="" textlink="">
      <xdr:nvSpPr>
        <xdr:cNvPr id="183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209</xdr:row>
      <xdr:rowOff>0</xdr:rowOff>
    </xdr:from>
    <xdr:to>
      <xdr:col>13</xdr:col>
      <xdr:colOff>123825</xdr:colOff>
      <xdr:row>209</xdr:row>
      <xdr:rowOff>180975</xdr:rowOff>
    </xdr:to>
    <xdr:sp macro="" textlink="">
      <xdr:nvSpPr>
        <xdr:cNvPr id="183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209</xdr:row>
      <xdr:rowOff>0</xdr:rowOff>
    </xdr:from>
    <xdr:to>
      <xdr:col>13</xdr:col>
      <xdr:colOff>142875</xdr:colOff>
      <xdr:row>209</xdr:row>
      <xdr:rowOff>161925</xdr:rowOff>
    </xdr:to>
    <xdr:sp macro="" textlink="">
      <xdr:nvSpPr>
        <xdr:cNvPr id="183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209</xdr:row>
      <xdr:rowOff>0</xdr:rowOff>
    </xdr:from>
    <xdr:to>
      <xdr:col>13</xdr:col>
      <xdr:colOff>85725</xdr:colOff>
      <xdr:row>209</xdr:row>
      <xdr:rowOff>152400</xdr:rowOff>
    </xdr:to>
    <xdr:sp macro="" textlink="">
      <xdr:nvSpPr>
        <xdr:cNvPr id="183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209</xdr:row>
      <xdr:rowOff>0</xdr:rowOff>
    </xdr:from>
    <xdr:to>
      <xdr:col>13</xdr:col>
      <xdr:colOff>123825</xdr:colOff>
      <xdr:row>209</xdr:row>
      <xdr:rowOff>161925</xdr:rowOff>
    </xdr:to>
    <xdr:sp macro="" textlink="">
      <xdr:nvSpPr>
        <xdr:cNvPr id="183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209</xdr:row>
      <xdr:rowOff>0</xdr:rowOff>
    </xdr:from>
    <xdr:to>
      <xdr:col>13</xdr:col>
      <xdr:colOff>104775</xdr:colOff>
      <xdr:row>210</xdr:row>
      <xdr:rowOff>0</xdr:rowOff>
    </xdr:to>
    <xdr:sp macro="" textlink="">
      <xdr:nvSpPr>
        <xdr:cNvPr id="183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209</xdr:row>
      <xdr:rowOff>0</xdr:rowOff>
    </xdr:from>
    <xdr:to>
      <xdr:col>13</xdr:col>
      <xdr:colOff>142875</xdr:colOff>
      <xdr:row>209</xdr:row>
      <xdr:rowOff>161925</xdr:rowOff>
    </xdr:to>
    <xdr:sp macro="" textlink="">
      <xdr:nvSpPr>
        <xdr:cNvPr id="183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209</xdr:row>
      <xdr:rowOff>0</xdr:rowOff>
    </xdr:from>
    <xdr:to>
      <xdr:col>13</xdr:col>
      <xdr:colOff>104775</xdr:colOff>
      <xdr:row>210</xdr:row>
      <xdr:rowOff>0</xdr:rowOff>
    </xdr:to>
    <xdr:sp macro="" textlink="">
      <xdr:nvSpPr>
        <xdr:cNvPr id="183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152400</xdr:colOff>
      <xdr:row>210</xdr:row>
      <xdr:rowOff>161925</xdr:rowOff>
    </xdr:to>
    <xdr:sp macro="" textlink="">
      <xdr:nvSpPr>
        <xdr:cNvPr id="183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180975</xdr:colOff>
      <xdr:row>210</xdr:row>
      <xdr:rowOff>161925</xdr:rowOff>
    </xdr:to>
    <xdr:sp macro="" textlink="">
      <xdr:nvSpPr>
        <xdr:cNvPr id="183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123825</xdr:colOff>
      <xdr:row>210</xdr:row>
      <xdr:rowOff>180975</xdr:rowOff>
    </xdr:to>
    <xdr:sp macro="" textlink="">
      <xdr:nvSpPr>
        <xdr:cNvPr id="184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142875</xdr:colOff>
      <xdr:row>210</xdr:row>
      <xdr:rowOff>161925</xdr:rowOff>
    </xdr:to>
    <xdr:sp macro="" textlink="">
      <xdr:nvSpPr>
        <xdr:cNvPr id="184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85725</xdr:colOff>
      <xdr:row>210</xdr:row>
      <xdr:rowOff>152400</xdr:rowOff>
    </xdr:to>
    <xdr:sp macro="" textlink="">
      <xdr:nvSpPr>
        <xdr:cNvPr id="184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123825</xdr:colOff>
      <xdr:row>210</xdr:row>
      <xdr:rowOff>161925</xdr:rowOff>
    </xdr:to>
    <xdr:sp macro="" textlink="">
      <xdr:nvSpPr>
        <xdr:cNvPr id="184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104775</xdr:colOff>
      <xdr:row>211</xdr:row>
      <xdr:rowOff>0</xdr:rowOff>
    </xdr:to>
    <xdr:sp macro="" textlink="">
      <xdr:nvSpPr>
        <xdr:cNvPr id="184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142875</xdr:colOff>
      <xdr:row>210</xdr:row>
      <xdr:rowOff>161925</xdr:rowOff>
    </xdr:to>
    <xdr:sp macro="" textlink="">
      <xdr:nvSpPr>
        <xdr:cNvPr id="184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104775</xdr:colOff>
      <xdr:row>211</xdr:row>
      <xdr:rowOff>0</xdr:rowOff>
    </xdr:to>
    <xdr:sp macro="" textlink="">
      <xdr:nvSpPr>
        <xdr:cNvPr id="184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152400</xdr:colOff>
      <xdr:row>211</xdr:row>
      <xdr:rowOff>161925</xdr:rowOff>
    </xdr:to>
    <xdr:sp macro="" textlink="">
      <xdr:nvSpPr>
        <xdr:cNvPr id="184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180975</xdr:colOff>
      <xdr:row>211</xdr:row>
      <xdr:rowOff>161925</xdr:rowOff>
    </xdr:to>
    <xdr:sp macro="" textlink="">
      <xdr:nvSpPr>
        <xdr:cNvPr id="184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123825</xdr:colOff>
      <xdr:row>211</xdr:row>
      <xdr:rowOff>180975</xdr:rowOff>
    </xdr:to>
    <xdr:sp macro="" textlink="">
      <xdr:nvSpPr>
        <xdr:cNvPr id="184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142875</xdr:colOff>
      <xdr:row>211</xdr:row>
      <xdr:rowOff>161925</xdr:rowOff>
    </xdr:to>
    <xdr:sp macro="" textlink="">
      <xdr:nvSpPr>
        <xdr:cNvPr id="185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85725</xdr:colOff>
      <xdr:row>211</xdr:row>
      <xdr:rowOff>152400</xdr:rowOff>
    </xdr:to>
    <xdr:sp macro="" textlink="">
      <xdr:nvSpPr>
        <xdr:cNvPr id="185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123825</xdr:colOff>
      <xdr:row>211</xdr:row>
      <xdr:rowOff>161925</xdr:rowOff>
    </xdr:to>
    <xdr:sp macro="" textlink="">
      <xdr:nvSpPr>
        <xdr:cNvPr id="185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104775</xdr:colOff>
      <xdr:row>212</xdr:row>
      <xdr:rowOff>0</xdr:rowOff>
    </xdr:to>
    <xdr:sp macro="" textlink="">
      <xdr:nvSpPr>
        <xdr:cNvPr id="185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142875</xdr:colOff>
      <xdr:row>211</xdr:row>
      <xdr:rowOff>161925</xdr:rowOff>
    </xdr:to>
    <xdr:sp macro="" textlink="">
      <xdr:nvSpPr>
        <xdr:cNvPr id="185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104775</xdr:colOff>
      <xdr:row>212</xdr:row>
      <xdr:rowOff>0</xdr:rowOff>
    </xdr:to>
    <xdr:sp macro="" textlink="">
      <xdr:nvSpPr>
        <xdr:cNvPr id="185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212</xdr:row>
      <xdr:rowOff>0</xdr:rowOff>
    </xdr:from>
    <xdr:to>
      <xdr:col>13</xdr:col>
      <xdr:colOff>152400</xdr:colOff>
      <xdr:row>212</xdr:row>
      <xdr:rowOff>161925</xdr:rowOff>
    </xdr:to>
    <xdr:sp macro="" textlink="">
      <xdr:nvSpPr>
        <xdr:cNvPr id="185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212</xdr:row>
      <xdr:rowOff>0</xdr:rowOff>
    </xdr:from>
    <xdr:to>
      <xdr:col>13</xdr:col>
      <xdr:colOff>180975</xdr:colOff>
      <xdr:row>212</xdr:row>
      <xdr:rowOff>161925</xdr:rowOff>
    </xdr:to>
    <xdr:sp macro="" textlink="">
      <xdr:nvSpPr>
        <xdr:cNvPr id="185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212</xdr:row>
      <xdr:rowOff>0</xdr:rowOff>
    </xdr:from>
    <xdr:to>
      <xdr:col>13</xdr:col>
      <xdr:colOff>123825</xdr:colOff>
      <xdr:row>212</xdr:row>
      <xdr:rowOff>180975</xdr:rowOff>
    </xdr:to>
    <xdr:sp macro="" textlink="">
      <xdr:nvSpPr>
        <xdr:cNvPr id="185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212</xdr:row>
      <xdr:rowOff>0</xdr:rowOff>
    </xdr:from>
    <xdr:to>
      <xdr:col>13</xdr:col>
      <xdr:colOff>142875</xdr:colOff>
      <xdr:row>212</xdr:row>
      <xdr:rowOff>161925</xdr:rowOff>
    </xdr:to>
    <xdr:sp macro="" textlink="">
      <xdr:nvSpPr>
        <xdr:cNvPr id="185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212</xdr:row>
      <xdr:rowOff>0</xdr:rowOff>
    </xdr:from>
    <xdr:to>
      <xdr:col>13</xdr:col>
      <xdr:colOff>85725</xdr:colOff>
      <xdr:row>212</xdr:row>
      <xdr:rowOff>152400</xdr:rowOff>
    </xdr:to>
    <xdr:sp macro="" textlink="">
      <xdr:nvSpPr>
        <xdr:cNvPr id="186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212</xdr:row>
      <xdr:rowOff>0</xdr:rowOff>
    </xdr:from>
    <xdr:to>
      <xdr:col>13</xdr:col>
      <xdr:colOff>123825</xdr:colOff>
      <xdr:row>212</xdr:row>
      <xdr:rowOff>161925</xdr:rowOff>
    </xdr:to>
    <xdr:sp macro="" textlink="">
      <xdr:nvSpPr>
        <xdr:cNvPr id="186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212</xdr:row>
      <xdr:rowOff>0</xdr:rowOff>
    </xdr:from>
    <xdr:to>
      <xdr:col>13</xdr:col>
      <xdr:colOff>104775</xdr:colOff>
      <xdr:row>213</xdr:row>
      <xdr:rowOff>0</xdr:rowOff>
    </xdr:to>
    <xdr:sp macro="" textlink="">
      <xdr:nvSpPr>
        <xdr:cNvPr id="186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212</xdr:row>
      <xdr:rowOff>0</xdr:rowOff>
    </xdr:from>
    <xdr:to>
      <xdr:col>13</xdr:col>
      <xdr:colOff>142875</xdr:colOff>
      <xdr:row>212</xdr:row>
      <xdr:rowOff>161925</xdr:rowOff>
    </xdr:to>
    <xdr:sp macro="" textlink="">
      <xdr:nvSpPr>
        <xdr:cNvPr id="186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212</xdr:row>
      <xdr:rowOff>0</xdr:rowOff>
    </xdr:from>
    <xdr:to>
      <xdr:col>13</xdr:col>
      <xdr:colOff>104775</xdr:colOff>
      <xdr:row>213</xdr:row>
      <xdr:rowOff>0</xdr:rowOff>
    </xdr:to>
    <xdr:sp macro="" textlink="">
      <xdr:nvSpPr>
        <xdr:cNvPr id="186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213</xdr:row>
      <xdr:rowOff>0</xdr:rowOff>
    </xdr:from>
    <xdr:to>
      <xdr:col>13</xdr:col>
      <xdr:colOff>152400</xdr:colOff>
      <xdr:row>213</xdr:row>
      <xdr:rowOff>161925</xdr:rowOff>
    </xdr:to>
    <xdr:sp macro="" textlink="">
      <xdr:nvSpPr>
        <xdr:cNvPr id="186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213</xdr:row>
      <xdr:rowOff>0</xdr:rowOff>
    </xdr:from>
    <xdr:to>
      <xdr:col>13</xdr:col>
      <xdr:colOff>180975</xdr:colOff>
      <xdr:row>213</xdr:row>
      <xdr:rowOff>161925</xdr:rowOff>
    </xdr:to>
    <xdr:sp macro="" textlink="">
      <xdr:nvSpPr>
        <xdr:cNvPr id="186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213</xdr:row>
      <xdr:rowOff>0</xdr:rowOff>
    </xdr:from>
    <xdr:to>
      <xdr:col>13</xdr:col>
      <xdr:colOff>123825</xdr:colOff>
      <xdr:row>213</xdr:row>
      <xdr:rowOff>180975</xdr:rowOff>
    </xdr:to>
    <xdr:sp macro="" textlink="">
      <xdr:nvSpPr>
        <xdr:cNvPr id="186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213</xdr:row>
      <xdr:rowOff>0</xdr:rowOff>
    </xdr:from>
    <xdr:to>
      <xdr:col>13</xdr:col>
      <xdr:colOff>142875</xdr:colOff>
      <xdr:row>213</xdr:row>
      <xdr:rowOff>161925</xdr:rowOff>
    </xdr:to>
    <xdr:sp macro="" textlink="">
      <xdr:nvSpPr>
        <xdr:cNvPr id="186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213</xdr:row>
      <xdr:rowOff>0</xdr:rowOff>
    </xdr:from>
    <xdr:to>
      <xdr:col>13</xdr:col>
      <xdr:colOff>85725</xdr:colOff>
      <xdr:row>213</xdr:row>
      <xdr:rowOff>152400</xdr:rowOff>
    </xdr:to>
    <xdr:sp macro="" textlink="">
      <xdr:nvSpPr>
        <xdr:cNvPr id="186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213</xdr:row>
      <xdr:rowOff>0</xdr:rowOff>
    </xdr:from>
    <xdr:to>
      <xdr:col>13</xdr:col>
      <xdr:colOff>123825</xdr:colOff>
      <xdr:row>213</xdr:row>
      <xdr:rowOff>161925</xdr:rowOff>
    </xdr:to>
    <xdr:sp macro="" textlink="">
      <xdr:nvSpPr>
        <xdr:cNvPr id="187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213</xdr:row>
      <xdr:rowOff>0</xdr:rowOff>
    </xdr:from>
    <xdr:to>
      <xdr:col>13</xdr:col>
      <xdr:colOff>104775</xdr:colOff>
      <xdr:row>214</xdr:row>
      <xdr:rowOff>0</xdr:rowOff>
    </xdr:to>
    <xdr:sp macro="" textlink="">
      <xdr:nvSpPr>
        <xdr:cNvPr id="187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213</xdr:row>
      <xdr:rowOff>0</xdr:rowOff>
    </xdr:from>
    <xdr:to>
      <xdr:col>13</xdr:col>
      <xdr:colOff>142875</xdr:colOff>
      <xdr:row>213</xdr:row>
      <xdr:rowOff>161925</xdr:rowOff>
    </xdr:to>
    <xdr:sp macro="" textlink="">
      <xdr:nvSpPr>
        <xdr:cNvPr id="187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213</xdr:row>
      <xdr:rowOff>0</xdr:rowOff>
    </xdr:from>
    <xdr:to>
      <xdr:col>13</xdr:col>
      <xdr:colOff>104775</xdr:colOff>
      <xdr:row>214</xdr:row>
      <xdr:rowOff>0</xdr:rowOff>
    </xdr:to>
    <xdr:sp macro="" textlink="">
      <xdr:nvSpPr>
        <xdr:cNvPr id="187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214</xdr:row>
      <xdr:rowOff>0</xdr:rowOff>
    </xdr:from>
    <xdr:to>
      <xdr:col>13</xdr:col>
      <xdr:colOff>152400</xdr:colOff>
      <xdr:row>214</xdr:row>
      <xdr:rowOff>161925</xdr:rowOff>
    </xdr:to>
    <xdr:sp macro="" textlink="">
      <xdr:nvSpPr>
        <xdr:cNvPr id="187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214</xdr:row>
      <xdr:rowOff>0</xdr:rowOff>
    </xdr:from>
    <xdr:to>
      <xdr:col>13</xdr:col>
      <xdr:colOff>180975</xdr:colOff>
      <xdr:row>214</xdr:row>
      <xdr:rowOff>161925</xdr:rowOff>
    </xdr:to>
    <xdr:sp macro="" textlink="">
      <xdr:nvSpPr>
        <xdr:cNvPr id="187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214</xdr:row>
      <xdr:rowOff>0</xdr:rowOff>
    </xdr:from>
    <xdr:to>
      <xdr:col>13</xdr:col>
      <xdr:colOff>123825</xdr:colOff>
      <xdr:row>214</xdr:row>
      <xdr:rowOff>180975</xdr:rowOff>
    </xdr:to>
    <xdr:sp macro="" textlink="">
      <xdr:nvSpPr>
        <xdr:cNvPr id="187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214</xdr:row>
      <xdr:rowOff>0</xdr:rowOff>
    </xdr:from>
    <xdr:to>
      <xdr:col>13</xdr:col>
      <xdr:colOff>142875</xdr:colOff>
      <xdr:row>214</xdr:row>
      <xdr:rowOff>161925</xdr:rowOff>
    </xdr:to>
    <xdr:sp macro="" textlink="">
      <xdr:nvSpPr>
        <xdr:cNvPr id="187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214</xdr:row>
      <xdr:rowOff>0</xdr:rowOff>
    </xdr:from>
    <xdr:to>
      <xdr:col>13</xdr:col>
      <xdr:colOff>85725</xdr:colOff>
      <xdr:row>214</xdr:row>
      <xdr:rowOff>152400</xdr:rowOff>
    </xdr:to>
    <xdr:sp macro="" textlink="">
      <xdr:nvSpPr>
        <xdr:cNvPr id="187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214</xdr:row>
      <xdr:rowOff>0</xdr:rowOff>
    </xdr:from>
    <xdr:to>
      <xdr:col>13</xdr:col>
      <xdr:colOff>123825</xdr:colOff>
      <xdr:row>214</xdr:row>
      <xdr:rowOff>161925</xdr:rowOff>
    </xdr:to>
    <xdr:sp macro="" textlink="">
      <xdr:nvSpPr>
        <xdr:cNvPr id="187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214</xdr:row>
      <xdr:rowOff>0</xdr:rowOff>
    </xdr:from>
    <xdr:to>
      <xdr:col>13</xdr:col>
      <xdr:colOff>104775</xdr:colOff>
      <xdr:row>215</xdr:row>
      <xdr:rowOff>0</xdr:rowOff>
    </xdr:to>
    <xdr:sp macro="" textlink="">
      <xdr:nvSpPr>
        <xdr:cNvPr id="188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214</xdr:row>
      <xdr:rowOff>0</xdr:rowOff>
    </xdr:from>
    <xdr:to>
      <xdr:col>13</xdr:col>
      <xdr:colOff>142875</xdr:colOff>
      <xdr:row>214</xdr:row>
      <xdr:rowOff>161925</xdr:rowOff>
    </xdr:to>
    <xdr:sp macro="" textlink="">
      <xdr:nvSpPr>
        <xdr:cNvPr id="188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214</xdr:row>
      <xdr:rowOff>0</xdr:rowOff>
    </xdr:from>
    <xdr:to>
      <xdr:col>13</xdr:col>
      <xdr:colOff>104775</xdr:colOff>
      <xdr:row>215</xdr:row>
      <xdr:rowOff>0</xdr:rowOff>
    </xdr:to>
    <xdr:sp macro="" textlink="">
      <xdr:nvSpPr>
        <xdr:cNvPr id="188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152400</xdr:colOff>
      <xdr:row>215</xdr:row>
      <xdr:rowOff>161925</xdr:rowOff>
    </xdr:to>
    <xdr:sp macro="" textlink="">
      <xdr:nvSpPr>
        <xdr:cNvPr id="188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180975</xdr:colOff>
      <xdr:row>215</xdr:row>
      <xdr:rowOff>161925</xdr:rowOff>
    </xdr:to>
    <xdr:sp macro="" textlink="">
      <xdr:nvSpPr>
        <xdr:cNvPr id="188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123825</xdr:colOff>
      <xdr:row>215</xdr:row>
      <xdr:rowOff>180975</xdr:rowOff>
    </xdr:to>
    <xdr:sp macro="" textlink="">
      <xdr:nvSpPr>
        <xdr:cNvPr id="188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142875</xdr:colOff>
      <xdr:row>215</xdr:row>
      <xdr:rowOff>161925</xdr:rowOff>
    </xdr:to>
    <xdr:sp macro="" textlink="">
      <xdr:nvSpPr>
        <xdr:cNvPr id="188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85725</xdr:colOff>
      <xdr:row>215</xdr:row>
      <xdr:rowOff>152400</xdr:rowOff>
    </xdr:to>
    <xdr:sp macro="" textlink="">
      <xdr:nvSpPr>
        <xdr:cNvPr id="188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123825</xdr:colOff>
      <xdr:row>215</xdr:row>
      <xdr:rowOff>161925</xdr:rowOff>
    </xdr:to>
    <xdr:sp macro="" textlink="">
      <xdr:nvSpPr>
        <xdr:cNvPr id="188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104775</xdr:colOff>
      <xdr:row>216</xdr:row>
      <xdr:rowOff>0</xdr:rowOff>
    </xdr:to>
    <xdr:sp macro="" textlink="">
      <xdr:nvSpPr>
        <xdr:cNvPr id="188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142875</xdr:colOff>
      <xdr:row>215</xdr:row>
      <xdr:rowOff>161925</xdr:rowOff>
    </xdr:to>
    <xdr:sp macro="" textlink="">
      <xdr:nvSpPr>
        <xdr:cNvPr id="189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215</xdr:row>
      <xdr:rowOff>0</xdr:rowOff>
    </xdr:from>
    <xdr:to>
      <xdr:col>13</xdr:col>
      <xdr:colOff>104775</xdr:colOff>
      <xdr:row>216</xdr:row>
      <xdr:rowOff>0</xdr:rowOff>
    </xdr:to>
    <xdr:sp macro="" textlink="">
      <xdr:nvSpPr>
        <xdr:cNvPr id="189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216</xdr:row>
      <xdr:rowOff>0</xdr:rowOff>
    </xdr:from>
    <xdr:to>
      <xdr:col>13</xdr:col>
      <xdr:colOff>152400</xdr:colOff>
      <xdr:row>216</xdr:row>
      <xdr:rowOff>161925</xdr:rowOff>
    </xdr:to>
    <xdr:sp macro="" textlink="">
      <xdr:nvSpPr>
        <xdr:cNvPr id="189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216</xdr:row>
      <xdr:rowOff>0</xdr:rowOff>
    </xdr:from>
    <xdr:to>
      <xdr:col>13</xdr:col>
      <xdr:colOff>180975</xdr:colOff>
      <xdr:row>216</xdr:row>
      <xdr:rowOff>161925</xdr:rowOff>
    </xdr:to>
    <xdr:sp macro="" textlink="">
      <xdr:nvSpPr>
        <xdr:cNvPr id="189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216</xdr:row>
      <xdr:rowOff>0</xdr:rowOff>
    </xdr:from>
    <xdr:to>
      <xdr:col>13</xdr:col>
      <xdr:colOff>123825</xdr:colOff>
      <xdr:row>216</xdr:row>
      <xdr:rowOff>180975</xdr:rowOff>
    </xdr:to>
    <xdr:sp macro="" textlink="">
      <xdr:nvSpPr>
        <xdr:cNvPr id="189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216</xdr:row>
      <xdr:rowOff>0</xdr:rowOff>
    </xdr:from>
    <xdr:to>
      <xdr:col>13</xdr:col>
      <xdr:colOff>142875</xdr:colOff>
      <xdr:row>216</xdr:row>
      <xdr:rowOff>161925</xdr:rowOff>
    </xdr:to>
    <xdr:sp macro="" textlink="">
      <xdr:nvSpPr>
        <xdr:cNvPr id="189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216</xdr:row>
      <xdr:rowOff>0</xdr:rowOff>
    </xdr:from>
    <xdr:to>
      <xdr:col>13</xdr:col>
      <xdr:colOff>85725</xdr:colOff>
      <xdr:row>216</xdr:row>
      <xdr:rowOff>152400</xdr:rowOff>
    </xdr:to>
    <xdr:sp macro="" textlink="">
      <xdr:nvSpPr>
        <xdr:cNvPr id="189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216</xdr:row>
      <xdr:rowOff>0</xdr:rowOff>
    </xdr:from>
    <xdr:to>
      <xdr:col>13</xdr:col>
      <xdr:colOff>123825</xdr:colOff>
      <xdr:row>216</xdr:row>
      <xdr:rowOff>161925</xdr:rowOff>
    </xdr:to>
    <xdr:sp macro="" textlink="">
      <xdr:nvSpPr>
        <xdr:cNvPr id="189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216</xdr:row>
      <xdr:rowOff>0</xdr:rowOff>
    </xdr:from>
    <xdr:to>
      <xdr:col>13</xdr:col>
      <xdr:colOff>104775</xdr:colOff>
      <xdr:row>217</xdr:row>
      <xdr:rowOff>0</xdr:rowOff>
    </xdr:to>
    <xdr:sp macro="" textlink="">
      <xdr:nvSpPr>
        <xdr:cNvPr id="189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216</xdr:row>
      <xdr:rowOff>0</xdr:rowOff>
    </xdr:from>
    <xdr:to>
      <xdr:col>13</xdr:col>
      <xdr:colOff>142875</xdr:colOff>
      <xdr:row>216</xdr:row>
      <xdr:rowOff>161925</xdr:rowOff>
    </xdr:to>
    <xdr:sp macro="" textlink="">
      <xdr:nvSpPr>
        <xdr:cNvPr id="189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216</xdr:row>
      <xdr:rowOff>0</xdr:rowOff>
    </xdr:from>
    <xdr:to>
      <xdr:col>13</xdr:col>
      <xdr:colOff>104775</xdr:colOff>
      <xdr:row>217</xdr:row>
      <xdr:rowOff>0</xdr:rowOff>
    </xdr:to>
    <xdr:sp macro="" textlink="">
      <xdr:nvSpPr>
        <xdr:cNvPr id="190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217</xdr:row>
      <xdr:rowOff>0</xdr:rowOff>
    </xdr:from>
    <xdr:to>
      <xdr:col>13</xdr:col>
      <xdr:colOff>152400</xdr:colOff>
      <xdr:row>217</xdr:row>
      <xdr:rowOff>161925</xdr:rowOff>
    </xdr:to>
    <xdr:sp macro="" textlink="">
      <xdr:nvSpPr>
        <xdr:cNvPr id="190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217</xdr:row>
      <xdr:rowOff>0</xdr:rowOff>
    </xdr:from>
    <xdr:to>
      <xdr:col>13</xdr:col>
      <xdr:colOff>180975</xdr:colOff>
      <xdr:row>217</xdr:row>
      <xdr:rowOff>161925</xdr:rowOff>
    </xdr:to>
    <xdr:sp macro="" textlink="">
      <xdr:nvSpPr>
        <xdr:cNvPr id="190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217</xdr:row>
      <xdr:rowOff>0</xdr:rowOff>
    </xdr:from>
    <xdr:to>
      <xdr:col>13</xdr:col>
      <xdr:colOff>123825</xdr:colOff>
      <xdr:row>217</xdr:row>
      <xdr:rowOff>180975</xdr:rowOff>
    </xdr:to>
    <xdr:sp macro="" textlink="">
      <xdr:nvSpPr>
        <xdr:cNvPr id="190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217</xdr:row>
      <xdr:rowOff>0</xdr:rowOff>
    </xdr:from>
    <xdr:to>
      <xdr:col>13</xdr:col>
      <xdr:colOff>142875</xdr:colOff>
      <xdr:row>217</xdr:row>
      <xdr:rowOff>161925</xdr:rowOff>
    </xdr:to>
    <xdr:sp macro="" textlink="">
      <xdr:nvSpPr>
        <xdr:cNvPr id="190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217</xdr:row>
      <xdr:rowOff>0</xdr:rowOff>
    </xdr:from>
    <xdr:to>
      <xdr:col>13</xdr:col>
      <xdr:colOff>85725</xdr:colOff>
      <xdr:row>217</xdr:row>
      <xdr:rowOff>152400</xdr:rowOff>
    </xdr:to>
    <xdr:sp macro="" textlink="">
      <xdr:nvSpPr>
        <xdr:cNvPr id="190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217</xdr:row>
      <xdr:rowOff>0</xdr:rowOff>
    </xdr:from>
    <xdr:to>
      <xdr:col>13</xdr:col>
      <xdr:colOff>123825</xdr:colOff>
      <xdr:row>217</xdr:row>
      <xdr:rowOff>161925</xdr:rowOff>
    </xdr:to>
    <xdr:sp macro="" textlink="">
      <xdr:nvSpPr>
        <xdr:cNvPr id="190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217</xdr:row>
      <xdr:rowOff>0</xdr:rowOff>
    </xdr:from>
    <xdr:to>
      <xdr:col>13</xdr:col>
      <xdr:colOff>104775</xdr:colOff>
      <xdr:row>218</xdr:row>
      <xdr:rowOff>0</xdr:rowOff>
    </xdr:to>
    <xdr:sp macro="" textlink="">
      <xdr:nvSpPr>
        <xdr:cNvPr id="190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217</xdr:row>
      <xdr:rowOff>0</xdr:rowOff>
    </xdr:from>
    <xdr:to>
      <xdr:col>13</xdr:col>
      <xdr:colOff>142875</xdr:colOff>
      <xdr:row>217</xdr:row>
      <xdr:rowOff>161925</xdr:rowOff>
    </xdr:to>
    <xdr:sp macro="" textlink="">
      <xdr:nvSpPr>
        <xdr:cNvPr id="190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217</xdr:row>
      <xdr:rowOff>0</xdr:rowOff>
    </xdr:from>
    <xdr:to>
      <xdr:col>13</xdr:col>
      <xdr:colOff>104775</xdr:colOff>
      <xdr:row>218</xdr:row>
      <xdr:rowOff>0</xdr:rowOff>
    </xdr:to>
    <xdr:sp macro="" textlink="">
      <xdr:nvSpPr>
        <xdr:cNvPr id="190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218</xdr:row>
      <xdr:rowOff>0</xdr:rowOff>
    </xdr:from>
    <xdr:to>
      <xdr:col>13</xdr:col>
      <xdr:colOff>152400</xdr:colOff>
      <xdr:row>218</xdr:row>
      <xdr:rowOff>161925</xdr:rowOff>
    </xdr:to>
    <xdr:sp macro="" textlink="">
      <xdr:nvSpPr>
        <xdr:cNvPr id="191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218</xdr:row>
      <xdr:rowOff>0</xdr:rowOff>
    </xdr:from>
    <xdr:to>
      <xdr:col>13</xdr:col>
      <xdr:colOff>180975</xdr:colOff>
      <xdr:row>218</xdr:row>
      <xdr:rowOff>161925</xdr:rowOff>
    </xdr:to>
    <xdr:sp macro="" textlink="">
      <xdr:nvSpPr>
        <xdr:cNvPr id="191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218</xdr:row>
      <xdr:rowOff>0</xdr:rowOff>
    </xdr:from>
    <xdr:to>
      <xdr:col>13</xdr:col>
      <xdr:colOff>123825</xdr:colOff>
      <xdr:row>218</xdr:row>
      <xdr:rowOff>180975</xdr:rowOff>
    </xdr:to>
    <xdr:sp macro="" textlink="">
      <xdr:nvSpPr>
        <xdr:cNvPr id="191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218</xdr:row>
      <xdr:rowOff>0</xdr:rowOff>
    </xdr:from>
    <xdr:to>
      <xdr:col>13</xdr:col>
      <xdr:colOff>142875</xdr:colOff>
      <xdr:row>218</xdr:row>
      <xdr:rowOff>161925</xdr:rowOff>
    </xdr:to>
    <xdr:sp macro="" textlink="">
      <xdr:nvSpPr>
        <xdr:cNvPr id="191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218</xdr:row>
      <xdr:rowOff>0</xdr:rowOff>
    </xdr:from>
    <xdr:to>
      <xdr:col>13</xdr:col>
      <xdr:colOff>85725</xdr:colOff>
      <xdr:row>218</xdr:row>
      <xdr:rowOff>152400</xdr:rowOff>
    </xdr:to>
    <xdr:sp macro="" textlink="">
      <xdr:nvSpPr>
        <xdr:cNvPr id="191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218</xdr:row>
      <xdr:rowOff>0</xdr:rowOff>
    </xdr:from>
    <xdr:to>
      <xdr:col>13</xdr:col>
      <xdr:colOff>123825</xdr:colOff>
      <xdr:row>218</xdr:row>
      <xdr:rowOff>161925</xdr:rowOff>
    </xdr:to>
    <xdr:sp macro="" textlink="">
      <xdr:nvSpPr>
        <xdr:cNvPr id="191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218</xdr:row>
      <xdr:rowOff>0</xdr:rowOff>
    </xdr:from>
    <xdr:to>
      <xdr:col>13</xdr:col>
      <xdr:colOff>104775</xdr:colOff>
      <xdr:row>219</xdr:row>
      <xdr:rowOff>0</xdr:rowOff>
    </xdr:to>
    <xdr:sp macro="" textlink="">
      <xdr:nvSpPr>
        <xdr:cNvPr id="191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218</xdr:row>
      <xdr:rowOff>0</xdr:rowOff>
    </xdr:from>
    <xdr:to>
      <xdr:col>13</xdr:col>
      <xdr:colOff>142875</xdr:colOff>
      <xdr:row>218</xdr:row>
      <xdr:rowOff>161925</xdr:rowOff>
    </xdr:to>
    <xdr:sp macro="" textlink="">
      <xdr:nvSpPr>
        <xdr:cNvPr id="191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218</xdr:row>
      <xdr:rowOff>0</xdr:rowOff>
    </xdr:from>
    <xdr:to>
      <xdr:col>13</xdr:col>
      <xdr:colOff>104775</xdr:colOff>
      <xdr:row>219</xdr:row>
      <xdr:rowOff>0</xdr:rowOff>
    </xdr:to>
    <xdr:sp macro="" textlink="">
      <xdr:nvSpPr>
        <xdr:cNvPr id="191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219</xdr:row>
      <xdr:rowOff>0</xdr:rowOff>
    </xdr:from>
    <xdr:to>
      <xdr:col>13</xdr:col>
      <xdr:colOff>152400</xdr:colOff>
      <xdr:row>219</xdr:row>
      <xdr:rowOff>161925</xdr:rowOff>
    </xdr:to>
    <xdr:sp macro="" textlink="">
      <xdr:nvSpPr>
        <xdr:cNvPr id="191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219</xdr:row>
      <xdr:rowOff>0</xdr:rowOff>
    </xdr:from>
    <xdr:to>
      <xdr:col>13</xdr:col>
      <xdr:colOff>180975</xdr:colOff>
      <xdr:row>219</xdr:row>
      <xdr:rowOff>161925</xdr:rowOff>
    </xdr:to>
    <xdr:sp macro="" textlink="">
      <xdr:nvSpPr>
        <xdr:cNvPr id="192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219</xdr:row>
      <xdr:rowOff>0</xdr:rowOff>
    </xdr:from>
    <xdr:to>
      <xdr:col>13</xdr:col>
      <xdr:colOff>123825</xdr:colOff>
      <xdr:row>219</xdr:row>
      <xdr:rowOff>180975</xdr:rowOff>
    </xdr:to>
    <xdr:sp macro="" textlink="">
      <xdr:nvSpPr>
        <xdr:cNvPr id="192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219</xdr:row>
      <xdr:rowOff>0</xdr:rowOff>
    </xdr:from>
    <xdr:to>
      <xdr:col>13</xdr:col>
      <xdr:colOff>142875</xdr:colOff>
      <xdr:row>219</xdr:row>
      <xdr:rowOff>161925</xdr:rowOff>
    </xdr:to>
    <xdr:sp macro="" textlink="">
      <xdr:nvSpPr>
        <xdr:cNvPr id="192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219</xdr:row>
      <xdr:rowOff>0</xdr:rowOff>
    </xdr:from>
    <xdr:to>
      <xdr:col>13</xdr:col>
      <xdr:colOff>85725</xdr:colOff>
      <xdr:row>219</xdr:row>
      <xdr:rowOff>152400</xdr:rowOff>
    </xdr:to>
    <xdr:sp macro="" textlink="">
      <xdr:nvSpPr>
        <xdr:cNvPr id="192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219</xdr:row>
      <xdr:rowOff>0</xdr:rowOff>
    </xdr:from>
    <xdr:to>
      <xdr:col>13</xdr:col>
      <xdr:colOff>123825</xdr:colOff>
      <xdr:row>219</xdr:row>
      <xdr:rowOff>161925</xdr:rowOff>
    </xdr:to>
    <xdr:sp macro="" textlink="">
      <xdr:nvSpPr>
        <xdr:cNvPr id="192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219</xdr:row>
      <xdr:rowOff>0</xdr:rowOff>
    </xdr:from>
    <xdr:to>
      <xdr:col>13</xdr:col>
      <xdr:colOff>104775</xdr:colOff>
      <xdr:row>220</xdr:row>
      <xdr:rowOff>0</xdr:rowOff>
    </xdr:to>
    <xdr:sp macro="" textlink="">
      <xdr:nvSpPr>
        <xdr:cNvPr id="192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219</xdr:row>
      <xdr:rowOff>0</xdr:rowOff>
    </xdr:from>
    <xdr:to>
      <xdr:col>13</xdr:col>
      <xdr:colOff>142875</xdr:colOff>
      <xdr:row>219</xdr:row>
      <xdr:rowOff>161925</xdr:rowOff>
    </xdr:to>
    <xdr:sp macro="" textlink="">
      <xdr:nvSpPr>
        <xdr:cNvPr id="192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219</xdr:row>
      <xdr:rowOff>0</xdr:rowOff>
    </xdr:from>
    <xdr:to>
      <xdr:col>13</xdr:col>
      <xdr:colOff>104775</xdr:colOff>
      <xdr:row>220</xdr:row>
      <xdr:rowOff>0</xdr:rowOff>
    </xdr:to>
    <xdr:sp macro="" textlink="">
      <xdr:nvSpPr>
        <xdr:cNvPr id="192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220</xdr:row>
      <xdr:rowOff>0</xdr:rowOff>
    </xdr:from>
    <xdr:to>
      <xdr:col>13</xdr:col>
      <xdr:colOff>152400</xdr:colOff>
      <xdr:row>220</xdr:row>
      <xdr:rowOff>161925</xdr:rowOff>
    </xdr:to>
    <xdr:sp macro="" textlink="">
      <xdr:nvSpPr>
        <xdr:cNvPr id="192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220</xdr:row>
      <xdr:rowOff>0</xdr:rowOff>
    </xdr:from>
    <xdr:to>
      <xdr:col>13</xdr:col>
      <xdr:colOff>180975</xdr:colOff>
      <xdr:row>220</xdr:row>
      <xdr:rowOff>161925</xdr:rowOff>
    </xdr:to>
    <xdr:sp macro="" textlink="">
      <xdr:nvSpPr>
        <xdr:cNvPr id="192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220</xdr:row>
      <xdr:rowOff>0</xdr:rowOff>
    </xdr:from>
    <xdr:to>
      <xdr:col>13</xdr:col>
      <xdr:colOff>123825</xdr:colOff>
      <xdr:row>220</xdr:row>
      <xdr:rowOff>180975</xdr:rowOff>
    </xdr:to>
    <xdr:sp macro="" textlink="">
      <xdr:nvSpPr>
        <xdr:cNvPr id="193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220</xdr:row>
      <xdr:rowOff>0</xdr:rowOff>
    </xdr:from>
    <xdr:to>
      <xdr:col>13</xdr:col>
      <xdr:colOff>142875</xdr:colOff>
      <xdr:row>220</xdr:row>
      <xdr:rowOff>161925</xdr:rowOff>
    </xdr:to>
    <xdr:sp macro="" textlink="">
      <xdr:nvSpPr>
        <xdr:cNvPr id="193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220</xdr:row>
      <xdr:rowOff>0</xdr:rowOff>
    </xdr:from>
    <xdr:to>
      <xdr:col>13</xdr:col>
      <xdr:colOff>85725</xdr:colOff>
      <xdr:row>220</xdr:row>
      <xdr:rowOff>152400</xdr:rowOff>
    </xdr:to>
    <xdr:sp macro="" textlink="">
      <xdr:nvSpPr>
        <xdr:cNvPr id="193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220</xdr:row>
      <xdr:rowOff>0</xdr:rowOff>
    </xdr:from>
    <xdr:to>
      <xdr:col>13</xdr:col>
      <xdr:colOff>123825</xdr:colOff>
      <xdr:row>220</xdr:row>
      <xdr:rowOff>161925</xdr:rowOff>
    </xdr:to>
    <xdr:sp macro="" textlink="">
      <xdr:nvSpPr>
        <xdr:cNvPr id="193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220</xdr:row>
      <xdr:rowOff>0</xdr:rowOff>
    </xdr:from>
    <xdr:to>
      <xdr:col>13</xdr:col>
      <xdr:colOff>104775</xdr:colOff>
      <xdr:row>221</xdr:row>
      <xdr:rowOff>0</xdr:rowOff>
    </xdr:to>
    <xdr:sp macro="" textlink="">
      <xdr:nvSpPr>
        <xdr:cNvPr id="193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220</xdr:row>
      <xdr:rowOff>0</xdr:rowOff>
    </xdr:from>
    <xdr:to>
      <xdr:col>13</xdr:col>
      <xdr:colOff>142875</xdr:colOff>
      <xdr:row>220</xdr:row>
      <xdr:rowOff>161925</xdr:rowOff>
    </xdr:to>
    <xdr:sp macro="" textlink="">
      <xdr:nvSpPr>
        <xdr:cNvPr id="193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220</xdr:row>
      <xdr:rowOff>0</xdr:rowOff>
    </xdr:from>
    <xdr:to>
      <xdr:col>13</xdr:col>
      <xdr:colOff>104775</xdr:colOff>
      <xdr:row>221</xdr:row>
      <xdr:rowOff>0</xdr:rowOff>
    </xdr:to>
    <xdr:sp macro="" textlink="">
      <xdr:nvSpPr>
        <xdr:cNvPr id="193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221</xdr:row>
      <xdr:rowOff>0</xdr:rowOff>
    </xdr:from>
    <xdr:to>
      <xdr:col>13</xdr:col>
      <xdr:colOff>152400</xdr:colOff>
      <xdr:row>221</xdr:row>
      <xdr:rowOff>161925</xdr:rowOff>
    </xdr:to>
    <xdr:sp macro="" textlink="">
      <xdr:nvSpPr>
        <xdr:cNvPr id="193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221</xdr:row>
      <xdr:rowOff>0</xdr:rowOff>
    </xdr:from>
    <xdr:to>
      <xdr:col>13</xdr:col>
      <xdr:colOff>180975</xdr:colOff>
      <xdr:row>221</xdr:row>
      <xdr:rowOff>161925</xdr:rowOff>
    </xdr:to>
    <xdr:sp macro="" textlink="">
      <xdr:nvSpPr>
        <xdr:cNvPr id="193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221</xdr:row>
      <xdr:rowOff>0</xdr:rowOff>
    </xdr:from>
    <xdr:to>
      <xdr:col>13</xdr:col>
      <xdr:colOff>123825</xdr:colOff>
      <xdr:row>221</xdr:row>
      <xdr:rowOff>180975</xdr:rowOff>
    </xdr:to>
    <xdr:sp macro="" textlink="">
      <xdr:nvSpPr>
        <xdr:cNvPr id="193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221</xdr:row>
      <xdr:rowOff>0</xdr:rowOff>
    </xdr:from>
    <xdr:to>
      <xdr:col>13</xdr:col>
      <xdr:colOff>142875</xdr:colOff>
      <xdr:row>221</xdr:row>
      <xdr:rowOff>161925</xdr:rowOff>
    </xdr:to>
    <xdr:sp macro="" textlink="">
      <xdr:nvSpPr>
        <xdr:cNvPr id="194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221</xdr:row>
      <xdr:rowOff>0</xdr:rowOff>
    </xdr:from>
    <xdr:to>
      <xdr:col>13</xdr:col>
      <xdr:colOff>85725</xdr:colOff>
      <xdr:row>221</xdr:row>
      <xdr:rowOff>152400</xdr:rowOff>
    </xdr:to>
    <xdr:sp macro="" textlink="">
      <xdr:nvSpPr>
        <xdr:cNvPr id="194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221</xdr:row>
      <xdr:rowOff>0</xdr:rowOff>
    </xdr:from>
    <xdr:to>
      <xdr:col>13</xdr:col>
      <xdr:colOff>123825</xdr:colOff>
      <xdr:row>221</xdr:row>
      <xdr:rowOff>161925</xdr:rowOff>
    </xdr:to>
    <xdr:sp macro="" textlink="">
      <xdr:nvSpPr>
        <xdr:cNvPr id="194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221</xdr:row>
      <xdr:rowOff>0</xdr:rowOff>
    </xdr:from>
    <xdr:to>
      <xdr:col>13</xdr:col>
      <xdr:colOff>104775</xdr:colOff>
      <xdr:row>222</xdr:row>
      <xdr:rowOff>0</xdr:rowOff>
    </xdr:to>
    <xdr:sp macro="" textlink="">
      <xdr:nvSpPr>
        <xdr:cNvPr id="194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221</xdr:row>
      <xdr:rowOff>0</xdr:rowOff>
    </xdr:from>
    <xdr:to>
      <xdr:col>13</xdr:col>
      <xdr:colOff>142875</xdr:colOff>
      <xdr:row>221</xdr:row>
      <xdr:rowOff>161925</xdr:rowOff>
    </xdr:to>
    <xdr:sp macro="" textlink="">
      <xdr:nvSpPr>
        <xdr:cNvPr id="194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221</xdr:row>
      <xdr:rowOff>0</xdr:rowOff>
    </xdr:from>
    <xdr:to>
      <xdr:col>13</xdr:col>
      <xdr:colOff>104775</xdr:colOff>
      <xdr:row>222</xdr:row>
      <xdr:rowOff>0</xdr:rowOff>
    </xdr:to>
    <xdr:sp macro="" textlink="">
      <xdr:nvSpPr>
        <xdr:cNvPr id="194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222</xdr:row>
      <xdr:rowOff>0</xdr:rowOff>
    </xdr:from>
    <xdr:to>
      <xdr:col>13</xdr:col>
      <xdr:colOff>152400</xdr:colOff>
      <xdr:row>222</xdr:row>
      <xdr:rowOff>161925</xdr:rowOff>
    </xdr:to>
    <xdr:sp macro="" textlink="">
      <xdr:nvSpPr>
        <xdr:cNvPr id="194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222</xdr:row>
      <xdr:rowOff>0</xdr:rowOff>
    </xdr:from>
    <xdr:to>
      <xdr:col>13</xdr:col>
      <xdr:colOff>180975</xdr:colOff>
      <xdr:row>222</xdr:row>
      <xdr:rowOff>161925</xdr:rowOff>
    </xdr:to>
    <xdr:sp macro="" textlink="">
      <xdr:nvSpPr>
        <xdr:cNvPr id="194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222</xdr:row>
      <xdr:rowOff>0</xdr:rowOff>
    </xdr:from>
    <xdr:to>
      <xdr:col>13</xdr:col>
      <xdr:colOff>123825</xdr:colOff>
      <xdr:row>222</xdr:row>
      <xdr:rowOff>180975</xdr:rowOff>
    </xdr:to>
    <xdr:sp macro="" textlink="">
      <xdr:nvSpPr>
        <xdr:cNvPr id="194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222</xdr:row>
      <xdr:rowOff>0</xdr:rowOff>
    </xdr:from>
    <xdr:to>
      <xdr:col>13</xdr:col>
      <xdr:colOff>142875</xdr:colOff>
      <xdr:row>222</xdr:row>
      <xdr:rowOff>161925</xdr:rowOff>
    </xdr:to>
    <xdr:sp macro="" textlink="">
      <xdr:nvSpPr>
        <xdr:cNvPr id="194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222</xdr:row>
      <xdr:rowOff>0</xdr:rowOff>
    </xdr:from>
    <xdr:to>
      <xdr:col>13</xdr:col>
      <xdr:colOff>85725</xdr:colOff>
      <xdr:row>222</xdr:row>
      <xdr:rowOff>152400</xdr:rowOff>
    </xdr:to>
    <xdr:sp macro="" textlink="">
      <xdr:nvSpPr>
        <xdr:cNvPr id="195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222</xdr:row>
      <xdr:rowOff>0</xdr:rowOff>
    </xdr:from>
    <xdr:to>
      <xdr:col>13</xdr:col>
      <xdr:colOff>123825</xdr:colOff>
      <xdr:row>222</xdr:row>
      <xdr:rowOff>161925</xdr:rowOff>
    </xdr:to>
    <xdr:sp macro="" textlink="">
      <xdr:nvSpPr>
        <xdr:cNvPr id="195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222</xdr:row>
      <xdr:rowOff>0</xdr:rowOff>
    </xdr:from>
    <xdr:to>
      <xdr:col>13</xdr:col>
      <xdr:colOff>104775</xdr:colOff>
      <xdr:row>223</xdr:row>
      <xdr:rowOff>0</xdr:rowOff>
    </xdr:to>
    <xdr:sp macro="" textlink="">
      <xdr:nvSpPr>
        <xdr:cNvPr id="195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222</xdr:row>
      <xdr:rowOff>0</xdr:rowOff>
    </xdr:from>
    <xdr:to>
      <xdr:col>13</xdr:col>
      <xdr:colOff>142875</xdr:colOff>
      <xdr:row>222</xdr:row>
      <xdr:rowOff>161925</xdr:rowOff>
    </xdr:to>
    <xdr:sp macro="" textlink="">
      <xdr:nvSpPr>
        <xdr:cNvPr id="195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222</xdr:row>
      <xdr:rowOff>0</xdr:rowOff>
    </xdr:from>
    <xdr:to>
      <xdr:col>13</xdr:col>
      <xdr:colOff>104775</xdr:colOff>
      <xdr:row>223</xdr:row>
      <xdr:rowOff>0</xdr:rowOff>
    </xdr:to>
    <xdr:sp macro="" textlink="">
      <xdr:nvSpPr>
        <xdr:cNvPr id="195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223</xdr:row>
      <xdr:rowOff>0</xdr:rowOff>
    </xdr:from>
    <xdr:to>
      <xdr:col>13</xdr:col>
      <xdr:colOff>152400</xdr:colOff>
      <xdr:row>223</xdr:row>
      <xdr:rowOff>161925</xdr:rowOff>
    </xdr:to>
    <xdr:sp macro="" textlink="">
      <xdr:nvSpPr>
        <xdr:cNvPr id="195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223</xdr:row>
      <xdr:rowOff>0</xdr:rowOff>
    </xdr:from>
    <xdr:to>
      <xdr:col>13</xdr:col>
      <xdr:colOff>180975</xdr:colOff>
      <xdr:row>223</xdr:row>
      <xdr:rowOff>161925</xdr:rowOff>
    </xdr:to>
    <xdr:sp macro="" textlink="">
      <xdr:nvSpPr>
        <xdr:cNvPr id="195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223</xdr:row>
      <xdr:rowOff>0</xdr:rowOff>
    </xdr:from>
    <xdr:to>
      <xdr:col>13</xdr:col>
      <xdr:colOff>123825</xdr:colOff>
      <xdr:row>223</xdr:row>
      <xdr:rowOff>180975</xdr:rowOff>
    </xdr:to>
    <xdr:sp macro="" textlink="">
      <xdr:nvSpPr>
        <xdr:cNvPr id="195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223</xdr:row>
      <xdr:rowOff>0</xdr:rowOff>
    </xdr:from>
    <xdr:to>
      <xdr:col>13</xdr:col>
      <xdr:colOff>142875</xdr:colOff>
      <xdr:row>223</xdr:row>
      <xdr:rowOff>161925</xdr:rowOff>
    </xdr:to>
    <xdr:sp macro="" textlink="">
      <xdr:nvSpPr>
        <xdr:cNvPr id="195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223</xdr:row>
      <xdr:rowOff>0</xdr:rowOff>
    </xdr:from>
    <xdr:to>
      <xdr:col>13</xdr:col>
      <xdr:colOff>85725</xdr:colOff>
      <xdr:row>223</xdr:row>
      <xdr:rowOff>152400</xdr:rowOff>
    </xdr:to>
    <xdr:sp macro="" textlink="">
      <xdr:nvSpPr>
        <xdr:cNvPr id="195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223</xdr:row>
      <xdr:rowOff>0</xdr:rowOff>
    </xdr:from>
    <xdr:to>
      <xdr:col>13</xdr:col>
      <xdr:colOff>123825</xdr:colOff>
      <xdr:row>223</xdr:row>
      <xdr:rowOff>161925</xdr:rowOff>
    </xdr:to>
    <xdr:sp macro="" textlink="">
      <xdr:nvSpPr>
        <xdr:cNvPr id="196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223</xdr:row>
      <xdr:rowOff>0</xdr:rowOff>
    </xdr:from>
    <xdr:to>
      <xdr:col>13</xdr:col>
      <xdr:colOff>104775</xdr:colOff>
      <xdr:row>224</xdr:row>
      <xdr:rowOff>0</xdr:rowOff>
    </xdr:to>
    <xdr:sp macro="" textlink="">
      <xdr:nvSpPr>
        <xdr:cNvPr id="196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223</xdr:row>
      <xdr:rowOff>0</xdr:rowOff>
    </xdr:from>
    <xdr:to>
      <xdr:col>13</xdr:col>
      <xdr:colOff>142875</xdr:colOff>
      <xdr:row>223</xdr:row>
      <xdr:rowOff>161925</xdr:rowOff>
    </xdr:to>
    <xdr:sp macro="" textlink="">
      <xdr:nvSpPr>
        <xdr:cNvPr id="196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223</xdr:row>
      <xdr:rowOff>0</xdr:rowOff>
    </xdr:from>
    <xdr:to>
      <xdr:col>13</xdr:col>
      <xdr:colOff>104775</xdr:colOff>
      <xdr:row>224</xdr:row>
      <xdr:rowOff>0</xdr:rowOff>
    </xdr:to>
    <xdr:sp macro="" textlink="">
      <xdr:nvSpPr>
        <xdr:cNvPr id="196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224</xdr:row>
      <xdr:rowOff>0</xdr:rowOff>
    </xdr:from>
    <xdr:to>
      <xdr:col>13</xdr:col>
      <xdr:colOff>152400</xdr:colOff>
      <xdr:row>224</xdr:row>
      <xdr:rowOff>161925</xdr:rowOff>
    </xdr:to>
    <xdr:sp macro="" textlink="">
      <xdr:nvSpPr>
        <xdr:cNvPr id="196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224</xdr:row>
      <xdr:rowOff>0</xdr:rowOff>
    </xdr:from>
    <xdr:to>
      <xdr:col>13</xdr:col>
      <xdr:colOff>180975</xdr:colOff>
      <xdr:row>224</xdr:row>
      <xdr:rowOff>161925</xdr:rowOff>
    </xdr:to>
    <xdr:sp macro="" textlink="">
      <xdr:nvSpPr>
        <xdr:cNvPr id="196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224</xdr:row>
      <xdr:rowOff>0</xdr:rowOff>
    </xdr:from>
    <xdr:to>
      <xdr:col>13</xdr:col>
      <xdr:colOff>123825</xdr:colOff>
      <xdr:row>224</xdr:row>
      <xdr:rowOff>180975</xdr:rowOff>
    </xdr:to>
    <xdr:sp macro="" textlink="">
      <xdr:nvSpPr>
        <xdr:cNvPr id="196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224</xdr:row>
      <xdr:rowOff>0</xdr:rowOff>
    </xdr:from>
    <xdr:to>
      <xdr:col>13</xdr:col>
      <xdr:colOff>142875</xdr:colOff>
      <xdr:row>224</xdr:row>
      <xdr:rowOff>161925</xdr:rowOff>
    </xdr:to>
    <xdr:sp macro="" textlink="">
      <xdr:nvSpPr>
        <xdr:cNvPr id="196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224</xdr:row>
      <xdr:rowOff>0</xdr:rowOff>
    </xdr:from>
    <xdr:to>
      <xdr:col>13</xdr:col>
      <xdr:colOff>85725</xdr:colOff>
      <xdr:row>224</xdr:row>
      <xdr:rowOff>152400</xdr:rowOff>
    </xdr:to>
    <xdr:sp macro="" textlink="">
      <xdr:nvSpPr>
        <xdr:cNvPr id="196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224</xdr:row>
      <xdr:rowOff>0</xdr:rowOff>
    </xdr:from>
    <xdr:to>
      <xdr:col>13</xdr:col>
      <xdr:colOff>123825</xdr:colOff>
      <xdr:row>224</xdr:row>
      <xdr:rowOff>161925</xdr:rowOff>
    </xdr:to>
    <xdr:sp macro="" textlink="">
      <xdr:nvSpPr>
        <xdr:cNvPr id="196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224</xdr:row>
      <xdr:rowOff>0</xdr:rowOff>
    </xdr:from>
    <xdr:to>
      <xdr:col>13</xdr:col>
      <xdr:colOff>104775</xdr:colOff>
      <xdr:row>225</xdr:row>
      <xdr:rowOff>0</xdr:rowOff>
    </xdr:to>
    <xdr:sp macro="" textlink="">
      <xdr:nvSpPr>
        <xdr:cNvPr id="197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224</xdr:row>
      <xdr:rowOff>0</xdr:rowOff>
    </xdr:from>
    <xdr:to>
      <xdr:col>13</xdr:col>
      <xdr:colOff>142875</xdr:colOff>
      <xdr:row>224</xdr:row>
      <xdr:rowOff>161925</xdr:rowOff>
    </xdr:to>
    <xdr:sp macro="" textlink="">
      <xdr:nvSpPr>
        <xdr:cNvPr id="197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224</xdr:row>
      <xdr:rowOff>0</xdr:rowOff>
    </xdr:from>
    <xdr:to>
      <xdr:col>13</xdr:col>
      <xdr:colOff>104775</xdr:colOff>
      <xdr:row>225</xdr:row>
      <xdr:rowOff>0</xdr:rowOff>
    </xdr:to>
    <xdr:sp macro="" textlink="">
      <xdr:nvSpPr>
        <xdr:cNvPr id="197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225</xdr:row>
      <xdr:rowOff>0</xdr:rowOff>
    </xdr:from>
    <xdr:to>
      <xdr:col>13</xdr:col>
      <xdr:colOff>152400</xdr:colOff>
      <xdr:row>225</xdr:row>
      <xdr:rowOff>161925</xdr:rowOff>
    </xdr:to>
    <xdr:sp macro="" textlink="">
      <xdr:nvSpPr>
        <xdr:cNvPr id="197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225</xdr:row>
      <xdr:rowOff>0</xdr:rowOff>
    </xdr:from>
    <xdr:to>
      <xdr:col>13</xdr:col>
      <xdr:colOff>180975</xdr:colOff>
      <xdr:row>225</xdr:row>
      <xdr:rowOff>161925</xdr:rowOff>
    </xdr:to>
    <xdr:sp macro="" textlink="">
      <xdr:nvSpPr>
        <xdr:cNvPr id="197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225</xdr:row>
      <xdr:rowOff>0</xdr:rowOff>
    </xdr:from>
    <xdr:to>
      <xdr:col>13</xdr:col>
      <xdr:colOff>123825</xdr:colOff>
      <xdr:row>225</xdr:row>
      <xdr:rowOff>180975</xdr:rowOff>
    </xdr:to>
    <xdr:sp macro="" textlink="">
      <xdr:nvSpPr>
        <xdr:cNvPr id="197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225</xdr:row>
      <xdr:rowOff>0</xdr:rowOff>
    </xdr:from>
    <xdr:to>
      <xdr:col>13</xdr:col>
      <xdr:colOff>142875</xdr:colOff>
      <xdr:row>225</xdr:row>
      <xdr:rowOff>161925</xdr:rowOff>
    </xdr:to>
    <xdr:sp macro="" textlink="">
      <xdr:nvSpPr>
        <xdr:cNvPr id="197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225</xdr:row>
      <xdr:rowOff>0</xdr:rowOff>
    </xdr:from>
    <xdr:to>
      <xdr:col>13</xdr:col>
      <xdr:colOff>85725</xdr:colOff>
      <xdr:row>225</xdr:row>
      <xdr:rowOff>152400</xdr:rowOff>
    </xdr:to>
    <xdr:sp macro="" textlink="">
      <xdr:nvSpPr>
        <xdr:cNvPr id="197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225</xdr:row>
      <xdr:rowOff>0</xdr:rowOff>
    </xdr:from>
    <xdr:to>
      <xdr:col>13</xdr:col>
      <xdr:colOff>123825</xdr:colOff>
      <xdr:row>225</xdr:row>
      <xdr:rowOff>161925</xdr:rowOff>
    </xdr:to>
    <xdr:sp macro="" textlink="">
      <xdr:nvSpPr>
        <xdr:cNvPr id="197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225</xdr:row>
      <xdr:rowOff>0</xdr:rowOff>
    </xdr:from>
    <xdr:to>
      <xdr:col>13</xdr:col>
      <xdr:colOff>104775</xdr:colOff>
      <xdr:row>226</xdr:row>
      <xdr:rowOff>0</xdr:rowOff>
    </xdr:to>
    <xdr:sp macro="" textlink="">
      <xdr:nvSpPr>
        <xdr:cNvPr id="197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225</xdr:row>
      <xdr:rowOff>0</xdr:rowOff>
    </xdr:from>
    <xdr:to>
      <xdr:col>13</xdr:col>
      <xdr:colOff>142875</xdr:colOff>
      <xdr:row>225</xdr:row>
      <xdr:rowOff>161925</xdr:rowOff>
    </xdr:to>
    <xdr:sp macro="" textlink="">
      <xdr:nvSpPr>
        <xdr:cNvPr id="198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225</xdr:row>
      <xdr:rowOff>0</xdr:rowOff>
    </xdr:from>
    <xdr:to>
      <xdr:col>13</xdr:col>
      <xdr:colOff>104775</xdr:colOff>
      <xdr:row>226</xdr:row>
      <xdr:rowOff>0</xdr:rowOff>
    </xdr:to>
    <xdr:sp macro="" textlink="">
      <xdr:nvSpPr>
        <xdr:cNvPr id="198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226</xdr:row>
      <xdr:rowOff>0</xdr:rowOff>
    </xdr:from>
    <xdr:to>
      <xdr:col>13</xdr:col>
      <xdr:colOff>152400</xdr:colOff>
      <xdr:row>226</xdr:row>
      <xdr:rowOff>161925</xdr:rowOff>
    </xdr:to>
    <xdr:sp macro="" textlink="">
      <xdr:nvSpPr>
        <xdr:cNvPr id="198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226</xdr:row>
      <xdr:rowOff>0</xdr:rowOff>
    </xdr:from>
    <xdr:to>
      <xdr:col>13</xdr:col>
      <xdr:colOff>180975</xdr:colOff>
      <xdr:row>226</xdr:row>
      <xdr:rowOff>161925</xdr:rowOff>
    </xdr:to>
    <xdr:sp macro="" textlink="">
      <xdr:nvSpPr>
        <xdr:cNvPr id="198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226</xdr:row>
      <xdr:rowOff>0</xdr:rowOff>
    </xdr:from>
    <xdr:to>
      <xdr:col>13</xdr:col>
      <xdr:colOff>123825</xdr:colOff>
      <xdr:row>226</xdr:row>
      <xdr:rowOff>180975</xdr:rowOff>
    </xdr:to>
    <xdr:sp macro="" textlink="">
      <xdr:nvSpPr>
        <xdr:cNvPr id="198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226</xdr:row>
      <xdr:rowOff>0</xdr:rowOff>
    </xdr:from>
    <xdr:to>
      <xdr:col>13</xdr:col>
      <xdr:colOff>142875</xdr:colOff>
      <xdr:row>226</xdr:row>
      <xdr:rowOff>161925</xdr:rowOff>
    </xdr:to>
    <xdr:sp macro="" textlink="">
      <xdr:nvSpPr>
        <xdr:cNvPr id="198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226</xdr:row>
      <xdr:rowOff>0</xdr:rowOff>
    </xdr:from>
    <xdr:to>
      <xdr:col>13</xdr:col>
      <xdr:colOff>85725</xdr:colOff>
      <xdr:row>226</xdr:row>
      <xdr:rowOff>152400</xdr:rowOff>
    </xdr:to>
    <xdr:sp macro="" textlink="">
      <xdr:nvSpPr>
        <xdr:cNvPr id="198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226</xdr:row>
      <xdr:rowOff>0</xdr:rowOff>
    </xdr:from>
    <xdr:to>
      <xdr:col>13</xdr:col>
      <xdr:colOff>123825</xdr:colOff>
      <xdr:row>226</xdr:row>
      <xdr:rowOff>161925</xdr:rowOff>
    </xdr:to>
    <xdr:sp macro="" textlink="">
      <xdr:nvSpPr>
        <xdr:cNvPr id="198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226</xdr:row>
      <xdr:rowOff>0</xdr:rowOff>
    </xdr:from>
    <xdr:to>
      <xdr:col>13</xdr:col>
      <xdr:colOff>104775</xdr:colOff>
      <xdr:row>227</xdr:row>
      <xdr:rowOff>0</xdr:rowOff>
    </xdr:to>
    <xdr:sp macro="" textlink="">
      <xdr:nvSpPr>
        <xdr:cNvPr id="198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226</xdr:row>
      <xdr:rowOff>0</xdr:rowOff>
    </xdr:from>
    <xdr:to>
      <xdr:col>13</xdr:col>
      <xdr:colOff>142875</xdr:colOff>
      <xdr:row>226</xdr:row>
      <xdr:rowOff>161925</xdr:rowOff>
    </xdr:to>
    <xdr:sp macro="" textlink="">
      <xdr:nvSpPr>
        <xdr:cNvPr id="198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226</xdr:row>
      <xdr:rowOff>0</xdr:rowOff>
    </xdr:from>
    <xdr:to>
      <xdr:col>13</xdr:col>
      <xdr:colOff>104775</xdr:colOff>
      <xdr:row>227</xdr:row>
      <xdr:rowOff>0</xdr:rowOff>
    </xdr:to>
    <xdr:sp macro="" textlink="">
      <xdr:nvSpPr>
        <xdr:cNvPr id="199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227</xdr:row>
      <xdr:rowOff>0</xdr:rowOff>
    </xdr:from>
    <xdr:to>
      <xdr:col>13</xdr:col>
      <xdr:colOff>152400</xdr:colOff>
      <xdr:row>227</xdr:row>
      <xdr:rowOff>161925</xdr:rowOff>
    </xdr:to>
    <xdr:sp macro="" textlink="">
      <xdr:nvSpPr>
        <xdr:cNvPr id="199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227</xdr:row>
      <xdr:rowOff>0</xdr:rowOff>
    </xdr:from>
    <xdr:to>
      <xdr:col>13</xdr:col>
      <xdr:colOff>180975</xdr:colOff>
      <xdr:row>227</xdr:row>
      <xdr:rowOff>161925</xdr:rowOff>
    </xdr:to>
    <xdr:sp macro="" textlink="">
      <xdr:nvSpPr>
        <xdr:cNvPr id="199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227</xdr:row>
      <xdr:rowOff>0</xdr:rowOff>
    </xdr:from>
    <xdr:to>
      <xdr:col>13</xdr:col>
      <xdr:colOff>123825</xdr:colOff>
      <xdr:row>227</xdr:row>
      <xdr:rowOff>180975</xdr:rowOff>
    </xdr:to>
    <xdr:sp macro="" textlink="">
      <xdr:nvSpPr>
        <xdr:cNvPr id="199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227</xdr:row>
      <xdr:rowOff>0</xdr:rowOff>
    </xdr:from>
    <xdr:to>
      <xdr:col>13</xdr:col>
      <xdr:colOff>142875</xdr:colOff>
      <xdr:row>227</xdr:row>
      <xdr:rowOff>161925</xdr:rowOff>
    </xdr:to>
    <xdr:sp macro="" textlink="">
      <xdr:nvSpPr>
        <xdr:cNvPr id="199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227</xdr:row>
      <xdr:rowOff>0</xdr:rowOff>
    </xdr:from>
    <xdr:to>
      <xdr:col>13</xdr:col>
      <xdr:colOff>85725</xdr:colOff>
      <xdr:row>227</xdr:row>
      <xdr:rowOff>152400</xdr:rowOff>
    </xdr:to>
    <xdr:sp macro="" textlink="">
      <xdr:nvSpPr>
        <xdr:cNvPr id="199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227</xdr:row>
      <xdr:rowOff>0</xdr:rowOff>
    </xdr:from>
    <xdr:to>
      <xdr:col>13</xdr:col>
      <xdr:colOff>123825</xdr:colOff>
      <xdr:row>227</xdr:row>
      <xdr:rowOff>161925</xdr:rowOff>
    </xdr:to>
    <xdr:sp macro="" textlink="">
      <xdr:nvSpPr>
        <xdr:cNvPr id="199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227</xdr:row>
      <xdr:rowOff>0</xdr:rowOff>
    </xdr:from>
    <xdr:to>
      <xdr:col>13</xdr:col>
      <xdr:colOff>104775</xdr:colOff>
      <xdr:row>228</xdr:row>
      <xdr:rowOff>0</xdr:rowOff>
    </xdr:to>
    <xdr:sp macro="" textlink="">
      <xdr:nvSpPr>
        <xdr:cNvPr id="199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227</xdr:row>
      <xdr:rowOff>0</xdr:rowOff>
    </xdr:from>
    <xdr:to>
      <xdr:col>13</xdr:col>
      <xdr:colOff>142875</xdr:colOff>
      <xdr:row>227</xdr:row>
      <xdr:rowOff>161925</xdr:rowOff>
    </xdr:to>
    <xdr:sp macro="" textlink="">
      <xdr:nvSpPr>
        <xdr:cNvPr id="199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227</xdr:row>
      <xdr:rowOff>0</xdr:rowOff>
    </xdr:from>
    <xdr:to>
      <xdr:col>13</xdr:col>
      <xdr:colOff>104775</xdr:colOff>
      <xdr:row>228</xdr:row>
      <xdr:rowOff>0</xdr:rowOff>
    </xdr:to>
    <xdr:sp macro="" textlink="">
      <xdr:nvSpPr>
        <xdr:cNvPr id="199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228</xdr:row>
      <xdr:rowOff>0</xdr:rowOff>
    </xdr:from>
    <xdr:to>
      <xdr:col>13</xdr:col>
      <xdr:colOff>152400</xdr:colOff>
      <xdr:row>228</xdr:row>
      <xdr:rowOff>161925</xdr:rowOff>
    </xdr:to>
    <xdr:sp macro="" textlink="">
      <xdr:nvSpPr>
        <xdr:cNvPr id="200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228</xdr:row>
      <xdr:rowOff>0</xdr:rowOff>
    </xdr:from>
    <xdr:to>
      <xdr:col>13</xdr:col>
      <xdr:colOff>180975</xdr:colOff>
      <xdr:row>228</xdr:row>
      <xdr:rowOff>161925</xdr:rowOff>
    </xdr:to>
    <xdr:sp macro="" textlink="">
      <xdr:nvSpPr>
        <xdr:cNvPr id="200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228</xdr:row>
      <xdr:rowOff>0</xdr:rowOff>
    </xdr:from>
    <xdr:to>
      <xdr:col>13</xdr:col>
      <xdr:colOff>123825</xdr:colOff>
      <xdr:row>228</xdr:row>
      <xdr:rowOff>180975</xdr:rowOff>
    </xdr:to>
    <xdr:sp macro="" textlink="">
      <xdr:nvSpPr>
        <xdr:cNvPr id="200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228</xdr:row>
      <xdr:rowOff>0</xdr:rowOff>
    </xdr:from>
    <xdr:to>
      <xdr:col>13</xdr:col>
      <xdr:colOff>142875</xdr:colOff>
      <xdr:row>228</xdr:row>
      <xdr:rowOff>161925</xdr:rowOff>
    </xdr:to>
    <xdr:sp macro="" textlink="">
      <xdr:nvSpPr>
        <xdr:cNvPr id="200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228</xdr:row>
      <xdr:rowOff>0</xdr:rowOff>
    </xdr:from>
    <xdr:to>
      <xdr:col>13</xdr:col>
      <xdr:colOff>85725</xdr:colOff>
      <xdr:row>228</xdr:row>
      <xdr:rowOff>152400</xdr:rowOff>
    </xdr:to>
    <xdr:sp macro="" textlink="">
      <xdr:nvSpPr>
        <xdr:cNvPr id="200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228</xdr:row>
      <xdr:rowOff>0</xdr:rowOff>
    </xdr:from>
    <xdr:to>
      <xdr:col>13</xdr:col>
      <xdr:colOff>123825</xdr:colOff>
      <xdr:row>228</xdr:row>
      <xdr:rowOff>161925</xdr:rowOff>
    </xdr:to>
    <xdr:sp macro="" textlink="">
      <xdr:nvSpPr>
        <xdr:cNvPr id="200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228</xdr:row>
      <xdr:rowOff>0</xdr:rowOff>
    </xdr:from>
    <xdr:to>
      <xdr:col>13</xdr:col>
      <xdr:colOff>104775</xdr:colOff>
      <xdr:row>229</xdr:row>
      <xdr:rowOff>0</xdr:rowOff>
    </xdr:to>
    <xdr:sp macro="" textlink="">
      <xdr:nvSpPr>
        <xdr:cNvPr id="200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228</xdr:row>
      <xdr:rowOff>0</xdr:rowOff>
    </xdr:from>
    <xdr:to>
      <xdr:col>13</xdr:col>
      <xdr:colOff>142875</xdr:colOff>
      <xdr:row>228</xdr:row>
      <xdr:rowOff>161925</xdr:rowOff>
    </xdr:to>
    <xdr:sp macro="" textlink="">
      <xdr:nvSpPr>
        <xdr:cNvPr id="200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228</xdr:row>
      <xdr:rowOff>0</xdr:rowOff>
    </xdr:from>
    <xdr:to>
      <xdr:col>13</xdr:col>
      <xdr:colOff>104775</xdr:colOff>
      <xdr:row>229</xdr:row>
      <xdr:rowOff>0</xdr:rowOff>
    </xdr:to>
    <xdr:sp macro="" textlink="">
      <xdr:nvSpPr>
        <xdr:cNvPr id="200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229</xdr:row>
      <xdr:rowOff>0</xdr:rowOff>
    </xdr:from>
    <xdr:to>
      <xdr:col>13</xdr:col>
      <xdr:colOff>152400</xdr:colOff>
      <xdr:row>229</xdr:row>
      <xdr:rowOff>161925</xdr:rowOff>
    </xdr:to>
    <xdr:sp macro="" textlink="">
      <xdr:nvSpPr>
        <xdr:cNvPr id="200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229</xdr:row>
      <xdr:rowOff>0</xdr:rowOff>
    </xdr:from>
    <xdr:to>
      <xdr:col>13</xdr:col>
      <xdr:colOff>180975</xdr:colOff>
      <xdr:row>229</xdr:row>
      <xdr:rowOff>161925</xdr:rowOff>
    </xdr:to>
    <xdr:sp macro="" textlink="">
      <xdr:nvSpPr>
        <xdr:cNvPr id="201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229</xdr:row>
      <xdr:rowOff>0</xdr:rowOff>
    </xdr:from>
    <xdr:to>
      <xdr:col>13</xdr:col>
      <xdr:colOff>123825</xdr:colOff>
      <xdr:row>229</xdr:row>
      <xdr:rowOff>180975</xdr:rowOff>
    </xdr:to>
    <xdr:sp macro="" textlink="">
      <xdr:nvSpPr>
        <xdr:cNvPr id="201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229</xdr:row>
      <xdr:rowOff>0</xdr:rowOff>
    </xdr:from>
    <xdr:to>
      <xdr:col>13</xdr:col>
      <xdr:colOff>142875</xdr:colOff>
      <xdr:row>229</xdr:row>
      <xdr:rowOff>161925</xdr:rowOff>
    </xdr:to>
    <xdr:sp macro="" textlink="">
      <xdr:nvSpPr>
        <xdr:cNvPr id="201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229</xdr:row>
      <xdr:rowOff>0</xdr:rowOff>
    </xdr:from>
    <xdr:to>
      <xdr:col>13</xdr:col>
      <xdr:colOff>85725</xdr:colOff>
      <xdr:row>229</xdr:row>
      <xdr:rowOff>152400</xdr:rowOff>
    </xdr:to>
    <xdr:sp macro="" textlink="">
      <xdr:nvSpPr>
        <xdr:cNvPr id="201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229</xdr:row>
      <xdr:rowOff>0</xdr:rowOff>
    </xdr:from>
    <xdr:to>
      <xdr:col>13</xdr:col>
      <xdr:colOff>123825</xdr:colOff>
      <xdr:row>229</xdr:row>
      <xdr:rowOff>161925</xdr:rowOff>
    </xdr:to>
    <xdr:sp macro="" textlink="">
      <xdr:nvSpPr>
        <xdr:cNvPr id="201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229</xdr:row>
      <xdr:rowOff>0</xdr:rowOff>
    </xdr:from>
    <xdr:to>
      <xdr:col>13</xdr:col>
      <xdr:colOff>104775</xdr:colOff>
      <xdr:row>230</xdr:row>
      <xdr:rowOff>0</xdr:rowOff>
    </xdr:to>
    <xdr:sp macro="" textlink="">
      <xdr:nvSpPr>
        <xdr:cNvPr id="201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229</xdr:row>
      <xdr:rowOff>0</xdr:rowOff>
    </xdr:from>
    <xdr:to>
      <xdr:col>13</xdr:col>
      <xdr:colOff>142875</xdr:colOff>
      <xdr:row>229</xdr:row>
      <xdr:rowOff>161925</xdr:rowOff>
    </xdr:to>
    <xdr:sp macro="" textlink="">
      <xdr:nvSpPr>
        <xdr:cNvPr id="201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229</xdr:row>
      <xdr:rowOff>0</xdr:rowOff>
    </xdr:from>
    <xdr:to>
      <xdr:col>13</xdr:col>
      <xdr:colOff>104775</xdr:colOff>
      <xdr:row>230</xdr:row>
      <xdr:rowOff>0</xdr:rowOff>
    </xdr:to>
    <xdr:sp macro="" textlink="">
      <xdr:nvSpPr>
        <xdr:cNvPr id="201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230</xdr:row>
      <xdr:rowOff>0</xdr:rowOff>
    </xdr:from>
    <xdr:to>
      <xdr:col>13</xdr:col>
      <xdr:colOff>152400</xdr:colOff>
      <xdr:row>230</xdr:row>
      <xdr:rowOff>161925</xdr:rowOff>
    </xdr:to>
    <xdr:sp macro="" textlink="">
      <xdr:nvSpPr>
        <xdr:cNvPr id="201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230</xdr:row>
      <xdr:rowOff>0</xdr:rowOff>
    </xdr:from>
    <xdr:to>
      <xdr:col>13</xdr:col>
      <xdr:colOff>180975</xdr:colOff>
      <xdr:row>230</xdr:row>
      <xdr:rowOff>161925</xdr:rowOff>
    </xdr:to>
    <xdr:sp macro="" textlink="">
      <xdr:nvSpPr>
        <xdr:cNvPr id="201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230</xdr:row>
      <xdr:rowOff>0</xdr:rowOff>
    </xdr:from>
    <xdr:to>
      <xdr:col>13</xdr:col>
      <xdr:colOff>123825</xdr:colOff>
      <xdr:row>230</xdr:row>
      <xdr:rowOff>180975</xdr:rowOff>
    </xdr:to>
    <xdr:sp macro="" textlink="">
      <xdr:nvSpPr>
        <xdr:cNvPr id="202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230</xdr:row>
      <xdr:rowOff>0</xdr:rowOff>
    </xdr:from>
    <xdr:to>
      <xdr:col>13</xdr:col>
      <xdr:colOff>142875</xdr:colOff>
      <xdr:row>230</xdr:row>
      <xdr:rowOff>161925</xdr:rowOff>
    </xdr:to>
    <xdr:sp macro="" textlink="">
      <xdr:nvSpPr>
        <xdr:cNvPr id="202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230</xdr:row>
      <xdr:rowOff>0</xdr:rowOff>
    </xdr:from>
    <xdr:to>
      <xdr:col>13</xdr:col>
      <xdr:colOff>85725</xdr:colOff>
      <xdr:row>230</xdr:row>
      <xdr:rowOff>152400</xdr:rowOff>
    </xdr:to>
    <xdr:sp macro="" textlink="">
      <xdr:nvSpPr>
        <xdr:cNvPr id="202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230</xdr:row>
      <xdr:rowOff>0</xdr:rowOff>
    </xdr:from>
    <xdr:to>
      <xdr:col>13</xdr:col>
      <xdr:colOff>123825</xdr:colOff>
      <xdr:row>230</xdr:row>
      <xdr:rowOff>161925</xdr:rowOff>
    </xdr:to>
    <xdr:sp macro="" textlink="">
      <xdr:nvSpPr>
        <xdr:cNvPr id="202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230</xdr:row>
      <xdr:rowOff>0</xdr:rowOff>
    </xdr:from>
    <xdr:to>
      <xdr:col>13</xdr:col>
      <xdr:colOff>104775</xdr:colOff>
      <xdr:row>231</xdr:row>
      <xdr:rowOff>0</xdr:rowOff>
    </xdr:to>
    <xdr:sp macro="" textlink="">
      <xdr:nvSpPr>
        <xdr:cNvPr id="202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230</xdr:row>
      <xdr:rowOff>0</xdr:rowOff>
    </xdr:from>
    <xdr:to>
      <xdr:col>13</xdr:col>
      <xdr:colOff>142875</xdr:colOff>
      <xdr:row>230</xdr:row>
      <xdr:rowOff>161925</xdr:rowOff>
    </xdr:to>
    <xdr:sp macro="" textlink="">
      <xdr:nvSpPr>
        <xdr:cNvPr id="202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230</xdr:row>
      <xdr:rowOff>0</xdr:rowOff>
    </xdr:from>
    <xdr:to>
      <xdr:col>13</xdr:col>
      <xdr:colOff>104775</xdr:colOff>
      <xdr:row>231</xdr:row>
      <xdr:rowOff>0</xdr:rowOff>
    </xdr:to>
    <xdr:sp macro="" textlink="">
      <xdr:nvSpPr>
        <xdr:cNvPr id="202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231</xdr:row>
      <xdr:rowOff>0</xdr:rowOff>
    </xdr:from>
    <xdr:to>
      <xdr:col>13</xdr:col>
      <xdr:colOff>152400</xdr:colOff>
      <xdr:row>231</xdr:row>
      <xdr:rowOff>161925</xdr:rowOff>
    </xdr:to>
    <xdr:sp macro="" textlink="">
      <xdr:nvSpPr>
        <xdr:cNvPr id="202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231</xdr:row>
      <xdr:rowOff>0</xdr:rowOff>
    </xdr:from>
    <xdr:to>
      <xdr:col>13</xdr:col>
      <xdr:colOff>180975</xdr:colOff>
      <xdr:row>231</xdr:row>
      <xdr:rowOff>161925</xdr:rowOff>
    </xdr:to>
    <xdr:sp macro="" textlink="">
      <xdr:nvSpPr>
        <xdr:cNvPr id="202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231</xdr:row>
      <xdr:rowOff>0</xdr:rowOff>
    </xdr:from>
    <xdr:to>
      <xdr:col>13</xdr:col>
      <xdr:colOff>123825</xdr:colOff>
      <xdr:row>231</xdr:row>
      <xdr:rowOff>180975</xdr:rowOff>
    </xdr:to>
    <xdr:sp macro="" textlink="">
      <xdr:nvSpPr>
        <xdr:cNvPr id="202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231</xdr:row>
      <xdr:rowOff>0</xdr:rowOff>
    </xdr:from>
    <xdr:to>
      <xdr:col>13</xdr:col>
      <xdr:colOff>142875</xdr:colOff>
      <xdr:row>231</xdr:row>
      <xdr:rowOff>161925</xdr:rowOff>
    </xdr:to>
    <xdr:sp macro="" textlink="">
      <xdr:nvSpPr>
        <xdr:cNvPr id="203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231</xdr:row>
      <xdr:rowOff>0</xdr:rowOff>
    </xdr:from>
    <xdr:to>
      <xdr:col>13</xdr:col>
      <xdr:colOff>85725</xdr:colOff>
      <xdr:row>231</xdr:row>
      <xdr:rowOff>152400</xdr:rowOff>
    </xdr:to>
    <xdr:sp macro="" textlink="">
      <xdr:nvSpPr>
        <xdr:cNvPr id="203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231</xdr:row>
      <xdr:rowOff>0</xdr:rowOff>
    </xdr:from>
    <xdr:to>
      <xdr:col>13</xdr:col>
      <xdr:colOff>123825</xdr:colOff>
      <xdr:row>231</xdr:row>
      <xdr:rowOff>161925</xdr:rowOff>
    </xdr:to>
    <xdr:sp macro="" textlink="">
      <xdr:nvSpPr>
        <xdr:cNvPr id="203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231</xdr:row>
      <xdr:rowOff>0</xdr:rowOff>
    </xdr:from>
    <xdr:to>
      <xdr:col>13</xdr:col>
      <xdr:colOff>104775</xdr:colOff>
      <xdr:row>232</xdr:row>
      <xdr:rowOff>0</xdr:rowOff>
    </xdr:to>
    <xdr:sp macro="" textlink="">
      <xdr:nvSpPr>
        <xdr:cNvPr id="203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231</xdr:row>
      <xdr:rowOff>0</xdr:rowOff>
    </xdr:from>
    <xdr:to>
      <xdr:col>13</xdr:col>
      <xdr:colOff>142875</xdr:colOff>
      <xdr:row>231</xdr:row>
      <xdr:rowOff>161925</xdr:rowOff>
    </xdr:to>
    <xdr:sp macro="" textlink="">
      <xdr:nvSpPr>
        <xdr:cNvPr id="203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231</xdr:row>
      <xdr:rowOff>0</xdr:rowOff>
    </xdr:from>
    <xdr:to>
      <xdr:col>13</xdr:col>
      <xdr:colOff>104775</xdr:colOff>
      <xdr:row>232</xdr:row>
      <xdr:rowOff>0</xdr:rowOff>
    </xdr:to>
    <xdr:sp macro="" textlink="">
      <xdr:nvSpPr>
        <xdr:cNvPr id="203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232</xdr:row>
      <xdr:rowOff>0</xdr:rowOff>
    </xdr:from>
    <xdr:to>
      <xdr:col>13</xdr:col>
      <xdr:colOff>152400</xdr:colOff>
      <xdr:row>232</xdr:row>
      <xdr:rowOff>161925</xdr:rowOff>
    </xdr:to>
    <xdr:sp macro="" textlink="">
      <xdr:nvSpPr>
        <xdr:cNvPr id="203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232</xdr:row>
      <xdr:rowOff>0</xdr:rowOff>
    </xdr:from>
    <xdr:to>
      <xdr:col>13</xdr:col>
      <xdr:colOff>180975</xdr:colOff>
      <xdr:row>232</xdr:row>
      <xdr:rowOff>161925</xdr:rowOff>
    </xdr:to>
    <xdr:sp macro="" textlink="">
      <xdr:nvSpPr>
        <xdr:cNvPr id="203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232</xdr:row>
      <xdr:rowOff>0</xdr:rowOff>
    </xdr:from>
    <xdr:to>
      <xdr:col>13</xdr:col>
      <xdr:colOff>123825</xdr:colOff>
      <xdr:row>232</xdr:row>
      <xdr:rowOff>180975</xdr:rowOff>
    </xdr:to>
    <xdr:sp macro="" textlink="">
      <xdr:nvSpPr>
        <xdr:cNvPr id="203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232</xdr:row>
      <xdr:rowOff>0</xdr:rowOff>
    </xdr:from>
    <xdr:to>
      <xdr:col>13</xdr:col>
      <xdr:colOff>142875</xdr:colOff>
      <xdr:row>232</xdr:row>
      <xdr:rowOff>161925</xdr:rowOff>
    </xdr:to>
    <xdr:sp macro="" textlink="">
      <xdr:nvSpPr>
        <xdr:cNvPr id="203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232</xdr:row>
      <xdr:rowOff>0</xdr:rowOff>
    </xdr:from>
    <xdr:to>
      <xdr:col>13</xdr:col>
      <xdr:colOff>85725</xdr:colOff>
      <xdr:row>232</xdr:row>
      <xdr:rowOff>152400</xdr:rowOff>
    </xdr:to>
    <xdr:sp macro="" textlink="">
      <xdr:nvSpPr>
        <xdr:cNvPr id="204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232</xdr:row>
      <xdr:rowOff>0</xdr:rowOff>
    </xdr:from>
    <xdr:to>
      <xdr:col>13</xdr:col>
      <xdr:colOff>123825</xdr:colOff>
      <xdr:row>232</xdr:row>
      <xdr:rowOff>161925</xdr:rowOff>
    </xdr:to>
    <xdr:sp macro="" textlink="">
      <xdr:nvSpPr>
        <xdr:cNvPr id="204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232</xdr:row>
      <xdr:rowOff>0</xdr:rowOff>
    </xdr:from>
    <xdr:to>
      <xdr:col>13</xdr:col>
      <xdr:colOff>104775</xdr:colOff>
      <xdr:row>233</xdr:row>
      <xdr:rowOff>0</xdr:rowOff>
    </xdr:to>
    <xdr:sp macro="" textlink="">
      <xdr:nvSpPr>
        <xdr:cNvPr id="204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232</xdr:row>
      <xdr:rowOff>0</xdr:rowOff>
    </xdr:from>
    <xdr:to>
      <xdr:col>13</xdr:col>
      <xdr:colOff>142875</xdr:colOff>
      <xdr:row>232</xdr:row>
      <xdr:rowOff>161925</xdr:rowOff>
    </xdr:to>
    <xdr:sp macro="" textlink="">
      <xdr:nvSpPr>
        <xdr:cNvPr id="204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232</xdr:row>
      <xdr:rowOff>0</xdr:rowOff>
    </xdr:from>
    <xdr:to>
      <xdr:col>13</xdr:col>
      <xdr:colOff>104775</xdr:colOff>
      <xdr:row>233</xdr:row>
      <xdr:rowOff>0</xdr:rowOff>
    </xdr:to>
    <xdr:sp macro="" textlink="">
      <xdr:nvSpPr>
        <xdr:cNvPr id="204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233</xdr:row>
      <xdr:rowOff>0</xdr:rowOff>
    </xdr:from>
    <xdr:to>
      <xdr:col>13</xdr:col>
      <xdr:colOff>152400</xdr:colOff>
      <xdr:row>233</xdr:row>
      <xdr:rowOff>161925</xdr:rowOff>
    </xdr:to>
    <xdr:sp macro="" textlink="">
      <xdr:nvSpPr>
        <xdr:cNvPr id="204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233</xdr:row>
      <xdr:rowOff>0</xdr:rowOff>
    </xdr:from>
    <xdr:to>
      <xdr:col>13</xdr:col>
      <xdr:colOff>180975</xdr:colOff>
      <xdr:row>233</xdr:row>
      <xdr:rowOff>161925</xdr:rowOff>
    </xdr:to>
    <xdr:sp macro="" textlink="">
      <xdr:nvSpPr>
        <xdr:cNvPr id="204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233</xdr:row>
      <xdr:rowOff>0</xdr:rowOff>
    </xdr:from>
    <xdr:to>
      <xdr:col>13</xdr:col>
      <xdr:colOff>123825</xdr:colOff>
      <xdr:row>233</xdr:row>
      <xdr:rowOff>180975</xdr:rowOff>
    </xdr:to>
    <xdr:sp macro="" textlink="">
      <xdr:nvSpPr>
        <xdr:cNvPr id="204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233</xdr:row>
      <xdr:rowOff>0</xdr:rowOff>
    </xdr:from>
    <xdr:to>
      <xdr:col>13</xdr:col>
      <xdr:colOff>142875</xdr:colOff>
      <xdr:row>233</xdr:row>
      <xdr:rowOff>161925</xdr:rowOff>
    </xdr:to>
    <xdr:sp macro="" textlink="">
      <xdr:nvSpPr>
        <xdr:cNvPr id="204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233</xdr:row>
      <xdr:rowOff>0</xdr:rowOff>
    </xdr:from>
    <xdr:to>
      <xdr:col>13</xdr:col>
      <xdr:colOff>85725</xdr:colOff>
      <xdr:row>233</xdr:row>
      <xdr:rowOff>152400</xdr:rowOff>
    </xdr:to>
    <xdr:sp macro="" textlink="">
      <xdr:nvSpPr>
        <xdr:cNvPr id="204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233</xdr:row>
      <xdr:rowOff>0</xdr:rowOff>
    </xdr:from>
    <xdr:to>
      <xdr:col>13</xdr:col>
      <xdr:colOff>123825</xdr:colOff>
      <xdr:row>233</xdr:row>
      <xdr:rowOff>161925</xdr:rowOff>
    </xdr:to>
    <xdr:sp macro="" textlink="">
      <xdr:nvSpPr>
        <xdr:cNvPr id="205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233</xdr:row>
      <xdr:rowOff>0</xdr:rowOff>
    </xdr:from>
    <xdr:to>
      <xdr:col>13</xdr:col>
      <xdr:colOff>104775</xdr:colOff>
      <xdr:row>234</xdr:row>
      <xdr:rowOff>0</xdr:rowOff>
    </xdr:to>
    <xdr:sp macro="" textlink="">
      <xdr:nvSpPr>
        <xdr:cNvPr id="205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233</xdr:row>
      <xdr:rowOff>0</xdr:rowOff>
    </xdr:from>
    <xdr:to>
      <xdr:col>13</xdr:col>
      <xdr:colOff>142875</xdr:colOff>
      <xdr:row>233</xdr:row>
      <xdr:rowOff>161925</xdr:rowOff>
    </xdr:to>
    <xdr:sp macro="" textlink="">
      <xdr:nvSpPr>
        <xdr:cNvPr id="205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233</xdr:row>
      <xdr:rowOff>0</xdr:rowOff>
    </xdr:from>
    <xdr:to>
      <xdr:col>13</xdr:col>
      <xdr:colOff>104775</xdr:colOff>
      <xdr:row>234</xdr:row>
      <xdr:rowOff>0</xdr:rowOff>
    </xdr:to>
    <xdr:sp macro="" textlink="">
      <xdr:nvSpPr>
        <xdr:cNvPr id="205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234</xdr:row>
      <xdr:rowOff>0</xdr:rowOff>
    </xdr:from>
    <xdr:to>
      <xdr:col>13</xdr:col>
      <xdr:colOff>152400</xdr:colOff>
      <xdr:row>234</xdr:row>
      <xdr:rowOff>161925</xdr:rowOff>
    </xdr:to>
    <xdr:sp macro="" textlink="">
      <xdr:nvSpPr>
        <xdr:cNvPr id="205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234</xdr:row>
      <xdr:rowOff>0</xdr:rowOff>
    </xdr:from>
    <xdr:to>
      <xdr:col>13</xdr:col>
      <xdr:colOff>180975</xdr:colOff>
      <xdr:row>234</xdr:row>
      <xdr:rowOff>161925</xdr:rowOff>
    </xdr:to>
    <xdr:sp macro="" textlink="">
      <xdr:nvSpPr>
        <xdr:cNvPr id="205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234</xdr:row>
      <xdr:rowOff>0</xdr:rowOff>
    </xdr:from>
    <xdr:to>
      <xdr:col>13</xdr:col>
      <xdr:colOff>123825</xdr:colOff>
      <xdr:row>234</xdr:row>
      <xdr:rowOff>180975</xdr:rowOff>
    </xdr:to>
    <xdr:sp macro="" textlink="">
      <xdr:nvSpPr>
        <xdr:cNvPr id="205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234</xdr:row>
      <xdr:rowOff>0</xdr:rowOff>
    </xdr:from>
    <xdr:to>
      <xdr:col>13</xdr:col>
      <xdr:colOff>142875</xdr:colOff>
      <xdr:row>234</xdr:row>
      <xdr:rowOff>161925</xdr:rowOff>
    </xdr:to>
    <xdr:sp macro="" textlink="">
      <xdr:nvSpPr>
        <xdr:cNvPr id="205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234</xdr:row>
      <xdr:rowOff>0</xdr:rowOff>
    </xdr:from>
    <xdr:to>
      <xdr:col>13</xdr:col>
      <xdr:colOff>85725</xdr:colOff>
      <xdr:row>234</xdr:row>
      <xdr:rowOff>152400</xdr:rowOff>
    </xdr:to>
    <xdr:sp macro="" textlink="">
      <xdr:nvSpPr>
        <xdr:cNvPr id="205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234</xdr:row>
      <xdr:rowOff>0</xdr:rowOff>
    </xdr:from>
    <xdr:to>
      <xdr:col>13</xdr:col>
      <xdr:colOff>123825</xdr:colOff>
      <xdr:row>234</xdr:row>
      <xdr:rowOff>161925</xdr:rowOff>
    </xdr:to>
    <xdr:sp macro="" textlink="">
      <xdr:nvSpPr>
        <xdr:cNvPr id="205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234</xdr:row>
      <xdr:rowOff>0</xdr:rowOff>
    </xdr:from>
    <xdr:to>
      <xdr:col>13</xdr:col>
      <xdr:colOff>104775</xdr:colOff>
      <xdr:row>235</xdr:row>
      <xdr:rowOff>0</xdr:rowOff>
    </xdr:to>
    <xdr:sp macro="" textlink="">
      <xdr:nvSpPr>
        <xdr:cNvPr id="206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234</xdr:row>
      <xdr:rowOff>0</xdr:rowOff>
    </xdr:from>
    <xdr:to>
      <xdr:col>13</xdr:col>
      <xdr:colOff>142875</xdr:colOff>
      <xdr:row>234</xdr:row>
      <xdr:rowOff>161925</xdr:rowOff>
    </xdr:to>
    <xdr:sp macro="" textlink="">
      <xdr:nvSpPr>
        <xdr:cNvPr id="206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234</xdr:row>
      <xdr:rowOff>0</xdr:rowOff>
    </xdr:from>
    <xdr:to>
      <xdr:col>13</xdr:col>
      <xdr:colOff>104775</xdr:colOff>
      <xdr:row>235</xdr:row>
      <xdr:rowOff>0</xdr:rowOff>
    </xdr:to>
    <xdr:sp macro="" textlink="">
      <xdr:nvSpPr>
        <xdr:cNvPr id="206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235</xdr:row>
      <xdr:rowOff>0</xdr:rowOff>
    </xdr:from>
    <xdr:to>
      <xdr:col>13</xdr:col>
      <xdr:colOff>152400</xdr:colOff>
      <xdr:row>235</xdr:row>
      <xdr:rowOff>161925</xdr:rowOff>
    </xdr:to>
    <xdr:sp macro="" textlink="">
      <xdr:nvSpPr>
        <xdr:cNvPr id="206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235</xdr:row>
      <xdr:rowOff>0</xdr:rowOff>
    </xdr:from>
    <xdr:to>
      <xdr:col>13</xdr:col>
      <xdr:colOff>180975</xdr:colOff>
      <xdr:row>235</xdr:row>
      <xdr:rowOff>161925</xdr:rowOff>
    </xdr:to>
    <xdr:sp macro="" textlink="">
      <xdr:nvSpPr>
        <xdr:cNvPr id="206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235</xdr:row>
      <xdr:rowOff>0</xdr:rowOff>
    </xdr:from>
    <xdr:to>
      <xdr:col>13</xdr:col>
      <xdr:colOff>123825</xdr:colOff>
      <xdr:row>235</xdr:row>
      <xdr:rowOff>180975</xdr:rowOff>
    </xdr:to>
    <xdr:sp macro="" textlink="">
      <xdr:nvSpPr>
        <xdr:cNvPr id="206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235</xdr:row>
      <xdr:rowOff>0</xdr:rowOff>
    </xdr:from>
    <xdr:to>
      <xdr:col>13</xdr:col>
      <xdr:colOff>142875</xdr:colOff>
      <xdr:row>235</xdr:row>
      <xdr:rowOff>161925</xdr:rowOff>
    </xdr:to>
    <xdr:sp macro="" textlink="">
      <xdr:nvSpPr>
        <xdr:cNvPr id="206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235</xdr:row>
      <xdr:rowOff>0</xdr:rowOff>
    </xdr:from>
    <xdr:to>
      <xdr:col>13</xdr:col>
      <xdr:colOff>85725</xdr:colOff>
      <xdr:row>235</xdr:row>
      <xdr:rowOff>152400</xdr:rowOff>
    </xdr:to>
    <xdr:sp macro="" textlink="">
      <xdr:nvSpPr>
        <xdr:cNvPr id="206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235</xdr:row>
      <xdr:rowOff>0</xdr:rowOff>
    </xdr:from>
    <xdr:to>
      <xdr:col>13</xdr:col>
      <xdr:colOff>123825</xdr:colOff>
      <xdr:row>235</xdr:row>
      <xdr:rowOff>161925</xdr:rowOff>
    </xdr:to>
    <xdr:sp macro="" textlink="">
      <xdr:nvSpPr>
        <xdr:cNvPr id="206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235</xdr:row>
      <xdr:rowOff>0</xdr:rowOff>
    </xdr:from>
    <xdr:to>
      <xdr:col>13</xdr:col>
      <xdr:colOff>104775</xdr:colOff>
      <xdr:row>236</xdr:row>
      <xdr:rowOff>0</xdr:rowOff>
    </xdr:to>
    <xdr:sp macro="" textlink="">
      <xdr:nvSpPr>
        <xdr:cNvPr id="206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235</xdr:row>
      <xdr:rowOff>0</xdr:rowOff>
    </xdr:from>
    <xdr:to>
      <xdr:col>13</xdr:col>
      <xdr:colOff>142875</xdr:colOff>
      <xdr:row>235</xdr:row>
      <xdr:rowOff>161925</xdr:rowOff>
    </xdr:to>
    <xdr:sp macro="" textlink="">
      <xdr:nvSpPr>
        <xdr:cNvPr id="207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235</xdr:row>
      <xdr:rowOff>0</xdr:rowOff>
    </xdr:from>
    <xdr:to>
      <xdr:col>13</xdr:col>
      <xdr:colOff>104775</xdr:colOff>
      <xdr:row>236</xdr:row>
      <xdr:rowOff>0</xdr:rowOff>
    </xdr:to>
    <xdr:sp macro="" textlink="">
      <xdr:nvSpPr>
        <xdr:cNvPr id="207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236</xdr:row>
      <xdr:rowOff>0</xdr:rowOff>
    </xdr:from>
    <xdr:to>
      <xdr:col>13</xdr:col>
      <xdr:colOff>152400</xdr:colOff>
      <xdr:row>236</xdr:row>
      <xdr:rowOff>161925</xdr:rowOff>
    </xdr:to>
    <xdr:sp macro="" textlink="">
      <xdr:nvSpPr>
        <xdr:cNvPr id="207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236</xdr:row>
      <xdr:rowOff>0</xdr:rowOff>
    </xdr:from>
    <xdr:to>
      <xdr:col>13</xdr:col>
      <xdr:colOff>180975</xdr:colOff>
      <xdr:row>236</xdr:row>
      <xdr:rowOff>161925</xdr:rowOff>
    </xdr:to>
    <xdr:sp macro="" textlink="">
      <xdr:nvSpPr>
        <xdr:cNvPr id="207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236</xdr:row>
      <xdr:rowOff>0</xdr:rowOff>
    </xdr:from>
    <xdr:to>
      <xdr:col>13</xdr:col>
      <xdr:colOff>123825</xdr:colOff>
      <xdr:row>236</xdr:row>
      <xdr:rowOff>180975</xdr:rowOff>
    </xdr:to>
    <xdr:sp macro="" textlink="">
      <xdr:nvSpPr>
        <xdr:cNvPr id="207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236</xdr:row>
      <xdr:rowOff>0</xdr:rowOff>
    </xdr:from>
    <xdr:to>
      <xdr:col>13</xdr:col>
      <xdr:colOff>142875</xdr:colOff>
      <xdr:row>236</xdr:row>
      <xdr:rowOff>161925</xdr:rowOff>
    </xdr:to>
    <xdr:sp macro="" textlink="">
      <xdr:nvSpPr>
        <xdr:cNvPr id="207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236</xdr:row>
      <xdr:rowOff>0</xdr:rowOff>
    </xdr:from>
    <xdr:to>
      <xdr:col>13</xdr:col>
      <xdr:colOff>85725</xdr:colOff>
      <xdr:row>236</xdr:row>
      <xdr:rowOff>152400</xdr:rowOff>
    </xdr:to>
    <xdr:sp macro="" textlink="">
      <xdr:nvSpPr>
        <xdr:cNvPr id="207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236</xdr:row>
      <xdr:rowOff>0</xdr:rowOff>
    </xdr:from>
    <xdr:to>
      <xdr:col>13</xdr:col>
      <xdr:colOff>123825</xdr:colOff>
      <xdr:row>236</xdr:row>
      <xdr:rowOff>161925</xdr:rowOff>
    </xdr:to>
    <xdr:sp macro="" textlink="">
      <xdr:nvSpPr>
        <xdr:cNvPr id="207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236</xdr:row>
      <xdr:rowOff>0</xdr:rowOff>
    </xdr:from>
    <xdr:to>
      <xdr:col>13</xdr:col>
      <xdr:colOff>104775</xdr:colOff>
      <xdr:row>237</xdr:row>
      <xdr:rowOff>0</xdr:rowOff>
    </xdr:to>
    <xdr:sp macro="" textlink="">
      <xdr:nvSpPr>
        <xdr:cNvPr id="207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236</xdr:row>
      <xdr:rowOff>0</xdr:rowOff>
    </xdr:from>
    <xdr:to>
      <xdr:col>13</xdr:col>
      <xdr:colOff>142875</xdr:colOff>
      <xdr:row>236</xdr:row>
      <xdr:rowOff>161925</xdr:rowOff>
    </xdr:to>
    <xdr:sp macro="" textlink="">
      <xdr:nvSpPr>
        <xdr:cNvPr id="207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236</xdr:row>
      <xdr:rowOff>0</xdr:rowOff>
    </xdr:from>
    <xdr:to>
      <xdr:col>13</xdr:col>
      <xdr:colOff>104775</xdr:colOff>
      <xdr:row>237</xdr:row>
      <xdr:rowOff>0</xdr:rowOff>
    </xdr:to>
    <xdr:sp macro="" textlink="">
      <xdr:nvSpPr>
        <xdr:cNvPr id="208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237</xdr:row>
      <xdr:rowOff>0</xdr:rowOff>
    </xdr:from>
    <xdr:to>
      <xdr:col>13</xdr:col>
      <xdr:colOff>152400</xdr:colOff>
      <xdr:row>237</xdr:row>
      <xdr:rowOff>161925</xdr:rowOff>
    </xdr:to>
    <xdr:sp macro="" textlink="">
      <xdr:nvSpPr>
        <xdr:cNvPr id="208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237</xdr:row>
      <xdr:rowOff>0</xdr:rowOff>
    </xdr:from>
    <xdr:to>
      <xdr:col>13</xdr:col>
      <xdr:colOff>180975</xdr:colOff>
      <xdr:row>237</xdr:row>
      <xdr:rowOff>161925</xdr:rowOff>
    </xdr:to>
    <xdr:sp macro="" textlink="">
      <xdr:nvSpPr>
        <xdr:cNvPr id="208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237</xdr:row>
      <xdr:rowOff>0</xdr:rowOff>
    </xdr:from>
    <xdr:to>
      <xdr:col>13</xdr:col>
      <xdr:colOff>123825</xdr:colOff>
      <xdr:row>237</xdr:row>
      <xdr:rowOff>180975</xdr:rowOff>
    </xdr:to>
    <xdr:sp macro="" textlink="">
      <xdr:nvSpPr>
        <xdr:cNvPr id="208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237</xdr:row>
      <xdr:rowOff>0</xdr:rowOff>
    </xdr:from>
    <xdr:to>
      <xdr:col>13</xdr:col>
      <xdr:colOff>142875</xdr:colOff>
      <xdr:row>237</xdr:row>
      <xdr:rowOff>161925</xdr:rowOff>
    </xdr:to>
    <xdr:sp macro="" textlink="">
      <xdr:nvSpPr>
        <xdr:cNvPr id="208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237</xdr:row>
      <xdr:rowOff>0</xdr:rowOff>
    </xdr:from>
    <xdr:to>
      <xdr:col>13</xdr:col>
      <xdr:colOff>85725</xdr:colOff>
      <xdr:row>237</xdr:row>
      <xdr:rowOff>152400</xdr:rowOff>
    </xdr:to>
    <xdr:sp macro="" textlink="">
      <xdr:nvSpPr>
        <xdr:cNvPr id="208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237</xdr:row>
      <xdr:rowOff>0</xdr:rowOff>
    </xdr:from>
    <xdr:to>
      <xdr:col>13</xdr:col>
      <xdr:colOff>123825</xdr:colOff>
      <xdr:row>237</xdr:row>
      <xdr:rowOff>161925</xdr:rowOff>
    </xdr:to>
    <xdr:sp macro="" textlink="">
      <xdr:nvSpPr>
        <xdr:cNvPr id="208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237</xdr:row>
      <xdr:rowOff>0</xdr:rowOff>
    </xdr:from>
    <xdr:to>
      <xdr:col>13</xdr:col>
      <xdr:colOff>104775</xdr:colOff>
      <xdr:row>238</xdr:row>
      <xdr:rowOff>0</xdr:rowOff>
    </xdr:to>
    <xdr:sp macro="" textlink="">
      <xdr:nvSpPr>
        <xdr:cNvPr id="208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237</xdr:row>
      <xdr:rowOff>0</xdr:rowOff>
    </xdr:from>
    <xdr:to>
      <xdr:col>13</xdr:col>
      <xdr:colOff>142875</xdr:colOff>
      <xdr:row>237</xdr:row>
      <xdr:rowOff>161925</xdr:rowOff>
    </xdr:to>
    <xdr:sp macro="" textlink="">
      <xdr:nvSpPr>
        <xdr:cNvPr id="208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237</xdr:row>
      <xdr:rowOff>0</xdr:rowOff>
    </xdr:from>
    <xdr:to>
      <xdr:col>13</xdr:col>
      <xdr:colOff>104775</xdr:colOff>
      <xdr:row>238</xdr:row>
      <xdr:rowOff>0</xdr:rowOff>
    </xdr:to>
    <xdr:sp macro="" textlink="">
      <xdr:nvSpPr>
        <xdr:cNvPr id="208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152400</xdr:colOff>
      <xdr:row>238</xdr:row>
      <xdr:rowOff>161925</xdr:rowOff>
    </xdr:to>
    <xdr:sp macro="" textlink="">
      <xdr:nvSpPr>
        <xdr:cNvPr id="209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180975</xdr:colOff>
      <xdr:row>238</xdr:row>
      <xdr:rowOff>161925</xdr:rowOff>
    </xdr:to>
    <xdr:sp macro="" textlink="">
      <xdr:nvSpPr>
        <xdr:cNvPr id="209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123825</xdr:colOff>
      <xdr:row>238</xdr:row>
      <xdr:rowOff>180975</xdr:rowOff>
    </xdr:to>
    <xdr:sp macro="" textlink="">
      <xdr:nvSpPr>
        <xdr:cNvPr id="209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142875</xdr:colOff>
      <xdr:row>238</xdr:row>
      <xdr:rowOff>161925</xdr:rowOff>
    </xdr:to>
    <xdr:sp macro="" textlink="">
      <xdr:nvSpPr>
        <xdr:cNvPr id="209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85725</xdr:colOff>
      <xdr:row>238</xdr:row>
      <xdr:rowOff>152400</xdr:rowOff>
    </xdr:to>
    <xdr:sp macro="" textlink="">
      <xdr:nvSpPr>
        <xdr:cNvPr id="209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123825</xdr:colOff>
      <xdr:row>238</xdr:row>
      <xdr:rowOff>161925</xdr:rowOff>
    </xdr:to>
    <xdr:sp macro="" textlink="">
      <xdr:nvSpPr>
        <xdr:cNvPr id="209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104775</xdr:colOff>
      <xdr:row>239</xdr:row>
      <xdr:rowOff>0</xdr:rowOff>
    </xdr:to>
    <xdr:sp macro="" textlink="">
      <xdr:nvSpPr>
        <xdr:cNvPr id="209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142875</xdr:colOff>
      <xdr:row>238</xdr:row>
      <xdr:rowOff>161925</xdr:rowOff>
    </xdr:to>
    <xdr:sp macro="" textlink="">
      <xdr:nvSpPr>
        <xdr:cNvPr id="209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238</xdr:row>
      <xdr:rowOff>0</xdr:rowOff>
    </xdr:from>
    <xdr:to>
      <xdr:col>13</xdr:col>
      <xdr:colOff>104775</xdr:colOff>
      <xdr:row>239</xdr:row>
      <xdr:rowOff>0</xdr:rowOff>
    </xdr:to>
    <xdr:sp macro="" textlink="">
      <xdr:nvSpPr>
        <xdr:cNvPr id="209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239</xdr:row>
      <xdr:rowOff>0</xdr:rowOff>
    </xdr:from>
    <xdr:to>
      <xdr:col>13</xdr:col>
      <xdr:colOff>152400</xdr:colOff>
      <xdr:row>239</xdr:row>
      <xdr:rowOff>161925</xdr:rowOff>
    </xdr:to>
    <xdr:sp macro="" textlink="">
      <xdr:nvSpPr>
        <xdr:cNvPr id="209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239</xdr:row>
      <xdr:rowOff>0</xdr:rowOff>
    </xdr:from>
    <xdr:to>
      <xdr:col>13</xdr:col>
      <xdr:colOff>180975</xdr:colOff>
      <xdr:row>239</xdr:row>
      <xdr:rowOff>161925</xdr:rowOff>
    </xdr:to>
    <xdr:sp macro="" textlink="">
      <xdr:nvSpPr>
        <xdr:cNvPr id="210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239</xdr:row>
      <xdr:rowOff>0</xdr:rowOff>
    </xdr:from>
    <xdr:to>
      <xdr:col>13</xdr:col>
      <xdr:colOff>123825</xdr:colOff>
      <xdr:row>239</xdr:row>
      <xdr:rowOff>180975</xdr:rowOff>
    </xdr:to>
    <xdr:sp macro="" textlink="">
      <xdr:nvSpPr>
        <xdr:cNvPr id="210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239</xdr:row>
      <xdr:rowOff>0</xdr:rowOff>
    </xdr:from>
    <xdr:to>
      <xdr:col>13</xdr:col>
      <xdr:colOff>142875</xdr:colOff>
      <xdr:row>239</xdr:row>
      <xdr:rowOff>161925</xdr:rowOff>
    </xdr:to>
    <xdr:sp macro="" textlink="">
      <xdr:nvSpPr>
        <xdr:cNvPr id="210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239</xdr:row>
      <xdr:rowOff>0</xdr:rowOff>
    </xdr:from>
    <xdr:to>
      <xdr:col>13</xdr:col>
      <xdr:colOff>85725</xdr:colOff>
      <xdr:row>239</xdr:row>
      <xdr:rowOff>152400</xdr:rowOff>
    </xdr:to>
    <xdr:sp macro="" textlink="">
      <xdr:nvSpPr>
        <xdr:cNvPr id="210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239</xdr:row>
      <xdr:rowOff>0</xdr:rowOff>
    </xdr:from>
    <xdr:to>
      <xdr:col>13</xdr:col>
      <xdr:colOff>123825</xdr:colOff>
      <xdr:row>239</xdr:row>
      <xdr:rowOff>161925</xdr:rowOff>
    </xdr:to>
    <xdr:sp macro="" textlink="">
      <xdr:nvSpPr>
        <xdr:cNvPr id="210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239</xdr:row>
      <xdr:rowOff>0</xdr:rowOff>
    </xdr:from>
    <xdr:to>
      <xdr:col>13</xdr:col>
      <xdr:colOff>104775</xdr:colOff>
      <xdr:row>240</xdr:row>
      <xdr:rowOff>0</xdr:rowOff>
    </xdr:to>
    <xdr:sp macro="" textlink="">
      <xdr:nvSpPr>
        <xdr:cNvPr id="210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239</xdr:row>
      <xdr:rowOff>0</xdr:rowOff>
    </xdr:from>
    <xdr:to>
      <xdr:col>13</xdr:col>
      <xdr:colOff>142875</xdr:colOff>
      <xdr:row>239</xdr:row>
      <xdr:rowOff>161925</xdr:rowOff>
    </xdr:to>
    <xdr:sp macro="" textlink="">
      <xdr:nvSpPr>
        <xdr:cNvPr id="210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239</xdr:row>
      <xdr:rowOff>0</xdr:rowOff>
    </xdr:from>
    <xdr:to>
      <xdr:col>13</xdr:col>
      <xdr:colOff>104775</xdr:colOff>
      <xdr:row>240</xdr:row>
      <xdr:rowOff>0</xdr:rowOff>
    </xdr:to>
    <xdr:sp macro="" textlink="">
      <xdr:nvSpPr>
        <xdr:cNvPr id="210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240</xdr:row>
      <xdr:rowOff>0</xdr:rowOff>
    </xdr:from>
    <xdr:to>
      <xdr:col>13</xdr:col>
      <xdr:colOff>152400</xdr:colOff>
      <xdr:row>240</xdr:row>
      <xdr:rowOff>161925</xdr:rowOff>
    </xdr:to>
    <xdr:sp macro="" textlink="">
      <xdr:nvSpPr>
        <xdr:cNvPr id="210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240</xdr:row>
      <xdr:rowOff>0</xdr:rowOff>
    </xdr:from>
    <xdr:to>
      <xdr:col>13</xdr:col>
      <xdr:colOff>180975</xdr:colOff>
      <xdr:row>240</xdr:row>
      <xdr:rowOff>161925</xdr:rowOff>
    </xdr:to>
    <xdr:sp macro="" textlink="">
      <xdr:nvSpPr>
        <xdr:cNvPr id="210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240</xdr:row>
      <xdr:rowOff>0</xdr:rowOff>
    </xdr:from>
    <xdr:to>
      <xdr:col>13</xdr:col>
      <xdr:colOff>123825</xdr:colOff>
      <xdr:row>240</xdr:row>
      <xdr:rowOff>180975</xdr:rowOff>
    </xdr:to>
    <xdr:sp macro="" textlink="">
      <xdr:nvSpPr>
        <xdr:cNvPr id="211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240</xdr:row>
      <xdr:rowOff>0</xdr:rowOff>
    </xdr:from>
    <xdr:to>
      <xdr:col>13</xdr:col>
      <xdr:colOff>142875</xdr:colOff>
      <xdr:row>240</xdr:row>
      <xdr:rowOff>161925</xdr:rowOff>
    </xdr:to>
    <xdr:sp macro="" textlink="">
      <xdr:nvSpPr>
        <xdr:cNvPr id="211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240</xdr:row>
      <xdr:rowOff>0</xdr:rowOff>
    </xdr:from>
    <xdr:to>
      <xdr:col>13</xdr:col>
      <xdr:colOff>85725</xdr:colOff>
      <xdr:row>240</xdr:row>
      <xdr:rowOff>152400</xdr:rowOff>
    </xdr:to>
    <xdr:sp macro="" textlink="">
      <xdr:nvSpPr>
        <xdr:cNvPr id="211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240</xdr:row>
      <xdr:rowOff>0</xdr:rowOff>
    </xdr:from>
    <xdr:to>
      <xdr:col>13</xdr:col>
      <xdr:colOff>123825</xdr:colOff>
      <xdr:row>240</xdr:row>
      <xdr:rowOff>161925</xdr:rowOff>
    </xdr:to>
    <xdr:sp macro="" textlink="">
      <xdr:nvSpPr>
        <xdr:cNvPr id="211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240</xdr:row>
      <xdr:rowOff>0</xdr:rowOff>
    </xdr:from>
    <xdr:to>
      <xdr:col>13</xdr:col>
      <xdr:colOff>104775</xdr:colOff>
      <xdr:row>241</xdr:row>
      <xdr:rowOff>0</xdr:rowOff>
    </xdr:to>
    <xdr:sp macro="" textlink="">
      <xdr:nvSpPr>
        <xdr:cNvPr id="211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240</xdr:row>
      <xdr:rowOff>0</xdr:rowOff>
    </xdr:from>
    <xdr:to>
      <xdr:col>13</xdr:col>
      <xdr:colOff>142875</xdr:colOff>
      <xdr:row>240</xdr:row>
      <xdr:rowOff>161925</xdr:rowOff>
    </xdr:to>
    <xdr:sp macro="" textlink="">
      <xdr:nvSpPr>
        <xdr:cNvPr id="211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240</xdr:row>
      <xdr:rowOff>0</xdr:rowOff>
    </xdr:from>
    <xdr:to>
      <xdr:col>13</xdr:col>
      <xdr:colOff>104775</xdr:colOff>
      <xdr:row>241</xdr:row>
      <xdr:rowOff>0</xdr:rowOff>
    </xdr:to>
    <xdr:sp macro="" textlink="">
      <xdr:nvSpPr>
        <xdr:cNvPr id="211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241</xdr:row>
      <xdr:rowOff>0</xdr:rowOff>
    </xdr:from>
    <xdr:to>
      <xdr:col>13</xdr:col>
      <xdr:colOff>152400</xdr:colOff>
      <xdr:row>241</xdr:row>
      <xdr:rowOff>161925</xdr:rowOff>
    </xdr:to>
    <xdr:sp macro="" textlink="">
      <xdr:nvSpPr>
        <xdr:cNvPr id="211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241</xdr:row>
      <xdr:rowOff>0</xdr:rowOff>
    </xdr:from>
    <xdr:to>
      <xdr:col>13</xdr:col>
      <xdr:colOff>180975</xdr:colOff>
      <xdr:row>241</xdr:row>
      <xdr:rowOff>161925</xdr:rowOff>
    </xdr:to>
    <xdr:sp macro="" textlink="">
      <xdr:nvSpPr>
        <xdr:cNvPr id="211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241</xdr:row>
      <xdr:rowOff>0</xdr:rowOff>
    </xdr:from>
    <xdr:to>
      <xdr:col>13</xdr:col>
      <xdr:colOff>123825</xdr:colOff>
      <xdr:row>241</xdr:row>
      <xdr:rowOff>180975</xdr:rowOff>
    </xdr:to>
    <xdr:sp macro="" textlink="">
      <xdr:nvSpPr>
        <xdr:cNvPr id="211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241</xdr:row>
      <xdr:rowOff>0</xdr:rowOff>
    </xdr:from>
    <xdr:to>
      <xdr:col>13</xdr:col>
      <xdr:colOff>142875</xdr:colOff>
      <xdr:row>241</xdr:row>
      <xdr:rowOff>161925</xdr:rowOff>
    </xdr:to>
    <xdr:sp macro="" textlink="">
      <xdr:nvSpPr>
        <xdr:cNvPr id="212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241</xdr:row>
      <xdr:rowOff>0</xdr:rowOff>
    </xdr:from>
    <xdr:to>
      <xdr:col>13</xdr:col>
      <xdr:colOff>85725</xdr:colOff>
      <xdr:row>241</xdr:row>
      <xdr:rowOff>152400</xdr:rowOff>
    </xdr:to>
    <xdr:sp macro="" textlink="">
      <xdr:nvSpPr>
        <xdr:cNvPr id="212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241</xdr:row>
      <xdr:rowOff>0</xdr:rowOff>
    </xdr:from>
    <xdr:to>
      <xdr:col>13</xdr:col>
      <xdr:colOff>123825</xdr:colOff>
      <xdr:row>241</xdr:row>
      <xdr:rowOff>161925</xdr:rowOff>
    </xdr:to>
    <xdr:sp macro="" textlink="">
      <xdr:nvSpPr>
        <xdr:cNvPr id="212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241</xdr:row>
      <xdr:rowOff>0</xdr:rowOff>
    </xdr:from>
    <xdr:to>
      <xdr:col>13</xdr:col>
      <xdr:colOff>104775</xdr:colOff>
      <xdr:row>242</xdr:row>
      <xdr:rowOff>0</xdr:rowOff>
    </xdr:to>
    <xdr:sp macro="" textlink="">
      <xdr:nvSpPr>
        <xdr:cNvPr id="212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241</xdr:row>
      <xdr:rowOff>0</xdr:rowOff>
    </xdr:from>
    <xdr:to>
      <xdr:col>13</xdr:col>
      <xdr:colOff>142875</xdr:colOff>
      <xdr:row>241</xdr:row>
      <xdr:rowOff>161925</xdr:rowOff>
    </xdr:to>
    <xdr:sp macro="" textlink="">
      <xdr:nvSpPr>
        <xdr:cNvPr id="212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241</xdr:row>
      <xdr:rowOff>0</xdr:rowOff>
    </xdr:from>
    <xdr:to>
      <xdr:col>13</xdr:col>
      <xdr:colOff>104775</xdr:colOff>
      <xdr:row>242</xdr:row>
      <xdr:rowOff>0</xdr:rowOff>
    </xdr:to>
    <xdr:sp macro="" textlink="">
      <xdr:nvSpPr>
        <xdr:cNvPr id="212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242</xdr:row>
      <xdr:rowOff>0</xdr:rowOff>
    </xdr:from>
    <xdr:to>
      <xdr:col>13</xdr:col>
      <xdr:colOff>152400</xdr:colOff>
      <xdr:row>242</xdr:row>
      <xdr:rowOff>161925</xdr:rowOff>
    </xdr:to>
    <xdr:sp macro="" textlink="">
      <xdr:nvSpPr>
        <xdr:cNvPr id="212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242</xdr:row>
      <xdr:rowOff>0</xdr:rowOff>
    </xdr:from>
    <xdr:to>
      <xdr:col>13</xdr:col>
      <xdr:colOff>180975</xdr:colOff>
      <xdr:row>242</xdr:row>
      <xdr:rowOff>161925</xdr:rowOff>
    </xdr:to>
    <xdr:sp macro="" textlink="">
      <xdr:nvSpPr>
        <xdr:cNvPr id="212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242</xdr:row>
      <xdr:rowOff>0</xdr:rowOff>
    </xdr:from>
    <xdr:to>
      <xdr:col>13</xdr:col>
      <xdr:colOff>123825</xdr:colOff>
      <xdr:row>242</xdr:row>
      <xdr:rowOff>180975</xdr:rowOff>
    </xdr:to>
    <xdr:sp macro="" textlink="">
      <xdr:nvSpPr>
        <xdr:cNvPr id="212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242</xdr:row>
      <xdr:rowOff>0</xdr:rowOff>
    </xdr:from>
    <xdr:to>
      <xdr:col>13</xdr:col>
      <xdr:colOff>142875</xdr:colOff>
      <xdr:row>242</xdr:row>
      <xdr:rowOff>161925</xdr:rowOff>
    </xdr:to>
    <xdr:sp macro="" textlink="">
      <xdr:nvSpPr>
        <xdr:cNvPr id="212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242</xdr:row>
      <xdr:rowOff>0</xdr:rowOff>
    </xdr:from>
    <xdr:to>
      <xdr:col>13</xdr:col>
      <xdr:colOff>85725</xdr:colOff>
      <xdr:row>242</xdr:row>
      <xdr:rowOff>152400</xdr:rowOff>
    </xdr:to>
    <xdr:sp macro="" textlink="">
      <xdr:nvSpPr>
        <xdr:cNvPr id="213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242</xdr:row>
      <xdr:rowOff>0</xdr:rowOff>
    </xdr:from>
    <xdr:to>
      <xdr:col>13</xdr:col>
      <xdr:colOff>123825</xdr:colOff>
      <xdr:row>242</xdr:row>
      <xdr:rowOff>161925</xdr:rowOff>
    </xdr:to>
    <xdr:sp macro="" textlink="">
      <xdr:nvSpPr>
        <xdr:cNvPr id="213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242</xdr:row>
      <xdr:rowOff>0</xdr:rowOff>
    </xdr:from>
    <xdr:to>
      <xdr:col>13</xdr:col>
      <xdr:colOff>104775</xdr:colOff>
      <xdr:row>243</xdr:row>
      <xdr:rowOff>0</xdr:rowOff>
    </xdr:to>
    <xdr:sp macro="" textlink="">
      <xdr:nvSpPr>
        <xdr:cNvPr id="213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242</xdr:row>
      <xdr:rowOff>0</xdr:rowOff>
    </xdr:from>
    <xdr:to>
      <xdr:col>13</xdr:col>
      <xdr:colOff>142875</xdr:colOff>
      <xdr:row>242</xdr:row>
      <xdr:rowOff>161925</xdr:rowOff>
    </xdr:to>
    <xdr:sp macro="" textlink="">
      <xdr:nvSpPr>
        <xdr:cNvPr id="213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242</xdr:row>
      <xdr:rowOff>0</xdr:rowOff>
    </xdr:from>
    <xdr:to>
      <xdr:col>13</xdr:col>
      <xdr:colOff>104775</xdr:colOff>
      <xdr:row>243</xdr:row>
      <xdr:rowOff>0</xdr:rowOff>
    </xdr:to>
    <xdr:sp macro="" textlink="">
      <xdr:nvSpPr>
        <xdr:cNvPr id="213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243</xdr:row>
      <xdr:rowOff>0</xdr:rowOff>
    </xdr:from>
    <xdr:to>
      <xdr:col>13</xdr:col>
      <xdr:colOff>152400</xdr:colOff>
      <xdr:row>243</xdr:row>
      <xdr:rowOff>161925</xdr:rowOff>
    </xdr:to>
    <xdr:sp macro="" textlink="">
      <xdr:nvSpPr>
        <xdr:cNvPr id="213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243</xdr:row>
      <xdr:rowOff>0</xdr:rowOff>
    </xdr:from>
    <xdr:to>
      <xdr:col>13</xdr:col>
      <xdr:colOff>180975</xdr:colOff>
      <xdr:row>243</xdr:row>
      <xdr:rowOff>161925</xdr:rowOff>
    </xdr:to>
    <xdr:sp macro="" textlink="">
      <xdr:nvSpPr>
        <xdr:cNvPr id="213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243</xdr:row>
      <xdr:rowOff>0</xdr:rowOff>
    </xdr:from>
    <xdr:to>
      <xdr:col>13</xdr:col>
      <xdr:colOff>123825</xdr:colOff>
      <xdr:row>243</xdr:row>
      <xdr:rowOff>180975</xdr:rowOff>
    </xdr:to>
    <xdr:sp macro="" textlink="">
      <xdr:nvSpPr>
        <xdr:cNvPr id="213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243</xdr:row>
      <xdr:rowOff>0</xdr:rowOff>
    </xdr:from>
    <xdr:to>
      <xdr:col>13</xdr:col>
      <xdr:colOff>142875</xdr:colOff>
      <xdr:row>243</xdr:row>
      <xdr:rowOff>161925</xdr:rowOff>
    </xdr:to>
    <xdr:sp macro="" textlink="">
      <xdr:nvSpPr>
        <xdr:cNvPr id="213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243</xdr:row>
      <xdr:rowOff>0</xdr:rowOff>
    </xdr:from>
    <xdr:to>
      <xdr:col>13</xdr:col>
      <xdr:colOff>85725</xdr:colOff>
      <xdr:row>243</xdr:row>
      <xdr:rowOff>152400</xdr:rowOff>
    </xdr:to>
    <xdr:sp macro="" textlink="">
      <xdr:nvSpPr>
        <xdr:cNvPr id="213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243</xdr:row>
      <xdr:rowOff>0</xdr:rowOff>
    </xdr:from>
    <xdr:to>
      <xdr:col>13</xdr:col>
      <xdr:colOff>123825</xdr:colOff>
      <xdr:row>243</xdr:row>
      <xdr:rowOff>161925</xdr:rowOff>
    </xdr:to>
    <xdr:sp macro="" textlink="">
      <xdr:nvSpPr>
        <xdr:cNvPr id="214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243</xdr:row>
      <xdr:rowOff>0</xdr:rowOff>
    </xdr:from>
    <xdr:to>
      <xdr:col>13</xdr:col>
      <xdr:colOff>104775</xdr:colOff>
      <xdr:row>244</xdr:row>
      <xdr:rowOff>0</xdr:rowOff>
    </xdr:to>
    <xdr:sp macro="" textlink="">
      <xdr:nvSpPr>
        <xdr:cNvPr id="214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243</xdr:row>
      <xdr:rowOff>0</xdr:rowOff>
    </xdr:from>
    <xdr:to>
      <xdr:col>13</xdr:col>
      <xdr:colOff>142875</xdr:colOff>
      <xdr:row>243</xdr:row>
      <xdr:rowOff>161925</xdr:rowOff>
    </xdr:to>
    <xdr:sp macro="" textlink="">
      <xdr:nvSpPr>
        <xdr:cNvPr id="214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243</xdr:row>
      <xdr:rowOff>0</xdr:rowOff>
    </xdr:from>
    <xdr:to>
      <xdr:col>13</xdr:col>
      <xdr:colOff>104775</xdr:colOff>
      <xdr:row>244</xdr:row>
      <xdr:rowOff>0</xdr:rowOff>
    </xdr:to>
    <xdr:sp macro="" textlink="">
      <xdr:nvSpPr>
        <xdr:cNvPr id="214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244</xdr:row>
      <xdr:rowOff>0</xdr:rowOff>
    </xdr:from>
    <xdr:to>
      <xdr:col>13</xdr:col>
      <xdr:colOff>152400</xdr:colOff>
      <xdr:row>244</xdr:row>
      <xdr:rowOff>161925</xdr:rowOff>
    </xdr:to>
    <xdr:sp macro="" textlink="">
      <xdr:nvSpPr>
        <xdr:cNvPr id="214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244</xdr:row>
      <xdr:rowOff>0</xdr:rowOff>
    </xdr:from>
    <xdr:to>
      <xdr:col>13</xdr:col>
      <xdr:colOff>180975</xdr:colOff>
      <xdr:row>244</xdr:row>
      <xdr:rowOff>161925</xdr:rowOff>
    </xdr:to>
    <xdr:sp macro="" textlink="">
      <xdr:nvSpPr>
        <xdr:cNvPr id="214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244</xdr:row>
      <xdr:rowOff>0</xdr:rowOff>
    </xdr:from>
    <xdr:to>
      <xdr:col>13</xdr:col>
      <xdr:colOff>123825</xdr:colOff>
      <xdr:row>244</xdr:row>
      <xdr:rowOff>180975</xdr:rowOff>
    </xdr:to>
    <xdr:sp macro="" textlink="">
      <xdr:nvSpPr>
        <xdr:cNvPr id="214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244</xdr:row>
      <xdr:rowOff>0</xdr:rowOff>
    </xdr:from>
    <xdr:to>
      <xdr:col>13</xdr:col>
      <xdr:colOff>142875</xdr:colOff>
      <xdr:row>244</xdr:row>
      <xdr:rowOff>161925</xdr:rowOff>
    </xdr:to>
    <xdr:sp macro="" textlink="">
      <xdr:nvSpPr>
        <xdr:cNvPr id="214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244</xdr:row>
      <xdr:rowOff>0</xdr:rowOff>
    </xdr:from>
    <xdr:to>
      <xdr:col>13</xdr:col>
      <xdr:colOff>85725</xdr:colOff>
      <xdr:row>244</xdr:row>
      <xdr:rowOff>152400</xdr:rowOff>
    </xdr:to>
    <xdr:sp macro="" textlink="">
      <xdr:nvSpPr>
        <xdr:cNvPr id="214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244</xdr:row>
      <xdr:rowOff>0</xdr:rowOff>
    </xdr:from>
    <xdr:to>
      <xdr:col>13</xdr:col>
      <xdr:colOff>123825</xdr:colOff>
      <xdr:row>244</xdr:row>
      <xdr:rowOff>161925</xdr:rowOff>
    </xdr:to>
    <xdr:sp macro="" textlink="">
      <xdr:nvSpPr>
        <xdr:cNvPr id="214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244</xdr:row>
      <xdr:rowOff>0</xdr:rowOff>
    </xdr:from>
    <xdr:to>
      <xdr:col>13</xdr:col>
      <xdr:colOff>104775</xdr:colOff>
      <xdr:row>245</xdr:row>
      <xdr:rowOff>0</xdr:rowOff>
    </xdr:to>
    <xdr:sp macro="" textlink="">
      <xdr:nvSpPr>
        <xdr:cNvPr id="215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244</xdr:row>
      <xdr:rowOff>0</xdr:rowOff>
    </xdr:from>
    <xdr:to>
      <xdr:col>13</xdr:col>
      <xdr:colOff>142875</xdr:colOff>
      <xdr:row>244</xdr:row>
      <xdr:rowOff>161925</xdr:rowOff>
    </xdr:to>
    <xdr:sp macro="" textlink="">
      <xdr:nvSpPr>
        <xdr:cNvPr id="215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244</xdr:row>
      <xdr:rowOff>0</xdr:rowOff>
    </xdr:from>
    <xdr:to>
      <xdr:col>13</xdr:col>
      <xdr:colOff>104775</xdr:colOff>
      <xdr:row>245</xdr:row>
      <xdr:rowOff>0</xdr:rowOff>
    </xdr:to>
    <xdr:sp macro="" textlink="">
      <xdr:nvSpPr>
        <xdr:cNvPr id="215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245</xdr:row>
      <xdr:rowOff>0</xdr:rowOff>
    </xdr:from>
    <xdr:to>
      <xdr:col>13</xdr:col>
      <xdr:colOff>152400</xdr:colOff>
      <xdr:row>245</xdr:row>
      <xdr:rowOff>161925</xdr:rowOff>
    </xdr:to>
    <xdr:sp macro="" textlink="">
      <xdr:nvSpPr>
        <xdr:cNvPr id="215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245</xdr:row>
      <xdr:rowOff>0</xdr:rowOff>
    </xdr:from>
    <xdr:to>
      <xdr:col>13</xdr:col>
      <xdr:colOff>180975</xdr:colOff>
      <xdr:row>245</xdr:row>
      <xdr:rowOff>161925</xdr:rowOff>
    </xdr:to>
    <xdr:sp macro="" textlink="">
      <xdr:nvSpPr>
        <xdr:cNvPr id="215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245</xdr:row>
      <xdr:rowOff>0</xdr:rowOff>
    </xdr:from>
    <xdr:to>
      <xdr:col>13</xdr:col>
      <xdr:colOff>123825</xdr:colOff>
      <xdr:row>245</xdr:row>
      <xdr:rowOff>180975</xdr:rowOff>
    </xdr:to>
    <xdr:sp macro="" textlink="">
      <xdr:nvSpPr>
        <xdr:cNvPr id="215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245</xdr:row>
      <xdr:rowOff>0</xdr:rowOff>
    </xdr:from>
    <xdr:to>
      <xdr:col>13</xdr:col>
      <xdr:colOff>142875</xdr:colOff>
      <xdr:row>245</xdr:row>
      <xdr:rowOff>161925</xdr:rowOff>
    </xdr:to>
    <xdr:sp macro="" textlink="">
      <xdr:nvSpPr>
        <xdr:cNvPr id="215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245</xdr:row>
      <xdr:rowOff>0</xdr:rowOff>
    </xdr:from>
    <xdr:to>
      <xdr:col>13</xdr:col>
      <xdr:colOff>85725</xdr:colOff>
      <xdr:row>245</xdr:row>
      <xdr:rowOff>152400</xdr:rowOff>
    </xdr:to>
    <xdr:sp macro="" textlink="">
      <xdr:nvSpPr>
        <xdr:cNvPr id="215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245</xdr:row>
      <xdr:rowOff>0</xdr:rowOff>
    </xdr:from>
    <xdr:to>
      <xdr:col>13</xdr:col>
      <xdr:colOff>123825</xdr:colOff>
      <xdr:row>245</xdr:row>
      <xdr:rowOff>161925</xdr:rowOff>
    </xdr:to>
    <xdr:sp macro="" textlink="">
      <xdr:nvSpPr>
        <xdr:cNvPr id="215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245</xdr:row>
      <xdr:rowOff>0</xdr:rowOff>
    </xdr:from>
    <xdr:to>
      <xdr:col>13</xdr:col>
      <xdr:colOff>104775</xdr:colOff>
      <xdr:row>246</xdr:row>
      <xdr:rowOff>0</xdr:rowOff>
    </xdr:to>
    <xdr:sp macro="" textlink="">
      <xdr:nvSpPr>
        <xdr:cNvPr id="215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245</xdr:row>
      <xdr:rowOff>0</xdr:rowOff>
    </xdr:from>
    <xdr:to>
      <xdr:col>13</xdr:col>
      <xdr:colOff>142875</xdr:colOff>
      <xdr:row>245</xdr:row>
      <xdr:rowOff>161925</xdr:rowOff>
    </xdr:to>
    <xdr:sp macro="" textlink="">
      <xdr:nvSpPr>
        <xdr:cNvPr id="216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245</xdr:row>
      <xdr:rowOff>0</xdr:rowOff>
    </xdr:from>
    <xdr:to>
      <xdr:col>13</xdr:col>
      <xdr:colOff>104775</xdr:colOff>
      <xdr:row>246</xdr:row>
      <xdr:rowOff>0</xdr:rowOff>
    </xdr:to>
    <xdr:sp macro="" textlink="">
      <xdr:nvSpPr>
        <xdr:cNvPr id="216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246</xdr:row>
      <xdr:rowOff>0</xdr:rowOff>
    </xdr:from>
    <xdr:to>
      <xdr:col>13</xdr:col>
      <xdr:colOff>152400</xdr:colOff>
      <xdr:row>246</xdr:row>
      <xdr:rowOff>161925</xdr:rowOff>
    </xdr:to>
    <xdr:sp macro="" textlink="">
      <xdr:nvSpPr>
        <xdr:cNvPr id="216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246</xdr:row>
      <xdr:rowOff>0</xdr:rowOff>
    </xdr:from>
    <xdr:to>
      <xdr:col>13</xdr:col>
      <xdr:colOff>180975</xdr:colOff>
      <xdr:row>246</xdr:row>
      <xdr:rowOff>161925</xdr:rowOff>
    </xdr:to>
    <xdr:sp macro="" textlink="">
      <xdr:nvSpPr>
        <xdr:cNvPr id="216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246</xdr:row>
      <xdr:rowOff>0</xdr:rowOff>
    </xdr:from>
    <xdr:to>
      <xdr:col>13</xdr:col>
      <xdr:colOff>123825</xdr:colOff>
      <xdr:row>246</xdr:row>
      <xdr:rowOff>180975</xdr:rowOff>
    </xdr:to>
    <xdr:sp macro="" textlink="">
      <xdr:nvSpPr>
        <xdr:cNvPr id="216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246</xdr:row>
      <xdr:rowOff>0</xdr:rowOff>
    </xdr:from>
    <xdr:to>
      <xdr:col>13</xdr:col>
      <xdr:colOff>142875</xdr:colOff>
      <xdr:row>246</xdr:row>
      <xdr:rowOff>161925</xdr:rowOff>
    </xdr:to>
    <xdr:sp macro="" textlink="">
      <xdr:nvSpPr>
        <xdr:cNvPr id="216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246</xdr:row>
      <xdr:rowOff>0</xdr:rowOff>
    </xdr:from>
    <xdr:to>
      <xdr:col>13</xdr:col>
      <xdr:colOff>85725</xdr:colOff>
      <xdr:row>246</xdr:row>
      <xdr:rowOff>152400</xdr:rowOff>
    </xdr:to>
    <xdr:sp macro="" textlink="">
      <xdr:nvSpPr>
        <xdr:cNvPr id="216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246</xdr:row>
      <xdr:rowOff>0</xdr:rowOff>
    </xdr:from>
    <xdr:to>
      <xdr:col>13</xdr:col>
      <xdr:colOff>123825</xdr:colOff>
      <xdr:row>246</xdr:row>
      <xdr:rowOff>161925</xdr:rowOff>
    </xdr:to>
    <xdr:sp macro="" textlink="">
      <xdr:nvSpPr>
        <xdr:cNvPr id="216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246</xdr:row>
      <xdr:rowOff>0</xdr:rowOff>
    </xdr:from>
    <xdr:to>
      <xdr:col>13</xdr:col>
      <xdr:colOff>104775</xdr:colOff>
      <xdr:row>247</xdr:row>
      <xdr:rowOff>0</xdr:rowOff>
    </xdr:to>
    <xdr:sp macro="" textlink="">
      <xdr:nvSpPr>
        <xdr:cNvPr id="216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246</xdr:row>
      <xdr:rowOff>0</xdr:rowOff>
    </xdr:from>
    <xdr:to>
      <xdr:col>13</xdr:col>
      <xdr:colOff>142875</xdr:colOff>
      <xdr:row>246</xdr:row>
      <xdr:rowOff>161925</xdr:rowOff>
    </xdr:to>
    <xdr:sp macro="" textlink="">
      <xdr:nvSpPr>
        <xdr:cNvPr id="216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246</xdr:row>
      <xdr:rowOff>0</xdr:rowOff>
    </xdr:from>
    <xdr:to>
      <xdr:col>13</xdr:col>
      <xdr:colOff>104775</xdr:colOff>
      <xdr:row>247</xdr:row>
      <xdr:rowOff>0</xdr:rowOff>
    </xdr:to>
    <xdr:sp macro="" textlink="">
      <xdr:nvSpPr>
        <xdr:cNvPr id="217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247</xdr:row>
      <xdr:rowOff>0</xdr:rowOff>
    </xdr:from>
    <xdr:to>
      <xdr:col>13</xdr:col>
      <xdr:colOff>152400</xdr:colOff>
      <xdr:row>247</xdr:row>
      <xdr:rowOff>161925</xdr:rowOff>
    </xdr:to>
    <xdr:sp macro="" textlink="">
      <xdr:nvSpPr>
        <xdr:cNvPr id="217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247</xdr:row>
      <xdr:rowOff>0</xdr:rowOff>
    </xdr:from>
    <xdr:to>
      <xdr:col>13</xdr:col>
      <xdr:colOff>180975</xdr:colOff>
      <xdr:row>247</xdr:row>
      <xdr:rowOff>161925</xdr:rowOff>
    </xdr:to>
    <xdr:sp macro="" textlink="">
      <xdr:nvSpPr>
        <xdr:cNvPr id="217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247</xdr:row>
      <xdr:rowOff>0</xdr:rowOff>
    </xdr:from>
    <xdr:to>
      <xdr:col>13</xdr:col>
      <xdr:colOff>123825</xdr:colOff>
      <xdr:row>247</xdr:row>
      <xdr:rowOff>180975</xdr:rowOff>
    </xdr:to>
    <xdr:sp macro="" textlink="">
      <xdr:nvSpPr>
        <xdr:cNvPr id="217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247</xdr:row>
      <xdr:rowOff>0</xdr:rowOff>
    </xdr:from>
    <xdr:to>
      <xdr:col>13</xdr:col>
      <xdr:colOff>142875</xdr:colOff>
      <xdr:row>247</xdr:row>
      <xdr:rowOff>161925</xdr:rowOff>
    </xdr:to>
    <xdr:sp macro="" textlink="">
      <xdr:nvSpPr>
        <xdr:cNvPr id="217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247</xdr:row>
      <xdr:rowOff>0</xdr:rowOff>
    </xdr:from>
    <xdr:to>
      <xdr:col>13</xdr:col>
      <xdr:colOff>85725</xdr:colOff>
      <xdr:row>247</xdr:row>
      <xdr:rowOff>152400</xdr:rowOff>
    </xdr:to>
    <xdr:sp macro="" textlink="">
      <xdr:nvSpPr>
        <xdr:cNvPr id="217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247</xdr:row>
      <xdr:rowOff>0</xdr:rowOff>
    </xdr:from>
    <xdr:to>
      <xdr:col>13</xdr:col>
      <xdr:colOff>123825</xdr:colOff>
      <xdr:row>247</xdr:row>
      <xdr:rowOff>161925</xdr:rowOff>
    </xdr:to>
    <xdr:sp macro="" textlink="">
      <xdr:nvSpPr>
        <xdr:cNvPr id="217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247</xdr:row>
      <xdr:rowOff>0</xdr:rowOff>
    </xdr:from>
    <xdr:to>
      <xdr:col>13</xdr:col>
      <xdr:colOff>104775</xdr:colOff>
      <xdr:row>248</xdr:row>
      <xdr:rowOff>0</xdr:rowOff>
    </xdr:to>
    <xdr:sp macro="" textlink="">
      <xdr:nvSpPr>
        <xdr:cNvPr id="217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247</xdr:row>
      <xdr:rowOff>0</xdr:rowOff>
    </xdr:from>
    <xdr:to>
      <xdr:col>13</xdr:col>
      <xdr:colOff>142875</xdr:colOff>
      <xdr:row>247</xdr:row>
      <xdr:rowOff>161925</xdr:rowOff>
    </xdr:to>
    <xdr:sp macro="" textlink="">
      <xdr:nvSpPr>
        <xdr:cNvPr id="217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247</xdr:row>
      <xdr:rowOff>0</xdr:rowOff>
    </xdr:from>
    <xdr:to>
      <xdr:col>13</xdr:col>
      <xdr:colOff>104775</xdr:colOff>
      <xdr:row>248</xdr:row>
      <xdr:rowOff>0</xdr:rowOff>
    </xdr:to>
    <xdr:sp macro="" textlink="">
      <xdr:nvSpPr>
        <xdr:cNvPr id="217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248</xdr:row>
      <xdr:rowOff>0</xdr:rowOff>
    </xdr:from>
    <xdr:to>
      <xdr:col>13</xdr:col>
      <xdr:colOff>152400</xdr:colOff>
      <xdr:row>248</xdr:row>
      <xdr:rowOff>161925</xdr:rowOff>
    </xdr:to>
    <xdr:sp macro="" textlink="">
      <xdr:nvSpPr>
        <xdr:cNvPr id="218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248</xdr:row>
      <xdr:rowOff>0</xdr:rowOff>
    </xdr:from>
    <xdr:to>
      <xdr:col>13</xdr:col>
      <xdr:colOff>180975</xdr:colOff>
      <xdr:row>248</xdr:row>
      <xdr:rowOff>161925</xdr:rowOff>
    </xdr:to>
    <xdr:sp macro="" textlink="">
      <xdr:nvSpPr>
        <xdr:cNvPr id="218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248</xdr:row>
      <xdr:rowOff>0</xdr:rowOff>
    </xdr:from>
    <xdr:to>
      <xdr:col>13</xdr:col>
      <xdr:colOff>123825</xdr:colOff>
      <xdr:row>248</xdr:row>
      <xdr:rowOff>180975</xdr:rowOff>
    </xdr:to>
    <xdr:sp macro="" textlink="">
      <xdr:nvSpPr>
        <xdr:cNvPr id="218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248</xdr:row>
      <xdr:rowOff>0</xdr:rowOff>
    </xdr:from>
    <xdr:to>
      <xdr:col>13</xdr:col>
      <xdr:colOff>142875</xdr:colOff>
      <xdr:row>248</xdr:row>
      <xdr:rowOff>161925</xdr:rowOff>
    </xdr:to>
    <xdr:sp macro="" textlink="">
      <xdr:nvSpPr>
        <xdr:cNvPr id="218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248</xdr:row>
      <xdr:rowOff>0</xdr:rowOff>
    </xdr:from>
    <xdr:to>
      <xdr:col>13</xdr:col>
      <xdr:colOff>85725</xdr:colOff>
      <xdr:row>248</xdr:row>
      <xdr:rowOff>152400</xdr:rowOff>
    </xdr:to>
    <xdr:sp macro="" textlink="">
      <xdr:nvSpPr>
        <xdr:cNvPr id="218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248</xdr:row>
      <xdr:rowOff>0</xdr:rowOff>
    </xdr:from>
    <xdr:to>
      <xdr:col>13</xdr:col>
      <xdr:colOff>123825</xdr:colOff>
      <xdr:row>248</xdr:row>
      <xdr:rowOff>161925</xdr:rowOff>
    </xdr:to>
    <xdr:sp macro="" textlink="">
      <xdr:nvSpPr>
        <xdr:cNvPr id="218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248</xdr:row>
      <xdr:rowOff>0</xdr:rowOff>
    </xdr:from>
    <xdr:to>
      <xdr:col>13</xdr:col>
      <xdr:colOff>104775</xdr:colOff>
      <xdr:row>249</xdr:row>
      <xdr:rowOff>0</xdr:rowOff>
    </xdr:to>
    <xdr:sp macro="" textlink="">
      <xdr:nvSpPr>
        <xdr:cNvPr id="218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248</xdr:row>
      <xdr:rowOff>0</xdr:rowOff>
    </xdr:from>
    <xdr:to>
      <xdr:col>13</xdr:col>
      <xdr:colOff>142875</xdr:colOff>
      <xdr:row>248</xdr:row>
      <xdr:rowOff>161925</xdr:rowOff>
    </xdr:to>
    <xdr:sp macro="" textlink="">
      <xdr:nvSpPr>
        <xdr:cNvPr id="218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248</xdr:row>
      <xdr:rowOff>0</xdr:rowOff>
    </xdr:from>
    <xdr:to>
      <xdr:col>13</xdr:col>
      <xdr:colOff>104775</xdr:colOff>
      <xdr:row>249</xdr:row>
      <xdr:rowOff>0</xdr:rowOff>
    </xdr:to>
    <xdr:sp macro="" textlink="">
      <xdr:nvSpPr>
        <xdr:cNvPr id="218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249</xdr:row>
      <xdr:rowOff>0</xdr:rowOff>
    </xdr:from>
    <xdr:to>
      <xdr:col>13</xdr:col>
      <xdr:colOff>152400</xdr:colOff>
      <xdr:row>249</xdr:row>
      <xdr:rowOff>161925</xdr:rowOff>
    </xdr:to>
    <xdr:sp macro="" textlink="">
      <xdr:nvSpPr>
        <xdr:cNvPr id="218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249</xdr:row>
      <xdr:rowOff>0</xdr:rowOff>
    </xdr:from>
    <xdr:to>
      <xdr:col>13</xdr:col>
      <xdr:colOff>180975</xdr:colOff>
      <xdr:row>249</xdr:row>
      <xdr:rowOff>161925</xdr:rowOff>
    </xdr:to>
    <xdr:sp macro="" textlink="">
      <xdr:nvSpPr>
        <xdr:cNvPr id="219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249</xdr:row>
      <xdr:rowOff>0</xdr:rowOff>
    </xdr:from>
    <xdr:to>
      <xdr:col>13</xdr:col>
      <xdr:colOff>123825</xdr:colOff>
      <xdr:row>249</xdr:row>
      <xdr:rowOff>180975</xdr:rowOff>
    </xdr:to>
    <xdr:sp macro="" textlink="">
      <xdr:nvSpPr>
        <xdr:cNvPr id="219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249</xdr:row>
      <xdr:rowOff>0</xdr:rowOff>
    </xdr:from>
    <xdr:to>
      <xdr:col>13</xdr:col>
      <xdr:colOff>142875</xdr:colOff>
      <xdr:row>249</xdr:row>
      <xdr:rowOff>161925</xdr:rowOff>
    </xdr:to>
    <xdr:sp macro="" textlink="">
      <xdr:nvSpPr>
        <xdr:cNvPr id="219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249</xdr:row>
      <xdr:rowOff>0</xdr:rowOff>
    </xdr:from>
    <xdr:to>
      <xdr:col>13</xdr:col>
      <xdr:colOff>85725</xdr:colOff>
      <xdr:row>249</xdr:row>
      <xdr:rowOff>152400</xdr:rowOff>
    </xdr:to>
    <xdr:sp macro="" textlink="">
      <xdr:nvSpPr>
        <xdr:cNvPr id="219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249</xdr:row>
      <xdr:rowOff>0</xdr:rowOff>
    </xdr:from>
    <xdr:to>
      <xdr:col>13</xdr:col>
      <xdr:colOff>123825</xdr:colOff>
      <xdr:row>249</xdr:row>
      <xdr:rowOff>161925</xdr:rowOff>
    </xdr:to>
    <xdr:sp macro="" textlink="">
      <xdr:nvSpPr>
        <xdr:cNvPr id="219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249</xdr:row>
      <xdr:rowOff>0</xdr:rowOff>
    </xdr:from>
    <xdr:to>
      <xdr:col>13</xdr:col>
      <xdr:colOff>104775</xdr:colOff>
      <xdr:row>250</xdr:row>
      <xdr:rowOff>0</xdr:rowOff>
    </xdr:to>
    <xdr:sp macro="" textlink="">
      <xdr:nvSpPr>
        <xdr:cNvPr id="219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249</xdr:row>
      <xdr:rowOff>0</xdr:rowOff>
    </xdr:from>
    <xdr:to>
      <xdr:col>13</xdr:col>
      <xdr:colOff>142875</xdr:colOff>
      <xdr:row>249</xdr:row>
      <xdr:rowOff>161925</xdr:rowOff>
    </xdr:to>
    <xdr:sp macro="" textlink="">
      <xdr:nvSpPr>
        <xdr:cNvPr id="219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249</xdr:row>
      <xdr:rowOff>0</xdr:rowOff>
    </xdr:from>
    <xdr:to>
      <xdr:col>13</xdr:col>
      <xdr:colOff>104775</xdr:colOff>
      <xdr:row>250</xdr:row>
      <xdr:rowOff>0</xdr:rowOff>
    </xdr:to>
    <xdr:sp macro="" textlink="">
      <xdr:nvSpPr>
        <xdr:cNvPr id="219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250</xdr:row>
      <xdr:rowOff>0</xdr:rowOff>
    </xdr:from>
    <xdr:to>
      <xdr:col>13</xdr:col>
      <xdr:colOff>152400</xdr:colOff>
      <xdr:row>250</xdr:row>
      <xdr:rowOff>161925</xdr:rowOff>
    </xdr:to>
    <xdr:sp macro="" textlink="">
      <xdr:nvSpPr>
        <xdr:cNvPr id="219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250</xdr:row>
      <xdr:rowOff>0</xdr:rowOff>
    </xdr:from>
    <xdr:to>
      <xdr:col>13</xdr:col>
      <xdr:colOff>180975</xdr:colOff>
      <xdr:row>250</xdr:row>
      <xdr:rowOff>161925</xdr:rowOff>
    </xdr:to>
    <xdr:sp macro="" textlink="">
      <xdr:nvSpPr>
        <xdr:cNvPr id="219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250</xdr:row>
      <xdr:rowOff>0</xdr:rowOff>
    </xdr:from>
    <xdr:to>
      <xdr:col>13</xdr:col>
      <xdr:colOff>123825</xdr:colOff>
      <xdr:row>250</xdr:row>
      <xdr:rowOff>180975</xdr:rowOff>
    </xdr:to>
    <xdr:sp macro="" textlink="">
      <xdr:nvSpPr>
        <xdr:cNvPr id="220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250</xdr:row>
      <xdr:rowOff>0</xdr:rowOff>
    </xdr:from>
    <xdr:to>
      <xdr:col>13</xdr:col>
      <xdr:colOff>142875</xdr:colOff>
      <xdr:row>250</xdr:row>
      <xdr:rowOff>161925</xdr:rowOff>
    </xdr:to>
    <xdr:sp macro="" textlink="">
      <xdr:nvSpPr>
        <xdr:cNvPr id="220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250</xdr:row>
      <xdr:rowOff>0</xdr:rowOff>
    </xdr:from>
    <xdr:to>
      <xdr:col>13</xdr:col>
      <xdr:colOff>85725</xdr:colOff>
      <xdr:row>250</xdr:row>
      <xdr:rowOff>152400</xdr:rowOff>
    </xdr:to>
    <xdr:sp macro="" textlink="">
      <xdr:nvSpPr>
        <xdr:cNvPr id="220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250</xdr:row>
      <xdr:rowOff>0</xdr:rowOff>
    </xdr:from>
    <xdr:to>
      <xdr:col>13</xdr:col>
      <xdr:colOff>123825</xdr:colOff>
      <xdr:row>250</xdr:row>
      <xdr:rowOff>161925</xdr:rowOff>
    </xdr:to>
    <xdr:sp macro="" textlink="">
      <xdr:nvSpPr>
        <xdr:cNvPr id="220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250</xdr:row>
      <xdr:rowOff>0</xdr:rowOff>
    </xdr:from>
    <xdr:to>
      <xdr:col>13</xdr:col>
      <xdr:colOff>104775</xdr:colOff>
      <xdr:row>251</xdr:row>
      <xdr:rowOff>0</xdr:rowOff>
    </xdr:to>
    <xdr:sp macro="" textlink="">
      <xdr:nvSpPr>
        <xdr:cNvPr id="220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250</xdr:row>
      <xdr:rowOff>0</xdr:rowOff>
    </xdr:from>
    <xdr:to>
      <xdr:col>13</xdr:col>
      <xdr:colOff>142875</xdr:colOff>
      <xdr:row>250</xdr:row>
      <xdr:rowOff>161925</xdr:rowOff>
    </xdr:to>
    <xdr:sp macro="" textlink="">
      <xdr:nvSpPr>
        <xdr:cNvPr id="220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250</xdr:row>
      <xdr:rowOff>0</xdr:rowOff>
    </xdr:from>
    <xdr:to>
      <xdr:col>13</xdr:col>
      <xdr:colOff>104775</xdr:colOff>
      <xdr:row>251</xdr:row>
      <xdr:rowOff>0</xdr:rowOff>
    </xdr:to>
    <xdr:sp macro="" textlink="">
      <xdr:nvSpPr>
        <xdr:cNvPr id="220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251</xdr:row>
      <xdr:rowOff>0</xdr:rowOff>
    </xdr:from>
    <xdr:to>
      <xdr:col>13</xdr:col>
      <xdr:colOff>152400</xdr:colOff>
      <xdr:row>251</xdr:row>
      <xdr:rowOff>161925</xdr:rowOff>
    </xdr:to>
    <xdr:sp macro="" textlink="">
      <xdr:nvSpPr>
        <xdr:cNvPr id="220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251</xdr:row>
      <xdr:rowOff>0</xdr:rowOff>
    </xdr:from>
    <xdr:to>
      <xdr:col>13</xdr:col>
      <xdr:colOff>180975</xdr:colOff>
      <xdr:row>251</xdr:row>
      <xdr:rowOff>161925</xdr:rowOff>
    </xdr:to>
    <xdr:sp macro="" textlink="">
      <xdr:nvSpPr>
        <xdr:cNvPr id="220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251</xdr:row>
      <xdr:rowOff>0</xdr:rowOff>
    </xdr:from>
    <xdr:to>
      <xdr:col>13</xdr:col>
      <xdr:colOff>123825</xdr:colOff>
      <xdr:row>251</xdr:row>
      <xdr:rowOff>180975</xdr:rowOff>
    </xdr:to>
    <xdr:sp macro="" textlink="">
      <xdr:nvSpPr>
        <xdr:cNvPr id="220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251</xdr:row>
      <xdr:rowOff>0</xdr:rowOff>
    </xdr:from>
    <xdr:to>
      <xdr:col>13</xdr:col>
      <xdr:colOff>142875</xdr:colOff>
      <xdr:row>251</xdr:row>
      <xdr:rowOff>161925</xdr:rowOff>
    </xdr:to>
    <xdr:sp macro="" textlink="">
      <xdr:nvSpPr>
        <xdr:cNvPr id="221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251</xdr:row>
      <xdr:rowOff>0</xdr:rowOff>
    </xdr:from>
    <xdr:to>
      <xdr:col>13</xdr:col>
      <xdr:colOff>85725</xdr:colOff>
      <xdr:row>251</xdr:row>
      <xdr:rowOff>152400</xdr:rowOff>
    </xdr:to>
    <xdr:sp macro="" textlink="">
      <xdr:nvSpPr>
        <xdr:cNvPr id="221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251</xdr:row>
      <xdr:rowOff>0</xdr:rowOff>
    </xdr:from>
    <xdr:to>
      <xdr:col>13</xdr:col>
      <xdr:colOff>123825</xdr:colOff>
      <xdr:row>251</xdr:row>
      <xdr:rowOff>161925</xdr:rowOff>
    </xdr:to>
    <xdr:sp macro="" textlink="">
      <xdr:nvSpPr>
        <xdr:cNvPr id="221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251</xdr:row>
      <xdr:rowOff>0</xdr:rowOff>
    </xdr:from>
    <xdr:to>
      <xdr:col>13</xdr:col>
      <xdr:colOff>104775</xdr:colOff>
      <xdr:row>252</xdr:row>
      <xdr:rowOff>0</xdr:rowOff>
    </xdr:to>
    <xdr:sp macro="" textlink="">
      <xdr:nvSpPr>
        <xdr:cNvPr id="221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251</xdr:row>
      <xdr:rowOff>0</xdr:rowOff>
    </xdr:from>
    <xdr:to>
      <xdr:col>13</xdr:col>
      <xdr:colOff>142875</xdr:colOff>
      <xdr:row>251</xdr:row>
      <xdr:rowOff>161925</xdr:rowOff>
    </xdr:to>
    <xdr:sp macro="" textlink="">
      <xdr:nvSpPr>
        <xdr:cNvPr id="221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251</xdr:row>
      <xdr:rowOff>0</xdr:rowOff>
    </xdr:from>
    <xdr:to>
      <xdr:col>13</xdr:col>
      <xdr:colOff>104775</xdr:colOff>
      <xdr:row>252</xdr:row>
      <xdr:rowOff>0</xdr:rowOff>
    </xdr:to>
    <xdr:sp macro="" textlink="">
      <xdr:nvSpPr>
        <xdr:cNvPr id="221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252</xdr:row>
      <xdr:rowOff>0</xdr:rowOff>
    </xdr:from>
    <xdr:to>
      <xdr:col>13</xdr:col>
      <xdr:colOff>152400</xdr:colOff>
      <xdr:row>252</xdr:row>
      <xdr:rowOff>161925</xdr:rowOff>
    </xdr:to>
    <xdr:sp macro="" textlink="">
      <xdr:nvSpPr>
        <xdr:cNvPr id="221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252</xdr:row>
      <xdr:rowOff>0</xdr:rowOff>
    </xdr:from>
    <xdr:to>
      <xdr:col>13</xdr:col>
      <xdr:colOff>180975</xdr:colOff>
      <xdr:row>252</xdr:row>
      <xdr:rowOff>161925</xdr:rowOff>
    </xdr:to>
    <xdr:sp macro="" textlink="">
      <xdr:nvSpPr>
        <xdr:cNvPr id="221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252</xdr:row>
      <xdr:rowOff>0</xdr:rowOff>
    </xdr:from>
    <xdr:to>
      <xdr:col>13</xdr:col>
      <xdr:colOff>123825</xdr:colOff>
      <xdr:row>252</xdr:row>
      <xdr:rowOff>180975</xdr:rowOff>
    </xdr:to>
    <xdr:sp macro="" textlink="">
      <xdr:nvSpPr>
        <xdr:cNvPr id="221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252</xdr:row>
      <xdr:rowOff>0</xdr:rowOff>
    </xdr:from>
    <xdr:to>
      <xdr:col>13</xdr:col>
      <xdr:colOff>142875</xdr:colOff>
      <xdr:row>252</xdr:row>
      <xdr:rowOff>161925</xdr:rowOff>
    </xdr:to>
    <xdr:sp macro="" textlink="">
      <xdr:nvSpPr>
        <xdr:cNvPr id="221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252</xdr:row>
      <xdr:rowOff>0</xdr:rowOff>
    </xdr:from>
    <xdr:to>
      <xdr:col>13</xdr:col>
      <xdr:colOff>85725</xdr:colOff>
      <xdr:row>252</xdr:row>
      <xdr:rowOff>152400</xdr:rowOff>
    </xdr:to>
    <xdr:sp macro="" textlink="">
      <xdr:nvSpPr>
        <xdr:cNvPr id="222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252</xdr:row>
      <xdr:rowOff>0</xdr:rowOff>
    </xdr:from>
    <xdr:to>
      <xdr:col>13</xdr:col>
      <xdr:colOff>123825</xdr:colOff>
      <xdr:row>252</xdr:row>
      <xdr:rowOff>161925</xdr:rowOff>
    </xdr:to>
    <xdr:sp macro="" textlink="">
      <xdr:nvSpPr>
        <xdr:cNvPr id="222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252</xdr:row>
      <xdr:rowOff>0</xdr:rowOff>
    </xdr:from>
    <xdr:to>
      <xdr:col>13</xdr:col>
      <xdr:colOff>104775</xdr:colOff>
      <xdr:row>253</xdr:row>
      <xdr:rowOff>0</xdr:rowOff>
    </xdr:to>
    <xdr:sp macro="" textlink="">
      <xdr:nvSpPr>
        <xdr:cNvPr id="222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252</xdr:row>
      <xdr:rowOff>0</xdr:rowOff>
    </xdr:from>
    <xdr:to>
      <xdr:col>13</xdr:col>
      <xdr:colOff>142875</xdr:colOff>
      <xdr:row>252</xdr:row>
      <xdr:rowOff>161925</xdr:rowOff>
    </xdr:to>
    <xdr:sp macro="" textlink="">
      <xdr:nvSpPr>
        <xdr:cNvPr id="222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252</xdr:row>
      <xdr:rowOff>0</xdr:rowOff>
    </xdr:from>
    <xdr:to>
      <xdr:col>13</xdr:col>
      <xdr:colOff>104775</xdr:colOff>
      <xdr:row>253</xdr:row>
      <xdr:rowOff>0</xdr:rowOff>
    </xdr:to>
    <xdr:sp macro="" textlink="">
      <xdr:nvSpPr>
        <xdr:cNvPr id="222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253</xdr:row>
      <xdr:rowOff>0</xdr:rowOff>
    </xdr:from>
    <xdr:to>
      <xdr:col>13</xdr:col>
      <xdr:colOff>152400</xdr:colOff>
      <xdr:row>253</xdr:row>
      <xdr:rowOff>161925</xdr:rowOff>
    </xdr:to>
    <xdr:sp macro="" textlink="">
      <xdr:nvSpPr>
        <xdr:cNvPr id="222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253</xdr:row>
      <xdr:rowOff>0</xdr:rowOff>
    </xdr:from>
    <xdr:to>
      <xdr:col>13</xdr:col>
      <xdr:colOff>180975</xdr:colOff>
      <xdr:row>253</xdr:row>
      <xdr:rowOff>161925</xdr:rowOff>
    </xdr:to>
    <xdr:sp macro="" textlink="">
      <xdr:nvSpPr>
        <xdr:cNvPr id="222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253</xdr:row>
      <xdr:rowOff>0</xdr:rowOff>
    </xdr:from>
    <xdr:to>
      <xdr:col>13</xdr:col>
      <xdr:colOff>123825</xdr:colOff>
      <xdr:row>253</xdr:row>
      <xdr:rowOff>180975</xdr:rowOff>
    </xdr:to>
    <xdr:sp macro="" textlink="">
      <xdr:nvSpPr>
        <xdr:cNvPr id="222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253</xdr:row>
      <xdr:rowOff>0</xdr:rowOff>
    </xdr:from>
    <xdr:to>
      <xdr:col>13</xdr:col>
      <xdr:colOff>142875</xdr:colOff>
      <xdr:row>253</xdr:row>
      <xdr:rowOff>161925</xdr:rowOff>
    </xdr:to>
    <xdr:sp macro="" textlink="">
      <xdr:nvSpPr>
        <xdr:cNvPr id="222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253</xdr:row>
      <xdr:rowOff>0</xdr:rowOff>
    </xdr:from>
    <xdr:to>
      <xdr:col>13</xdr:col>
      <xdr:colOff>85725</xdr:colOff>
      <xdr:row>253</xdr:row>
      <xdr:rowOff>152400</xdr:rowOff>
    </xdr:to>
    <xdr:sp macro="" textlink="">
      <xdr:nvSpPr>
        <xdr:cNvPr id="222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253</xdr:row>
      <xdr:rowOff>0</xdr:rowOff>
    </xdr:from>
    <xdr:to>
      <xdr:col>13</xdr:col>
      <xdr:colOff>123825</xdr:colOff>
      <xdr:row>253</xdr:row>
      <xdr:rowOff>161925</xdr:rowOff>
    </xdr:to>
    <xdr:sp macro="" textlink="">
      <xdr:nvSpPr>
        <xdr:cNvPr id="223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253</xdr:row>
      <xdr:rowOff>0</xdr:rowOff>
    </xdr:from>
    <xdr:to>
      <xdr:col>13</xdr:col>
      <xdr:colOff>104775</xdr:colOff>
      <xdr:row>254</xdr:row>
      <xdr:rowOff>0</xdr:rowOff>
    </xdr:to>
    <xdr:sp macro="" textlink="">
      <xdr:nvSpPr>
        <xdr:cNvPr id="223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253</xdr:row>
      <xdr:rowOff>0</xdr:rowOff>
    </xdr:from>
    <xdr:to>
      <xdr:col>13</xdr:col>
      <xdr:colOff>142875</xdr:colOff>
      <xdr:row>253</xdr:row>
      <xdr:rowOff>161925</xdr:rowOff>
    </xdr:to>
    <xdr:sp macro="" textlink="">
      <xdr:nvSpPr>
        <xdr:cNvPr id="223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253</xdr:row>
      <xdr:rowOff>0</xdr:rowOff>
    </xdr:from>
    <xdr:to>
      <xdr:col>13</xdr:col>
      <xdr:colOff>104775</xdr:colOff>
      <xdr:row>254</xdr:row>
      <xdr:rowOff>0</xdr:rowOff>
    </xdr:to>
    <xdr:sp macro="" textlink="">
      <xdr:nvSpPr>
        <xdr:cNvPr id="223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254</xdr:row>
      <xdr:rowOff>0</xdr:rowOff>
    </xdr:from>
    <xdr:to>
      <xdr:col>13</xdr:col>
      <xdr:colOff>152400</xdr:colOff>
      <xdr:row>254</xdr:row>
      <xdr:rowOff>161925</xdr:rowOff>
    </xdr:to>
    <xdr:sp macro="" textlink="">
      <xdr:nvSpPr>
        <xdr:cNvPr id="223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254</xdr:row>
      <xdr:rowOff>0</xdr:rowOff>
    </xdr:from>
    <xdr:to>
      <xdr:col>13</xdr:col>
      <xdr:colOff>180975</xdr:colOff>
      <xdr:row>254</xdr:row>
      <xdr:rowOff>161925</xdr:rowOff>
    </xdr:to>
    <xdr:sp macro="" textlink="">
      <xdr:nvSpPr>
        <xdr:cNvPr id="223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254</xdr:row>
      <xdr:rowOff>0</xdr:rowOff>
    </xdr:from>
    <xdr:to>
      <xdr:col>13</xdr:col>
      <xdr:colOff>123825</xdr:colOff>
      <xdr:row>254</xdr:row>
      <xdr:rowOff>180975</xdr:rowOff>
    </xdr:to>
    <xdr:sp macro="" textlink="">
      <xdr:nvSpPr>
        <xdr:cNvPr id="223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254</xdr:row>
      <xdr:rowOff>0</xdr:rowOff>
    </xdr:from>
    <xdr:to>
      <xdr:col>13</xdr:col>
      <xdr:colOff>142875</xdr:colOff>
      <xdr:row>254</xdr:row>
      <xdr:rowOff>161925</xdr:rowOff>
    </xdr:to>
    <xdr:sp macro="" textlink="">
      <xdr:nvSpPr>
        <xdr:cNvPr id="223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254</xdr:row>
      <xdr:rowOff>0</xdr:rowOff>
    </xdr:from>
    <xdr:to>
      <xdr:col>13</xdr:col>
      <xdr:colOff>85725</xdr:colOff>
      <xdr:row>254</xdr:row>
      <xdr:rowOff>152400</xdr:rowOff>
    </xdr:to>
    <xdr:sp macro="" textlink="">
      <xdr:nvSpPr>
        <xdr:cNvPr id="223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254</xdr:row>
      <xdr:rowOff>0</xdr:rowOff>
    </xdr:from>
    <xdr:to>
      <xdr:col>13</xdr:col>
      <xdr:colOff>123825</xdr:colOff>
      <xdr:row>254</xdr:row>
      <xdr:rowOff>161925</xdr:rowOff>
    </xdr:to>
    <xdr:sp macro="" textlink="">
      <xdr:nvSpPr>
        <xdr:cNvPr id="223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254</xdr:row>
      <xdr:rowOff>0</xdr:rowOff>
    </xdr:from>
    <xdr:to>
      <xdr:col>13</xdr:col>
      <xdr:colOff>104775</xdr:colOff>
      <xdr:row>255</xdr:row>
      <xdr:rowOff>0</xdr:rowOff>
    </xdr:to>
    <xdr:sp macro="" textlink="">
      <xdr:nvSpPr>
        <xdr:cNvPr id="224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254</xdr:row>
      <xdr:rowOff>0</xdr:rowOff>
    </xdr:from>
    <xdr:to>
      <xdr:col>13</xdr:col>
      <xdr:colOff>142875</xdr:colOff>
      <xdr:row>254</xdr:row>
      <xdr:rowOff>161925</xdr:rowOff>
    </xdr:to>
    <xdr:sp macro="" textlink="">
      <xdr:nvSpPr>
        <xdr:cNvPr id="224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254</xdr:row>
      <xdr:rowOff>0</xdr:rowOff>
    </xdr:from>
    <xdr:to>
      <xdr:col>13</xdr:col>
      <xdr:colOff>104775</xdr:colOff>
      <xdr:row>255</xdr:row>
      <xdr:rowOff>0</xdr:rowOff>
    </xdr:to>
    <xdr:sp macro="" textlink="">
      <xdr:nvSpPr>
        <xdr:cNvPr id="224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152400</xdr:colOff>
      <xdr:row>255</xdr:row>
      <xdr:rowOff>161925</xdr:rowOff>
    </xdr:to>
    <xdr:sp macro="" textlink="">
      <xdr:nvSpPr>
        <xdr:cNvPr id="224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180975</xdr:colOff>
      <xdr:row>255</xdr:row>
      <xdr:rowOff>161925</xdr:rowOff>
    </xdr:to>
    <xdr:sp macro="" textlink="">
      <xdr:nvSpPr>
        <xdr:cNvPr id="224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123825</xdr:colOff>
      <xdr:row>255</xdr:row>
      <xdr:rowOff>180975</xdr:rowOff>
    </xdr:to>
    <xdr:sp macro="" textlink="">
      <xdr:nvSpPr>
        <xdr:cNvPr id="224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142875</xdr:colOff>
      <xdr:row>255</xdr:row>
      <xdr:rowOff>161925</xdr:rowOff>
    </xdr:to>
    <xdr:sp macro="" textlink="">
      <xdr:nvSpPr>
        <xdr:cNvPr id="224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85725</xdr:colOff>
      <xdr:row>255</xdr:row>
      <xdr:rowOff>152400</xdr:rowOff>
    </xdr:to>
    <xdr:sp macro="" textlink="">
      <xdr:nvSpPr>
        <xdr:cNvPr id="224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123825</xdr:colOff>
      <xdr:row>255</xdr:row>
      <xdr:rowOff>161925</xdr:rowOff>
    </xdr:to>
    <xdr:sp macro="" textlink="">
      <xdr:nvSpPr>
        <xdr:cNvPr id="224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104775</xdr:colOff>
      <xdr:row>256</xdr:row>
      <xdr:rowOff>0</xdr:rowOff>
    </xdr:to>
    <xdr:sp macro="" textlink="">
      <xdr:nvSpPr>
        <xdr:cNvPr id="224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142875</xdr:colOff>
      <xdr:row>255</xdr:row>
      <xdr:rowOff>161925</xdr:rowOff>
    </xdr:to>
    <xdr:sp macro="" textlink="">
      <xdr:nvSpPr>
        <xdr:cNvPr id="225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255</xdr:row>
      <xdr:rowOff>0</xdr:rowOff>
    </xdr:from>
    <xdr:to>
      <xdr:col>13</xdr:col>
      <xdr:colOff>104775</xdr:colOff>
      <xdr:row>256</xdr:row>
      <xdr:rowOff>0</xdr:rowOff>
    </xdr:to>
    <xdr:sp macro="" textlink="">
      <xdr:nvSpPr>
        <xdr:cNvPr id="225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256</xdr:row>
      <xdr:rowOff>0</xdr:rowOff>
    </xdr:from>
    <xdr:to>
      <xdr:col>13</xdr:col>
      <xdr:colOff>152400</xdr:colOff>
      <xdr:row>256</xdr:row>
      <xdr:rowOff>161925</xdr:rowOff>
    </xdr:to>
    <xdr:sp macro="" textlink="">
      <xdr:nvSpPr>
        <xdr:cNvPr id="225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256</xdr:row>
      <xdr:rowOff>0</xdr:rowOff>
    </xdr:from>
    <xdr:to>
      <xdr:col>13</xdr:col>
      <xdr:colOff>180975</xdr:colOff>
      <xdr:row>256</xdr:row>
      <xdr:rowOff>161925</xdr:rowOff>
    </xdr:to>
    <xdr:sp macro="" textlink="">
      <xdr:nvSpPr>
        <xdr:cNvPr id="225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256</xdr:row>
      <xdr:rowOff>0</xdr:rowOff>
    </xdr:from>
    <xdr:to>
      <xdr:col>13</xdr:col>
      <xdr:colOff>123825</xdr:colOff>
      <xdr:row>256</xdr:row>
      <xdr:rowOff>180975</xdr:rowOff>
    </xdr:to>
    <xdr:sp macro="" textlink="">
      <xdr:nvSpPr>
        <xdr:cNvPr id="225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256</xdr:row>
      <xdr:rowOff>0</xdr:rowOff>
    </xdr:from>
    <xdr:to>
      <xdr:col>13</xdr:col>
      <xdr:colOff>142875</xdr:colOff>
      <xdr:row>256</xdr:row>
      <xdr:rowOff>161925</xdr:rowOff>
    </xdr:to>
    <xdr:sp macro="" textlink="">
      <xdr:nvSpPr>
        <xdr:cNvPr id="225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256</xdr:row>
      <xdr:rowOff>0</xdr:rowOff>
    </xdr:from>
    <xdr:to>
      <xdr:col>13</xdr:col>
      <xdr:colOff>85725</xdr:colOff>
      <xdr:row>256</xdr:row>
      <xdr:rowOff>152400</xdr:rowOff>
    </xdr:to>
    <xdr:sp macro="" textlink="">
      <xdr:nvSpPr>
        <xdr:cNvPr id="225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256</xdr:row>
      <xdr:rowOff>0</xdr:rowOff>
    </xdr:from>
    <xdr:to>
      <xdr:col>13</xdr:col>
      <xdr:colOff>123825</xdr:colOff>
      <xdr:row>256</xdr:row>
      <xdr:rowOff>161925</xdr:rowOff>
    </xdr:to>
    <xdr:sp macro="" textlink="">
      <xdr:nvSpPr>
        <xdr:cNvPr id="225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256</xdr:row>
      <xdr:rowOff>0</xdr:rowOff>
    </xdr:from>
    <xdr:to>
      <xdr:col>13</xdr:col>
      <xdr:colOff>104775</xdr:colOff>
      <xdr:row>257</xdr:row>
      <xdr:rowOff>0</xdr:rowOff>
    </xdr:to>
    <xdr:sp macro="" textlink="">
      <xdr:nvSpPr>
        <xdr:cNvPr id="225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256</xdr:row>
      <xdr:rowOff>0</xdr:rowOff>
    </xdr:from>
    <xdr:to>
      <xdr:col>13</xdr:col>
      <xdr:colOff>142875</xdr:colOff>
      <xdr:row>256</xdr:row>
      <xdr:rowOff>161925</xdr:rowOff>
    </xdr:to>
    <xdr:sp macro="" textlink="">
      <xdr:nvSpPr>
        <xdr:cNvPr id="225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256</xdr:row>
      <xdr:rowOff>0</xdr:rowOff>
    </xdr:from>
    <xdr:to>
      <xdr:col>13</xdr:col>
      <xdr:colOff>104775</xdr:colOff>
      <xdr:row>257</xdr:row>
      <xdr:rowOff>0</xdr:rowOff>
    </xdr:to>
    <xdr:sp macro="" textlink="">
      <xdr:nvSpPr>
        <xdr:cNvPr id="226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257</xdr:row>
      <xdr:rowOff>0</xdr:rowOff>
    </xdr:from>
    <xdr:to>
      <xdr:col>13</xdr:col>
      <xdr:colOff>152400</xdr:colOff>
      <xdr:row>257</xdr:row>
      <xdr:rowOff>161925</xdr:rowOff>
    </xdr:to>
    <xdr:sp macro="" textlink="">
      <xdr:nvSpPr>
        <xdr:cNvPr id="226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257</xdr:row>
      <xdr:rowOff>0</xdr:rowOff>
    </xdr:from>
    <xdr:to>
      <xdr:col>13</xdr:col>
      <xdr:colOff>180975</xdr:colOff>
      <xdr:row>257</xdr:row>
      <xdr:rowOff>161925</xdr:rowOff>
    </xdr:to>
    <xdr:sp macro="" textlink="">
      <xdr:nvSpPr>
        <xdr:cNvPr id="226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257</xdr:row>
      <xdr:rowOff>0</xdr:rowOff>
    </xdr:from>
    <xdr:to>
      <xdr:col>13</xdr:col>
      <xdr:colOff>123825</xdr:colOff>
      <xdr:row>257</xdr:row>
      <xdr:rowOff>180975</xdr:rowOff>
    </xdr:to>
    <xdr:sp macro="" textlink="">
      <xdr:nvSpPr>
        <xdr:cNvPr id="226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257</xdr:row>
      <xdr:rowOff>0</xdr:rowOff>
    </xdr:from>
    <xdr:to>
      <xdr:col>13</xdr:col>
      <xdr:colOff>142875</xdr:colOff>
      <xdr:row>257</xdr:row>
      <xdr:rowOff>161925</xdr:rowOff>
    </xdr:to>
    <xdr:sp macro="" textlink="">
      <xdr:nvSpPr>
        <xdr:cNvPr id="226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257</xdr:row>
      <xdr:rowOff>0</xdr:rowOff>
    </xdr:from>
    <xdr:to>
      <xdr:col>13</xdr:col>
      <xdr:colOff>85725</xdr:colOff>
      <xdr:row>257</xdr:row>
      <xdr:rowOff>152400</xdr:rowOff>
    </xdr:to>
    <xdr:sp macro="" textlink="">
      <xdr:nvSpPr>
        <xdr:cNvPr id="226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257</xdr:row>
      <xdr:rowOff>0</xdr:rowOff>
    </xdr:from>
    <xdr:to>
      <xdr:col>13</xdr:col>
      <xdr:colOff>123825</xdr:colOff>
      <xdr:row>257</xdr:row>
      <xdr:rowOff>161925</xdr:rowOff>
    </xdr:to>
    <xdr:sp macro="" textlink="">
      <xdr:nvSpPr>
        <xdr:cNvPr id="226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257</xdr:row>
      <xdr:rowOff>0</xdr:rowOff>
    </xdr:from>
    <xdr:to>
      <xdr:col>13</xdr:col>
      <xdr:colOff>104775</xdr:colOff>
      <xdr:row>258</xdr:row>
      <xdr:rowOff>0</xdr:rowOff>
    </xdr:to>
    <xdr:sp macro="" textlink="">
      <xdr:nvSpPr>
        <xdr:cNvPr id="226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257</xdr:row>
      <xdr:rowOff>0</xdr:rowOff>
    </xdr:from>
    <xdr:to>
      <xdr:col>13</xdr:col>
      <xdr:colOff>142875</xdr:colOff>
      <xdr:row>257</xdr:row>
      <xdr:rowOff>161925</xdr:rowOff>
    </xdr:to>
    <xdr:sp macro="" textlink="">
      <xdr:nvSpPr>
        <xdr:cNvPr id="226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257</xdr:row>
      <xdr:rowOff>0</xdr:rowOff>
    </xdr:from>
    <xdr:to>
      <xdr:col>13</xdr:col>
      <xdr:colOff>104775</xdr:colOff>
      <xdr:row>258</xdr:row>
      <xdr:rowOff>0</xdr:rowOff>
    </xdr:to>
    <xdr:sp macro="" textlink="">
      <xdr:nvSpPr>
        <xdr:cNvPr id="226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258</xdr:row>
      <xdr:rowOff>0</xdr:rowOff>
    </xdr:from>
    <xdr:to>
      <xdr:col>13</xdr:col>
      <xdr:colOff>152400</xdr:colOff>
      <xdr:row>258</xdr:row>
      <xdr:rowOff>161925</xdr:rowOff>
    </xdr:to>
    <xdr:sp macro="" textlink="">
      <xdr:nvSpPr>
        <xdr:cNvPr id="227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258</xdr:row>
      <xdr:rowOff>0</xdr:rowOff>
    </xdr:from>
    <xdr:to>
      <xdr:col>13</xdr:col>
      <xdr:colOff>180975</xdr:colOff>
      <xdr:row>258</xdr:row>
      <xdr:rowOff>161925</xdr:rowOff>
    </xdr:to>
    <xdr:sp macro="" textlink="">
      <xdr:nvSpPr>
        <xdr:cNvPr id="227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258</xdr:row>
      <xdr:rowOff>0</xdr:rowOff>
    </xdr:from>
    <xdr:to>
      <xdr:col>13</xdr:col>
      <xdr:colOff>123825</xdr:colOff>
      <xdr:row>258</xdr:row>
      <xdr:rowOff>180975</xdr:rowOff>
    </xdr:to>
    <xdr:sp macro="" textlink="">
      <xdr:nvSpPr>
        <xdr:cNvPr id="227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258</xdr:row>
      <xdr:rowOff>0</xdr:rowOff>
    </xdr:from>
    <xdr:to>
      <xdr:col>13</xdr:col>
      <xdr:colOff>142875</xdr:colOff>
      <xdr:row>258</xdr:row>
      <xdr:rowOff>161925</xdr:rowOff>
    </xdr:to>
    <xdr:sp macro="" textlink="">
      <xdr:nvSpPr>
        <xdr:cNvPr id="227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258</xdr:row>
      <xdr:rowOff>0</xdr:rowOff>
    </xdr:from>
    <xdr:to>
      <xdr:col>13</xdr:col>
      <xdr:colOff>85725</xdr:colOff>
      <xdr:row>258</xdr:row>
      <xdr:rowOff>152400</xdr:rowOff>
    </xdr:to>
    <xdr:sp macro="" textlink="">
      <xdr:nvSpPr>
        <xdr:cNvPr id="227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258</xdr:row>
      <xdr:rowOff>0</xdr:rowOff>
    </xdr:from>
    <xdr:to>
      <xdr:col>13</xdr:col>
      <xdr:colOff>123825</xdr:colOff>
      <xdr:row>258</xdr:row>
      <xdr:rowOff>161925</xdr:rowOff>
    </xdr:to>
    <xdr:sp macro="" textlink="">
      <xdr:nvSpPr>
        <xdr:cNvPr id="227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258</xdr:row>
      <xdr:rowOff>0</xdr:rowOff>
    </xdr:from>
    <xdr:to>
      <xdr:col>13</xdr:col>
      <xdr:colOff>104775</xdr:colOff>
      <xdr:row>259</xdr:row>
      <xdr:rowOff>0</xdr:rowOff>
    </xdr:to>
    <xdr:sp macro="" textlink="">
      <xdr:nvSpPr>
        <xdr:cNvPr id="227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258</xdr:row>
      <xdr:rowOff>0</xdr:rowOff>
    </xdr:from>
    <xdr:to>
      <xdr:col>13</xdr:col>
      <xdr:colOff>142875</xdr:colOff>
      <xdr:row>258</xdr:row>
      <xdr:rowOff>161925</xdr:rowOff>
    </xdr:to>
    <xdr:sp macro="" textlink="">
      <xdr:nvSpPr>
        <xdr:cNvPr id="227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258</xdr:row>
      <xdr:rowOff>0</xdr:rowOff>
    </xdr:from>
    <xdr:to>
      <xdr:col>13</xdr:col>
      <xdr:colOff>104775</xdr:colOff>
      <xdr:row>259</xdr:row>
      <xdr:rowOff>0</xdr:rowOff>
    </xdr:to>
    <xdr:sp macro="" textlink="">
      <xdr:nvSpPr>
        <xdr:cNvPr id="227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259</xdr:row>
      <xdr:rowOff>0</xdr:rowOff>
    </xdr:from>
    <xdr:to>
      <xdr:col>13</xdr:col>
      <xdr:colOff>152400</xdr:colOff>
      <xdr:row>259</xdr:row>
      <xdr:rowOff>161925</xdr:rowOff>
    </xdr:to>
    <xdr:sp macro="" textlink="">
      <xdr:nvSpPr>
        <xdr:cNvPr id="227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259</xdr:row>
      <xdr:rowOff>0</xdr:rowOff>
    </xdr:from>
    <xdr:to>
      <xdr:col>13</xdr:col>
      <xdr:colOff>180975</xdr:colOff>
      <xdr:row>259</xdr:row>
      <xdr:rowOff>161925</xdr:rowOff>
    </xdr:to>
    <xdr:sp macro="" textlink="">
      <xdr:nvSpPr>
        <xdr:cNvPr id="228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259</xdr:row>
      <xdr:rowOff>0</xdr:rowOff>
    </xdr:from>
    <xdr:to>
      <xdr:col>13</xdr:col>
      <xdr:colOff>123825</xdr:colOff>
      <xdr:row>259</xdr:row>
      <xdr:rowOff>180975</xdr:rowOff>
    </xdr:to>
    <xdr:sp macro="" textlink="">
      <xdr:nvSpPr>
        <xdr:cNvPr id="228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259</xdr:row>
      <xdr:rowOff>0</xdr:rowOff>
    </xdr:from>
    <xdr:to>
      <xdr:col>13</xdr:col>
      <xdr:colOff>142875</xdr:colOff>
      <xdr:row>259</xdr:row>
      <xdr:rowOff>161925</xdr:rowOff>
    </xdr:to>
    <xdr:sp macro="" textlink="">
      <xdr:nvSpPr>
        <xdr:cNvPr id="228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259</xdr:row>
      <xdr:rowOff>0</xdr:rowOff>
    </xdr:from>
    <xdr:to>
      <xdr:col>13</xdr:col>
      <xdr:colOff>85725</xdr:colOff>
      <xdr:row>259</xdr:row>
      <xdr:rowOff>152400</xdr:rowOff>
    </xdr:to>
    <xdr:sp macro="" textlink="">
      <xdr:nvSpPr>
        <xdr:cNvPr id="228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259</xdr:row>
      <xdr:rowOff>0</xdr:rowOff>
    </xdr:from>
    <xdr:to>
      <xdr:col>13</xdr:col>
      <xdr:colOff>123825</xdr:colOff>
      <xdr:row>259</xdr:row>
      <xdr:rowOff>161925</xdr:rowOff>
    </xdr:to>
    <xdr:sp macro="" textlink="">
      <xdr:nvSpPr>
        <xdr:cNvPr id="228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259</xdr:row>
      <xdr:rowOff>0</xdr:rowOff>
    </xdr:from>
    <xdr:to>
      <xdr:col>13</xdr:col>
      <xdr:colOff>104775</xdr:colOff>
      <xdr:row>260</xdr:row>
      <xdr:rowOff>0</xdr:rowOff>
    </xdr:to>
    <xdr:sp macro="" textlink="">
      <xdr:nvSpPr>
        <xdr:cNvPr id="228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259</xdr:row>
      <xdr:rowOff>0</xdr:rowOff>
    </xdr:from>
    <xdr:to>
      <xdr:col>13</xdr:col>
      <xdr:colOff>142875</xdr:colOff>
      <xdr:row>259</xdr:row>
      <xdr:rowOff>161925</xdr:rowOff>
    </xdr:to>
    <xdr:sp macro="" textlink="">
      <xdr:nvSpPr>
        <xdr:cNvPr id="228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259</xdr:row>
      <xdr:rowOff>0</xdr:rowOff>
    </xdr:from>
    <xdr:to>
      <xdr:col>13</xdr:col>
      <xdr:colOff>104775</xdr:colOff>
      <xdr:row>260</xdr:row>
      <xdr:rowOff>0</xdr:rowOff>
    </xdr:to>
    <xdr:sp macro="" textlink="">
      <xdr:nvSpPr>
        <xdr:cNvPr id="228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260</xdr:row>
      <xdr:rowOff>0</xdr:rowOff>
    </xdr:from>
    <xdr:to>
      <xdr:col>13</xdr:col>
      <xdr:colOff>152400</xdr:colOff>
      <xdr:row>260</xdr:row>
      <xdr:rowOff>161925</xdr:rowOff>
    </xdr:to>
    <xdr:sp macro="" textlink="">
      <xdr:nvSpPr>
        <xdr:cNvPr id="228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260</xdr:row>
      <xdr:rowOff>0</xdr:rowOff>
    </xdr:from>
    <xdr:to>
      <xdr:col>13</xdr:col>
      <xdr:colOff>180975</xdr:colOff>
      <xdr:row>260</xdr:row>
      <xdr:rowOff>161925</xdr:rowOff>
    </xdr:to>
    <xdr:sp macro="" textlink="">
      <xdr:nvSpPr>
        <xdr:cNvPr id="228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260</xdr:row>
      <xdr:rowOff>0</xdr:rowOff>
    </xdr:from>
    <xdr:to>
      <xdr:col>13</xdr:col>
      <xdr:colOff>123825</xdr:colOff>
      <xdr:row>260</xdr:row>
      <xdr:rowOff>180975</xdr:rowOff>
    </xdr:to>
    <xdr:sp macro="" textlink="">
      <xdr:nvSpPr>
        <xdr:cNvPr id="229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260</xdr:row>
      <xdr:rowOff>0</xdr:rowOff>
    </xdr:from>
    <xdr:to>
      <xdr:col>13</xdr:col>
      <xdr:colOff>142875</xdr:colOff>
      <xdr:row>260</xdr:row>
      <xdr:rowOff>161925</xdr:rowOff>
    </xdr:to>
    <xdr:sp macro="" textlink="">
      <xdr:nvSpPr>
        <xdr:cNvPr id="229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260</xdr:row>
      <xdr:rowOff>0</xdr:rowOff>
    </xdr:from>
    <xdr:to>
      <xdr:col>13</xdr:col>
      <xdr:colOff>85725</xdr:colOff>
      <xdr:row>260</xdr:row>
      <xdr:rowOff>152400</xdr:rowOff>
    </xdr:to>
    <xdr:sp macro="" textlink="">
      <xdr:nvSpPr>
        <xdr:cNvPr id="229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260</xdr:row>
      <xdr:rowOff>0</xdr:rowOff>
    </xdr:from>
    <xdr:to>
      <xdr:col>13</xdr:col>
      <xdr:colOff>123825</xdr:colOff>
      <xdr:row>260</xdr:row>
      <xdr:rowOff>161925</xdr:rowOff>
    </xdr:to>
    <xdr:sp macro="" textlink="">
      <xdr:nvSpPr>
        <xdr:cNvPr id="229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260</xdr:row>
      <xdr:rowOff>0</xdr:rowOff>
    </xdr:from>
    <xdr:to>
      <xdr:col>13</xdr:col>
      <xdr:colOff>104775</xdr:colOff>
      <xdr:row>261</xdr:row>
      <xdr:rowOff>0</xdr:rowOff>
    </xdr:to>
    <xdr:sp macro="" textlink="">
      <xdr:nvSpPr>
        <xdr:cNvPr id="229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260</xdr:row>
      <xdr:rowOff>0</xdr:rowOff>
    </xdr:from>
    <xdr:to>
      <xdr:col>13</xdr:col>
      <xdr:colOff>142875</xdr:colOff>
      <xdr:row>260</xdr:row>
      <xdr:rowOff>161925</xdr:rowOff>
    </xdr:to>
    <xdr:sp macro="" textlink="">
      <xdr:nvSpPr>
        <xdr:cNvPr id="229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260</xdr:row>
      <xdr:rowOff>0</xdr:rowOff>
    </xdr:from>
    <xdr:to>
      <xdr:col>13</xdr:col>
      <xdr:colOff>104775</xdr:colOff>
      <xdr:row>261</xdr:row>
      <xdr:rowOff>0</xdr:rowOff>
    </xdr:to>
    <xdr:sp macro="" textlink="">
      <xdr:nvSpPr>
        <xdr:cNvPr id="229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261</xdr:row>
      <xdr:rowOff>0</xdr:rowOff>
    </xdr:from>
    <xdr:to>
      <xdr:col>13</xdr:col>
      <xdr:colOff>152400</xdr:colOff>
      <xdr:row>261</xdr:row>
      <xdr:rowOff>161925</xdr:rowOff>
    </xdr:to>
    <xdr:sp macro="" textlink="">
      <xdr:nvSpPr>
        <xdr:cNvPr id="229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261</xdr:row>
      <xdr:rowOff>0</xdr:rowOff>
    </xdr:from>
    <xdr:to>
      <xdr:col>13</xdr:col>
      <xdr:colOff>180975</xdr:colOff>
      <xdr:row>261</xdr:row>
      <xdr:rowOff>161925</xdr:rowOff>
    </xdr:to>
    <xdr:sp macro="" textlink="">
      <xdr:nvSpPr>
        <xdr:cNvPr id="229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261</xdr:row>
      <xdr:rowOff>0</xdr:rowOff>
    </xdr:from>
    <xdr:to>
      <xdr:col>13</xdr:col>
      <xdr:colOff>123825</xdr:colOff>
      <xdr:row>261</xdr:row>
      <xdr:rowOff>180975</xdr:rowOff>
    </xdr:to>
    <xdr:sp macro="" textlink="">
      <xdr:nvSpPr>
        <xdr:cNvPr id="229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261</xdr:row>
      <xdr:rowOff>0</xdr:rowOff>
    </xdr:from>
    <xdr:to>
      <xdr:col>13</xdr:col>
      <xdr:colOff>142875</xdr:colOff>
      <xdr:row>261</xdr:row>
      <xdr:rowOff>161925</xdr:rowOff>
    </xdr:to>
    <xdr:sp macro="" textlink="">
      <xdr:nvSpPr>
        <xdr:cNvPr id="230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261</xdr:row>
      <xdr:rowOff>0</xdr:rowOff>
    </xdr:from>
    <xdr:to>
      <xdr:col>13</xdr:col>
      <xdr:colOff>85725</xdr:colOff>
      <xdr:row>261</xdr:row>
      <xdr:rowOff>152400</xdr:rowOff>
    </xdr:to>
    <xdr:sp macro="" textlink="">
      <xdr:nvSpPr>
        <xdr:cNvPr id="230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261</xdr:row>
      <xdr:rowOff>0</xdr:rowOff>
    </xdr:from>
    <xdr:to>
      <xdr:col>13</xdr:col>
      <xdr:colOff>123825</xdr:colOff>
      <xdr:row>261</xdr:row>
      <xdr:rowOff>161925</xdr:rowOff>
    </xdr:to>
    <xdr:sp macro="" textlink="">
      <xdr:nvSpPr>
        <xdr:cNvPr id="230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261</xdr:row>
      <xdr:rowOff>0</xdr:rowOff>
    </xdr:from>
    <xdr:to>
      <xdr:col>13</xdr:col>
      <xdr:colOff>104775</xdr:colOff>
      <xdr:row>262</xdr:row>
      <xdr:rowOff>0</xdr:rowOff>
    </xdr:to>
    <xdr:sp macro="" textlink="">
      <xdr:nvSpPr>
        <xdr:cNvPr id="230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261</xdr:row>
      <xdr:rowOff>0</xdr:rowOff>
    </xdr:from>
    <xdr:to>
      <xdr:col>13</xdr:col>
      <xdr:colOff>142875</xdr:colOff>
      <xdr:row>261</xdr:row>
      <xdr:rowOff>161925</xdr:rowOff>
    </xdr:to>
    <xdr:sp macro="" textlink="">
      <xdr:nvSpPr>
        <xdr:cNvPr id="230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261</xdr:row>
      <xdr:rowOff>0</xdr:rowOff>
    </xdr:from>
    <xdr:to>
      <xdr:col>13</xdr:col>
      <xdr:colOff>104775</xdr:colOff>
      <xdr:row>262</xdr:row>
      <xdr:rowOff>0</xdr:rowOff>
    </xdr:to>
    <xdr:sp macro="" textlink="">
      <xdr:nvSpPr>
        <xdr:cNvPr id="230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262</xdr:row>
      <xdr:rowOff>0</xdr:rowOff>
    </xdr:from>
    <xdr:to>
      <xdr:col>13</xdr:col>
      <xdr:colOff>152400</xdr:colOff>
      <xdr:row>262</xdr:row>
      <xdr:rowOff>161925</xdr:rowOff>
    </xdr:to>
    <xdr:sp macro="" textlink="">
      <xdr:nvSpPr>
        <xdr:cNvPr id="230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262</xdr:row>
      <xdr:rowOff>0</xdr:rowOff>
    </xdr:from>
    <xdr:to>
      <xdr:col>13</xdr:col>
      <xdr:colOff>180975</xdr:colOff>
      <xdr:row>262</xdr:row>
      <xdr:rowOff>161925</xdr:rowOff>
    </xdr:to>
    <xdr:sp macro="" textlink="">
      <xdr:nvSpPr>
        <xdr:cNvPr id="230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262</xdr:row>
      <xdr:rowOff>0</xdr:rowOff>
    </xdr:from>
    <xdr:to>
      <xdr:col>13</xdr:col>
      <xdr:colOff>123825</xdr:colOff>
      <xdr:row>262</xdr:row>
      <xdr:rowOff>180975</xdr:rowOff>
    </xdr:to>
    <xdr:sp macro="" textlink="">
      <xdr:nvSpPr>
        <xdr:cNvPr id="230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262</xdr:row>
      <xdr:rowOff>0</xdr:rowOff>
    </xdr:from>
    <xdr:to>
      <xdr:col>13</xdr:col>
      <xdr:colOff>142875</xdr:colOff>
      <xdr:row>262</xdr:row>
      <xdr:rowOff>161925</xdr:rowOff>
    </xdr:to>
    <xdr:sp macro="" textlink="">
      <xdr:nvSpPr>
        <xdr:cNvPr id="230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262</xdr:row>
      <xdr:rowOff>0</xdr:rowOff>
    </xdr:from>
    <xdr:to>
      <xdr:col>13</xdr:col>
      <xdr:colOff>85725</xdr:colOff>
      <xdr:row>262</xdr:row>
      <xdr:rowOff>152400</xdr:rowOff>
    </xdr:to>
    <xdr:sp macro="" textlink="">
      <xdr:nvSpPr>
        <xdr:cNvPr id="231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262</xdr:row>
      <xdr:rowOff>0</xdr:rowOff>
    </xdr:from>
    <xdr:to>
      <xdr:col>13</xdr:col>
      <xdr:colOff>123825</xdr:colOff>
      <xdr:row>262</xdr:row>
      <xdr:rowOff>161925</xdr:rowOff>
    </xdr:to>
    <xdr:sp macro="" textlink="">
      <xdr:nvSpPr>
        <xdr:cNvPr id="231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262</xdr:row>
      <xdr:rowOff>0</xdr:rowOff>
    </xdr:from>
    <xdr:to>
      <xdr:col>13</xdr:col>
      <xdr:colOff>104775</xdr:colOff>
      <xdr:row>263</xdr:row>
      <xdr:rowOff>0</xdr:rowOff>
    </xdr:to>
    <xdr:sp macro="" textlink="">
      <xdr:nvSpPr>
        <xdr:cNvPr id="231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262</xdr:row>
      <xdr:rowOff>0</xdr:rowOff>
    </xdr:from>
    <xdr:to>
      <xdr:col>13</xdr:col>
      <xdr:colOff>142875</xdr:colOff>
      <xdr:row>262</xdr:row>
      <xdr:rowOff>161925</xdr:rowOff>
    </xdr:to>
    <xdr:sp macro="" textlink="">
      <xdr:nvSpPr>
        <xdr:cNvPr id="231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262</xdr:row>
      <xdr:rowOff>0</xdr:rowOff>
    </xdr:from>
    <xdr:to>
      <xdr:col>13</xdr:col>
      <xdr:colOff>104775</xdr:colOff>
      <xdr:row>263</xdr:row>
      <xdr:rowOff>0</xdr:rowOff>
    </xdr:to>
    <xdr:sp macro="" textlink="">
      <xdr:nvSpPr>
        <xdr:cNvPr id="231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263</xdr:row>
      <xdr:rowOff>0</xdr:rowOff>
    </xdr:from>
    <xdr:to>
      <xdr:col>13</xdr:col>
      <xdr:colOff>152400</xdr:colOff>
      <xdr:row>263</xdr:row>
      <xdr:rowOff>161925</xdr:rowOff>
    </xdr:to>
    <xdr:sp macro="" textlink="">
      <xdr:nvSpPr>
        <xdr:cNvPr id="231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263</xdr:row>
      <xdr:rowOff>0</xdr:rowOff>
    </xdr:from>
    <xdr:to>
      <xdr:col>13</xdr:col>
      <xdr:colOff>180975</xdr:colOff>
      <xdr:row>263</xdr:row>
      <xdr:rowOff>161925</xdr:rowOff>
    </xdr:to>
    <xdr:sp macro="" textlink="">
      <xdr:nvSpPr>
        <xdr:cNvPr id="231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263</xdr:row>
      <xdr:rowOff>0</xdr:rowOff>
    </xdr:from>
    <xdr:to>
      <xdr:col>13</xdr:col>
      <xdr:colOff>123825</xdr:colOff>
      <xdr:row>263</xdr:row>
      <xdr:rowOff>180975</xdr:rowOff>
    </xdr:to>
    <xdr:sp macro="" textlink="">
      <xdr:nvSpPr>
        <xdr:cNvPr id="231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263</xdr:row>
      <xdr:rowOff>0</xdr:rowOff>
    </xdr:from>
    <xdr:to>
      <xdr:col>13</xdr:col>
      <xdr:colOff>142875</xdr:colOff>
      <xdr:row>263</xdr:row>
      <xdr:rowOff>161925</xdr:rowOff>
    </xdr:to>
    <xdr:sp macro="" textlink="">
      <xdr:nvSpPr>
        <xdr:cNvPr id="231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263</xdr:row>
      <xdr:rowOff>0</xdr:rowOff>
    </xdr:from>
    <xdr:to>
      <xdr:col>13</xdr:col>
      <xdr:colOff>85725</xdr:colOff>
      <xdr:row>263</xdr:row>
      <xdr:rowOff>152400</xdr:rowOff>
    </xdr:to>
    <xdr:sp macro="" textlink="">
      <xdr:nvSpPr>
        <xdr:cNvPr id="231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263</xdr:row>
      <xdr:rowOff>0</xdr:rowOff>
    </xdr:from>
    <xdr:to>
      <xdr:col>13</xdr:col>
      <xdr:colOff>123825</xdr:colOff>
      <xdr:row>263</xdr:row>
      <xdr:rowOff>161925</xdr:rowOff>
    </xdr:to>
    <xdr:sp macro="" textlink="">
      <xdr:nvSpPr>
        <xdr:cNvPr id="232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263</xdr:row>
      <xdr:rowOff>0</xdr:rowOff>
    </xdr:from>
    <xdr:to>
      <xdr:col>13</xdr:col>
      <xdr:colOff>104775</xdr:colOff>
      <xdr:row>264</xdr:row>
      <xdr:rowOff>0</xdr:rowOff>
    </xdr:to>
    <xdr:sp macro="" textlink="">
      <xdr:nvSpPr>
        <xdr:cNvPr id="232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263</xdr:row>
      <xdr:rowOff>0</xdr:rowOff>
    </xdr:from>
    <xdr:to>
      <xdr:col>13</xdr:col>
      <xdr:colOff>142875</xdr:colOff>
      <xdr:row>263</xdr:row>
      <xdr:rowOff>161925</xdr:rowOff>
    </xdr:to>
    <xdr:sp macro="" textlink="">
      <xdr:nvSpPr>
        <xdr:cNvPr id="232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263</xdr:row>
      <xdr:rowOff>0</xdr:rowOff>
    </xdr:from>
    <xdr:to>
      <xdr:col>13</xdr:col>
      <xdr:colOff>104775</xdr:colOff>
      <xdr:row>264</xdr:row>
      <xdr:rowOff>0</xdr:rowOff>
    </xdr:to>
    <xdr:sp macro="" textlink="">
      <xdr:nvSpPr>
        <xdr:cNvPr id="232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264</xdr:row>
      <xdr:rowOff>0</xdr:rowOff>
    </xdr:from>
    <xdr:to>
      <xdr:col>13</xdr:col>
      <xdr:colOff>152400</xdr:colOff>
      <xdr:row>264</xdr:row>
      <xdr:rowOff>161925</xdr:rowOff>
    </xdr:to>
    <xdr:sp macro="" textlink="">
      <xdr:nvSpPr>
        <xdr:cNvPr id="232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264</xdr:row>
      <xdr:rowOff>0</xdr:rowOff>
    </xdr:from>
    <xdr:to>
      <xdr:col>13</xdr:col>
      <xdr:colOff>180975</xdr:colOff>
      <xdr:row>264</xdr:row>
      <xdr:rowOff>161925</xdr:rowOff>
    </xdr:to>
    <xdr:sp macro="" textlink="">
      <xdr:nvSpPr>
        <xdr:cNvPr id="232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264</xdr:row>
      <xdr:rowOff>0</xdr:rowOff>
    </xdr:from>
    <xdr:to>
      <xdr:col>13</xdr:col>
      <xdr:colOff>123825</xdr:colOff>
      <xdr:row>264</xdr:row>
      <xdr:rowOff>180975</xdr:rowOff>
    </xdr:to>
    <xdr:sp macro="" textlink="">
      <xdr:nvSpPr>
        <xdr:cNvPr id="232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264</xdr:row>
      <xdr:rowOff>0</xdr:rowOff>
    </xdr:from>
    <xdr:to>
      <xdr:col>13</xdr:col>
      <xdr:colOff>142875</xdr:colOff>
      <xdr:row>264</xdr:row>
      <xdr:rowOff>161925</xdr:rowOff>
    </xdr:to>
    <xdr:sp macro="" textlink="">
      <xdr:nvSpPr>
        <xdr:cNvPr id="232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264</xdr:row>
      <xdr:rowOff>0</xdr:rowOff>
    </xdr:from>
    <xdr:to>
      <xdr:col>13</xdr:col>
      <xdr:colOff>85725</xdr:colOff>
      <xdr:row>264</xdr:row>
      <xdr:rowOff>152400</xdr:rowOff>
    </xdr:to>
    <xdr:sp macro="" textlink="">
      <xdr:nvSpPr>
        <xdr:cNvPr id="232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264</xdr:row>
      <xdr:rowOff>0</xdr:rowOff>
    </xdr:from>
    <xdr:to>
      <xdr:col>13</xdr:col>
      <xdr:colOff>123825</xdr:colOff>
      <xdr:row>264</xdr:row>
      <xdr:rowOff>161925</xdr:rowOff>
    </xdr:to>
    <xdr:sp macro="" textlink="">
      <xdr:nvSpPr>
        <xdr:cNvPr id="232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264</xdr:row>
      <xdr:rowOff>0</xdr:rowOff>
    </xdr:from>
    <xdr:to>
      <xdr:col>13</xdr:col>
      <xdr:colOff>104775</xdr:colOff>
      <xdr:row>265</xdr:row>
      <xdr:rowOff>0</xdr:rowOff>
    </xdr:to>
    <xdr:sp macro="" textlink="">
      <xdr:nvSpPr>
        <xdr:cNvPr id="233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264</xdr:row>
      <xdr:rowOff>0</xdr:rowOff>
    </xdr:from>
    <xdr:to>
      <xdr:col>13</xdr:col>
      <xdr:colOff>142875</xdr:colOff>
      <xdr:row>264</xdr:row>
      <xdr:rowOff>161925</xdr:rowOff>
    </xdr:to>
    <xdr:sp macro="" textlink="">
      <xdr:nvSpPr>
        <xdr:cNvPr id="233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264</xdr:row>
      <xdr:rowOff>0</xdr:rowOff>
    </xdr:from>
    <xdr:to>
      <xdr:col>13</xdr:col>
      <xdr:colOff>104775</xdr:colOff>
      <xdr:row>265</xdr:row>
      <xdr:rowOff>0</xdr:rowOff>
    </xdr:to>
    <xdr:sp macro="" textlink="">
      <xdr:nvSpPr>
        <xdr:cNvPr id="233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265</xdr:row>
      <xdr:rowOff>0</xdr:rowOff>
    </xdr:from>
    <xdr:to>
      <xdr:col>13</xdr:col>
      <xdr:colOff>152400</xdr:colOff>
      <xdr:row>265</xdr:row>
      <xdr:rowOff>161925</xdr:rowOff>
    </xdr:to>
    <xdr:sp macro="" textlink="">
      <xdr:nvSpPr>
        <xdr:cNvPr id="233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265</xdr:row>
      <xdr:rowOff>0</xdr:rowOff>
    </xdr:from>
    <xdr:to>
      <xdr:col>13</xdr:col>
      <xdr:colOff>180975</xdr:colOff>
      <xdr:row>265</xdr:row>
      <xdr:rowOff>161925</xdr:rowOff>
    </xdr:to>
    <xdr:sp macro="" textlink="">
      <xdr:nvSpPr>
        <xdr:cNvPr id="233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265</xdr:row>
      <xdr:rowOff>0</xdr:rowOff>
    </xdr:from>
    <xdr:to>
      <xdr:col>13</xdr:col>
      <xdr:colOff>123825</xdr:colOff>
      <xdr:row>265</xdr:row>
      <xdr:rowOff>180975</xdr:rowOff>
    </xdr:to>
    <xdr:sp macro="" textlink="">
      <xdr:nvSpPr>
        <xdr:cNvPr id="233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265</xdr:row>
      <xdr:rowOff>0</xdr:rowOff>
    </xdr:from>
    <xdr:to>
      <xdr:col>13</xdr:col>
      <xdr:colOff>142875</xdr:colOff>
      <xdr:row>265</xdr:row>
      <xdr:rowOff>161925</xdr:rowOff>
    </xdr:to>
    <xdr:sp macro="" textlink="">
      <xdr:nvSpPr>
        <xdr:cNvPr id="233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265</xdr:row>
      <xdr:rowOff>0</xdr:rowOff>
    </xdr:from>
    <xdr:to>
      <xdr:col>13</xdr:col>
      <xdr:colOff>85725</xdr:colOff>
      <xdr:row>265</xdr:row>
      <xdr:rowOff>152400</xdr:rowOff>
    </xdr:to>
    <xdr:sp macro="" textlink="">
      <xdr:nvSpPr>
        <xdr:cNvPr id="233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265</xdr:row>
      <xdr:rowOff>0</xdr:rowOff>
    </xdr:from>
    <xdr:to>
      <xdr:col>13</xdr:col>
      <xdr:colOff>123825</xdr:colOff>
      <xdr:row>265</xdr:row>
      <xdr:rowOff>161925</xdr:rowOff>
    </xdr:to>
    <xdr:sp macro="" textlink="">
      <xdr:nvSpPr>
        <xdr:cNvPr id="233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265</xdr:row>
      <xdr:rowOff>0</xdr:rowOff>
    </xdr:from>
    <xdr:to>
      <xdr:col>13</xdr:col>
      <xdr:colOff>104775</xdr:colOff>
      <xdr:row>266</xdr:row>
      <xdr:rowOff>0</xdr:rowOff>
    </xdr:to>
    <xdr:sp macro="" textlink="">
      <xdr:nvSpPr>
        <xdr:cNvPr id="233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265</xdr:row>
      <xdr:rowOff>0</xdr:rowOff>
    </xdr:from>
    <xdr:to>
      <xdr:col>13</xdr:col>
      <xdr:colOff>142875</xdr:colOff>
      <xdr:row>265</xdr:row>
      <xdr:rowOff>161925</xdr:rowOff>
    </xdr:to>
    <xdr:sp macro="" textlink="">
      <xdr:nvSpPr>
        <xdr:cNvPr id="234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265</xdr:row>
      <xdr:rowOff>0</xdr:rowOff>
    </xdr:from>
    <xdr:to>
      <xdr:col>13</xdr:col>
      <xdr:colOff>104775</xdr:colOff>
      <xdr:row>266</xdr:row>
      <xdr:rowOff>0</xdr:rowOff>
    </xdr:to>
    <xdr:sp macro="" textlink="">
      <xdr:nvSpPr>
        <xdr:cNvPr id="234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266</xdr:row>
      <xdr:rowOff>0</xdr:rowOff>
    </xdr:from>
    <xdr:to>
      <xdr:col>13</xdr:col>
      <xdr:colOff>152400</xdr:colOff>
      <xdr:row>266</xdr:row>
      <xdr:rowOff>161925</xdr:rowOff>
    </xdr:to>
    <xdr:sp macro="" textlink="">
      <xdr:nvSpPr>
        <xdr:cNvPr id="2342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266</xdr:row>
      <xdr:rowOff>0</xdr:rowOff>
    </xdr:from>
    <xdr:to>
      <xdr:col>13</xdr:col>
      <xdr:colOff>180975</xdr:colOff>
      <xdr:row>266</xdr:row>
      <xdr:rowOff>161925</xdr:rowOff>
    </xdr:to>
    <xdr:sp macro="" textlink="">
      <xdr:nvSpPr>
        <xdr:cNvPr id="2343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266</xdr:row>
      <xdr:rowOff>0</xdr:rowOff>
    </xdr:from>
    <xdr:to>
      <xdr:col>13</xdr:col>
      <xdr:colOff>123825</xdr:colOff>
      <xdr:row>266</xdr:row>
      <xdr:rowOff>180975</xdr:rowOff>
    </xdr:to>
    <xdr:sp macro="" textlink="">
      <xdr:nvSpPr>
        <xdr:cNvPr id="2344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266</xdr:row>
      <xdr:rowOff>0</xdr:rowOff>
    </xdr:from>
    <xdr:to>
      <xdr:col>13</xdr:col>
      <xdr:colOff>142875</xdr:colOff>
      <xdr:row>266</xdr:row>
      <xdr:rowOff>161925</xdr:rowOff>
    </xdr:to>
    <xdr:sp macro="" textlink="">
      <xdr:nvSpPr>
        <xdr:cNvPr id="2345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266</xdr:row>
      <xdr:rowOff>0</xdr:rowOff>
    </xdr:from>
    <xdr:to>
      <xdr:col>13</xdr:col>
      <xdr:colOff>85725</xdr:colOff>
      <xdr:row>266</xdr:row>
      <xdr:rowOff>152400</xdr:rowOff>
    </xdr:to>
    <xdr:sp macro="" textlink="">
      <xdr:nvSpPr>
        <xdr:cNvPr id="2346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266</xdr:row>
      <xdr:rowOff>0</xdr:rowOff>
    </xdr:from>
    <xdr:to>
      <xdr:col>13</xdr:col>
      <xdr:colOff>123825</xdr:colOff>
      <xdr:row>266</xdr:row>
      <xdr:rowOff>161925</xdr:rowOff>
    </xdr:to>
    <xdr:sp macro="" textlink="">
      <xdr:nvSpPr>
        <xdr:cNvPr id="2347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266</xdr:row>
      <xdr:rowOff>0</xdr:rowOff>
    </xdr:from>
    <xdr:to>
      <xdr:col>13</xdr:col>
      <xdr:colOff>104775</xdr:colOff>
      <xdr:row>267</xdr:row>
      <xdr:rowOff>0</xdr:rowOff>
    </xdr:to>
    <xdr:sp macro="" textlink="">
      <xdr:nvSpPr>
        <xdr:cNvPr id="2348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266</xdr:row>
      <xdr:rowOff>0</xdr:rowOff>
    </xdr:from>
    <xdr:to>
      <xdr:col>13</xdr:col>
      <xdr:colOff>142875</xdr:colOff>
      <xdr:row>266</xdr:row>
      <xdr:rowOff>161925</xdr:rowOff>
    </xdr:to>
    <xdr:sp macro="" textlink="">
      <xdr:nvSpPr>
        <xdr:cNvPr id="2349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266</xdr:row>
      <xdr:rowOff>0</xdr:rowOff>
    </xdr:from>
    <xdr:to>
      <xdr:col>13</xdr:col>
      <xdr:colOff>104775</xdr:colOff>
      <xdr:row>267</xdr:row>
      <xdr:rowOff>0</xdr:rowOff>
    </xdr:to>
    <xdr:sp macro="" textlink="">
      <xdr:nvSpPr>
        <xdr:cNvPr id="2350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267</xdr:row>
      <xdr:rowOff>0</xdr:rowOff>
    </xdr:from>
    <xdr:to>
      <xdr:col>13</xdr:col>
      <xdr:colOff>152400</xdr:colOff>
      <xdr:row>267</xdr:row>
      <xdr:rowOff>161925</xdr:rowOff>
    </xdr:to>
    <xdr:sp macro="" textlink="">
      <xdr:nvSpPr>
        <xdr:cNvPr id="2351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267</xdr:row>
      <xdr:rowOff>0</xdr:rowOff>
    </xdr:from>
    <xdr:to>
      <xdr:col>13</xdr:col>
      <xdr:colOff>180975</xdr:colOff>
      <xdr:row>267</xdr:row>
      <xdr:rowOff>161925</xdr:rowOff>
    </xdr:to>
    <xdr:sp macro="" textlink="">
      <xdr:nvSpPr>
        <xdr:cNvPr id="2352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267</xdr:row>
      <xdr:rowOff>0</xdr:rowOff>
    </xdr:from>
    <xdr:to>
      <xdr:col>13</xdr:col>
      <xdr:colOff>123825</xdr:colOff>
      <xdr:row>267</xdr:row>
      <xdr:rowOff>180975</xdr:rowOff>
    </xdr:to>
    <xdr:sp macro="" textlink="">
      <xdr:nvSpPr>
        <xdr:cNvPr id="2353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267</xdr:row>
      <xdr:rowOff>0</xdr:rowOff>
    </xdr:from>
    <xdr:to>
      <xdr:col>13</xdr:col>
      <xdr:colOff>142875</xdr:colOff>
      <xdr:row>267</xdr:row>
      <xdr:rowOff>161925</xdr:rowOff>
    </xdr:to>
    <xdr:sp macro="" textlink="">
      <xdr:nvSpPr>
        <xdr:cNvPr id="2354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267</xdr:row>
      <xdr:rowOff>0</xdr:rowOff>
    </xdr:from>
    <xdr:to>
      <xdr:col>13</xdr:col>
      <xdr:colOff>85725</xdr:colOff>
      <xdr:row>267</xdr:row>
      <xdr:rowOff>152400</xdr:rowOff>
    </xdr:to>
    <xdr:sp macro="" textlink="">
      <xdr:nvSpPr>
        <xdr:cNvPr id="2355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267</xdr:row>
      <xdr:rowOff>0</xdr:rowOff>
    </xdr:from>
    <xdr:to>
      <xdr:col>13</xdr:col>
      <xdr:colOff>123825</xdr:colOff>
      <xdr:row>267</xdr:row>
      <xdr:rowOff>161925</xdr:rowOff>
    </xdr:to>
    <xdr:sp macro="" textlink="">
      <xdr:nvSpPr>
        <xdr:cNvPr id="2356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267</xdr:row>
      <xdr:rowOff>0</xdr:rowOff>
    </xdr:from>
    <xdr:to>
      <xdr:col>13</xdr:col>
      <xdr:colOff>104775</xdr:colOff>
      <xdr:row>268</xdr:row>
      <xdr:rowOff>0</xdr:rowOff>
    </xdr:to>
    <xdr:sp macro="" textlink="">
      <xdr:nvSpPr>
        <xdr:cNvPr id="2357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267</xdr:row>
      <xdr:rowOff>0</xdr:rowOff>
    </xdr:from>
    <xdr:to>
      <xdr:col>13</xdr:col>
      <xdr:colOff>142875</xdr:colOff>
      <xdr:row>267</xdr:row>
      <xdr:rowOff>161925</xdr:rowOff>
    </xdr:to>
    <xdr:sp macro="" textlink="">
      <xdr:nvSpPr>
        <xdr:cNvPr id="2358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267</xdr:row>
      <xdr:rowOff>0</xdr:rowOff>
    </xdr:from>
    <xdr:to>
      <xdr:col>13</xdr:col>
      <xdr:colOff>104775</xdr:colOff>
      <xdr:row>268</xdr:row>
      <xdr:rowOff>0</xdr:rowOff>
    </xdr:to>
    <xdr:sp macro="" textlink="">
      <xdr:nvSpPr>
        <xdr:cNvPr id="2359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268</xdr:row>
      <xdr:rowOff>0</xdr:rowOff>
    </xdr:from>
    <xdr:to>
      <xdr:col>13</xdr:col>
      <xdr:colOff>152400</xdr:colOff>
      <xdr:row>268</xdr:row>
      <xdr:rowOff>161925</xdr:rowOff>
    </xdr:to>
    <xdr:sp macro="" textlink="">
      <xdr:nvSpPr>
        <xdr:cNvPr id="2360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268</xdr:row>
      <xdr:rowOff>0</xdr:rowOff>
    </xdr:from>
    <xdr:to>
      <xdr:col>13</xdr:col>
      <xdr:colOff>180975</xdr:colOff>
      <xdr:row>268</xdr:row>
      <xdr:rowOff>161925</xdr:rowOff>
    </xdr:to>
    <xdr:sp macro="" textlink="">
      <xdr:nvSpPr>
        <xdr:cNvPr id="2361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268</xdr:row>
      <xdr:rowOff>0</xdr:rowOff>
    </xdr:from>
    <xdr:to>
      <xdr:col>13</xdr:col>
      <xdr:colOff>123825</xdr:colOff>
      <xdr:row>268</xdr:row>
      <xdr:rowOff>180975</xdr:rowOff>
    </xdr:to>
    <xdr:sp macro="" textlink="">
      <xdr:nvSpPr>
        <xdr:cNvPr id="2362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268</xdr:row>
      <xdr:rowOff>0</xdr:rowOff>
    </xdr:from>
    <xdr:to>
      <xdr:col>13</xdr:col>
      <xdr:colOff>142875</xdr:colOff>
      <xdr:row>268</xdr:row>
      <xdr:rowOff>161925</xdr:rowOff>
    </xdr:to>
    <xdr:sp macro="" textlink="">
      <xdr:nvSpPr>
        <xdr:cNvPr id="2363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268</xdr:row>
      <xdr:rowOff>0</xdr:rowOff>
    </xdr:from>
    <xdr:to>
      <xdr:col>13</xdr:col>
      <xdr:colOff>85725</xdr:colOff>
      <xdr:row>268</xdr:row>
      <xdr:rowOff>152400</xdr:rowOff>
    </xdr:to>
    <xdr:sp macro="" textlink="">
      <xdr:nvSpPr>
        <xdr:cNvPr id="2364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268</xdr:row>
      <xdr:rowOff>0</xdr:rowOff>
    </xdr:from>
    <xdr:to>
      <xdr:col>13</xdr:col>
      <xdr:colOff>123825</xdr:colOff>
      <xdr:row>268</xdr:row>
      <xdr:rowOff>161925</xdr:rowOff>
    </xdr:to>
    <xdr:sp macro="" textlink="">
      <xdr:nvSpPr>
        <xdr:cNvPr id="2365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268</xdr:row>
      <xdr:rowOff>0</xdr:rowOff>
    </xdr:from>
    <xdr:to>
      <xdr:col>13</xdr:col>
      <xdr:colOff>104775</xdr:colOff>
      <xdr:row>269</xdr:row>
      <xdr:rowOff>0</xdr:rowOff>
    </xdr:to>
    <xdr:sp macro="" textlink="">
      <xdr:nvSpPr>
        <xdr:cNvPr id="2366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268</xdr:row>
      <xdr:rowOff>0</xdr:rowOff>
    </xdr:from>
    <xdr:to>
      <xdr:col>13</xdr:col>
      <xdr:colOff>142875</xdr:colOff>
      <xdr:row>268</xdr:row>
      <xdr:rowOff>161925</xdr:rowOff>
    </xdr:to>
    <xdr:sp macro="" textlink="">
      <xdr:nvSpPr>
        <xdr:cNvPr id="2367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268</xdr:row>
      <xdr:rowOff>0</xdr:rowOff>
    </xdr:from>
    <xdr:to>
      <xdr:col>13</xdr:col>
      <xdr:colOff>104775</xdr:colOff>
      <xdr:row>269</xdr:row>
      <xdr:rowOff>0</xdr:rowOff>
    </xdr:to>
    <xdr:sp macro="" textlink="">
      <xdr:nvSpPr>
        <xdr:cNvPr id="2368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269</xdr:row>
      <xdr:rowOff>0</xdr:rowOff>
    </xdr:from>
    <xdr:to>
      <xdr:col>13</xdr:col>
      <xdr:colOff>152400</xdr:colOff>
      <xdr:row>269</xdr:row>
      <xdr:rowOff>161925</xdr:rowOff>
    </xdr:to>
    <xdr:sp macro="" textlink="">
      <xdr:nvSpPr>
        <xdr:cNvPr id="2369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269</xdr:row>
      <xdr:rowOff>0</xdr:rowOff>
    </xdr:from>
    <xdr:to>
      <xdr:col>13</xdr:col>
      <xdr:colOff>180975</xdr:colOff>
      <xdr:row>269</xdr:row>
      <xdr:rowOff>161925</xdr:rowOff>
    </xdr:to>
    <xdr:sp macro="" textlink="">
      <xdr:nvSpPr>
        <xdr:cNvPr id="2370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269</xdr:row>
      <xdr:rowOff>0</xdr:rowOff>
    </xdr:from>
    <xdr:to>
      <xdr:col>13</xdr:col>
      <xdr:colOff>123825</xdr:colOff>
      <xdr:row>269</xdr:row>
      <xdr:rowOff>180975</xdr:rowOff>
    </xdr:to>
    <xdr:sp macro="" textlink="">
      <xdr:nvSpPr>
        <xdr:cNvPr id="2371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269</xdr:row>
      <xdr:rowOff>0</xdr:rowOff>
    </xdr:from>
    <xdr:to>
      <xdr:col>13</xdr:col>
      <xdr:colOff>142875</xdr:colOff>
      <xdr:row>269</xdr:row>
      <xdr:rowOff>161925</xdr:rowOff>
    </xdr:to>
    <xdr:sp macro="" textlink="">
      <xdr:nvSpPr>
        <xdr:cNvPr id="2372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269</xdr:row>
      <xdr:rowOff>0</xdr:rowOff>
    </xdr:from>
    <xdr:to>
      <xdr:col>13</xdr:col>
      <xdr:colOff>85725</xdr:colOff>
      <xdr:row>269</xdr:row>
      <xdr:rowOff>152400</xdr:rowOff>
    </xdr:to>
    <xdr:sp macro="" textlink="">
      <xdr:nvSpPr>
        <xdr:cNvPr id="2373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269</xdr:row>
      <xdr:rowOff>0</xdr:rowOff>
    </xdr:from>
    <xdr:to>
      <xdr:col>13</xdr:col>
      <xdr:colOff>123825</xdr:colOff>
      <xdr:row>269</xdr:row>
      <xdr:rowOff>161925</xdr:rowOff>
    </xdr:to>
    <xdr:sp macro="" textlink="">
      <xdr:nvSpPr>
        <xdr:cNvPr id="2374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269</xdr:row>
      <xdr:rowOff>0</xdr:rowOff>
    </xdr:from>
    <xdr:to>
      <xdr:col>13</xdr:col>
      <xdr:colOff>104775</xdr:colOff>
      <xdr:row>270</xdr:row>
      <xdr:rowOff>0</xdr:rowOff>
    </xdr:to>
    <xdr:sp macro="" textlink="">
      <xdr:nvSpPr>
        <xdr:cNvPr id="2375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269</xdr:row>
      <xdr:rowOff>0</xdr:rowOff>
    </xdr:from>
    <xdr:to>
      <xdr:col>13</xdr:col>
      <xdr:colOff>142875</xdr:colOff>
      <xdr:row>269</xdr:row>
      <xdr:rowOff>161925</xdr:rowOff>
    </xdr:to>
    <xdr:sp macro="" textlink="">
      <xdr:nvSpPr>
        <xdr:cNvPr id="2376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269</xdr:row>
      <xdr:rowOff>0</xdr:rowOff>
    </xdr:from>
    <xdr:to>
      <xdr:col>13</xdr:col>
      <xdr:colOff>104775</xdr:colOff>
      <xdr:row>270</xdr:row>
      <xdr:rowOff>0</xdr:rowOff>
    </xdr:to>
    <xdr:sp macro="" textlink="">
      <xdr:nvSpPr>
        <xdr:cNvPr id="2377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270</xdr:row>
      <xdr:rowOff>0</xdr:rowOff>
    </xdr:from>
    <xdr:to>
      <xdr:col>13</xdr:col>
      <xdr:colOff>152400</xdr:colOff>
      <xdr:row>270</xdr:row>
      <xdr:rowOff>161925</xdr:rowOff>
    </xdr:to>
    <xdr:sp macro="" textlink="">
      <xdr:nvSpPr>
        <xdr:cNvPr id="2378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270</xdr:row>
      <xdr:rowOff>0</xdr:rowOff>
    </xdr:from>
    <xdr:to>
      <xdr:col>13</xdr:col>
      <xdr:colOff>180975</xdr:colOff>
      <xdr:row>270</xdr:row>
      <xdr:rowOff>161925</xdr:rowOff>
    </xdr:to>
    <xdr:sp macro="" textlink="">
      <xdr:nvSpPr>
        <xdr:cNvPr id="2379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270</xdr:row>
      <xdr:rowOff>0</xdr:rowOff>
    </xdr:from>
    <xdr:to>
      <xdr:col>13</xdr:col>
      <xdr:colOff>123825</xdr:colOff>
      <xdr:row>270</xdr:row>
      <xdr:rowOff>180975</xdr:rowOff>
    </xdr:to>
    <xdr:sp macro="" textlink="">
      <xdr:nvSpPr>
        <xdr:cNvPr id="2380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270</xdr:row>
      <xdr:rowOff>0</xdr:rowOff>
    </xdr:from>
    <xdr:to>
      <xdr:col>13</xdr:col>
      <xdr:colOff>142875</xdr:colOff>
      <xdr:row>270</xdr:row>
      <xdr:rowOff>161925</xdr:rowOff>
    </xdr:to>
    <xdr:sp macro="" textlink="">
      <xdr:nvSpPr>
        <xdr:cNvPr id="2381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270</xdr:row>
      <xdr:rowOff>0</xdr:rowOff>
    </xdr:from>
    <xdr:to>
      <xdr:col>13</xdr:col>
      <xdr:colOff>85725</xdr:colOff>
      <xdr:row>270</xdr:row>
      <xdr:rowOff>152400</xdr:rowOff>
    </xdr:to>
    <xdr:sp macro="" textlink="">
      <xdr:nvSpPr>
        <xdr:cNvPr id="2382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270</xdr:row>
      <xdr:rowOff>0</xdr:rowOff>
    </xdr:from>
    <xdr:to>
      <xdr:col>13</xdr:col>
      <xdr:colOff>123825</xdr:colOff>
      <xdr:row>270</xdr:row>
      <xdr:rowOff>161925</xdr:rowOff>
    </xdr:to>
    <xdr:sp macro="" textlink="">
      <xdr:nvSpPr>
        <xdr:cNvPr id="2383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270</xdr:row>
      <xdr:rowOff>0</xdr:rowOff>
    </xdr:from>
    <xdr:to>
      <xdr:col>13</xdr:col>
      <xdr:colOff>104775</xdr:colOff>
      <xdr:row>271</xdr:row>
      <xdr:rowOff>0</xdr:rowOff>
    </xdr:to>
    <xdr:sp macro="" textlink="">
      <xdr:nvSpPr>
        <xdr:cNvPr id="2384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270</xdr:row>
      <xdr:rowOff>0</xdr:rowOff>
    </xdr:from>
    <xdr:to>
      <xdr:col>13</xdr:col>
      <xdr:colOff>142875</xdr:colOff>
      <xdr:row>270</xdr:row>
      <xdr:rowOff>161925</xdr:rowOff>
    </xdr:to>
    <xdr:sp macro="" textlink="">
      <xdr:nvSpPr>
        <xdr:cNvPr id="2385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270</xdr:row>
      <xdr:rowOff>0</xdr:rowOff>
    </xdr:from>
    <xdr:to>
      <xdr:col>13</xdr:col>
      <xdr:colOff>104775</xdr:colOff>
      <xdr:row>271</xdr:row>
      <xdr:rowOff>0</xdr:rowOff>
    </xdr:to>
    <xdr:sp macro="" textlink="">
      <xdr:nvSpPr>
        <xdr:cNvPr id="2386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271</xdr:row>
      <xdr:rowOff>0</xdr:rowOff>
    </xdr:from>
    <xdr:to>
      <xdr:col>13</xdr:col>
      <xdr:colOff>152400</xdr:colOff>
      <xdr:row>271</xdr:row>
      <xdr:rowOff>161925</xdr:rowOff>
    </xdr:to>
    <xdr:sp macro="" textlink="">
      <xdr:nvSpPr>
        <xdr:cNvPr id="2387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271</xdr:row>
      <xdr:rowOff>0</xdr:rowOff>
    </xdr:from>
    <xdr:to>
      <xdr:col>13</xdr:col>
      <xdr:colOff>180975</xdr:colOff>
      <xdr:row>271</xdr:row>
      <xdr:rowOff>161925</xdr:rowOff>
    </xdr:to>
    <xdr:sp macro="" textlink="">
      <xdr:nvSpPr>
        <xdr:cNvPr id="2388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271</xdr:row>
      <xdr:rowOff>0</xdr:rowOff>
    </xdr:from>
    <xdr:to>
      <xdr:col>13</xdr:col>
      <xdr:colOff>123825</xdr:colOff>
      <xdr:row>271</xdr:row>
      <xdr:rowOff>180975</xdr:rowOff>
    </xdr:to>
    <xdr:sp macro="" textlink="">
      <xdr:nvSpPr>
        <xdr:cNvPr id="2389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271</xdr:row>
      <xdr:rowOff>0</xdr:rowOff>
    </xdr:from>
    <xdr:to>
      <xdr:col>13</xdr:col>
      <xdr:colOff>142875</xdr:colOff>
      <xdr:row>271</xdr:row>
      <xdr:rowOff>161925</xdr:rowOff>
    </xdr:to>
    <xdr:sp macro="" textlink="">
      <xdr:nvSpPr>
        <xdr:cNvPr id="2390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271</xdr:row>
      <xdr:rowOff>0</xdr:rowOff>
    </xdr:from>
    <xdr:to>
      <xdr:col>13</xdr:col>
      <xdr:colOff>85725</xdr:colOff>
      <xdr:row>271</xdr:row>
      <xdr:rowOff>152400</xdr:rowOff>
    </xdr:to>
    <xdr:sp macro="" textlink="">
      <xdr:nvSpPr>
        <xdr:cNvPr id="2391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271</xdr:row>
      <xdr:rowOff>0</xdr:rowOff>
    </xdr:from>
    <xdr:to>
      <xdr:col>13</xdr:col>
      <xdr:colOff>123825</xdr:colOff>
      <xdr:row>271</xdr:row>
      <xdr:rowOff>161925</xdr:rowOff>
    </xdr:to>
    <xdr:sp macro="" textlink="">
      <xdr:nvSpPr>
        <xdr:cNvPr id="2392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271</xdr:row>
      <xdr:rowOff>0</xdr:rowOff>
    </xdr:from>
    <xdr:to>
      <xdr:col>13</xdr:col>
      <xdr:colOff>104775</xdr:colOff>
      <xdr:row>272</xdr:row>
      <xdr:rowOff>0</xdr:rowOff>
    </xdr:to>
    <xdr:sp macro="" textlink="">
      <xdr:nvSpPr>
        <xdr:cNvPr id="2393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271</xdr:row>
      <xdr:rowOff>0</xdr:rowOff>
    </xdr:from>
    <xdr:to>
      <xdr:col>13</xdr:col>
      <xdr:colOff>142875</xdr:colOff>
      <xdr:row>271</xdr:row>
      <xdr:rowOff>161925</xdr:rowOff>
    </xdr:to>
    <xdr:sp macro="" textlink="">
      <xdr:nvSpPr>
        <xdr:cNvPr id="2394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271</xdr:row>
      <xdr:rowOff>0</xdr:rowOff>
    </xdr:from>
    <xdr:to>
      <xdr:col>13</xdr:col>
      <xdr:colOff>104775</xdr:colOff>
      <xdr:row>272</xdr:row>
      <xdr:rowOff>0</xdr:rowOff>
    </xdr:to>
    <xdr:sp macro="" textlink="">
      <xdr:nvSpPr>
        <xdr:cNvPr id="2395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272</xdr:row>
      <xdr:rowOff>0</xdr:rowOff>
    </xdr:from>
    <xdr:to>
      <xdr:col>13</xdr:col>
      <xdr:colOff>152400</xdr:colOff>
      <xdr:row>272</xdr:row>
      <xdr:rowOff>161925</xdr:rowOff>
    </xdr:to>
    <xdr:sp macro="" textlink="">
      <xdr:nvSpPr>
        <xdr:cNvPr id="2396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272</xdr:row>
      <xdr:rowOff>0</xdr:rowOff>
    </xdr:from>
    <xdr:to>
      <xdr:col>13</xdr:col>
      <xdr:colOff>180975</xdr:colOff>
      <xdr:row>272</xdr:row>
      <xdr:rowOff>161925</xdr:rowOff>
    </xdr:to>
    <xdr:sp macro="" textlink="">
      <xdr:nvSpPr>
        <xdr:cNvPr id="2397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272</xdr:row>
      <xdr:rowOff>0</xdr:rowOff>
    </xdr:from>
    <xdr:to>
      <xdr:col>13</xdr:col>
      <xdr:colOff>123825</xdr:colOff>
      <xdr:row>272</xdr:row>
      <xdr:rowOff>180975</xdr:rowOff>
    </xdr:to>
    <xdr:sp macro="" textlink="">
      <xdr:nvSpPr>
        <xdr:cNvPr id="2398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272</xdr:row>
      <xdr:rowOff>0</xdr:rowOff>
    </xdr:from>
    <xdr:to>
      <xdr:col>13</xdr:col>
      <xdr:colOff>142875</xdr:colOff>
      <xdr:row>272</xdr:row>
      <xdr:rowOff>161925</xdr:rowOff>
    </xdr:to>
    <xdr:sp macro="" textlink="">
      <xdr:nvSpPr>
        <xdr:cNvPr id="2399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272</xdr:row>
      <xdr:rowOff>0</xdr:rowOff>
    </xdr:from>
    <xdr:to>
      <xdr:col>13</xdr:col>
      <xdr:colOff>85725</xdr:colOff>
      <xdr:row>272</xdr:row>
      <xdr:rowOff>152400</xdr:rowOff>
    </xdr:to>
    <xdr:sp macro="" textlink="">
      <xdr:nvSpPr>
        <xdr:cNvPr id="2400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272</xdr:row>
      <xdr:rowOff>0</xdr:rowOff>
    </xdr:from>
    <xdr:to>
      <xdr:col>13</xdr:col>
      <xdr:colOff>123825</xdr:colOff>
      <xdr:row>272</xdr:row>
      <xdr:rowOff>161925</xdr:rowOff>
    </xdr:to>
    <xdr:sp macro="" textlink="">
      <xdr:nvSpPr>
        <xdr:cNvPr id="2401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272</xdr:row>
      <xdr:rowOff>0</xdr:rowOff>
    </xdr:from>
    <xdr:to>
      <xdr:col>13</xdr:col>
      <xdr:colOff>104775</xdr:colOff>
      <xdr:row>273</xdr:row>
      <xdr:rowOff>0</xdr:rowOff>
    </xdr:to>
    <xdr:sp macro="" textlink="">
      <xdr:nvSpPr>
        <xdr:cNvPr id="2402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272</xdr:row>
      <xdr:rowOff>0</xdr:rowOff>
    </xdr:from>
    <xdr:to>
      <xdr:col>13</xdr:col>
      <xdr:colOff>142875</xdr:colOff>
      <xdr:row>272</xdr:row>
      <xdr:rowOff>161925</xdr:rowOff>
    </xdr:to>
    <xdr:sp macro="" textlink="">
      <xdr:nvSpPr>
        <xdr:cNvPr id="2403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272</xdr:row>
      <xdr:rowOff>0</xdr:rowOff>
    </xdr:from>
    <xdr:to>
      <xdr:col>13</xdr:col>
      <xdr:colOff>104775</xdr:colOff>
      <xdr:row>273</xdr:row>
      <xdr:rowOff>0</xdr:rowOff>
    </xdr:to>
    <xdr:sp macro="" textlink="">
      <xdr:nvSpPr>
        <xdr:cNvPr id="2404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273</xdr:row>
      <xdr:rowOff>0</xdr:rowOff>
    </xdr:from>
    <xdr:to>
      <xdr:col>13</xdr:col>
      <xdr:colOff>152400</xdr:colOff>
      <xdr:row>273</xdr:row>
      <xdr:rowOff>161925</xdr:rowOff>
    </xdr:to>
    <xdr:sp macro="" textlink="">
      <xdr:nvSpPr>
        <xdr:cNvPr id="2405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273</xdr:row>
      <xdr:rowOff>0</xdr:rowOff>
    </xdr:from>
    <xdr:to>
      <xdr:col>13</xdr:col>
      <xdr:colOff>180975</xdr:colOff>
      <xdr:row>273</xdr:row>
      <xdr:rowOff>161925</xdr:rowOff>
    </xdr:to>
    <xdr:sp macro="" textlink="">
      <xdr:nvSpPr>
        <xdr:cNvPr id="2406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273</xdr:row>
      <xdr:rowOff>0</xdr:rowOff>
    </xdr:from>
    <xdr:to>
      <xdr:col>13</xdr:col>
      <xdr:colOff>123825</xdr:colOff>
      <xdr:row>273</xdr:row>
      <xdr:rowOff>180975</xdr:rowOff>
    </xdr:to>
    <xdr:sp macro="" textlink="">
      <xdr:nvSpPr>
        <xdr:cNvPr id="2407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273</xdr:row>
      <xdr:rowOff>0</xdr:rowOff>
    </xdr:from>
    <xdr:to>
      <xdr:col>13</xdr:col>
      <xdr:colOff>142875</xdr:colOff>
      <xdr:row>273</xdr:row>
      <xdr:rowOff>161925</xdr:rowOff>
    </xdr:to>
    <xdr:sp macro="" textlink="">
      <xdr:nvSpPr>
        <xdr:cNvPr id="2408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273</xdr:row>
      <xdr:rowOff>0</xdr:rowOff>
    </xdr:from>
    <xdr:to>
      <xdr:col>13</xdr:col>
      <xdr:colOff>85725</xdr:colOff>
      <xdr:row>273</xdr:row>
      <xdr:rowOff>152400</xdr:rowOff>
    </xdr:to>
    <xdr:sp macro="" textlink="">
      <xdr:nvSpPr>
        <xdr:cNvPr id="2409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273</xdr:row>
      <xdr:rowOff>0</xdr:rowOff>
    </xdr:from>
    <xdr:to>
      <xdr:col>13</xdr:col>
      <xdr:colOff>123825</xdr:colOff>
      <xdr:row>273</xdr:row>
      <xdr:rowOff>161925</xdr:rowOff>
    </xdr:to>
    <xdr:sp macro="" textlink="">
      <xdr:nvSpPr>
        <xdr:cNvPr id="2410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273</xdr:row>
      <xdr:rowOff>0</xdr:rowOff>
    </xdr:from>
    <xdr:to>
      <xdr:col>13</xdr:col>
      <xdr:colOff>104775</xdr:colOff>
      <xdr:row>274</xdr:row>
      <xdr:rowOff>0</xdr:rowOff>
    </xdr:to>
    <xdr:sp macro="" textlink="">
      <xdr:nvSpPr>
        <xdr:cNvPr id="2411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273</xdr:row>
      <xdr:rowOff>0</xdr:rowOff>
    </xdr:from>
    <xdr:to>
      <xdr:col>13</xdr:col>
      <xdr:colOff>142875</xdr:colOff>
      <xdr:row>273</xdr:row>
      <xdr:rowOff>161925</xdr:rowOff>
    </xdr:to>
    <xdr:sp macro="" textlink="">
      <xdr:nvSpPr>
        <xdr:cNvPr id="2412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273</xdr:row>
      <xdr:rowOff>0</xdr:rowOff>
    </xdr:from>
    <xdr:to>
      <xdr:col>13</xdr:col>
      <xdr:colOff>104775</xdr:colOff>
      <xdr:row>274</xdr:row>
      <xdr:rowOff>0</xdr:rowOff>
    </xdr:to>
    <xdr:sp macro="" textlink="">
      <xdr:nvSpPr>
        <xdr:cNvPr id="2413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274</xdr:row>
      <xdr:rowOff>0</xdr:rowOff>
    </xdr:from>
    <xdr:to>
      <xdr:col>13</xdr:col>
      <xdr:colOff>152400</xdr:colOff>
      <xdr:row>274</xdr:row>
      <xdr:rowOff>161925</xdr:rowOff>
    </xdr:to>
    <xdr:sp macro="" textlink="">
      <xdr:nvSpPr>
        <xdr:cNvPr id="2414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274</xdr:row>
      <xdr:rowOff>0</xdr:rowOff>
    </xdr:from>
    <xdr:to>
      <xdr:col>13</xdr:col>
      <xdr:colOff>180975</xdr:colOff>
      <xdr:row>274</xdr:row>
      <xdr:rowOff>161925</xdr:rowOff>
    </xdr:to>
    <xdr:sp macro="" textlink="">
      <xdr:nvSpPr>
        <xdr:cNvPr id="2415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274</xdr:row>
      <xdr:rowOff>0</xdr:rowOff>
    </xdr:from>
    <xdr:to>
      <xdr:col>13</xdr:col>
      <xdr:colOff>123825</xdr:colOff>
      <xdr:row>274</xdr:row>
      <xdr:rowOff>180975</xdr:rowOff>
    </xdr:to>
    <xdr:sp macro="" textlink="">
      <xdr:nvSpPr>
        <xdr:cNvPr id="2416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274</xdr:row>
      <xdr:rowOff>0</xdr:rowOff>
    </xdr:from>
    <xdr:to>
      <xdr:col>13</xdr:col>
      <xdr:colOff>142875</xdr:colOff>
      <xdr:row>274</xdr:row>
      <xdr:rowOff>161925</xdr:rowOff>
    </xdr:to>
    <xdr:sp macro="" textlink="">
      <xdr:nvSpPr>
        <xdr:cNvPr id="2417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274</xdr:row>
      <xdr:rowOff>0</xdr:rowOff>
    </xdr:from>
    <xdr:to>
      <xdr:col>13</xdr:col>
      <xdr:colOff>85725</xdr:colOff>
      <xdr:row>274</xdr:row>
      <xdr:rowOff>152400</xdr:rowOff>
    </xdr:to>
    <xdr:sp macro="" textlink="">
      <xdr:nvSpPr>
        <xdr:cNvPr id="2418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274</xdr:row>
      <xdr:rowOff>0</xdr:rowOff>
    </xdr:from>
    <xdr:to>
      <xdr:col>13</xdr:col>
      <xdr:colOff>123825</xdr:colOff>
      <xdr:row>274</xdr:row>
      <xdr:rowOff>161925</xdr:rowOff>
    </xdr:to>
    <xdr:sp macro="" textlink="">
      <xdr:nvSpPr>
        <xdr:cNvPr id="2419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274</xdr:row>
      <xdr:rowOff>0</xdr:rowOff>
    </xdr:from>
    <xdr:to>
      <xdr:col>13</xdr:col>
      <xdr:colOff>104775</xdr:colOff>
      <xdr:row>275</xdr:row>
      <xdr:rowOff>0</xdr:rowOff>
    </xdr:to>
    <xdr:sp macro="" textlink="">
      <xdr:nvSpPr>
        <xdr:cNvPr id="2420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274</xdr:row>
      <xdr:rowOff>0</xdr:rowOff>
    </xdr:from>
    <xdr:to>
      <xdr:col>13</xdr:col>
      <xdr:colOff>142875</xdr:colOff>
      <xdr:row>274</xdr:row>
      <xdr:rowOff>161925</xdr:rowOff>
    </xdr:to>
    <xdr:sp macro="" textlink="">
      <xdr:nvSpPr>
        <xdr:cNvPr id="2421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274</xdr:row>
      <xdr:rowOff>0</xdr:rowOff>
    </xdr:from>
    <xdr:to>
      <xdr:col>13</xdr:col>
      <xdr:colOff>104775</xdr:colOff>
      <xdr:row>275</xdr:row>
      <xdr:rowOff>0</xdr:rowOff>
    </xdr:to>
    <xdr:sp macro="" textlink="">
      <xdr:nvSpPr>
        <xdr:cNvPr id="2422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275</xdr:row>
      <xdr:rowOff>0</xdr:rowOff>
    </xdr:from>
    <xdr:to>
      <xdr:col>13</xdr:col>
      <xdr:colOff>152400</xdr:colOff>
      <xdr:row>275</xdr:row>
      <xdr:rowOff>161925</xdr:rowOff>
    </xdr:to>
    <xdr:sp macro="" textlink="">
      <xdr:nvSpPr>
        <xdr:cNvPr id="2423" name="AutoShape 2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52400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275</xdr:row>
      <xdr:rowOff>0</xdr:rowOff>
    </xdr:from>
    <xdr:to>
      <xdr:col>13</xdr:col>
      <xdr:colOff>180975</xdr:colOff>
      <xdr:row>275</xdr:row>
      <xdr:rowOff>161925</xdr:rowOff>
    </xdr:to>
    <xdr:sp macro="" textlink="">
      <xdr:nvSpPr>
        <xdr:cNvPr id="2424" name="AutoShape 34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809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275</xdr:row>
      <xdr:rowOff>0</xdr:rowOff>
    </xdr:from>
    <xdr:to>
      <xdr:col>13</xdr:col>
      <xdr:colOff>123825</xdr:colOff>
      <xdr:row>275</xdr:row>
      <xdr:rowOff>180975</xdr:rowOff>
    </xdr:to>
    <xdr:sp macro="" textlink="">
      <xdr:nvSpPr>
        <xdr:cNvPr id="2425" name="AutoShape 35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809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275</xdr:row>
      <xdr:rowOff>0</xdr:rowOff>
    </xdr:from>
    <xdr:to>
      <xdr:col>13</xdr:col>
      <xdr:colOff>142875</xdr:colOff>
      <xdr:row>275</xdr:row>
      <xdr:rowOff>161925</xdr:rowOff>
    </xdr:to>
    <xdr:sp macro="" textlink="">
      <xdr:nvSpPr>
        <xdr:cNvPr id="2426" name="AutoShape 36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275</xdr:row>
      <xdr:rowOff>0</xdr:rowOff>
    </xdr:from>
    <xdr:to>
      <xdr:col>13</xdr:col>
      <xdr:colOff>85725</xdr:colOff>
      <xdr:row>275</xdr:row>
      <xdr:rowOff>152400</xdr:rowOff>
    </xdr:to>
    <xdr:sp macro="" textlink="">
      <xdr:nvSpPr>
        <xdr:cNvPr id="2427" name="AutoShape 37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85725" cy="1524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275</xdr:row>
      <xdr:rowOff>0</xdr:rowOff>
    </xdr:from>
    <xdr:to>
      <xdr:col>13</xdr:col>
      <xdr:colOff>123825</xdr:colOff>
      <xdr:row>275</xdr:row>
      <xdr:rowOff>161925</xdr:rowOff>
    </xdr:to>
    <xdr:sp macro="" textlink="">
      <xdr:nvSpPr>
        <xdr:cNvPr id="2428" name="AutoShape 38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2382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275</xdr:row>
      <xdr:rowOff>0</xdr:rowOff>
    </xdr:from>
    <xdr:to>
      <xdr:col>13</xdr:col>
      <xdr:colOff>104775</xdr:colOff>
      <xdr:row>276</xdr:row>
      <xdr:rowOff>0</xdr:rowOff>
    </xdr:to>
    <xdr:sp macro="" textlink="">
      <xdr:nvSpPr>
        <xdr:cNvPr id="2429" name="AutoShape 39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275</xdr:row>
      <xdr:rowOff>0</xdr:rowOff>
    </xdr:from>
    <xdr:to>
      <xdr:col>13</xdr:col>
      <xdr:colOff>142875</xdr:colOff>
      <xdr:row>275</xdr:row>
      <xdr:rowOff>161925</xdr:rowOff>
    </xdr:to>
    <xdr:sp macro="" textlink="">
      <xdr:nvSpPr>
        <xdr:cNvPr id="2430" name="AutoShape 40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42875" cy="16192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275</xdr:row>
      <xdr:rowOff>0</xdr:rowOff>
    </xdr:from>
    <xdr:to>
      <xdr:col>13</xdr:col>
      <xdr:colOff>104775</xdr:colOff>
      <xdr:row>276</xdr:row>
      <xdr:rowOff>0</xdr:rowOff>
    </xdr:to>
    <xdr:sp macro="" textlink="">
      <xdr:nvSpPr>
        <xdr:cNvPr id="2431" name="AutoShape 41" descr="ГОСТ 4401-81 Атмосфера стандартная. Параметры (с Изменением N 1)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8677275" y="10772775"/>
          <a:ext cx="104775" cy="1905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106456</xdr:colOff>
      <xdr:row>0</xdr:row>
      <xdr:rowOff>136712</xdr:rowOff>
    </xdr:from>
    <xdr:to>
      <xdr:col>30</xdr:col>
      <xdr:colOff>571500</xdr:colOff>
      <xdr:row>38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41</xdr:row>
      <xdr:rowOff>114300</xdr:rowOff>
    </xdr:from>
    <xdr:to>
      <xdr:col>30</xdr:col>
      <xdr:colOff>600075</xdr:colOff>
      <xdr:row>79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81</xdr:row>
      <xdr:rowOff>0</xdr:rowOff>
    </xdr:from>
    <xdr:to>
      <xdr:col>31</xdr:col>
      <xdr:colOff>0</xdr:colOff>
      <xdr:row>119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123825</xdr:colOff>
      <xdr:row>122</xdr:row>
      <xdr:rowOff>161925</xdr:rowOff>
    </xdr:from>
    <xdr:to>
      <xdr:col>31</xdr:col>
      <xdr:colOff>9525</xdr:colOff>
      <xdr:row>160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avtomats.com.ua/5959-gost_4401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vtomats.com.ua/5959-gost_4401.html" TargetMode="External"/><Relationship Id="rId1" Type="http://schemas.openxmlformats.org/officeDocument/2006/relationships/hyperlink" Target="https://www.avtomats.com.ua/5959-gost_4401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vtomats.com.ua/5959-gost_4401.html" TargetMode="External"/><Relationship Id="rId4" Type="http://schemas.openxmlformats.org/officeDocument/2006/relationships/hyperlink" Target="https://www.avtomats.com.ua/5959-gost_4401.html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1"/>
  <sheetViews>
    <sheetView tabSelected="1" workbookViewId="0">
      <selection activeCell="M1017" sqref="M1017"/>
    </sheetView>
  </sheetViews>
  <sheetFormatPr defaultRowHeight="15" x14ac:dyDescent="0.25"/>
  <cols>
    <col min="1" max="1" width="18.28515625" customWidth="1"/>
    <col min="5" max="7" width="9.7109375" customWidth="1"/>
    <col min="8" max="10" width="11.7109375" customWidth="1"/>
    <col min="11" max="11" width="13.7109375" customWidth="1"/>
    <col min="12" max="13" width="8.28515625" customWidth="1"/>
  </cols>
  <sheetData>
    <row r="1" spans="1:13" ht="23.25" x14ac:dyDescent="0.35">
      <c r="B1" s="6" t="s">
        <v>3</v>
      </c>
    </row>
    <row r="2" spans="1:13" x14ac:dyDescent="0.25">
      <c r="B2" s="2" t="s">
        <v>4</v>
      </c>
    </row>
    <row r="3" spans="1:13" x14ac:dyDescent="0.25">
      <c r="B3" s="2"/>
    </row>
    <row r="4" spans="1:13" ht="30" x14ac:dyDescent="0.25">
      <c r="A4" s="45" t="s">
        <v>14</v>
      </c>
      <c r="B4" s="39" t="s">
        <v>5</v>
      </c>
      <c r="C4" s="29"/>
      <c r="D4" s="29" t="s">
        <v>6</v>
      </c>
      <c r="E4" s="31"/>
      <c r="F4" s="31" t="s">
        <v>7</v>
      </c>
      <c r="G4" s="31" t="s">
        <v>1</v>
      </c>
      <c r="H4" s="29"/>
      <c r="I4" s="29" t="s">
        <v>8</v>
      </c>
      <c r="J4" s="29" t="s">
        <v>9</v>
      </c>
      <c r="K4" s="36" t="s">
        <v>10</v>
      </c>
      <c r="L4" s="30"/>
      <c r="M4" s="30"/>
    </row>
    <row r="5" spans="1:13" x14ac:dyDescent="0.25">
      <c r="A5" s="46" t="s">
        <v>15</v>
      </c>
      <c r="B5" s="40">
        <v>8848</v>
      </c>
      <c r="D5" s="35">
        <f>6356767*B5/(6356767+B5)</f>
        <v>8835.7015647349072</v>
      </c>
      <c r="F5" s="37">
        <f>288.15-0.0065*(D5+0)</f>
        <v>230.7179398292231</v>
      </c>
      <c r="G5" s="37">
        <f>F5-273.15</f>
        <v>-42.432060170776879</v>
      </c>
      <c r="I5" s="35">
        <f>POWER(10,LOG10(101325)-9.80665/(-0.0065*8314.32/28.96442)*LOG10((288.15-0.0065*(D5-0))/288.15))</f>
        <v>31501.293658038965</v>
      </c>
      <c r="J5" s="37">
        <f>I5*760/101325</f>
        <v>236.27913328506895</v>
      </c>
      <c r="K5" s="34">
        <f>I5*28.96442/F5/8314.32</f>
        <v>0.4756473976680024</v>
      </c>
      <c r="M5" s="38">
        <f>9.80665*POWER(6356767/(6356767+B5),2)</f>
        <v>9.7794070907210369</v>
      </c>
    </row>
    <row r="6" spans="1:13" x14ac:dyDescent="0.25">
      <c r="A6" s="47" t="s">
        <v>16</v>
      </c>
      <c r="B6" s="41">
        <v>20000</v>
      </c>
      <c r="D6" s="35">
        <f>6356767*B6/(6356767+B6)</f>
        <v>19937.272288606437</v>
      </c>
      <c r="F6" s="37">
        <f>216.65</f>
        <v>216.65</v>
      </c>
      <c r="G6" s="37">
        <f t="shared" ref="G6:G11" si="0">F6-273.15</f>
        <v>-56.499999999999972</v>
      </c>
      <c r="I6" s="35">
        <f>POWER(10,LOG10(22632)-0.434294*9.80665/(8314.32/28.96442*216.65)*(D6-11000))</f>
        <v>5529.2995201474951</v>
      </c>
      <c r="J6" s="37">
        <f t="shared" ref="J6:J11" si="1">I6*760/101325</f>
        <v>41.473157022571883</v>
      </c>
      <c r="K6" s="34">
        <f t="shared" ref="K6:K8" si="2">I6*28.96442/F6/8314.32</f>
        <v>8.8909777540275542E-2</v>
      </c>
      <c r="M6" s="38">
        <f t="shared" ref="M6:M11" si="3">9.80665*POWER(6356767/(6356767+B6),2)</f>
        <v>9.7452315960832383</v>
      </c>
    </row>
    <row r="7" spans="1:13" x14ac:dyDescent="0.25">
      <c r="A7" s="48" t="s">
        <v>17</v>
      </c>
      <c r="B7" s="42">
        <v>30000</v>
      </c>
      <c r="D7" s="35">
        <f t="shared" ref="D7:D10" si="4">6356767*B7/(6356767+B7)</f>
        <v>29859.083633393861</v>
      </c>
      <c r="F7" s="37">
        <f>216.65+0.001*(D7-20000)</f>
        <v>226.50908363339386</v>
      </c>
      <c r="G7" s="37">
        <f t="shared" si="0"/>
        <v>-46.64091636660612</v>
      </c>
      <c r="I7" s="53">
        <f>POWER(10,LOG10(5474.87)-9.80665/(0.001*8314.32/28.96442)*LOG10((216.65+0.001*(D7-20000))/216.65))</f>
        <v>1197.0262978303567</v>
      </c>
      <c r="J7" s="37">
        <f t="shared" si="1"/>
        <v>8.9784355919178012</v>
      </c>
      <c r="K7" s="34">
        <f t="shared" si="2"/>
        <v>1.8410100927398296E-2</v>
      </c>
      <c r="M7" s="38">
        <f t="shared" si="3"/>
        <v>9.7147385395516341</v>
      </c>
    </row>
    <row r="8" spans="1:13" x14ac:dyDescent="0.25">
      <c r="A8" s="49" t="s">
        <v>18</v>
      </c>
      <c r="B8" s="43">
        <v>40000</v>
      </c>
      <c r="D8" s="35">
        <f t="shared" si="4"/>
        <v>39749.873647109547</v>
      </c>
      <c r="F8" s="37">
        <f>228.65+0.0028*(D8-32000)</f>
        <v>250.34964621190673</v>
      </c>
      <c r="G8" s="37">
        <f t="shared" si="0"/>
        <v>-22.800353788093247</v>
      </c>
      <c r="I8" s="38">
        <f>POWER(10,LOG10(868.014)-9.80665/(0.0028*8314.32/28.96442)*LOG10((228.65+0.0028*(D8-32000))/228.65))</f>
        <v>287.14218486104994</v>
      </c>
      <c r="J8" s="37">
        <f t="shared" si="1"/>
        <v>2.1537435035223087</v>
      </c>
      <c r="K8" s="34">
        <f t="shared" si="2"/>
        <v>3.9956562593804193E-3</v>
      </c>
      <c r="M8" s="38">
        <f t="shared" si="3"/>
        <v>9.6843883796531234</v>
      </c>
    </row>
    <row r="9" spans="1:13" x14ac:dyDescent="0.25">
      <c r="A9" s="47" t="s">
        <v>19</v>
      </c>
      <c r="B9" s="50">
        <v>50000</v>
      </c>
      <c r="D9" s="35">
        <f t="shared" si="4"/>
        <v>49609.787588654312</v>
      </c>
      <c r="F9" s="37">
        <f>270.65</f>
        <v>270.64999999999998</v>
      </c>
      <c r="G9" s="37">
        <f t="shared" si="0"/>
        <v>-2.5</v>
      </c>
      <c r="I9" s="54">
        <f>POWER(10,LOG10(110.90555)-0.434294*9.80665/(8314.32/28.96442*270.65)*(D9-47000))</f>
        <v>79.778559898861772</v>
      </c>
      <c r="J9" s="37">
        <f t="shared" si="1"/>
        <v>0.59838840881455657</v>
      </c>
      <c r="K9" s="56">
        <f t="shared" ref="K9:K11" si="5">I9*28.96442/F9/8314.32</f>
        <v>1.026871881543325E-3</v>
      </c>
      <c r="M9" s="38">
        <f t="shared" si="3"/>
        <v>9.6541802249236959</v>
      </c>
    </row>
    <row r="10" spans="1:13" x14ac:dyDescent="0.25">
      <c r="A10" s="48" t="s">
        <v>20</v>
      </c>
      <c r="B10" s="51">
        <v>60000</v>
      </c>
      <c r="D10" s="35">
        <f t="shared" si="4"/>
        <v>59438.969811433075</v>
      </c>
      <c r="F10" s="37">
        <f>270.65-0.0028*(D10-51000)</f>
        <v>247.02088452798736</v>
      </c>
      <c r="G10" s="37">
        <f t="shared" si="0"/>
        <v>-26.129115472012614</v>
      </c>
      <c r="I10" s="34">
        <f>POWER(10,LOG10(66.9384313)-9.80665/(-0.0028*8314.32/28.96442)*LOG10((270.65-0.0028*(D10-51000))/270.65))</f>
        <v>21.958504039423062</v>
      </c>
      <c r="J10" s="37">
        <f t="shared" si="1"/>
        <v>0.16470232489475969</v>
      </c>
      <c r="K10" s="56">
        <f t="shared" si="5"/>
        <v>3.096757357248957E-4</v>
      </c>
      <c r="M10" s="38">
        <f t="shared" si="3"/>
        <v>9.6241131908402942</v>
      </c>
    </row>
    <row r="11" spans="1:13" x14ac:dyDescent="0.25">
      <c r="A11" s="49" t="s">
        <v>21</v>
      </c>
      <c r="B11" s="52">
        <v>80000</v>
      </c>
      <c r="D11" s="35">
        <f>6356767*B11/(6356767+B11)</f>
        <v>79005.712029035698</v>
      </c>
      <c r="F11" s="37">
        <f>214.65-0.002*(D11-71000)</f>
        <v>198.63857594192862</v>
      </c>
      <c r="G11" s="37">
        <f t="shared" si="0"/>
        <v>-74.511424058071356</v>
      </c>
      <c r="I11" s="55">
        <f>POWER(10,LOG10(3.95638659)-9.80665/(-0.002*8314.32/28.96442)*LOG10((214.65-0.002*(D11-71000))/214.65))</f>
        <v>1.0524635532805224</v>
      </c>
      <c r="J11" s="37">
        <f t="shared" si="1"/>
        <v>7.8941258375839832E-3</v>
      </c>
      <c r="K11" s="56">
        <f t="shared" si="5"/>
        <v>1.8457869577398803E-5</v>
      </c>
      <c r="M11" s="38">
        <f t="shared" si="3"/>
        <v>9.5643989808362591</v>
      </c>
    </row>
    <row r="13" spans="1:13" x14ac:dyDescent="0.25">
      <c r="B13" s="2" t="s">
        <v>2</v>
      </c>
    </row>
    <row r="14" spans="1:13" x14ac:dyDescent="0.25">
      <c r="C14" s="44" t="s">
        <v>13</v>
      </c>
      <c r="D14" s="44" t="s">
        <v>12</v>
      </c>
      <c r="E14" s="44" t="s">
        <v>13</v>
      </c>
      <c r="F14" s="44" t="s">
        <v>12</v>
      </c>
      <c r="G14" s="44"/>
      <c r="H14" s="44" t="s">
        <v>13</v>
      </c>
      <c r="I14" s="44" t="s">
        <v>12</v>
      </c>
      <c r="J14" s="44"/>
      <c r="K14" s="44"/>
      <c r="L14" s="44" t="s">
        <v>13</v>
      </c>
      <c r="M14" s="44" t="s">
        <v>12</v>
      </c>
    </row>
    <row r="15" spans="1:13" ht="30" x14ac:dyDescent="0.25">
      <c r="B15" s="29" t="s">
        <v>5</v>
      </c>
      <c r="C15" s="29" t="s">
        <v>6</v>
      </c>
      <c r="D15" s="29" t="s">
        <v>6</v>
      </c>
      <c r="E15" s="31" t="s">
        <v>7</v>
      </c>
      <c r="F15" s="31" t="s">
        <v>7</v>
      </c>
      <c r="G15" s="31" t="s">
        <v>1</v>
      </c>
      <c r="H15" s="29" t="s">
        <v>8</v>
      </c>
      <c r="I15" s="29" t="s">
        <v>8</v>
      </c>
      <c r="J15" s="29" t="s">
        <v>9</v>
      </c>
      <c r="K15" s="36" t="s">
        <v>10</v>
      </c>
      <c r="L15" s="30" t="s">
        <v>0</v>
      </c>
      <c r="M15" s="30" t="s">
        <v>11</v>
      </c>
    </row>
    <row r="16" spans="1:13" x14ac:dyDescent="0.25">
      <c r="B16" s="1">
        <v>-2000</v>
      </c>
      <c r="C16" s="1">
        <v>-2001</v>
      </c>
      <c r="D16" s="12">
        <f t="shared" ref="D16:D79" si="6">6356767*B16/(6356767+B16)</f>
        <v>-2000.629448727231</v>
      </c>
      <c r="E16" s="3">
        <v>301.154</v>
      </c>
      <c r="F16" s="3">
        <f>288.15-0.0065*(D16+0)</f>
        <v>301.154091416727</v>
      </c>
      <c r="G16" s="3">
        <v>28.004000000000001</v>
      </c>
      <c r="H16" s="13">
        <v>127783</v>
      </c>
      <c r="I16" s="21">
        <f>POWER(10,LOG10(101325)-9.80665/(-0.0065*8314.32/28.96442)*LOG10((288.15-0.0065*(D16-0))/288.15))</f>
        <v>127782.85383445043</v>
      </c>
      <c r="J16" s="14">
        <v>958.45</v>
      </c>
      <c r="K16" s="15">
        <v>1.4781599999999999</v>
      </c>
      <c r="L16" s="5">
        <v>9.8127999999999993</v>
      </c>
      <c r="M16" s="16">
        <f>9.80665*POWER(6356767/(6356767+B16),2)</f>
        <v>9.8128237547235564</v>
      </c>
    </row>
    <row r="17" spans="2:13" x14ac:dyDescent="0.25">
      <c r="B17" s="1">
        <v>-1950</v>
      </c>
      <c r="C17" s="1">
        <v>-1951</v>
      </c>
      <c r="D17" s="12">
        <f>6356767*B17/(6356767+B17)</f>
        <v>-1950.5983649883231</v>
      </c>
      <c r="E17" s="3">
        <v>300.82900000000001</v>
      </c>
      <c r="F17" s="3">
        <f t="shared" ref="F17:F80" si="7">288.15-0.0065*(D17+0)</f>
        <v>300.8288893724241</v>
      </c>
      <c r="G17" s="3">
        <v>27.678999999999998</v>
      </c>
      <c r="H17" s="13">
        <v>127059.00000000001</v>
      </c>
      <c r="I17" s="21">
        <f t="shared" ref="I17:I80" si="8">POWER(10,LOG10(101325)-9.80665/(-0.0065*8314.32/28.96442)*LOG10((288.15-0.0065*(D17-0))/288.15))</f>
        <v>127059.27712913183</v>
      </c>
      <c r="J17" s="14">
        <v>953.02299999999991</v>
      </c>
      <c r="K17" s="15">
        <v>1.4713799999999999</v>
      </c>
      <c r="L17" s="5">
        <v>9.8126999999999995</v>
      </c>
      <c r="M17" s="17">
        <f>9.80665*POWER(6356767/(6356767+B17),2)</f>
        <v>9.8126693398104159</v>
      </c>
    </row>
    <row r="18" spans="2:13" x14ac:dyDescent="0.25">
      <c r="B18" s="1">
        <v>-1900</v>
      </c>
      <c r="C18" s="1">
        <v>-1901</v>
      </c>
      <c r="D18" s="12">
        <f t="shared" si="6"/>
        <v>-1900.5680685370755</v>
      </c>
      <c r="E18" s="3">
        <v>300.50400000000002</v>
      </c>
      <c r="F18" s="3">
        <f t="shared" si="7"/>
        <v>300.50369244549097</v>
      </c>
      <c r="G18" s="3">
        <v>27.353999999999999</v>
      </c>
      <c r="H18" s="13">
        <v>126339</v>
      </c>
      <c r="I18" s="21">
        <f t="shared" si="8"/>
        <v>126339.03303782556</v>
      </c>
      <c r="J18" s="14">
        <v>947.62099999999998</v>
      </c>
      <c r="K18" s="15">
        <v>1.46462</v>
      </c>
      <c r="L18" s="5">
        <v>9.8125</v>
      </c>
      <c r="M18" s="17">
        <f t="shared" ref="M18:M47" si="9">9.80665*POWER(6356767/(6356767+B18),2)</f>
        <v>9.8125149285420594</v>
      </c>
    </row>
    <row r="19" spans="2:13" x14ac:dyDescent="0.25">
      <c r="B19" s="1">
        <v>-1850</v>
      </c>
      <c r="C19" s="1">
        <v>-1851</v>
      </c>
      <c r="D19" s="12">
        <f t="shared" si="6"/>
        <v>-1850.5385593549058</v>
      </c>
      <c r="E19" s="3">
        <v>300.17899999999997</v>
      </c>
      <c r="F19" s="3">
        <f t="shared" si="7"/>
        <v>300.17850063580687</v>
      </c>
      <c r="G19" s="3">
        <v>27.029</v>
      </c>
      <c r="H19" s="13">
        <v>125621.99999999999</v>
      </c>
      <c r="I19" s="21">
        <f t="shared" si="8"/>
        <v>125622.10972865019</v>
      </c>
      <c r="J19" s="14">
        <v>942.24300000000005</v>
      </c>
      <c r="K19" s="15">
        <v>1.4578899999999999</v>
      </c>
      <c r="L19" s="5">
        <v>9.8124000000000002</v>
      </c>
      <c r="M19" s="17">
        <f t="shared" si="9"/>
        <v>9.812360520918384</v>
      </c>
    </row>
    <row r="20" spans="2:13" x14ac:dyDescent="0.25">
      <c r="B20" s="1">
        <v>-1800</v>
      </c>
      <c r="C20" s="1">
        <v>-1801</v>
      </c>
      <c r="D20" s="12">
        <f t="shared" si="6"/>
        <v>-1800.5098374232314</v>
      </c>
      <c r="E20" s="3">
        <v>299.85300000000001</v>
      </c>
      <c r="F20" s="3">
        <f t="shared" si="7"/>
        <v>299.85331394325101</v>
      </c>
      <c r="G20" s="3">
        <v>26.702999999999999</v>
      </c>
      <c r="H20" s="13">
        <v>124908</v>
      </c>
      <c r="I20" s="21">
        <f t="shared" si="8"/>
        <v>124908.4953992987</v>
      </c>
      <c r="J20" s="14">
        <v>936.89099999999996</v>
      </c>
      <c r="K20" s="15">
        <v>1.4511799999999999</v>
      </c>
      <c r="L20" s="5">
        <v>9.8122000000000007</v>
      </c>
      <c r="M20" s="17">
        <f t="shared" si="9"/>
        <v>9.8122061169392651</v>
      </c>
    </row>
    <row r="21" spans="2:13" x14ac:dyDescent="0.25">
      <c r="B21" s="1">
        <v>-1750</v>
      </c>
      <c r="C21" s="1">
        <v>-1750</v>
      </c>
      <c r="D21" s="12">
        <f t="shared" si="6"/>
        <v>-1750.4819027234703</v>
      </c>
      <c r="E21" s="3">
        <v>299.52800000000002</v>
      </c>
      <c r="F21" s="3">
        <f t="shared" si="7"/>
        <v>299.52813236770254</v>
      </c>
      <c r="G21" s="3">
        <v>26.378</v>
      </c>
      <c r="H21" s="13">
        <v>124198.00000000001</v>
      </c>
      <c r="I21" s="21">
        <f t="shared" si="8"/>
        <v>124198.17827699473</v>
      </c>
      <c r="J21" s="14">
        <v>931.5630000000001</v>
      </c>
      <c r="K21" s="15">
        <v>1.4444900000000001</v>
      </c>
      <c r="L21" s="5">
        <v>9.8120999999999992</v>
      </c>
      <c r="M21" s="17">
        <f t="shared" si="9"/>
        <v>9.8120517166045875</v>
      </c>
    </row>
    <row r="22" spans="2:13" x14ac:dyDescent="0.25">
      <c r="B22" s="1">
        <v>-1700</v>
      </c>
      <c r="C22" s="1">
        <v>-1700</v>
      </c>
      <c r="D22" s="12">
        <f t="shared" si="6"/>
        <v>-1700.4547552370416</v>
      </c>
      <c r="E22" s="3">
        <v>299.20299999999997</v>
      </c>
      <c r="F22" s="3">
        <f t="shared" si="7"/>
        <v>299.20295590904072</v>
      </c>
      <c r="G22" s="3">
        <v>26.053000000000001</v>
      </c>
      <c r="H22" s="13">
        <v>123491</v>
      </c>
      <c r="I22" s="21">
        <f t="shared" si="8"/>
        <v>123491.14661845127</v>
      </c>
      <c r="J22" s="14">
        <v>926.2600000000001</v>
      </c>
      <c r="K22" s="15">
        <v>1.4378299999999999</v>
      </c>
      <c r="L22" s="5">
        <v>9.8118999999999996</v>
      </c>
      <c r="M22" s="17">
        <f t="shared" si="9"/>
        <v>9.8118973199142427</v>
      </c>
    </row>
    <row r="23" spans="2:13" x14ac:dyDescent="0.25">
      <c r="B23" s="1">
        <v>-1650</v>
      </c>
      <c r="C23" s="1">
        <v>-1650</v>
      </c>
      <c r="D23" s="12">
        <f t="shared" si="6"/>
        <v>-1650.4283949453645</v>
      </c>
      <c r="E23" s="3">
        <v>298.87799999999999</v>
      </c>
      <c r="F23" s="3">
        <f t="shared" si="7"/>
        <v>298.87778456714483</v>
      </c>
      <c r="G23" s="3">
        <v>25.728000000000002</v>
      </c>
      <c r="H23" s="13">
        <v>122787</v>
      </c>
      <c r="I23" s="21">
        <f t="shared" si="8"/>
        <v>122787.38870982495</v>
      </c>
      <c r="J23" s="14">
        <v>920.98099999999988</v>
      </c>
      <c r="K23" s="15">
        <v>1.43119</v>
      </c>
      <c r="L23" s="5">
        <v>9.8117000000000001</v>
      </c>
      <c r="M23" s="17">
        <f t="shared" si="9"/>
        <v>9.8117429268681118</v>
      </c>
    </row>
    <row r="24" spans="2:13" x14ac:dyDescent="0.25">
      <c r="B24" s="1">
        <v>-1600</v>
      </c>
      <c r="C24" s="1">
        <v>-1600</v>
      </c>
      <c r="D24" s="12">
        <f t="shared" si="6"/>
        <v>-1600.402821829859</v>
      </c>
      <c r="E24" s="3">
        <v>298.553</v>
      </c>
      <c r="F24" s="3">
        <f t="shared" si="7"/>
        <v>298.55261834189406</v>
      </c>
      <c r="G24" s="3">
        <v>25.402999999999999</v>
      </c>
      <c r="H24" s="13">
        <v>122086.99999999999</v>
      </c>
      <c r="I24" s="21">
        <f t="shared" si="8"/>
        <v>122086.89286667417</v>
      </c>
      <c r="J24" s="14">
        <v>915.72700000000009</v>
      </c>
      <c r="K24" s="15">
        <v>1.42458</v>
      </c>
      <c r="L24" s="5">
        <v>9.8116000000000003</v>
      </c>
      <c r="M24" s="17">
        <f t="shared" si="9"/>
        <v>9.8115885374660774</v>
      </c>
    </row>
    <row r="25" spans="2:13" x14ac:dyDescent="0.25">
      <c r="B25" s="1">
        <v>-1550</v>
      </c>
      <c r="C25" s="1">
        <v>-1550</v>
      </c>
      <c r="D25" s="12">
        <f t="shared" si="6"/>
        <v>-1550.3780358719459</v>
      </c>
      <c r="E25" s="3">
        <v>298.22699999999998</v>
      </c>
      <c r="F25" s="3">
        <f t="shared" si="7"/>
        <v>298.22745723316763</v>
      </c>
      <c r="G25" s="3">
        <v>25.077000000000002</v>
      </c>
      <c r="H25" s="13">
        <v>121390</v>
      </c>
      <c r="I25" s="21">
        <f t="shared" si="8"/>
        <v>121389.64743391673</v>
      </c>
      <c r="J25" s="14">
        <v>910.49699999999996</v>
      </c>
      <c r="K25" s="15">
        <v>1.4179900000000001</v>
      </c>
      <c r="L25" s="5">
        <v>9.8114000000000008</v>
      </c>
      <c r="M25" s="17">
        <f t="shared" si="9"/>
        <v>9.8114341517080366</v>
      </c>
    </row>
    <row r="26" spans="2:13" x14ac:dyDescent="0.25">
      <c r="B26" s="1">
        <v>-1500</v>
      </c>
      <c r="C26" s="1">
        <v>-1500</v>
      </c>
      <c r="D26" s="12">
        <f t="shared" si="6"/>
        <v>-1500.3540370530459</v>
      </c>
      <c r="E26" s="3">
        <v>297.90199999999999</v>
      </c>
      <c r="F26" s="3">
        <f t="shared" si="7"/>
        <v>297.90230124084479</v>
      </c>
      <c r="G26" s="3">
        <v>24.751999999999999</v>
      </c>
      <c r="H26" s="13">
        <v>120696</v>
      </c>
      <c r="I26" s="21">
        <f t="shared" si="8"/>
        <v>120695.64078578475</v>
      </c>
      <c r="J26" s="14">
        <v>905.29200000000003</v>
      </c>
      <c r="K26" s="15">
        <v>1.4114199999999999</v>
      </c>
      <c r="L26" s="5">
        <v>9.8112999999999992</v>
      </c>
      <c r="M26" s="17">
        <f t="shared" si="9"/>
        <v>9.8112797695938596</v>
      </c>
    </row>
    <row r="27" spans="2:13" x14ac:dyDescent="0.25">
      <c r="B27" s="1">
        <v>-1450</v>
      </c>
      <c r="C27" s="1">
        <v>-1450</v>
      </c>
      <c r="D27" s="12">
        <f t="shared" si="6"/>
        <v>-1450.3308253545811</v>
      </c>
      <c r="E27" s="3">
        <v>297.577</v>
      </c>
      <c r="F27" s="3">
        <f t="shared" si="7"/>
        <v>297.57715036480477</v>
      </c>
      <c r="G27" s="3">
        <v>24.427</v>
      </c>
      <c r="H27" s="13">
        <v>120005</v>
      </c>
      <c r="I27" s="21">
        <f t="shared" si="8"/>
        <v>120004.8613257829</v>
      </c>
      <c r="J27" s="14">
        <v>900.1110000000001</v>
      </c>
      <c r="K27" s="15">
        <v>1.4048700000000001</v>
      </c>
      <c r="L27" s="5">
        <v>9.8110999999999997</v>
      </c>
      <c r="M27" s="17">
        <f t="shared" si="9"/>
        <v>9.8111253911234453</v>
      </c>
    </row>
    <row r="28" spans="2:13" x14ac:dyDescent="0.25">
      <c r="B28" s="1">
        <v>-1400</v>
      </c>
      <c r="C28" s="1">
        <v>-1400</v>
      </c>
      <c r="D28" s="12">
        <f t="shared" si="6"/>
        <v>-1400.3084007579735</v>
      </c>
      <c r="E28" s="3">
        <v>297.25200000000001</v>
      </c>
      <c r="F28" s="3">
        <f t="shared" si="7"/>
        <v>297.25200460492681</v>
      </c>
      <c r="G28" s="3">
        <v>24.102</v>
      </c>
      <c r="H28" s="13">
        <v>119317</v>
      </c>
      <c r="I28" s="21">
        <f t="shared" si="8"/>
        <v>119317.29748664578</v>
      </c>
      <c r="J28" s="14">
        <v>894.95299999999997</v>
      </c>
      <c r="K28" s="15">
        <v>1.39835</v>
      </c>
      <c r="L28" s="5">
        <v>9.8109999999999999</v>
      </c>
      <c r="M28" s="17">
        <f t="shared" si="9"/>
        <v>9.8109710162966675</v>
      </c>
    </row>
    <row r="29" spans="2:13" x14ac:dyDescent="0.25">
      <c r="B29" s="1">
        <v>-1350</v>
      </c>
      <c r="C29" s="1">
        <v>-1350</v>
      </c>
      <c r="D29" s="12">
        <f t="shared" si="6"/>
        <v>-1350.2867632446462</v>
      </c>
      <c r="E29" s="3">
        <v>296.92700000000002</v>
      </c>
      <c r="F29" s="3">
        <f t="shared" si="7"/>
        <v>296.92686396109019</v>
      </c>
      <c r="G29" s="3">
        <v>23.777000000000001</v>
      </c>
      <c r="H29" s="13">
        <v>118633.00000000001</v>
      </c>
      <c r="I29" s="21">
        <f t="shared" si="8"/>
        <v>118632.93773029317</v>
      </c>
      <c r="J29" s="14">
        <v>889.81999999999994</v>
      </c>
      <c r="K29" s="15">
        <v>1.39185</v>
      </c>
      <c r="L29" s="5">
        <v>9.8108000000000004</v>
      </c>
      <c r="M29" s="17">
        <f t="shared" si="9"/>
        <v>9.810816645113416</v>
      </c>
    </row>
    <row r="30" spans="2:13" x14ac:dyDescent="0.25">
      <c r="B30" s="1">
        <v>-1300</v>
      </c>
      <c r="C30" s="1">
        <v>-1300</v>
      </c>
      <c r="D30" s="12">
        <f t="shared" si="6"/>
        <v>-1300.2659127960228</v>
      </c>
      <c r="E30" s="3">
        <v>296.60199999999998</v>
      </c>
      <c r="F30" s="3">
        <f t="shared" si="7"/>
        <v>296.60172843317412</v>
      </c>
      <c r="G30" s="3">
        <v>23.452000000000002</v>
      </c>
      <c r="H30" s="13">
        <v>117951.99999999999</v>
      </c>
      <c r="I30" s="21">
        <f t="shared" si="8"/>
        <v>117951.77054778828</v>
      </c>
      <c r="J30" s="14">
        <v>884.71100000000001</v>
      </c>
      <c r="K30" s="15">
        <v>1.3853800000000001</v>
      </c>
      <c r="L30" s="5">
        <v>9.8107000000000006</v>
      </c>
      <c r="M30" s="17">
        <f t="shared" si="9"/>
        <v>9.8106622775735808</v>
      </c>
    </row>
    <row r="31" spans="2:13" x14ac:dyDescent="0.25">
      <c r="B31" s="1">
        <v>-1250</v>
      </c>
      <c r="C31" s="1">
        <v>-1250</v>
      </c>
      <c r="D31" s="12">
        <f t="shared" si="6"/>
        <v>-1250.2458493935269</v>
      </c>
      <c r="E31" s="3">
        <v>296.27699999999999</v>
      </c>
      <c r="F31" s="3">
        <f t="shared" si="7"/>
        <v>296.27659802105791</v>
      </c>
      <c r="G31" s="3">
        <v>23.126999999999999</v>
      </c>
      <c r="H31" s="13">
        <v>117273.99999999999</v>
      </c>
      <c r="I31" s="21">
        <f t="shared" si="8"/>
        <v>117273.78445929372</v>
      </c>
      <c r="J31" s="14">
        <v>879.62599999999998</v>
      </c>
      <c r="K31" s="15">
        <v>1.37893</v>
      </c>
      <c r="L31" s="5">
        <v>9.8104999999999993</v>
      </c>
      <c r="M31" s="17">
        <f t="shared" si="9"/>
        <v>9.810507913677041</v>
      </c>
    </row>
    <row r="32" spans="2:13" x14ac:dyDescent="0.25">
      <c r="B32" s="1">
        <v>-1200</v>
      </c>
      <c r="C32" s="1">
        <v>-1200</v>
      </c>
      <c r="D32" s="12">
        <f t="shared" si="6"/>
        <v>-1200.2265730185836</v>
      </c>
      <c r="E32" s="3">
        <v>295.95100000000002</v>
      </c>
      <c r="F32" s="3">
        <f t="shared" si="7"/>
        <v>295.95147272462077</v>
      </c>
      <c r="G32" s="3">
        <v>22.800999999999998</v>
      </c>
      <c r="H32" s="13">
        <v>116599.00000000001</v>
      </c>
      <c r="I32" s="21">
        <f t="shared" si="8"/>
        <v>116598.96801402983</v>
      </c>
      <c r="J32" s="14">
        <v>874.56399999999996</v>
      </c>
      <c r="K32" s="15">
        <v>1.3725000000000001</v>
      </c>
      <c r="L32" s="5">
        <v>9.8103999999999996</v>
      </c>
      <c r="M32" s="17">
        <f t="shared" si="9"/>
        <v>9.8103535534236848</v>
      </c>
    </row>
    <row r="33" spans="2:13" x14ac:dyDescent="0.25">
      <c r="B33" s="1">
        <v>-1150</v>
      </c>
      <c r="C33" s="1">
        <v>-1150</v>
      </c>
      <c r="D33" s="12">
        <f t="shared" si="6"/>
        <v>-1150.2080836526179</v>
      </c>
      <c r="E33" s="3">
        <v>295.62599999999998</v>
      </c>
      <c r="F33" s="3">
        <f t="shared" si="7"/>
        <v>295.62635254374197</v>
      </c>
      <c r="G33" s="3">
        <v>22.475999999999999</v>
      </c>
      <c r="H33" s="13">
        <v>115927</v>
      </c>
      <c r="I33" s="21">
        <f t="shared" si="8"/>
        <v>115927.30979023049</v>
      </c>
      <c r="J33" s="14">
        <v>869.52599999999995</v>
      </c>
      <c r="K33" s="15">
        <v>1.36609</v>
      </c>
      <c r="L33" s="5">
        <v>9.8102</v>
      </c>
      <c r="M33" s="17">
        <f t="shared" si="9"/>
        <v>9.810199196813393</v>
      </c>
    </row>
    <row r="34" spans="2:13" x14ac:dyDescent="0.25">
      <c r="B34" s="1">
        <v>-1100</v>
      </c>
      <c r="C34" s="1">
        <v>-1100</v>
      </c>
      <c r="D34" s="12">
        <f t="shared" si="6"/>
        <v>-1100.1903812770556</v>
      </c>
      <c r="E34" s="3">
        <v>295.30099999999999</v>
      </c>
      <c r="F34" s="3">
        <f t="shared" si="7"/>
        <v>295.30123747830083</v>
      </c>
      <c r="G34" s="3">
        <v>22.151</v>
      </c>
      <c r="H34" s="13">
        <v>115259</v>
      </c>
      <c r="I34" s="21">
        <f t="shared" si="8"/>
        <v>115258.79839510052</v>
      </c>
      <c r="J34" s="14">
        <v>864.51200000000006</v>
      </c>
      <c r="K34" s="15">
        <v>1.35971</v>
      </c>
      <c r="L34" s="5">
        <v>9.81</v>
      </c>
      <c r="M34" s="17">
        <f t="shared" si="9"/>
        <v>9.8100448438460592</v>
      </c>
    </row>
    <row r="35" spans="2:13" x14ac:dyDescent="0.25">
      <c r="B35" s="1">
        <v>-1050</v>
      </c>
      <c r="C35" s="1">
        <v>-1050</v>
      </c>
      <c r="D35" s="12">
        <f t="shared" si="6"/>
        <v>-1050.1734658733233</v>
      </c>
      <c r="E35" s="3">
        <v>294.976</v>
      </c>
      <c r="F35" s="3">
        <f t="shared" si="7"/>
        <v>294.97612752817656</v>
      </c>
      <c r="G35" s="3">
        <v>21.826000000000001</v>
      </c>
      <c r="H35" s="13">
        <v>114592.99999999999</v>
      </c>
      <c r="I35" s="21">
        <f t="shared" si="8"/>
        <v>114593.42246477258</v>
      </c>
      <c r="J35" s="14">
        <v>859.52099999999996</v>
      </c>
      <c r="K35" s="15">
        <v>1.3533500000000001</v>
      </c>
      <c r="L35" s="5">
        <v>9.8099000000000007</v>
      </c>
      <c r="M35" s="17">
        <f t="shared" si="9"/>
        <v>9.8098904945215644</v>
      </c>
    </row>
    <row r="36" spans="2:13" x14ac:dyDescent="0.25">
      <c r="B36" s="1">
        <v>-1000</v>
      </c>
      <c r="C36" s="1">
        <v>-1000</v>
      </c>
      <c r="D36" s="12">
        <f t="shared" si="6"/>
        <v>-1000.1573374228476</v>
      </c>
      <c r="E36" s="3">
        <v>294.65100000000001</v>
      </c>
      <c r="F36" s="3">
        <f t="shared" si="7"/>
        <v>294.65102269324848</v>
      </c>
      <c r="G36" s="3">
        <v>21.501000000000001</v>
      </c>
      <c r="H36" s="13">
        <v>113931</v>
      </c>
      <c r="I36" s="21">
        <f t="shared" si="8"/>
        <v>113931.17066426534</v>
      </c>
      <c r="J36" s="14">
        <v>854.55400000000009</v>
      </c>
      <c r="K36" s="15">
        <v>1.3470200000000001</v>
      </c>
      <c r="L36" s="5">
        <v>9.8096999999999994</v>
      </c>
      <c r="M36" s="17">
        <f t="shared" si="9"/>
        <v>9.8097361488397912</v>
      </c>
    </row>
    <row r="37" spans="2:13" x14ac:dyDescent="0.25">
      <c r="B37" s="1">
        <v>-950</v>
      </c>
      <c r="C37" s="1">
        <v>-950</v>
      </c>
      <c r="D37" s="12">
        <f t="shared" si="6"/>
        <v>-950.14199590705653</v>
      </c>
      <c r="E37" s="3">
        <v>294.32600000000002</v>
      </c>
      <c r="F37" s="3">
        <f t="shared" si="7"/>
        <v>294.32592297339585</v>
      </c>
      <c r="G37" s="3">
        <v>21.175999999999998</v>
      </c>
      <c r="H37" s="13">
        <v>113272</v>
      </c>
      <c r="I37" s="21">
        <f t="shared" si="8"/>
        <v>113272.0316874385</v>
      </c>
      <c r="J37" s="14">
        <v>849.61</v>
      </c>
      <c r="K37" s="15">
        <v>1.3407</v>
      </c>
      <c r="L37" s="5">
        <v>9.8095999999999997</v>
      </c>
      <c r="M37" s="17">
        <f t="shared" si="9"/>
        <v>9.8095818068006313</v>
      </c>
    </row>
    <row r="38" spans="2:13" x14ac:dyDescent="0.25">
      <c r="B38" s="1">
        <v>-900</v>
      </c>
      <c r="C38" s="1">
        <v>-900</v>
      </c>
      <c r="D38" s="12">
        <f t="shared" si="6"/>
        <v>-900.12744130737792</v>
      </c>
      <c r="E38" s="3">
        <v>294.00099999999998</v>
      </c>
      <c r="F38" s="3">
        <f t="shared" si="7"/>
        <v>294.00082836849793</v>
      </c>
      <c r="G38" s="3">
        <v>20.850999999999999</v>
      </c>
      <c r="H38" s="13">
        <v>112616</v>
      </c>
      <c r="I38" s="21">
        <f t="shared" si="8"/>
        <v>112615.99425695112</v>
      </c>
      <c r="J38" s="14">
        <v>844.68899999999996</v>
      </c>
      <c r="K38" s="15">
        <v>1.3344100000000001</v>
      </c>
      <c r="L38" s="5">
        <v>9.8094000000000001</v>
      </c>
      <c r="M38" s="17">
        <f t="shared" si="9"/>
        <v>9.8094274684039622</v>
      </c>
    </row>
    <row r="39" spans="2:13" x14ac:dyDescent="0.25">
      <c r="B39" s="1">
        <v>-850</v>
      </c>
      <c r="C39" s="1">
        <v>-850</v>
      </c>
      <c r="D39" s="12">
        <f t="shared" si="6"/>
        <v>-850.11367360524059</v>
      </c>
      <c r="E39" s="3">
        <v>293.67599999999999</v>
      </c>
      <c r="F39" s="3">
        <f t="shared" si="7"/>
        <v>293.67573887843406</v>
      </c>
      <c r="G39" s="3">
        <v>20.526</v>
      </c>
      <c r="H39" s="13">
        <v>111962.99999999999</v>
      </c>
      <c r="I39" s="21">
        <f t="shared" si="8"/>
        <v>111963.04712421977</v>
      </c>
      <c r="J39" s="14">
        <v>839.79199999999992</v>
      </c>
      <c r="K39" s="15">
        <v>1.3281400000000001</v>
      </c>
      <c r="L39" s="5">
        <v>9.8093000000000004</v>
      </c>
      <c r="M39" s="17">
        <f t="shared" si="9"/>
        <v>9.809273133649679</v>
      </c>
    </row>
    <row r="40" spans="2:13" x14ac:dyDescent="0.25">
      <c r="B40" s="1">
        <v>-800</v>
      </c>
      <c r="C40" s="1">
        <v>-800</v>
      </c>
      <c r="D40" s="12">
        <f t="shared" si="6"/>
        <v>-800.10069278207391</v>
      </c>
      <c r="E40" s="3">
        <v>293.351</v>
      </c>
      <c r="F40" s="3">
        <f t="shared" si="7"/>
        <v>293.35065450308343</v>
      </c>
      <c r="G40" s="3">
        <v>20.201000000000001</v>
      </c>
      <c r="H40" s="13">
        <v>111313</v>
      </c>
      <c r="I40" s="21">
        <f t="shared" si="8"/>
        <v>111313.17906937291</v>
      </c>
      <c r="J40" s="14">
        <v>834.91700000000014</v>
      </c>
      <c r="K40" s="15">
        <v>1.3219000000000001</v>
      </c>
      <c r="L40" s="5">
        <v>9.8091000000000008</v>
      </c>
      <c r="M40" s="17">
        <f t="shared" si="9"/>
        <v>9.8091188025376592</v>
      </c>
    </row>
    <row r="41" spans="2:13" x14ac:dyDescent="0.25">
      <c r="B41" s="1">
        <v>-750</v>
      </c>
      <c r="C41" s="1">
        <v>-750</v>
      </c>
      <c r="D41" s="12">
        <f t="shared" si="6"/>
        <v>-750.0884988193078</v>
      </c>
      <c r="E41" s="3">
        <v>293.02600000000001</v>
      </c>
      <c r="F41" s="3">
        <f t="shared" si="7"/>
        <v>293.02557524232549</v>
      </c>
      <c r="G41" s="3">
        <v>19.876000000000001</v>
      </c>
      <c r="H41" s="13">
        <v>110666</v>
      </c>
      <c r="I41" s="21">
        <f t="shared" si="8"/>
        <v>110666.37890121111</v>
      </c>
      <c r="J41" s="14">
        <v>830.06600000000003</v>
      </c>
      <c r="K41" s="15">
        <v>1.3156699999999999</v>
      </c>
      <c r="L41" s="5">
        <v>9.8089999999999993</v>
      </c>
      <c r="M41" s="17">
        <f t="shared" si="9"/>
        <v>9.8089644750677873</v>
      </c>
    </row>
    <row r="42" spans="2:13" x14ac:dyDescent="0.25">
      <c r="B42" s="1">
        <v>-700</v>
      </c>
      <c r="C42" s="1">
        <v>-700</v>
      </c>
      <c r="D42" s="12">
        <f t="shared" si="6"/>
        <v>-700.07709169837256</v>
      </c>
      <c r="E42" s="3">
        <v>292.70100000000002</v>
      </c>
      <c r="F42" s="3">
        <f t="shared" si="7"/>
        <v>292.70050109603937</v>
      </c>
      <c r="G42" s="3">
        <v>19.550999999999998</v>
      </c>
      <c r="H42" s="13">
        <v>110023</v>
      </c>
      <c r="I42" s="21">
        <f t="shared" si="8"/>
        <v>110022.63545716234</v>
      </c>
      <c r="J42" s="14">
        <v>825.23800000000006</v>
      </c>
      <c r="K42" s="15">
        <v>1.3094699999999999</v>
      </c>
      <c r="L42" s="5">
        <v>9.8087999999999997</v>
      </c>
      <c r="M42" s="17">
        <f t="shared" si="9"/>
        <v>9.8088101512399586</v>
      </c>
    </row>
    <row r="43" spans="2:13" x14ac:dyDescent="0.25">
      <c r="B43" s="1">
        <v>-650</v>
      </c>
      <c r="C43" s="1">
        <v>-650</v>
      </c>
      <c r="D43" s="12">
        <f t="shared" si="6"/>
        <v>-650.06647140069947</v>
      </c>
      <c r="E43" s="3">
        <v>292.375</v>
      </c>
      <c r="F43" s="3">
        <f t="shared" si="7"/>
        <v>292.37543206410453</v>
      </c>
      <c r="G43" s="3">
        <v>19.225000000000001</v>
      </c>
      <c r="H43" s="13">
        <v>109382</v>
      </c>
      <c r="I43" s="21">
        <f t="shared" si="8"/>
        <v>109381.93760323909</v>
      </c>
      <c r="J43" s="14">
        <v>820.4319999999999</v>
      </c>
      <c r="K43" s="15">
        <v>1.3032999999999999</v>
      </c>
      <c r="L43" s="5">
        <v>9.8087</v>
      </c>
      <c r="M43" s="17">
        <f t="shared" si="9"/>
        <v>9.8086558310540468</v>
      </c>
    </row>
    <row r="44" spans="2:13" x14ac:dyDescent="0.25">
      <c r="B44" s="1">
        <v>-600</v>
      </c>
      <c r="C44" s="1">
        <v>-600</v>
      </c>
      <c r="D44" s="12">
        <f t="shared" si="6"/>
        <v>-600.05663790772019</v>
      </c>
      <c r="E44" s="3">
        <v>292.05</v>
      </c>
      <c r="F44" s="3">
        <f t="shared" si="7"/>
        <v>292.05036814640016</v>
      </c>
      <c r="G44" s="3">
        <v>18.899999999999999</v>
      </c>
      <c r="H44" s="13">
        <v>108744</v>
      </c>
      <c r="I44" s="21">
        <f t="shared" si="8"/>
        <v>108744.27423399671</v>
      </c>
      <c r="J44" s="14">
        <v>815.649</v>
      </c>
      <c r="K44" s="15">
        <v>1.29714</v>
      </c>
      <c r="L44" s="5">
        <v>9.8085000000000004</v>
      </c>
      <c r="M44" s="17">
        <f t="shared" si="9"/>
        <v>9.8085015145099472</v>
      </c>
    </row>
    <row r="45" spans="2:13" x14ac:dyDescent="0.25">
      <c r="B45" s="1">
        <v>-550</v>
      </c>
      <c r="C45" s="1">
        <v>-550</v>
      </c>
      <c r="D45" s="12">
        <f t="shared" si="6"/>
        <v>-550.0475912008668</v>
      </c>
      <c r="E45" s="3">
        <v>291.72500000000002</v>
      </c>
      <c r="F45" s="3">
        <f t="shared" si="7"/>
        <v>291.72530934280559</v>
      </c>
      <c r="G45" s="3">
        <v>18.574999999999999</v>
      </c>
      <c r="H45" s="13">
        <v>108110</v>
      </c>
      <c r="I45" s="21">
        <f t="shared" si="8"/>
        <v>108109.6342724905</v>
      </c>
      <c r="J45" s="14">
        <v>810.88900000000001</v>
      </c>
      <c r="K45" s="15">
        <v>1.29101</v>
      </c>
      <c r="L45" s="5">
        <v>9.8082999999999991</v>
      </c>
      <c r="M45" s="17">
        <f t="shared" si="9"/>
        <v>9.8083472016075355</v>
      </c>
    </row>
    <row r="46" spans="2:13" x14ac:dyDescent="0.25">
      <c r="B46" s="1">
        <v>-500</v>
      </c>
      <c r="C46" s="1">
        <v>-500</v>
      </c>
      <c r="D46" s="12">
        <f t="shared" si="6"/>
        <v>-500.03933126157222</v>
      </c>
      <c r="E46" s="3">
        <v>291.39999999999998</v>
      </c>
      <c r="F46" s="3">
        <f t="shared" si="7"/>
        <v>291.40025565320019</v>
      </c>
      <c r="G46" s="3">
        <v>18.25</v>
      </c>
      <c r="H46" s="13">
        <v>107478</v>
      </c>
      <c r="I46" s="21">
        <f t="shared" si="8"/>
        <v>107478.00667023151</v>
      </c>
      <c r="J46" s="14">
        <v>806.15100000000007</v>
      </c>
      <c r="K46" s="15">
        <v>1.2848999999999999</v>
      </c>
      <c r="L46" s="5">
        <v>9.8081999999999994</v>
      </c>
      <c r="M46" s="17">
        <f t="shared" si="9"/>
        <v>9.8081928923467068</v>
      </c>
    </row>
    <row r="47" spans="2:13" x14ac:dyDescent="0.25">
      <c r="B47" s="1">
        <v>-450</v>
      </c>
      <c r="C47" s="1">
        <v>-450</v>
      </c>
      <c r="D47" s="12">
        <f t="shared" si="6"/>
        <v>-450.03185807126988</v>
      </c>
      <c r="E47" s="3">
        <v>291.07499999999999</v>
      </c>
      <c r="F47" s="3">
        <f t="shared" si="7"/>
        <v>291.07520707746323</v>
      </c>
      <c r="G47" s="3">
        <v>17.925000000000001</v>
      </c>
      <c r="H47" s="13">
        <v>106849</v>
      </c>
      <c r="I47" s="21">
        <f t="shared" si="8"/>
        <v>106849.38040714606</v>
      </c>
      <c r="J47" s="14">
        <v>801.43600000000004</v>
      </c>
      <c r="K47" s="15">
        <v>1.27881</v>
      </c>
      <c r="L47" s="5">
        <v>9.8079999999999998</v>
      </c>
      <c r="M47" s="17">
        <f t="shared" si="9"/>
        <v>9.808038586727335</v>
      </c>
    </row>
    <row r="48" spans="2:13" x14ac:dyDescent="0.25">
      <c r="B48" s="1">
        <v>-400</v>
      </c>
      <c r="C48" s="1">
        <v>-400</v>
      </c>
      <c r="D48" s="12">
        <f t="shared" si="6"/>
        <v>-400.02517161139372</v>
      </c>
      <c r="E48" s="3">
        <v>290.75</v>
      </c>
      <c r="F48" s="3">
        <f t="shared" si="7"/>
        <v>290.75016361547404</v>
      </c>
      <c r="G48" s="3">
        <v>17.600000000000001</v>
      </c>
      <c r="H48" s="13">
        <v>106224.00000000001</v>
      </c>
      <c r="I48" s="21">
        <f t="shared" si="8"/>
        <v>106223.74449153096</v>
      </c>
      <c r="J48" s="14">
        <v>796.74400000000003</v>
      </c>
      <c r="K48" s="15">
        <v>1.27274</v>
      </c>
      <c r="L48" s="5">
        <v>9.8079000000000001</v>
      </c>
      <c r="M48" s="17">
        <f t="shared" ref="M48:M79" si="10">9.80665*POWER(6356767/(6356767+B48),2)</f>
        <v>9.8078842847493206</v>
      </c>
    </row>
    <row r="49" spans="2:13" x14ac:dyDescent="0.25">
      <c r="B49" s="1">
        <v>-350</v>
      </c>
      <c r="C49" s="1">
        <v>-350</v>
      </c>
      <c r="D49" s="12">
        <f t="shared" si="6"/>
        <v>-350.01927186337838</v>
      </c>
      <c r="E49" s="3">
        <v>290.42500000000001</v>
      </c>
      <c r="F49" s="3">
        <f t="shared" si="7"/>
        <v>290.42512526711192</v>
      </c>
      <c r="G49" s="3">
        <v>17.274999999999999</v>
      </c>
      <c r="H49" s="13">
        <v>105600.99999999999</v>
      </c>
      <c r="I49" s="21">
        <f t="shared" si="8"/>
        <v>105601.08796001229</v>
      </c>
      <c r="J49" s="14">
        <v>792.07299999999998</v>
      </c>
      <c r="K49" s="15">
        <v>1.2666999999999999</v>
      </c>
      <c r="L49" s="5">
        <v>9.8077000000000005</v>
      </c>
      <c r="M49" s="17">
        <f t="shared" si="10"/>
        <v>9.8077299864125376</v>
      </c>
    </row>
    <row r="50" spans="2:13" x14ac:dyDescent="0.25">
      <c r="B50" s="1">
        <v>-300</v>
      </c>
      <c r="C50" s="1">
        <v>-300</v>
      </c>
      <c r="D50" s="12">
        <f t="shared" si="6"/>
        <v>-300.01415880865898</v>
      </c>
      <c r="E50" s="3">
        <v>290.10000000000002</v>
      </c>
      <c r="F50" s="3">
        <f t="shared" si="7"/>
        <v>290.10009203225627</v>
      </c>
      <c r="G50" s="3">
        <v>16.95</v>
      </c>
      <c r="H50" s="13">
        <v>104980.99999999999</v>
      </c>
      <c r="I50" s="21">
        <f t="shared" si="8"/>
        <v>104981.39987750226</v>
      </c>
      <c r="J50" s="14">
        <v>787.42499999999995</v>
      </c>
      <c r="K50" s="15">
        <v>1.26067</v>
      </c>
      <c r="L50" s="5">
        <v>9.8076000000000008</v>
      </c>
      <c r="M50" s="17">
        <f t="shared" si="10"/>
        <v>9.8075756917168739</v>
      </c>
    </row>
    <row r="51" spans="2:13" x14ac:dyDescent="0.25">
      <c r="B51" s="1">
        <v>-250</v>
      </c>
      <c r="C51" s="1">
        <v>-250</v>
      </c>
      <c r="D51" s="12">
        <f t="shared" si="6"/>
        <v>-250.00983242867125</v>
      </c>
      <c r="E51" s="3">
        <v>289.77499999999998</v>
      </c>
      <c r="F51" s="3">
        <f t="shared" si="7"/>
        <v>289.77506391078634</v>
      </c>
      <c r="G51" s="3">
        <v>16.625</v>
      </c>
      <c r="H51" s="13">
        <v>104365</v>
      </c>
      <c r="I51" s="21">
        <f t="shared" si="8"/>
        <v>104364.66933715563</v>
      </c>
      <c r="J51" s="14">
        <v>782.79899999999998</v>
      </c>
      <c r="K51" s="15">
        <v>1.25467</v>
      </c>
      <c r="L51" s="5">
        <v>9.8073999999999995</v>
      </c>
      <c r="M51" s="17">
        <f t="shared" si="10"/>
        <v>9.807421400662216</v>
      </c>
    </row>
    <row r="52" spans="2:13" x14ac:dyDescent="0.25">
      <c r="B52" s="1">
        <v>-200</v>
      </c>
      <c r="C52" s="1">
        <v>-200</v>
      </c>
      <c r="D52" s="12">
        <f t="shared" si="6"/>
        <v>-200.00629270485155</v>
      </c>
      <c r="E52" s="3">
        <v>289.45</v>
      </c>
      <c r="F52" s="3">
        <f t="shared" si="7"/>
        <v>289.45004090258152</v>
      </c>
      <c r="G52" s="3">
        <v>16.3</v>
      </c>
      <c r="H52" s="13">
        <v>103751</v>
      </c>
      <c r="I52" s="21">
        <f t="shared" si="8"/>
        <v>103750.88546032985</v>
      </c>
      <c r="J52" s="14">
        <v>778.19600000000003</v>
      </c>
      <c r="K52" s="15">
        <v>1.2486900000000001</v>
      </c>
      <c r="L52" s="5">
        <v>9.8072999999999997</v>
      </c>
      <c r="M52" s="17">
        <f t="shared" si="10"/>
        <v>9.8072671132484519</v>
      </c>
    </row>
    <row r="53" spans="2:13" x14ac:dyDescent="0.25">
      <c r="B53" s="1">
        <v>-150</v>
      </c>
      <c r="C53" s="1">
        <v>-150</v>
      </c>
      <c r="D53" s="12">
        <f t="shared" si="6"/>
        <v>-150.00353961863678</v>
      </c>
      <c r="E53" s="3">
        <v>289.125</v>
      </c>
      <c r="F53" s="3">
        <f t="shared" si="7"/>
        <v>289.12502300752112</v>
      </c>
      <c r="G53" s="3">
        <v>15.975</v>
      </c>
      <c r="H53" s="13">
        <v>103140.00000000001</v>
      </c>
      <c r="I53" s="21">
        <f t="shared" si="8"/>
        <v>103140.03739653851</v>
      </c>
      <c r="J53" s="14">
        <v>773.61400000000003</v>
      </c>
      <c r="K53" s="15">
        <v>1.24274</v>
      </c>
      <c r="L53" s="5">
        <v>9.8071000000000002</v>
      </c>
      <c r="M53" s="17">
        <f t="shared" si="10"/>
        <v>9.8071128294754555</v>
      </c>
    </row>
    <row r="54" spans="2:13" x14ac:dyDescent="0.25">
      <c r="B54" s="1">
        <v>-100</v>
      </c>
      <c r="C54" s="1">
        <v>-100</v>
      </c>
      <c r="D54" s="12">
        <f t="shared" si="6"/>
        <v>-100.00157315146444</v>
      </c>
      <c r="E54" s="3">
        <v>288.8</v>
      </c>
      <c r="F54" s="3">
        <f t="shared" si="7"/>
        <v>288.80001022548447</v>
      </c>
      <c r="G54" s="3">
        <v>15.65</v>
      </c>
      <c r="H54" s="13">
        <v>102532</v>
      </c>
      <c r="I54" s="21">
        <f t="shared" si="8"/>
        <v>102532.11432341234</v>
      </c>
      <c r="J54" s="14">
        <v>769.05400000000009</v>
      </c>
      <c r="K54" s="15">
        <v>1.2367999999999999</v>
      </c>
      <c r="L54" s="5">
        <v>9.8070000000000004</v>
      </c>
      <c r="M54" s="17">
        <f t="shared" si="10"/>
        <v>9.8069585493431273</v>
      </c>
    </row>
    <row r="55" spans="2:13" x14ac:dyDescent="0.25">
      <c r="B55" s="1">
        <v>-50</v>
      </c>
      <c r="C55" s="1">
        <v>-50</v>
      </c>
      <c r="D55" s="12">
        <f t="shared" si="6"/>
        <v>-50.000393284772628</v>
      </c>
      <c r="E55" s="3">
        <v>288.47500000000002</v>
      </c>
      <c r="F55" s="3">
        <f t="shared" si="7"/>
        <v>288.475002556351</v>
      </c>
      <c r="G55" s="3">
        <v>15.324999999999999</v>
      </c>
      <c r="H55" s="13">
        <v>101926.99999999999</v>
      </c>
      <c r="I55" s="21">
        <f t="shared" si="8"/>
        <v>101927.10544665492</v>
      </c>
      <c r="J55" s="14">
        <v>764.51599999999996</v>
      </c>
      <c r="K55" s="15">
        <v>1.23089</v>
      </c>
      <c r="L55" s="5">
        <v>9.8068000000000008</v>
      </c>
      <c r="M55" s="17">
        <f t="shared" si="10"/>
        <v>9.8068042728513483</v>
      </c>
    </row>
    <row r="56" spans="2:13" x14ac:dyDescent="0.25">
      <c r="B56" s="1">
        <v>0</v>
      </c>
      <c r="C56" s="1">
        <v>0</v>
      </c>
      <c r="D56" s="12">
        <f t="shared" si="6"/>
        <v>0</v>
      </c>
      <c r="E56" s="3">
        <v>288.14999999999998</v>
      </c>
      <c r="F56" s="3">
        <f t="shared" si="7"/>
        <v>288.14999999999998</v>
      </c>
      <c r="G56" s="7">
        <v>15</v>
      </c>
      <c r="H56" s="10">
        <v>101325</v>
      </c>
      <c r="I56" s="21">
        <f t="shared" si="8"/>
        <v>101325.00000000017</v>
      </c>
      <c r="J56" s="11">
        <v>760</v>
      </c>
      <c r="K56" s="15">
        <v>1.2250000000000001</v>
      </c>
      <c r="L56" s="5">
        <v>9.8065999999999995</v>
      </c>
      <c r="M56" s="17">
        <f t="shared" si="10"/>
        <v>9.8066499999999994</v>
      </c>
    </row>
    <row r="57" spans="2:13" x14ac:dyDescent="0.25">
      <c r="B57" s="1">
        <v>50</v>
      </c>
      <c r="C57" s="1">
        <v>50</v>
      </c>
      <c r="D57" s="12">
        <f t="shared" si="6"/>
        <v>49.999606721414189</v>
      </c>
      <c r="E57" s="3">
        <v>287.82499999999999</v>
      </c>
      <c r="F57" s="3">
        <f t="shared" si="7"/>
        <v>287.82500255631078</v>
      </c>
      <c r="G57" s="3">
        <v>14.675000000000001</v>
      </c>
      <c r="H57" s="13">
        <v>100726</v>
      </c>
      <c r="I57" s="21">
        <f t="shared" si="8"/>
        <v>100725.78724517018</v>
      </c>
      <c r="J57" s="14">
        <v>755.50599999999997</v>
      </c>
      <c r="K57" s="15">
        <v>1.21913</v>
      </c>
      <c r="L57" s="5">
        <v>9.8064999999999998</v>
      </c>
      <c r="M57" s="17">
        <f t="shared" si="10"/>
        <v>9.8064957307889689</v>
      </c>
    </row>
    <row r="58" spans="2:13" x14ac:dyDescent="0.25">
      <c r="B58" s="1">
        <v>100</v>
      </c>
      <c r="C58" s="1">
        <v>100</v>
      </c>
      <c r="D58" s="12">
        <f t="shared" si="6"/>
        <v>99.998426898030118</v>
      </c>
      <c r="E58" s="3">
        <v>287.5</v>
      </c>
      <c r="F58" s="3">
        <f t="shared" si="7"/>
        <v>287.50001022516278</v>
      </c>
      <c r="G58" s="3">
        <v>14.35</v>
      </c>
      <c r="H58" s="13">
        <v>100129</v>
      </c>
      <c r="I58" s="21">
        <f t="shared" si="8"/>
        <v>100129.45647183312</v>
      </c>
      <c r="J58" s="14">
        <v>751.03300000000002</v>
      </c>
      <c r="K58" s="15">
        <v>1.2132799999999999</v>
      </c>
      <c r="L58" s="5">
        <v>9.8063000000000002</v>
      </c>
      <c r="M58" s="17">
        <f t="shared" si="10"/>
        <v>9.8063414652181411</v>
      </c>
    </row>
    <row r="59" spans="2:13" x14ac:dyDescent="0.25">
      <c r="B59" s="1">
        <v>150</v>
      </c>
      <c r="C59" s="1">
        <v>150</v>
      </c>
      <c r="D59" s="12">
        <f t="shared" si="6"/>
        <v>149.99646054840736</v>
      </c>
      <c r="E59" s="3">
        <v>287.17500000000001</v>
      </c>
      <c r="F59" s="3">
        <f t="shared" si="7"/>
        <v>287.17502300643531</v>
      </c>
      <c r="G59" s="3">
        <v>14.025</v>
      </c>
      <c r="H59" s="18">
        <v>99536</v>
      </c>
      <c r="I59" s="21">
        <f t="shared" si="8"/>
        <v>99535.996997559414</v>
      </c>
      <c r="J59" s="14">
        <v>746.58100000000002</v>
      </c>
      <c r="K59" s="15">
        <v>1.20746</v>
      </c>
      <c r="L59" s="5">
        <v>9.8062000000000005</v>
      </c>
      <c r="M59" s="17">
        <f t="shared" si="10"/>
        <v>9.8061872032874042</v>
      </c>
    </row>
    <row r="60" spans="2:13" x14ac:dyDescent="0.25">
      <c r="B60" s="1">
        <v>200</v>
      </c>
      <c r="C60" s="1">
        <v>200</v>
      </c>
      <c r="D60" s="12">
        <f t="shared" si="6"/>
        <v>199.9937076911049</v>
      </c>
      <c r="E60" s="3">
        <v>286.85000000000002</v>
      </c>
      <c r="F60" s="3">
        <f t="shared" si="7"/>
        <v>286.8500409000078</v>
      </c>
      <c r="G60" s="3">
        <v>13.7</v>
      </c>
      <c r="H60" s="18">
        <v>98945.4</v>
      </c>
      <c r="I60" s="21">
        <f t="shared" si="8"/>
        <v>98945.398167781081</v>
      </c>
      <c r="J60" s="14">
        <v>742.15200000000004</v>
      </c>
      <c r="K60" s="15">
        <v>1.2016500000000001</v>
      </c>
      <c r="L60" s="5">
        <v>9.8059999999999992</v>
      </c>
      <c r="M60" s="17">
        <f t="shared" si="10"/>
        <v>9.806032944996641</v>
      </c>
    </row>
    <row r="61" spans="2:13" x14ac:dyDescent="0.25">
      <c r="B61" s="1">
        <v>250</v>
      </c>
      <c r="C61" s="1">
        <v>250</v>
      </c>
      <c r="D61" s="12">
        <f t="shared" si="6"/>
        <v>249.99016834468117</v>
      </c>
      <c r="E61" s="3">
        <v>286.52499999999998</v>
      </c>
      <c r="F61" s="3">
        <f t="shared" si="7"/>
        <v>286.52506390575957</v>
      </c>
      <c r="G61" s="3">
        <v>13.375</v>
      </c>
      <c r="H61" s="18">
        <v>98357.6</v>
      </c>
      <c r="I61" s="21">
        <f t="shared" si="8"/>
        <v>98357.649355748086</v>
      </c>
      <c r="J61" s="14">
        <v>737.74300000000005</v>
      </c>
      <c r="K61" s="15">
        <v>1.19587</v>
      </c>
      <c r="L61" s="5">
        <v>9.8058999999999994</v>
      </c>
      <c r="M61" s="17">
        <f t="shared" si="10"/>
        <v>9.8058786903457396</v>
      </c>
    </row>
    <row r="62" spans="2:13" x14ac:dyDescent="0.25">
      <c r="B62" s="1">
        <v>300</v>
      </c>
      <c r="C62" s="1">
        <v>300</v>
      </c>
      <c r="D62" s="12">
        <f t="shared" si="6"/>
        <v>299.98584252769399</v>
      </c>
      <c r="E62" s="3">
        <v>286.2</v>
      </c>
      <c r="F62" s="3">
        <f t="shared" si="7"/>
        <v>286.20009202356999</v>
      </c>
      <c r="G62" s="3">
        <v>13.05</v>
      </c>
      <c r="H62" s="18">
        <v>97772.7</v>
      </c>
      <c r="I62" s="21">
        <f t="shared" si="8"/>
        <v>97772.739962486216</v>
      </c>
      <c r="J62" s="14">
        <v>733.35599999999999</v>
      </c>
      <c r="K62" s="15">
        <v>1.19011</v>
      </c>
      <c r="L62" s="5">
        <v>9.8056999999999999</v>
      </c>
      <c r="M62" s="17">
        <f t="shared" si="10"/>
        <v>9.8057244393345808</v>
      </c>
    </row>
    <row r="63" spans="2:13" x14ac:dyDescent="0.25">
      <c r="B63" s="1">
        <v>350</v>
      </c>
      <c r="C63" s="1">
        <v>350</v>
      </c>
      <c r="D63" s="12">
        <f t="shared" si="6"/>
        <v>349.98073025870059</v>
      </c>
      <c r="E63" s="3">
        <v>285.875</v>
      </c>
      <c r="F63" s="3">
        <f t="shared" si="7"/>
        <v>285.8751252533184</v>
      </c>
      <c r="G63" s="3">
        <v>12.725</v>
      </c>
      <c r="H63" s="18">
        <v>97190.7</v>
      </c>
      <c r="I63" s="21">
        <f t="shared" si="8"/>
        <v>97190.659416754585</v>
      </c>
      <c r="J63" s="14">
        <v>728.99</v>
      </c>
      <c r="K63" s="15">
        <v>1.1843699999999999</v>
      </c>
      <c r="L63" s="5">
        <v>9.8056000000000001</v>
      </c>
      <c r="M63" s="17">
        <f t="shared" si="10"/>
        <v>9.8055701919630547</v>
      </c>
    </row>
    <row r="64" spans="2:13" x14ac:dyDescent="0.25">
      <c r="B64" s="1">
        <v>400</v>
      </c>
      <c r="C64" s="1">
        <v>400</v>
      </c>
      <c r="D64" s="12">
        <f t="shared" si="6"/>
        <v>399.9748315562577</v>
      </c>
      <c r="E64" s="3">
        <v>285.55</v>
      </c>
      <c r="F64" s="3">
        <f t="shared" si="7"/>
        <v>285.55016359488428</v>
      </c>
      <c r="G64" s="3">
        <v>12.4</v>
      </c>
      <c r="H64" s="18">
        <v>96611.4</v>
      </c>
      <c r="I64" s="21">
        <f t="shared" si="8"/>
        <v>96611.397175004153</v>
      </c>
      <c r="J64" s="14">
        <v>724.64499999999998</v>
      </c>
      <c r="K64" s="15">
        <v>1.17865</v>
      </c>
      <c r="L64" s="5">
        <v>9.8054000000000006</v>
      </c>
      <c r="M64" s="17">
        <f t="shared" si="10"/>
        <v>9.8054159482310457</v>
      </c>
    </row>
    <row r="65" spans="2:13" x14ac:dyDescent="0.25">
      <c r="B65" s="1">
        <v>450</v>
      </c>
      <c r="C65" s="1">
        <v>450</v>
      </c>
      <c r="D65" s="12">
        <f t="shared" si="6"/>
        <v>449.96814643892128</v>
      </c>
      <c r="E65" s="3">
        <v>285.22500000000002</v>
      </c>
      <c r="F65" s="3">
        <f t="shared" si="7"/>
        <v>285.22520704814701</v>
      </c>
      <c r="G65" s="3">
        <v>12.074999999999999</v>
      </c>
      <c r="H65" s="18">
        <v>96035</v>
      </c>
      <c r="I65" s="21">
        <f t="shared" si="8"/>
        <v>96034.942721333791</v>
      </c>
      <c r="J65" s="14">
        <v>720.32100000000003</v>
      </c>
      <c r="K65" s="15">
        <v>1.1729499999999999</v>
      </c>
      <c r="L65" s="5">
        <v>9.8053000000000008</v>
      </c>
      <c r="M65" s="17">
        <f t="shared" si="10"/>
        <v>9.8052617081384401</v>
      </c>
    </row>
    <row r="66" spans="2:13" x14ac:dyDescent="0.25">
      <c r="B66" s="1">
        <v>500</v>
      </c>
      <c r="C66" s="1">
        <v>500</v>
      </c>
      <c r="D66" s="12">
        <f t="shared" si="6"/>
        <v>499.96067492524696</v>
      </c>
      <c r="E66" s="3">
        <v>284.89999999999998</v>
      </c>
      <c r="F66" s="3">
        <f t="shared" si="7"/>
        <v>284.90025561298586</v>
      </c>
      <c r="G66" s="3">
        <v>11.75</v>
      </c>
      <c r="H66" s="18">
        <v>95461.3</v>
      </c>
      <c r="I66" s="21">
        <f t="shared" si="8"/>
        <v>95461.285567449435</v>
      </c>
      <c r="J66" s="14">
        <v>716.01900000000001</v>
      </c>
      <c r="K66" s="15">
        <v>1.16727</v>
      </c>
      <c r="L66" s="5">
        <v>9.8050999999999995</v>
      </c>
      <c r="M66" s="17">
        <f t="shared" si="10"/>
        <v>9.8051074716851208</v>
      </c>
    </row>
    <row r="67" spans="2:13" x14ac:dyDescent="0.25">
      <c r="B67" s="1">
        <v>550</v>
      </c>
      <c r="C67" s="1">
        <v>550</v>
      </c>
      <c r="D67" s="12">
        <f t="shared" si="6"/>
        <v>549.95241703378952</v>
      </c>
      <c r="E67" s="3">
        <v>284.57499999999999</v>
      </c>
      <c r="F67" s="3">
        <f t="shared" si="7"/>
        <v>284.57530928928037</v>
      </c>
      <c r="G67" s="3">
        <v>11.425000000000001</v>
      </c>
      <c r="H67" s="18">
        <v>94890.4</v>
      </c>
      <c r="I67" s="21">
        <f t="shared" si="8"/>
        <v>94890.415252620616</v>
      </c>
      <c r="J67" s="14">
        <v>711.73699999999997</v>
      </c>
      <c r="K67" s="15">
        <v>1.1616200000000001</v>
      </c>
      <c r="L67" s="5">
        <v>9.8049999999999997</v>
      </c>
      <c r="M67" s="17">
        <f t="shared" si="10"/>
        <v>9.8049532388709721</v>
      </c>
    </row>
    <row r="68" spans="2:13" x14ac:dyDescent="0.25">
      <c r="B68" s="1">
        <v>600</v>
      </c>
      <c r="C68" s="1">
        <v>600</v>
      </c>
      <c r="D68" s="12">
        <f t="shared" si="6"/>
        <v>599.94337278310343</v>
      </c>
      <c r="E68" s="3">
        <v>284.25</v>
      </c>
      <c r="F68" s="3">
        <f t="shared" si="7"/>
        <v>284.25036807690981</v>
      </c>
      <c r="G68" s="3">
        <v>11.1</v>
      </c>
      <c r="H68" s="18">
        <v>94322.3</v>
      </c>
      <c r="I68" s="21">
        <f t="shared" si="8"/>
        <v>94322.321343639778</v>
      </c>
      <c r="J68" s="14">
        <v>707.476</v>
      </c>
      <c r="K68" s="15">
        <v>1.15598</v>
      </c>
      <c r="L68" s="5">
        <v>9.8048000000000002</v>
      </c>
      <c r="M68" s="17">
        <f t="shared" si="10"/>
        <v>9.8047990096958841</v>
      </c>
    </row>
    <row r="69" spans="2:13" x14ac:dyDescent="0.25">
      <c r="B69" s="1">
        <v>650</v>
      </c>
      <c r="C69" s="1">
        <v>650</v>
      </c>
      <c r="D69" s="12">
        <f t="shared" si="6"/>
        <v>649.93354219174239</v>
      </c>
      <c r="E69" s="3">
        <v>283.92500000000001</v>
      </c>
      <c r="F69" s="3">
        <f t="shared" si="7"/>
        <v>283.92543197575367</v>
      </c>
      <c r="G69" s="3">
        <v>10.775</v>
      </c>
      <c r="H69" s="18">
        <v>93757</v>
      </c>
      <c r="I69" s="21">
        <f t="shared" si="8"/>
        <v>93756.993434777673</v>
      </c>
      <c r="J69" s="14">
        <v>703.23599999999999</v>
      </c>
      <c r="K69" s="15">
        <v>1.1503699999999999</v>
      </c>
      <c r="L69" s="5">
        <v>9.8046000000000006</v>
      </c>
      <c r="M69" s="17">
        <f t="shared" si="10"/>
        <v>9.8046447841597413</v>
      </c>
    </row>
    <row r="70" spans="2:13" x14ac:dyDescent="0.25">
      <c r="B70" s="1">
        <v>700</v>
      </c>
      <c r="C70" s="1">
        <v>700</v>
      </c>
      <c r="D70" s="12">
        <f t="shared" si="6"/>
        <v>699.92292527825941</v>
      </c>
      <c r="E70" s="3">
        <v>283.601</v>
      </c>
      <c r="F70" s="3">
        <f t="shared" si="7"/>
        <v>283.60050098569127</v>
      </c>
      <c r="G70" s="3">
        <v>10.451000000000001</v>
      </c>
      <c r="H70" s="18">
        <v>93194.400000000009</v>
      </c>
      <c r="I70" s="21">
        <f t="shared" si="8"/>
        <v>93194.421147743167</v>
      </c>
      <c r="J70" s="14">
        <v>699.01600000000008</v>
      </c>
      <c r="K70" s="15">
        <v>1.1447799999999999</v>
      </c>
      <c r="L70" s="5">
        <v>9.8045000000000009</v>
      </c>
      <c r="M70" s="17">
        <f t="shared" si="10"/>
        <v>9.8044905622624245</v>
      </c>
    </row>
    <row r="71" spans="2:13" x14ac:dyDescent="0.25">
      <c r="B71" s="1">
        <v>750</v>
      </c>
      <c r="C71" s="1">
        <v>750</v>
      </c>
      <c r="D71" s="12">
        <f t="shared" si="6"/>
        <v>749.91152206120728</v>
      </c>
      <c r="E71" s="3">
        <v>283.27600000000001</v>
      </c>
      <c r="F71" s="3">
        <f t="shared" si="7"/>
        <v>283.2755751066021</v>
      </c>
      <c r="G71" s="3">
        <v>10.125999999999999</v>
      </c>
      <c r="H71" s="18">
        <v>92634.6</v>
      </c>
      <c r="I71" s="21">
        <f t="shared" si="8"/>
        <v>92634.594131640697</v>
      </c>
      <c r="J71" s="14">
        <v>694.81700000000001</v>
      </c>
      <c r="K71" s="15">
        <v>1.1392100000000001</v>
      </c>
      <c r="L71" s="5">
        <v>9.8042999999999996</v>
      </c>
      <c r="M71" s="17">
        <f t="shared" si="10"/>
        <v>9.8043363440038274</v>
      </c>
    </row>
    <row r="72" spans="2:13" x14ac:dyDescent="0.25">
      <c r="B72" s="1">
        <v>800</v>
      </c>
      <c r="C72" s="1">
        <v>800</v>
      </c>
      <c r="D72" s="12">
        <f t="shared" si="6"/>
        <v>799.89933255913775</v>
      </c>
      <c r="E72" s="3">
        <v>282.95100000000002</v>
      </c>
      <c r="F72" s="3">
        <f t="shared" si="7"/>
        <v>282.95065433836561</v>
      </c>
      <c r="G72" s="3">
        <v>9.8010000000000002</v>
      </c>
      <c r="H72" s="18">
        <v>92077.500000000015</v>
      </c>
      <c r="I72" s="21">
        <f t="shared" si="8"/>
        <v>92077.502062926855</v>
      </c>
      <c r="J72" s="14">
        <v>690.63800000000003</v>
      </c>
      <c r="K72" s="15">
        <v>1.1336599999999999</v>
      </c>
      <c r="L72" s="5">
        <v>9.8041999999999998</v>
      </c>
      <c r="M72" s="17">
        <f t="shared" si="10"/>
        <v>9.8041821293838289</v>
      </c>
    </row>
    <row r="73" spans="2:13" x14ac:dyDescent="0.25">
      <c r="B73" s="1">
        <v>850</v>
      </c>
      <c r="C73" s="1">
        <v>850</v>
      </c>
      <c r="D73" s="12">
        <f t="shared" si="6"/>
        <v>849.88635679060246</v>
      </c>
      <c r="E73" s="3">
        <v>282.62599999999998</v>
      </c>
      <c r="F73" s="3">
        <f t="shared" si="7"/>
        <v>282.62573868086105</v>
      </c>
      <c r="G73" s="3">
        <v>9.4760000000000009</v>
      </c>
      <c r="H73" s="18">
        <v>91523.1</v>
      </c>
      <c r="I73" s="21">
        <f t="shared" si="8"/>
        <v>91523.134645368962</v>
      </c>
      <c r="J73" s="14">
        <v>686.48</v>
      </c>
      <c r="K73" s="15">
        <v>1.1281300000000001</v>
      </c>
      <c r="L73" s="5">
        <v>9.8040000000000003</v>
      </c>
      <c r="M73" s="17">
        <f t="shared" si="10"/>
        <v>9.8040279184023156</v>
      </c>
    </row>
    <row r="74" spans="2:13" x14ac:dyDescent="0.25">
      <c r="B74" s="1">
        <v>900</v>
      </c>
      <c r="C74" s="1">
        <v>900</v>
      </c>
      <c r="D74" s="12">
        <f t="shared" si="6"/>
        <v>899.87259477415216</v>
      </c>
      <c r="E74" s="3">
        <v>282.30099999999999</v>
      </c>
      <c r="F74" s="3">
        <f t="shared" si="7"/>
        <v>282.30082813396797</v>
      </c>
      <c r="G74" s="3">
        <v>9.1509999999999998</v>
      </c>
      <c r="H74" s="18">
        <v>90971.499999999985</v>
      </c>
      <c r="I74" s="21">
        <f t="shared" si="8"/>
        <v>90971.481610003932</v>
      </c>
      <c r="J74" s="14">
        <v>682.34199999999998</v>
      </c>
      <c r="K74" s="15">
        <v>1.1226100000000001</v>
      </c>
      <c r="L74" s="5">
        <v>9.8039000000000005</v>
      </c>
      <c r="M74" s="17">
        <f t="shared" si="10"/>
        <v>9.8038737110591736</v>
      </c>
    </row>
    <row r="75" spans="2:13" x14ac:dyDescent="0.25">
      <c r="B75" s="1">
        <v>950</v>
      </c>
      <c r="C75" s="1">
        <v>950</v>
      </c>
      <c r="D75" s="12">
        <f t="shared" si="6"/>
        <v>949.85804652833713</v>
      </c>
      <c r="E75" s="3">
        <v>281.976</v>
      </c>
      <c r="F75" s="3">
        <f t="shared" si="7"/>
        <v>281.97592269756581</v>
      </c>
      <c r="G75" s="3">
        <v>8.8260000000000005</v>
      </c>
      <c r="H75" s="18">
        <v>90422.499999999985</v>
      </c>
      <c r="I75" s="21">
        <f t="shared" si="8"/>
        <v>90422.532715094188</v>
      </c>
      <c r="J75" s="14">
        <v>678.22500000000002</v>
      </c>
      <c r="K75" s="15">
        <v>1.11713</v>
      </c>
      <c r="L75" s="5">
        <v>9.8036999999999992</v>
      </c>
      <c r="M75" s="17">
        <f t="shared" si="10"/>
        <v>9.8037195073542929</v>
      </c>
    </row>
    <row r="76" spans="2:13" x14ac:dyDescent="0.25">
      <c r="B76" s="1">
        <v>1000</v>
      </c>
      <c r="C76" s="1">
        <v>1000</v>
      </c>
      <c r="D76" s="12">
        <f t="shared" si="6"/>
        <v>999.84271207170696</v>
      </c>
      <c r="E76" s="3">
        <v>281.65100000000001</v>
      </c>
      <c r="F76" s="3">
        <f t="shared" si="7"/>
        <v>281.65102237153388</v>
      </c>
      <c r="G76" s="3">
        <v>8.5009999999999994</v>
      </c>
      <c r="H76" s="18">
        <v>89876.299999999988</v>
      </c>
      <c r="I76" s="21">
        <f t="shared" si="8"/>
        <v>89876.277746087158</v>
      </c>
      <c r="J76" s="14">
        <v>674.12799999999993</v>
      </c>
      <c r="K76" s="15">
        <v>1.1116600000000001</v>
      </c>
      <c r="L76" s="5">
        <v>9.8035999999999994</v>
      </c>
      <c r="M76" s="17">
        <f t="shared" si="10"/>
        <v>9.8035653072875526</v>
      </c>
    </row>
    <row r="77" spans="2:13" x14ac:dyDescent="0.25">
      <c r="B77" s="1">
        <v>1050</v>
      </c>
      <c r="C77" s="1">
        <v>1050</v>
      </c>
      <c r="D77" s="12">
        <f t="shared" si="6"/>
        <v>1049.8265914228107</v>
      </c>
      <c r="E77" s="3">
        <v>281.32600000000002</v>
      </c>
      <c r="F77" s="3">
        <f t="shared" si="7"/>
        <v>281.32612715575169</v>
      </c>
      <c r="G77" s="3">
        <v>8.1760000000000002</v>
      </c>
      <c r="H77" s="18">
        <v>89332.7</v>
      </c>
      <c r="I77" s="21">
        <f t="shared" si="8"/>
        <v>89332.706515571772</v>
      </c>
      <c r="J77" s="14">
        <v>670.05</v>
      </c>
      <c r="K77" s="15">
        <v>1.1062099999999999</v>
      </c>
      <c r="L77" s="5">
        <v>9.8033999999999999</v>
      </c>
      <c r="M77" s="17">
        <f t="shared" si="10"/>
        <v>9.8034111108588409</v>
      </c>
    </row>
    <row r="78" spans="2:13" x14ac:dyDescent="0.25">
      <c r="B78" s="1">
        <v>1100</v>
      </c>
      <c r="C78" s="1">
        <v>1100</v>
      </c>
      <c r="D78" s="12">
        <f t="shared" si="6"/>
        <v>1099.809684600197</v>
      </c>
      <c r="E78" s="3">
        <v>281.00099999999998</v>
      </c>
      <c r="F78" s="3">
        <f t="shared" si="7"/>
        <v>281.00123705009872</v>
      </c>
      <c r="G78" s="3">
        <v>7.851</v>
      </c>
      <c r="H78" s="18">
        <v>88791.8</v>
      </c>
      <c r="I78" s="21">
        <f t="shared" si="8"/>
        <v>88791.80886323849</v>
      </c>
      <c r="J78" s="14">
        <v>665.99300000000005</v>
      </c>
      <c r="K78" s="15">
        <v>1.1007899999999999</v>
      </c>
      <c r="L78" s="5">
        <v>9.8033000000000001</v>
      </c>
      <c r="M78" s="17">
        <f t="shared" si="10"/>
        <v>9.8032569180680422</v>
      </c>
    </row>
    <row r="79" spans="2:13" x14ac:dyDescent="0.25">
      <c r="B79" s="1">
        <v>1150</v>
      </c>
      <c r="C79" s="1">
        <v>1150</v>
      </c>
      <c r="D79" s="12">
        <f t="shared" si="6"/>
        <v>1149.7919916224134</v>
      </c>
      <c r="E79" s="3">
        <v>280.67599999999999</v>
      </c>
      <c r="F79" s="3">
        <f t="shared" si="7"/>
        <v>280.6763520544543</v>
      </c>
      <c r="G79" s="3">
        <v>7.5259999999999998</v>
      </c>
      <c r="H79" s="18">
        <v>88253.6</v>
      </c>
      <c r="I79" s="21">
        <f t="shared" si="8"/>
        <v>88253.574655834265</v>
      </c>
      <c r="J79" s="14">
        <v>661.95600000000002</v>
      </c>
      <c r="K79" s="15">
        <v>1.09538</v>
      </c>
      <c r="L79" s="5">
        <v>9.8031000000000006</v>
      </c>
      <c r="M79" s="17">
        <f t="shared" si="10"/>
        <v>9.8031027289150448</v>
      </c>
    </row>
    <row r="80" spans="2:13" x14ac:dyDescent="0.25">
      <c r="B80" s="1">
        <v>1200</v>
      </c>
      <c r="C80" s="1">
        <v>1200</v>
      </c>
      <c r="D80" s="12">
        <f t="shared" ref="D80:D143" si="11">6356767*B80/(6356767+B80)</f>
        <v>1199.7735125080076</v>
      </c>
      <c r="E80" s="3">
        <v>280.351</v>
      </c>
      <c r="F80" s="3">
        <f t="shared" si="7"/>
        <v>280.35147216869791</v>
      </c>
      <c r="G80" s="3">
        <v>7.2009999999999996</v>
      </c>
      <c r="H80" s="18">
        <v>87718</v>
      </c>
      <c r="I80" s="21">
        <f t="shared" si="8"/>
        <v>87717.993787123516</v>
      </c>
      <c r="J80" s="14">
        <v>657.93899999999996</v>
      </c>
      <c r="K80" s="15">
        <v>1.08999</v>
      </c>
      <c r="L80" s="5">
        <v>9.8028999999999993</v>
      </c>
      <c r="M80" s="17">
        <f t="shared" ref="M80:M143" si="12">9.80665*POWER(6356767/(6356767+B80),2)</f>
        <v>9.8029485433997312</v>
      </c>
    </row>
    <row r="81" spans="2:13" x14ac:dyDescent="0.25">
      <c r="B81" s="1">
        <v>1250</v>
      </c>
      <c r="C81" s="1">
        <v>1250</v>
      </c>
      <c r="D81" s="12">
        <f t="shared" si="11"/>
        <v>1249.7542472755263</v>
      </c>
      <c r="E81" s="3">
        <v>280.02699999999999</v>
      </c>
      <c r="F81" s="3">
        <f t="shared" ref="F81:F144" si="13">288.15-0.0065*(D81+0)</f>
        <v>280.02659739270905</v>
      </c>
      <c r="G81" s="3">
        <v>6.8769999999999998</v>
      </c>
      <c r="H81" s="18">
        <v>87185.1</v>
      </c>
      <c r="I81" s="21">
        <f t="shared" ref="I81:I144" si="14">POWER(10,LOG10(101325)-9.80665/(-0.0065*8314.32/28.96442)*LOG10((288.15-0.0065*(D81-0))/288.15))</f>
        <v>87185.056177844119</v>
      </c>
      <c r="J81" s="14">
        <v>653.94200000000001</v>
      </c>
      <c r="K81" s="15">
        <v>1.08463</v>
      </c>
      <c r="L81" s="5">
        <v>9.8027999999999995</v>
      </c>
      <c r="M81" s="17">
        <f t="shared" si="12"/>
        <v>9.8027943615219897</v>
      </c>
    </row>
    <row r="82" spans="2:13" x14ac:dyDescent="0.25">
      <c r="B82" s="1">
        <v>1300</v>
      </c>
      <c r="C82" s="1">
        <v>1300</v>
      </c>
      <c r="D82" s="12">
        <f t="shared" si="11"/>
        <v>1299.7341959435155</v>
      </c>
      <c r="E82" s="3">
        <v>279.702</v>
      </c>
      <c r="F82" s="3">
        <f t="shared" si="13"/>
        <v>279.70172772636715</v>
      </c>
      <c r="G82" s="3">
        <v>6.5519999999999996</v>
      </c>
      <c r="H82" s="18">
        <v>86654.8</v>
      </c>
      <c r="I82" s="21">
        <f t="shared" si="14"/>
        <v>86654.751775666009</v>
      </c>
      <c r="J82" s="14">
        <v>649.96400000000006</v>
      </c>
      <c r="K82" s="15">
        <v>1.07928</v>
      </c>
      <c r="L82" s="5">
        <v>9.8026</v>
      </c>
      <c r="M82" s="17">
        <f t="shared" si="12"/>
        <v>9.8026401832817029</v>
      </c>
    </row>
    <row r="83" spans="2:13" x14ac:dyDescent="0.25">
      <c r="B83" s="1">
        <v>1350</v>
      </c>
      <c r="C83" s="1">
        <v>1350</v>
      </c>
      <c r="D83" s="12">
        <f t="shared" si="11"/>
        <v>1349.713358530521</v>
      </c>
      <c r="E83" s="3">
        <v>279.37700000000001</v>
      </c>
      <c r="F83" s="3">
        <f t="shared" si="13"/>
        <v>279.3768631695516</v>
      </c>
      <c r="G83" s="3">
        <v>6.2270000000000003</v>
      </c>
      <c r="H83" s="18">
        <v>86127.1</v>
      </c>
      <c r="I83" s="21">
        <f t="shared" si="14"/>
        <v>86127.070555149403</v>
      </c>
      <c r="J83" s="14">
        <v>646.00600000000009</v>
      </c>
      <c r="K83" s="15">
        <v>1.07396</v>
      </c>
      <c r="L83" s="5">
        <v>9.8025000000000002</v>
      </c>
      <c r="M83" s="17">
        <f t="shared" si="12"/>
        <v>9.8024860086787591</v>
      </c>
    </row>
    <row r="84" spans="2:13" x14ac:dyDescent="0.25">
      <c r="B84" s="1">
        <v>1400</v>
      </c>
      <c r="C84" s="1">
        <v>1400</v>
      </c>
      <c r="D84" s="12">
        <f t="shared" si="11"/>
        <v>1399.6917350550875</v>
      </c>
      <c r="E84" s="3">
        <v>279.05200000000002</v>
      </c>
      <c r="F84" s="3">
        <f t="shared" si="13"/>
        <v>279.05200372214193</v>
      </c>
      <c r="G84" s="3">
        <v>5.9020000000000001</v>
      </c>
      <c r="H84" s="18">
        <v>85602</v>
      </c>
      <c r="I84" s="21">
        <f t="shared" si="14"/>
        <v>85602.002517703004</v>
      </c>
      <c r="J84" s="14">
        <v>642.06799999999998</v>
      </c>
      <c r="K84" s="15">
        <v>1.0686500000000001</v>
      </c>
      <c r="L84" s="5">
        <v>9.8023000000000007</v>
      </c>
      <c r="M84" s="17">
        <f t="shared" si="12"/>
        <v>9.8023318377130426</v>
      </c>
    </row>
    <row r="85" spans="2:13" x14ac:dyDescent="0.25">
      <c r="B85" s="1">
        <v>1450</v>
      </c>
      <c r="C85" s="1">
        <v>1450</v>
      </c>
      <c r="D85" s="12">
        <f t="shared" si="11"/>
        <v>1449.6693255357595</v>
      </c>
      <c r="E85" s="3">
        <v>278.72699999999998</v>
      </c>
      <c r="F85" s="3">
        <f t="shared" si="13"/>
        <v>278.72714938401754</v>
      </c>
      <c r="G85" s="3">
        <v>5.577</v>
      </c>
      <c r="H85" s="18">
        <v>85079.499999999985</v>
      </c>
      <c r="I85" s="21">
        <f t="shared" si="14"/>
        <v>85079.537691541045</v>
      </c>
      <c r="J85" s="14">
        <v>638.149</v>
      </c>
      <c r="K85" s="15">
        <v>1.0633699999999999</v>
      </c>
      <c r="L85" s="5">
        <v>9.8021999999999991</v>
      </c>
      <c r="M85" s="17">
        <f t="shared" si="12"/>
        <v>9.8021776703844381</v>
      </c>
    </row>
    <row r="86" spans="2:13" x14ac:dyDescent="0.25">
      <c r="B86" s="1">
        <v>1500</v>
      </c>
      <c r="C86" s="1">
        <v>1500</v>
      </c>
      <c r="D86" s="12">
        <f t="shared" si="11"/>
        <v>1499.6461299910809</v>
      </c>
      <c r="E86" s="3">
        <v>278.40199999999999</v>
      </c>
      <c r="F86" s="3">
        <f t="shared" si="13"/>
        <v>278.40230015505796</v>
      </c>
      <c r="G86" s="3">
        <v>5.2519999999999998</v>
      </c>
      <c r="H86" s="18">
        <v>84559.700000000012</v>
      </c>
      <c r="I86" s="21">
        <f t="shared" si="14"/>
        <v>84559.666131642851</v>
      </c>
      <c r="J86" s="14">
        <v>634.25</v>
      </c>
      <c r="K86" s="15">
        <v>1.0581</v>
      </c>
      <c r="L86" s="5">
        <v>9.8019999999999996</v>
      </c>
      <c r="M86" s="17">
        <f t="shared" si="12"/>
        <v>9.8020235066928318</v>
      </c>
    </row>
    <row r="87" spans="2:13" x14ac:dyDescent="0.25">
      <c r="B87" s="1">
        <v>1550</v>
      </c>
      <c r="C87" s="1">
        <v>1550</v>
      </c>
      <c r="D87" s="12">
        <f t="shared" si="11"/>
        <v>1549.6221484395949</v>
      </c>
      <c r="E87" s="3">
        <v>278.077</v>
      </c>
      <c r="F87" s="3">
        <f t="shared" si="13"/>
        <v>278.07745603514263</v>
      </c>
      <c r="G87" s="3">
        <v>4.9269999999999996</v>
      </c>
      <c r="H87" s="18">
        <v>84042.4</v>
      </c>
      <c r="I87" s="21">
        <f t="shared" si="14"/>
        <v>84042.377919709543</v>
      </c>
      <c r="J87" s="14">
        <v>630.37</v>
      </c>
      <c r="K87" s="15">
        <v>1.0528599999999999</v>
      </c>
      <c r="L87" s="5">
        <v>9.8018999999999998</v>
      </c>
      <c r="M87" s="17">
        <f t="shared" si="12"/>
        <v>9.8018693466381119</v>
      </c>
    </row>
    <row r="88" spans="2:13" x14ac:dyDescent="0.25">
      <c r="B88" s="1">
        <v>1600</v>
      </c>
      <c r="C88" s="1">
        <v>1600</v>
      </c>
      <c r="D88" s="12">
        <f t="shared" si="11"/>
        <v>1599.5973808998442</v>
      </c>
      <c r="E88" s="3">
        <v>277.75299999999999</v>
      </c>
      <c r="F88" s="3">
        <f t="shared" si="13"/>
        <v>277.75261702415099</v>
      </c>
      <c r="G88" s="3">
        <v>4.6029999999999998</v>
      </c>
      <c r="H88" s="18">
        <v>83527.7</v>
      </c>
      <c r="I88" s="21">
        <f t="shared" si="14"/>
        <v>83527.663164122976</v>
      </c>
      <c r="J88" s="14">
        <v>626.50900000000001</v>
      </c>
      <c r="K88" s="15">
        <v>1.0476399999999999</v>
      </c>
      <c r="L88" s="5">
        <v>9.8017000000000003</v>
      </c>
      <c r="M88" s="17">
        <f t="shared" si="12"/>
        <v>9.8017151902201611</v>
      </c>
    </row>
    <row r="89" spans="2:13" x14ac:dyDescent="0.25">
      <c r="B89" s="1">
        <v>1650</v>
      </c>
      <c r="C89" s="1">
        <v>1650</v>
      </c>
      <c r="D89" s="12">
        <f t="shared" si="11"/>
        <v>1649.5718273903708</v>
      </c>
      <c r="E89" s="3">
        <v>277.428</v>
      </c>
      <c r="F89" s="3">
        <f t="shared" si="13"/>
        <v>277.42778312196259</v>
      </c>
      <c r="G89" s="3">
        <v>4.2779999999999996</v>
      </c>
      <c r="H89" s="18">
        <v>83015.5</v>
      </c>
      <c r="I89" s="21">
        <f t="shared" si="14"/>
        <v>83015.511999904484</v>
      </c>
      <c r="J89" s="14">
        <v>622.66800000000001</v>
      </c>
      <c r="K89" s="15">
        <v>1.04243</v>
      </c>
      <c r="L89" s="5">
        <v>9.8016000000000005</v>
      </c>
      <c r="M89" s="17">
        <f t="shared" si="12"/>
        <v>9.8015610374388658</v>
      </c>
    </row>
    <row r="90" spans="2:13" x14ac:dyDescent="0.25">
      <c r="B90" s="1">
        <v>1700</v>
      </c>
      <c r="C90" s="1">
        <v>1700</v>
      </c>
      <c r="D90" s="12">
        <f t="shared" si="11"/>
        <v>1699.5454879297165</v>
      </c>
      <c r="E90" s="3">
        <v>277.10300000000001</v>
      </c>
      <c r="F90" s="3">
        <f t="shared" si="13"/>
        <v>277.1029543284568</v>
      </c>
      <c r="G90" s="3">
        <v>3.9529999999999998</v>
      </c>
      <c r="H90" s="18">
        <v>82505.900000000009</v>
      </c>
      <c r="I90" s="21">
        <f t="shared" si="14"/>
        <v>82505.914588671047</v>
      </c>
      <c r="J90" s="14">
        <v>618.84499999999991</v>
      </c>
      <c r="K90" s="15">
        <v>1.03725</v>
      </c>
      <c r="L90" s="5">
        <v>9.8013999999999992</v>
      </c>
      <c r="M90" s="17">
        <f t="shared" si="12"/>
        <v>9.8014068882941103</v>
      </c>
    </row>
    <row r="91" spans="2:13" x14ac:dyDescent="0.25">
      <c r="B91" s="1">
        <v>1750</v>
      </c>
      <c r="C91" s="1">
        <v>1750</v>
      </c>
      <c r="D91" s="12">
        <f t="shared" si="11"/>
        <v>1749.5183625364216</v>
      </c>
      <c r="E91" s="3">
        <v>276.77800000000002</v>
      </c>
      <c r="F91" s="3">
        <f t="shared" si="13"/>
        <v>276.77813064351324</v>
      </c>
      <c r="G91" s="3">
        <v>3.6280000000000001</v>
      </c>
      <c r="H91" s="18">
        <v>81998.899999999994</v>
      </c>
      <c r="I91" s="21">
        <f t="shared" si="14"/>
        <v>81998.861118595509</v>
      </c>
      <c r="J91" s="14">
        <v>615.04200000000003</v>
      </c>
      <c r="K91" s="15">
        <v>1.0320800000000001</v>
      </c>
      <c r="L91" s="5">
        <v>9.8012999999999995</v>
      </c>
      <c r="M91" s="17">
        <f t="shared" si="12"/>
        <v>9.801252742785783</v>
      </c>
    </row>
    <row r="92" spans="2:13" x14ac:dyDescent="0.25">
      <c r="B92" s="1">
        <v>1800</v>
      </c>
      <c r="C92" s="1">
        <v>1799</v>
      </c>
      <c r="D92" s="12">
        <f t="shared" si="11"/>
        <v>1799.490451229027</v>
      </c>
      <c r="E92" s="3">
        <v>276.45299999999997</v>
      </c>
      <c r="F92" s="3">
        <f t="shared" si="13"/>
        <v>276.45331206701132</v>
      </c>
      <c r="G92" s="3">
        <v>3.3029999999999999</v>
      </c>
      <c r="H92" s="18">
        <v>81494.3</v>
      </c>
      <c r="I92" s="21">
        <f t="shared" si="14"/>
        <v>81494.341804364187</v>
      </c>
      <c r="J92" s="14">
        <v>611.25800000000004</v>
      </c>
      <c r="K92" s="15">
        <v>1.02694</v>
      </c>
      <c r="L92" s="5">
        <v>9.8010999999999999</v>
      </c>
      <c r="M92" s="17">
        <f t="shared" si="12"/>
        <v>9.8010986009137682</v>
      </c>
    </row>
    <row r="93" spans="2:13" x14ac:dyDescent="0.25">
      <c r="B93" s="1">
        <v>1850</v>
      </c>
      <c r="C93" s="1">
        <v>1849</v>
      </c>
      <c r="D93" s="12">
        <f t="shared" si="11"/>
        <v>1849.461754026072</v>
      </c>
      <c r="E93" s="3">
        <v>276.12799999999999</v>
      </c>
      <c r="F93" s="3">
        <f t="shared" si="13"/>
        <v>276.1284985988305</v>
      </c>
      <c r="G93" s="3">
        <v>2.9790000000000001</v>
      </c>
      <c r="H93" s="18">
        <v>80992.3</v>
      </c>
      <c r="I93" s="21">
        <f t="shared" si="14"/>
        <v>80992.346887134234</v>
      </c>
      <c r="J93" s="14">
        <v>607.49300000000005</v>
      </c>
      <c r="K93" s="15">
        <v>1.0218100000000001</v>
      </c>
      <c r="L93" s="5">
        <v>9.8009000000000004</v>
      </c>
      <c r="M93" s="17">
        <f t="shared" si="12"/>
        <v>9.8009444626779487</v>
      </c>
    </row>
    <row r="94" spans="2:13" x14ac:dyDescent="0.25">
      <c r="B94" s="1">
        <v>1900</v>
      </c>
      <c r="C94" s="1">
        <v>1899</v>
      </c>
      <c r="D94" s="12">
        <f t="shared" si="11"/>
        <v>1899.4322709460962</v>
      </c>
      <c r="E94" s="3">
        <v>275.80399999999997</v>
      </c>
      <c r="F94" s="3">
        <f t="shared" si="13"/>
        <v>275.80369023885038</v>
      </c>
      <c r="G94" s="3">
        <v>2.6539999999999999</v>
      </c>
      <c r="H94" s="18">
        <v>80492.899999999994</v>
      </c>
      <c r="I94" s="21">
        <f t="shared" si="14"/>
        <v>80492.866634493243</v>
      </c>
      <c r="J94" s="14">
        <v>603.74599999999998</v>
      </c>
      <c r="K94" s="15">
        <v>1.01671</v>
      </c>
      <c r="L94" s="5">
        <v>9.8008000000000006</v>
      </c>
      <c r="M94" s="17">
        <f t="shared" si="12"/>
        <v>9.8007903280782163</v>
      </c>
    </row>
    <row r="95" spans="2:13" x14ac:dyDescent="0.25">
      <c r="B95" s="1">
        <v>1950</v>
      </c>
      <c r="C95" s="1">
        <v>1949</v>
      </c>
      <c r="D95" s="12">
        <f t="shared" si="11"/>
        <v>1949.4020020076377</v>
      </c>
      <c r="E95" s="3">
        <v>275.47899999999998</v>
      </c>
      <c r="F95" s="3">
        <f t="shared" si="13"/>
        <v>275.47888698695033</v>
      </c>
      <c r="G95" s="3">
        <v>2.3290000000000002</v>
      </c>
      <c r="H95" s="18">
        <v>79995.900000000009</v>
      </c>
      <c r="I95" s="21">
        <f t="shared" si="14"/>
        <v>79995.891340416129</v>
      </c>
      <c r="J95" s="14">
        <v>600.01900000000001</v>
      </c>
      <c r="K95" s="15">
        <v>1.01162</v>
      </c>
      <c r="L95" s="5">
        <v>9.8005999999999993</v>
      </c>
      <c r="M95" s="17">
        <f t="shared" si="12"/>
        <v>9.80063619711445</v>
      </c>
    </row>
    <row r="96" spans="2:13" x14ac:dyDescent="0.25">
      <c r="B96" s="1">
        <v>2000</v>
      </c>
      <c r="C96" s="1">
        <v>1999</v>
      </c>
      <c r="D96" s="12">
        <f t="shared" si="11"/>
        <v>1999.3709472292348</v>
      </c>
      <c r="E96" s="3">
        <v>275.154</v>
      </c>
      <c r="F96" s="3">
        <f t="shared" si="13"/>
        <v>275.15408884300996</v>
      </c>
      <c r="G96" s="3">
        <v>2.004</v>
      </c>
      <c r="H96" s="18">
        <v>79501.400000000009</v>
      </c>
      <c r="I96" s="21">
        <f t="shared" si="14"/>
        <v>79501.411325225199</v>
      </c>
      <c r="J96" s="14">
        <v>596.30999999999995</v>
      </c>
      <c r="K96" s="15">
        <v>1.0065500000000001</v>
      </c>
      <c r="L96" s="5">
        <v>9.8004999999999995</v>
      </c>
      <c r="M96" s="17">
        <f t="shared" si="12"/>
        <v>9.8004820697865398</v>
      </c>
    </row>
    <row r="97" spans="2:13" x14ac:dyDescent="0.25">
      <c r="B97" s="1">
        <v>2050</v>
      </c>
      <c r="C97" s="1">
        <v>2049</v>
      </c>
      <c r="D97" s="12">
        <f t="shared" si="11"/>
        <v>2049.3391066294248</v>
      </c>
      <c r="E97" s="3">
        <v>274.82900000000001</v>
      </c>
      <c r="F97" s="3">
        <f t="shared" si="13"/>
        <v>274.8292958069087</v>
      </c>
      <c r="G97" s="3">
        <v>1.679</v>
      </c>
      <c r="H97" s="18">
        <v>79009.400000000009</v>
      </c>
      <c r="I97" s="21">
        <f t="shared" si="14"/>
        <v>79009.416935546658</v>
      </c>
      <c r="J97" s="14">
        <v>592.61900000000003</v>
      </c>
      <c r="K97" s="15">
        <v>1.0015099999999999</v>
      </c>
      <c r="L97" s="5">
        <v>9.8003</v>
      </c>
      <c r="M97" s="17">
        <f t="shared" si="12"/>
        <v>9.8003279460943702</v>
      </c>
    </row>
    <row r="98" spans="2:13" x14ac:dyDescent="0.25">
      <c r="B98" s="1">
        <v>2100</v>
      </c>
      <c r="C98" s="1">
        <v>2099</v>
      </c>
      <c r="D98" s="12">
        <f t="shared" si="11"/>
        <v>2099.306480226745</v>
      </c>
      <c r="E98" s="3">
        <v>274.505</v>
      </c>
      <c r="F98" s="3">
        <f t="shared" si="13"/>
        <v>274.50450787852611</v>
      </c>
      <c r="G98" s="3">
        <v>1.355</v>
      </c>
      <c r="H98" s="18">
        <v>78519.899999999994</v>
      </c>
      <c r="I98" s="21">
        <f t="shared" si="14"/>
        <v>78519.898544270021</v>
      </c>
      <c r="J98" s="14">
        <v>588.94799999999998</v>
      </c>
      <c r="K98" s="15">
        <v>0.99647900000000011</v>
      </c>
      <c r="L98" s="5">
        <v>9.8002000000000002</v>
      </c>
      <c r="M98" s="17">
        <f t="shared" si="12"/>
        <v>9.8001738260378275</v>
      </c>
    </row>
    <row r="99" spans="2:13" x14ac:dyDescent="0.25">
      <c r="B99" s="1">
        <v>2150</v>
      </c>
      <c r="C99" s="1">
        <v>2149</v>
      </c>
      <c r="D99" s="12">
        <f t="shared" si="11"/>
        <v>2149.2730680397308</v>
      </c>
      <c r="E99" s="3">
        <v>274.18</v>
      </c>
      <c r="F99" s="3">
        <f t="shared" si="13"/>
        <v>274.17972505774173</v>
      </c>
      <c r="G99" s="3">
        <v>1.03</v>
      </c>
      <c r="H99" s="18">
        <v>78032.899999999994</v>
      </c>
      <c r="I99" s="21">
        <f t="shared" si="14"/>
        <v>78032.846550505856</v>
      </c>
      <c r="J99" s="14">
        <v>585.29399999999998</v>
      </c>
      <c r="K99" s="15">
        <v>0.99147099999999999</v>
      </c>
      <c r="L99" s="5">
        <v>9.8000000000000007</v>
      </c>
      <c r="M99" s="17">
        <f t="shared" si="12"/>
        <v>9.8000197096167945</v>
      </c>
    </row>
    <row r="100" spans="2:13" x14ac:dyDescent="0.25">
      <c r="B100" s="1">
        <v>2200</v>
      </c>
      <c r="C100" s="1">
        <v>2199</v>
      </c>
      <c r="D100" s="12">
        <f t="shared" si="11"/>
        <v>2199.2388700869183</v>
      </c>
      <c r="E100" s="3">
        <v>273.85500000000002</v>
      </c>
      <c r="F100" s="3">
        <f t="shared" si="13"/>
        <v>273.854947344435</v>
      </c>
      <c r="G100" s="3">
        <v>0.70499999999999996</v>
      </c>
      <c r="H100" s="18">
        <v>77548.3</v>
      </c>
      <c r="I100" s="21">
        <f t="shared" si="14"/>
        <v>77548.251379544992</v>
      </c>
      <c r="J100" s="14">
        <v>581.66</v>
      </c>
      <c r="K100" s="15">
        <v>0.986483</v>
      </c>
      <c r="L100" s="5">
        <v>9.7998999999999992</v>
      </c>
      <c r="M100" s="17">
        <f t="shared" si="12"/>
        <v>9.799865596831161</v>
      </c>
    </row>
    <row r="101" spans="2:13" x14ac:dyDescent="0.25">
      <c r="B101" s="1">
        <v>2250</v>
      </c>
      <c r="C101" s="1">
        <v>2249</v>
      </c>
      <c r="D101" s="12">
        <f t="shared" si="11"/>
        <v>2249.2038863868424</v>
      </c>
      <c r="E101" s="3">
        <v>273.52999999999997</v>
      </c>
      <c r="F101" s="3">
        <f t="shared" si="13"/>
        <v>273.53017473848553</v>
      </c>
      <c r="G101" s="3">
        <v>0.38</v>
      </c>
      <c r="H101" s="18">
        <v>77066.100000000006</v>
      </c>
      <c r="I101" s="21">
        <f t="shared" si="14"/>
        <v>77066.103482816106</v>
      </c>
      <c r="J101" s="14">
        <v>578.04300000000001</v>
      </c>
      <c r="K101" s="15">
        <v>0.98151300000000008</v>
      </c>
      <c r="L101" s="5">
        <v>9.7996999999999996</v>
      </c>
      <c r="M101" s="17">
        <f t="shared" si="12"/>
        <v>9.7997114876808116</v>
      </c>
    </row>
    <row r="102" spans="2:13" x14ac:dyDescent="0.25">
      <c r="B102" s="1">
        <v>2300</v>
      </c>
      <c r="C102" s="1">
        <v>2299</v>
      </c>
      <c r="D102" s="12">
        <f t="shared" si="11"/>
        <v>2299.1681169580379</v>
      </c>
      <c r="E102" s="3">
        <v>273.20499999999998</v>
      </c>
      <c r="F102" s="3">
        <f t="shared" si="13"/>
        <v>273.20540723977274</v>
      </c>
      <c r="G102" s="3">
        <v>5.5E-2</v>
      </c>
      <c r="H102" s="18">
        <v>76586.399999999994</v>
      </c>
      <c r="I102" s="21">
        <f t="shared" si="14"/>
        <v>76586.393337844362</v>
      </c>
      <c r="J102" s="14">
        <v>574.44499999999994</v>
      </c>
      <c r="K102" s="15">
        <v>0.97656300000000007</v>
      </c>
      <c r="L102" s="5">
        <v>9.7995999999999999</v>
      </c>
      <c r="M102" s="17">
        <f t="shared" si="12"/>
        <v>9.7995573821656272</v>
      </c>
    </row>
    <row r="103" spans="2:13" x14ac:dyDescent="0.25">
      <c r="B103" s="1">
        <v>2350</v>
      </c>
      <c r="C103" s="1">
        <v>2349</v>
      </c>
      <c r="D103" s="12">
        <f t="shared" si="11"/>
        <v>2349.1315618190388</v>
      </c>
      <c r="E103" s="3">
        <v>272.88099999999997</v>
      </c>
      <c r="F103" s="3">
        <f t="shared" si="13"/>
        <v>272.88064484817625</v>
      </c>
      <c r="G103" s="3">
        <v>-0.26900000000000002</v>
      </c>
      <c r="H103" s="18">
        <v>76109.099999999991</v>
      </c>
      <c r="I103" s="21">
        <f t="shared" si="14"/>
        <v>76109.111448210213</v>
      </c>
      <c r="J103" s="14">
        <v>570.86500000000001</v>
      </c>
      <c r="K103" s="15">
        <v>0.97163200000000005</v>
      </c>
      <c r="L103" s="5">
        <v>9.7994000000000003</v>
      </c>
      <c r="M103" s="17">
        <f t="shared" si="12"/>
        <v>9.7994032802854978</v>
      </c>
    </row>
    <row r="104" spans="2:13" x14ac:dyDescent="0.25">
      <c r="B104" s="1">
        <v>2400</v>
      </c>
      <c r="C104" s="1">
        <v>2399</v>
      </c>
      <c r="D104" s="12">
        <f t="shared" si="11"/>
        <v>2399.0942209883779</v>
      </c>
      <c r="E104" s="3">
        <v>272.55599999999998</v>
      </c>
      <c r="F104" s="3">
        <f t="shared" si="13"/>
        <v>272.55588756357554</v>
      </c>
      <c r="G104" s="3">
        <v>-0.59399999999999997</v>
      </c>
      <c r="H104" s="18">
        <v>75634.2</v>
      </c>
      <c r="I104" s="21">
        <f t="shared" si="14"/>
        <v>75634.248343507381</v>
      </c>
      <c r="J104" s="14">
        <v>567.30400000000009</v>
      </c>
      <c r="K104" s="15">
        <v>0.96672100000000016</v>
      </c>
      <c r="L104" s="5">
        <v>9.7992000000000008</v>
      </c>
      <c r="M104" s="17">
        <f t="shared" si="12"/>
        <v>9.7992491820403114</v>
      </c>
    </row>
    <row r="105" spans="2:13" x14ac:dyDescent="0.25">
      <c r="B105" s="1">
        <v>2450</v>
      </c>
      <c r="C105" s="1">
        <v>2449</v>
      </c>
      <c r="D105" s="12">
        <f t="shared" si="11"/>
        <v>2449.0560944845884</v>
      </c>
      <c r="E105" s="3">
        <v>272.23099999999999</v>
      </c>
      <c r="F105" s="3">
        <f t="shared" si="13"/>
        <v>272.23113538585017</v>
      </c>
      <c r="G105" s="3">
        <v>-0.91900000000000004</v>
      </c>
      <c r="H105" s="18">
        <v>75161.8</v>
      </c>
      <c r="I105" s="21">
        <f t="shared" si="14"/>
        <v>75161.79457930132</v>
      </c>
      <c r="J105" s="14">
        <v>563.76</v>
      </c>
      <c r="K105" s="15">
        <v>0.96182800000000013</v>
      </c>
      <c r="L105" s="5">
        <v>9.7990999999999993</v>
      </c>
      <c r="M105" s="17">
        <f t="shared" si="12"/>
        <v>9.7990950874299489</v>
      </c>
    </row>
    <row r="106" spans="2:13" x14ac:dyDescent="0.25">
      <c r="B106" s="1">
        <v>2500</v>
      </c>
      <c r="C106" s="1">
        <v>2499</v>
      </c>
      <c r="D106" s="12">
        <f t="shared" si="11"/>
        <v>2499.0171823262021</v>
      </c>
      <c r="E106" s="3">
        <v>271.90600000000001</v>
      </c>
      <c r="F106" s="3">
        <f t="shared" si="13"/>
        <v>271.90638831487968</v>
      </c>
      <c r="G106" s="3">
        <v>-1.244</v>
      </c>
      <c r="H106" s="18">
        <v>74691.7</v>
      </c>
      <c r="I106" s="21">
        <f t="shared" si="14"/>
        <v>74691.740737088636</v>
      </c>
      <c r="J106" s="14">
        <v>560.23400000000004</v>
      </c>
      <c r="K106" s="15">
        <v>0.95695400000000008</v>
      </c>
      <c r="L106" s="5">
        <v>9.7988999999999997</v>
      </c>
      <c r="M106" s="17">
        <f t="shared" si="12"/>
        <v>9.7989409964542968</v>
      </c>
    </row>
    <row r="107" spans="2:13" x14ac:dyDescent="0.25">
      <c r="B107" s="1">
        <v>2550</v>
      </c>
      <c r="C107" s="1">
        <v>2549</v>
      </c>
      <c r="D107" s="12">
        <f t="shared" si="11"/>
        <v>2548.9774845317506</v>
      </c>
      <c r="E107" s="3">
        <v>271.58199999999999</v>
      </c>
      <c r="F107" s="3">
        <f t="shared" si="13"/>
        <v>271.58164635054362</v>
      </c>
      <c r="G107" s="3">
        <v>-1.5680000000000001</v>
      </c>
      <c r="H107" s="18">
        <v>74224.100000000006</v>
      </c>
      <c r="I107" s="21">
        <f t="shared" si="14"/>
        <v>74224.077424254341</v>
      </c>
      <c r="J107" s="14">
        <v>556.726</v>
      </c>
      <c r="K107" s="15">
        <v>0.95210000000000017</v>
      </c>
      <c r="L107" s="5">
        <v>9.7988</v>
      </c>
      <c r="M107" s="17">
        <f t="shared" si="12"/>
        <v>9.7987869091132449</v>
      </c>
    </row>
    <row r="108" spans="2:13" x14ac:dyDescent="0.25">
      <c r="B108" s="1">
        <v>2600</v>
      </c>
      <c r="C108" s="1">
        <v>2599</v>
      </c>
      <c r="D108" s="12">
        <f t="shared" si="11"/>
        <v>2598.9370011197657</v>
      </c>
      <c r="E108" s="3">
        <v>271.25700000000001</v>
      </c>
      <c r="F108" s="3">
        <f t="shared" si="13"/>
        <v>271.25690949272149</v>
      </c>
      <c r="G108" s="3">
        <v>-1.893</v>
      </c>
      <c r="H108" s="18">
        <v>73758.8</v>
      </c>
      <c r="I108" s="21">
        <f t="shared" si="14"/>
        <v>73758.795274030956</v>
      </c>
      <c r="J108" s="14">
        <v>553.23599999999999</v>
      </c>
      <c r="K108" s="15">
        <v>0.94726400000000011</v>
      </c>
      <c r="L108" s="5">
        <v>9.7986000000000004</v>
      </c>
      <c r="M108" s="17">
        <f t="shared" si="12"/>
        <v>9.7986328254066741</v>
      </c>
    </row>
    <row r="109" spans="2:13" x14ac:dyDescent="0.25">
      <c r="B109" s="1">
        <v>2650</v>
      </c>
      <c r="C109" s="1">
        <v>2649</v>
      </c>
      <c r="D109" s="12">
        <f t="shared" si="11"/>
        <v>2648.8957321087764</v>
      </c>
      <c r="E109" s="3">
        <v>270.93200000000002</v>
      </c>
      <c r="F109" s="3">
        <f t="shared" si="13"/>
        <v>270.93217774129295</v>
      </c>
      <c r="G109" s="3">
        <v>-2.218</v>
      </c>
      <c r="H109" s="18">
        <v>73295.899999999994</v>
      </c>
      <c r="I109" s="21">
        <f t="shared" si="14"/>
        <v>73295.884945457699</v>
      </c>
      <c r="J109" s="14">
        <v>549.76400000000001</v>
      </c>
      <c r="K109" s="15">
        <v>0.94244700000000003</v>
      </c>
      <c r="L109" s="5">
        <v>9.7985000000000007</v>
      </c>
      <c r="M109" s="17">
        <f t="shared" si="12"/>
        <v>9.7984787453344744</v>
      </c>
    </row>
    <row r="110" spans="2:13" x14ac:dyDescent="0.25">
      <c r="B110" s="1">
        <v>2700</v>
      </c>
      <c r="C110" s="1">
        <v>2699</v>
      </c>
      <c r="D110" s="12">
        <f t="shared" si="11"/>
        <v>2698.8536775173138</v>
      </c>
      <c r="E110" s="3">
        <v>270.60700000000003</v>
      </c>
      <c r="F110" s="3">
        <f t="shared" si="13"/>
        <v>270.60745109613742</v>
      </c>
      <c r="G110" s="3">
        <v>-2.5430000000000001</v>
      </c>
      <c r="H110" s="18">
        <v>72835.3</v>
      </c>
      <c r="I110" s="21">
        <f t="shared" si="14"/>
        <v>72835.33712333742</v>
      </c>
      <c r="J110" s="14">
        <v>546.30999999999995</v>
      </c>
      <c r="K110" s="15">
        <v>0.93764900000000007</v>
      </c>
      <c r="L110" s="5">
        <v>9.7982999999999993</v>
      </c>
      <c r="M110" s="17">
        <f t="shared" si="12"/>
        <v>9.7983246688965231</v>
      </c>
    </row>
    <row r="111" spans="2:13" x14ac:dyDescent="0.25">
      <c r="B111" s="1">
        <v>2750</v>
      </c>
      <c r="C111" s="1">
        <v>2749</v>
      </c>
      <c r="D111" s="12">
        <f t="shared" si="11"/>
        <v>2748.8108373639066</v>
      </c>
      <c r="E111" s="3">
        <v>270.28300000000002</v>
      </c>
      <c r="F111" s="3">
        <f t="shared" si="13"/>
        <v>270.28272955713459</v>
      </c>
      <c r="G111" s="3">
        <v>-2.867</v>
      </c>
      <c r="H111" s="18">
        <v>72377.100000000006</v>
      </c>
      <c r="I111" s="21">
        <f t="shared" si="14"/>
        <v>72377.142518197317</v>
      </c>
      <c r="J111" s="14">
        <v>542.87299999999993</v>
      </c>
      <c r="K111" s="15">
        <v>0.93286999999999998</v>
      </c>
      <c r="L111" s="5">
        <v>9.7981999999999996</v>
      </c>
      <c r="M111" s="17">
        <f t="shared" si="12"/>
        <v>9.7981705960927172</v>
      </c>
    </row>
    <row r="112" spans="2:13" x14ac:dyDescent="0.25">
      <c r="B112" s="1">
        <v>2800</v>
      </c>
      <c r="C112" s="1">
        <v>2799</v>
      </c>
      <c r="D112" s="12">
        <f t="shared" si="11"/>
        <v>2798.7672116670838</v>
      </c>
      <c r="E112" s="3">
        <v>269.95800000000003</v>
      </c>
      <c r="F112" s="3">
        <f t="shared" si="13"/>
        <v>269.95801312416393</v>
      </c>
      <c r="G112" s="3">
        <v>-3.1920000000000002</v>
      </c>
      <c r="H112" s="18">
        <v>71921.3</v>
      </c>
      <c r="I112" s="21">
        <f t="shared" si="14"/>
        <v>71921.291866245883</v>
      </c>
      <c r="J112" s="14">
        <v>539.45400000000006</v>
      </c>
      <c r="K112" s="15">
        <v>0.9281100000000001</v>
      </c>
      <c r="L112" s="5">
        <v>9.798</v>
      </c>
      <c r="M112" s="17">
        <f t="shared" si="12"/>
        <v>9.7980165269229342</v>
      </c>
    </row>
    <row r="113" spans="2:13" x14ac:dyDescent="0.25">
      <c r="B113" s="1">
        <v>2850</v>
      </c>
      <c r="C113" s="1">
        <v>2849</v>
      </c>
      <c r="D113" s="12">
        <f t="shared" si="11"/>
        <v>2848.7228004453727</v>
      </c>
      <c r="E113" s="3">
        <v>269.63299999999998</v>
      </c>
      <c r="F113" s="3">
        <f t="shared" si="13"/>
        <v>269.63330179710505</v>
      </c>
      <c r="G113" s="3">
        <v>-3.5169999999999999</v>
      </c>
      <c r="H113" s="18">
        <v>71467.8</v>
      </c>
      <c r="I113" s="21">
        <f t="shared" si="14"/>
        <v>71467.775929332536</v>
      </c>
      <c r="J113" s="14">
        <v>536.05200000000002</v>
      </c>
      <c r="K113" s="15">
        <v>0.92336799999999997</v>
      </c>
      <c r="L113" s="5">
        <v>9.7979000000000003</v>
      </c>
      <c r="M113" s="17">
        <f t="shared" si="12"/>
        <v>9.797862461387064</v>
      </c>
    </row>
    <row r="114" spans="2:13" x14ac:dyDescent="0.25">
      <c r="B114" s="1">
        <v>2900</v>
      </c>
      <c r="C114" s="1">
        <v>2899</v>
      </c>
      <c r="D114" s="12">
        <f t="shared" si="11"/>
        <v>2898.6776037173017</v>
      </c>
      <c r="E114" s="3">
        <v>269.30900000000003</v>
      </c>
      <c r="F114" s="3">
        <f t="shared" si="13"/>
        <v>269.3085955758375</v>
      </c>
      <c r="G114" s="3">
        <v>-3.8410000000000002</v>
      </c>
      <c r="H114" s="18">
        <v>71016.600000000006</v>
      </c>
      <c r="I114" s="21">
        <f t="shared" si="14"/>
        <v>71016.585494905317</v>
      </c>
      <c r="J114" s="14">
        <v>532.66800000000001</v>
      </c>
      <c r="K114" s="15">
        <v>0.91864500000000016</v>
      </c>
      <c r="L114" s="5">
        <v>9.7977000000000007</v>
      </c>
      <c r="M114" s="17">
        <f t="shared" si="12"/>
        <v>9.7977083994849892</v>
      </c>
    </row>
    <row r="115" spans="2:13" x14ac:dyDescent="0.25">
      <c r="B115" s="1">
        <v>2950</v>
      </c>
      <c r="C115" s="1">
        <v>2949</v>
      </c>
      <c r="D115" s="12">
        <f t="shared" si="11"/>
        <v>2948.6316215013971</v>
      </c>
      <c r="E115" s="3">
        <v>268.98399999999998</v>
      </c>
      <c r="F115" s="3">
        <f t="shared" si="13"/>
        <v>268.98389446024089</v>
      </c>
      <c r="G115" s="3">
        <v>-4.1660000000000004</v>
      </c>
      <c r="H115" s="18">
        <v>70567.7</v>
      </c>
      <c r="I115" s="21">
        <f t="shared" si="14"/>
        <v>70567.71137597099</v>
      </c>
      <c r="J115" s="14">
        <v>529.30099999999993</v>
      </c>
      <c r="K115" s="15">
        <v>0.91394000000000009</v>
      </c>
      <c r="L115" s="5">
        <v>9.7975999999999992</v>
      </c>
      <c r="M115" s="17">
        <f t="shared" si="12"/>
        <v>9.797554341216598</v>
      </c>
    </row>
    <row r="116" spans="2:13" x14ac:dyDescent="0.25">
      <c r="B116" s="1">
        <v>3000</v>
      </c>
      <c r="C116" s="1">
        <v>2999</v>
      </c>
      <c r="D116" s="12">
        <f t="shared" si="11"/>
        <v>2998.5848538161854</v>
      </c>
      <c r="E116" s="3">
        <v>268.65899999999999</v>
      </c>
      <c r="F116" s="3">
        <f t="shared" si="13"/>
        <v>268.65919845019476</v>
      </c>
      <c r="G116" s="3">
        <v>-4.4909999999999997</v>
      </c>
      <c r="H116" s="18">
        <v>70121.2</v>
      </c>
      <c r="I116" s="21">
        <f t="shared" si="14"/>
        <v>70121.144411052184</v>
      </c>
      <c r="J116" s="14">
        <v>525.952</v>
      </c>
      <c r="K116" s="15">
        <v>0.90925400000000001</v>
      </c>
      <c r="L116" s="5">
        <v>9.7973999999999997</v>
      </c>
      <c r="M116" s="17">
        <f t="shared" si="12"/>
        <v>9.7974002865817749</v>
      </c>
    </row>
    <row r="117" spans="2:13" x14ac:dyDescent="0.25">
      <c r="B117" s="1">
        <v>3050</v>
      </c>
      <c r="C117" s="1">
        <v>3049</v>
      </c>
      <c r="D117" s="12">
        <f t="shared" si="11"/>
        <v>3048.5373006801924</v>
      </c>
      <c r="E117" s="3">
        <v>268.33499999999998</v>
      </c>
      <c r="F117" s="3">
        <f t="shared" si="13"/>
        <v>268.33450754557873</v>
      </c>
      <c r="G117" s="3">
        <v>-4.8150000000000004</v>
      </c>
      <c r="H117" s="18">
        <v>69676.900000000009</v>
      </c>
      <c r="I117" s="21">
        <f t="shared" si="14"/>
        <v>69676.875464147684</v>
      </c>
      <c r="J117" s="14">
        <v>522.62</v>
      </c>
      <c r="K117" s="15">
        <v>0.90458700000000014</v>
      </c>
      <c r="L117" s="5">
        <v>9.7972000000000001</v>
      </c>
      <c r="M117" s="17">
        <f t="shared" si="12"/>
        <v>9.797246235580408</v>
      </c>
    </row>
    <row r="118" spans="2:13" x14ac:dyDescent="0.25">
      <c r="B118" s="1">
        <v>3100</v>
      </c>
      <c r="C118" s="1">
        <v>3098</v>
      </c>
      <c r="D118" s="12">
        <f t="shared" si="11"/>
        <v>3098.4889621119437</v>
      </c>
      <c r="E118" s="3">
        <v>268.01</v>
      </c>
      <c r="F118" s="3">
        <f t="shared" si="13"/>
        <v>268.00982174627234</v>
      </c>
      <c r="G118" s="3">
        <v>-5.14</v>
      </c>
      <c r="H118" s="18">
        <v>69234.899999999994</v>
      </c>
      <c r="I118" s="21">
        <f t="shared" si="14"/>
        <v>69234.895424689617</v>
      </c>
      <c r="J118" s="14">
        <v>519.30399999999997</v>
      </c>
      <c r="K118" s="15">
        <v>0.89993800000000013</v>
      </c>
      <c r="L118" s="5">
        <v>9.7971000000000004</v>
      </c>
      <c r="M118" s="17">
        <f t="shared" si="12"/>
        <v>9.7970921882123783</v>
      </c>
    </row>
    <row r="119" spans="2:13" x14ac:dyDescent="0.25">
      <c r="B119" s="1">
        <v>3150</v>
      </c>
      <c r="C119" s="1">
        <v>3148</v>
      </c>
      <c r="D119" s="12">
        <f t="shared" si="11"/>
        <v>3148.4398381299629</v>
      </c>
      <c r="E119" s="3">
        <v>267.685</v>
      </c>
      <c r="F119" s="3">
        <f t="shared" si="13"/>
        <v>267.68514105215525</v>
      </c>
      <c r="G119" s="3">
        <v>-5.4649999999999999</v>
      </c>
      <c r="H119" s="18">
        <v>68795.199999999997</v>
      </c>
      <c r="I119" s="21">
        <f t="shared" si="14"/>
        <v>68795.195207503348</v>
      </c>
      <c r="J119" s="14">
        <v>516.00599999999997</v>
      </c>
      <c r="K119" s="15">
        <v>0.89530700000000007</v>
      </c>
      <c r="L119" s="5">
        <v>9.7969000000000008</v>
      </c>
      <c r="M119" s="17">
        <f t="shared" si="12"/>
        <v>9.7969381444775774</v>
      </c>
    </row>
    <row r="120" spans="2:13" x14ac:dyDescent="0.25">
      <c r="B120" s="1">
        <v>3200</v>
      </c>
      <c r="C120" s="1">
        <v>3198</v>
      </c>
      <c r="D120" s="12">
        <f t="shared" si="11"/>
        <v>3198.3899287527752</v>
      </c>
      <c r="E120" s="3">
        <v>267.36</v>
      </c>
      <c r="F120" s="3">
        <f t="shared" si="13"/>
        <v>267.36046546310695</v>
      </c>
      <c r="G120" s="3">
        <v>-5.79</v>
      </c>
      <c r="H120" s="18">
        <v>68357.8</v>
      </c>
      <c r="I120" s="21">
        <f t="shared" si="14"/>
        <v>68357.765752766005</v>
      </c>
      <c r="J120" s="14">
        <v>512.72500000000002</v>
      </c>
      <c r="K120" s="15">
        <v>0.8906940000000001</v>
      </c>
      <c r="L120" s="5">
        <v>9.7967999999999993</v>
      </c>
      <c r="M120" s="17">
        <f t="shared" si="12"/>
        <v>9.7967841043758845</v>
      </c>
    </row>
    <row r="121" spans="2:13" x14ac:dyDescent="0.25">
      <c r="B121" s="1">
        <v>3250</v>
      </c>
      <c r="C121" s="1">
        <v>3248</v>
      </c>
      <c r="D121" s="12">
        <f t="shared" si="11"/>
        <v>3248.3392339989027</v>
      </c>
      <c r="E121" s="3">
        <v>267.036</v>
      </c>
      <c r="F121" s="3">
        <f t="shared" si="13"/>
        <v>267.03579497900711</v>
      </c>
      <c r="G121" s="3">
        <v>-6.1139999999999999</v>
      </c>
      <c r="H121" s="18">
        <v>67922.599999999991</v>
      </c>
      <c r="I121" s="21">
        <f t="shared" si="14"/>
        <v>67922.598025964966</v>
      </c>
      <c r="J121" s="14">
        <v>509.46100000000001</v>
      </c>
      <c r="K121" s="15">
        <v>0.88610000000000011</v>
      </c>
      <c r="L121" s="5">
        <v>9.7965999999999998</v>
      </c>
      <c r="M121" s="17">
        <f t="shared" si="12"/>
        <v>9.7966300679071932</v>
      </c>
    </row>
    <row r="122" spans="2:13" x14ac:dyDescent="0.25">
      <c r="B122" s="1">
        <v>3300</v>
      </c>
      <c r="C122" s="1">
        <v>3298</v>
      </c>
      <c r="D122" s="12">
        <f t="shared" si="11"/>
        <v>3298.2877538868693</v>
      </c>
      <c r="E122" s="3">
        <v>266.71100000000001</v>
      </c>
      <c r="F122" s="3">
        <f t="shared" si="13"/>
        <v>266.71112959973533</v>
      </c>
      <c r="G122" s="3">
        <v>-6.4390000000000001</v>
      </c>
      <c r="H122" s="18">
        <v>67489.7</v>
      </c>
      <c r="I122" s="21">
        <f t="shared" si="14"/>
        <v>67489.683017857285</v>
      </c>
      <c r="J122" s="14">
        <v>506.21400000000006</v>
      </c>
      <c r="K122" s="15">
        <v>0.88152399999999997</v>
      </c>
      <c r="L122" s="5">
        <v>9.7965</v>
      </c>
      <c r="M122" s="17">
        <f t="shared" si="12"/>
        <v>9.7964760350713824</v>
      </c>
    </row>
    <row r="123" spans="2:13" x14ac:dyDescent="0.25">
      <c r="B123" s="1">
        <v>3350</v>
      </c>
      <c r="C123" s="1">
        <v>3348</v>
      </c>
      <c r="D123" s="12">
        <f t="shared" si="11"/>
        <v>3348.2354884351971</v>
      </c>
      <c r="E123" s="3">
        <v>266.38600000000002</v>
      </c>
      <c r="F123" s="3">
        <f t="shared" si="13"/>
        <v>266.38646932517122</v>
      </c>
      <c r="G123" s="3">
        <v>-6.7640000000000002</v>
      </c>
      <c r="H123" s="18">
        <v>67059</v>
      </c>
      <c r="I123" s="21">
        <f t="shared" si="14"/>
        <v>67059.011744427931</v>
      </c>
      <c r="J123" s="14">
        <v>502.98400000000004</v>
      </c>
      <c r="K123" s="15">
        <v>0.87696700000000005</v>
      </c>
      <c r="L123" s="5">
        <v>9.7963000000000005</v>
      </c>
      <c r="M123" s="17">
        <f t="shared" si="12"/>
        <v>9.7963220058683405</v>
      </c>
    </row>
    <row r="124" spans="2:13" x14ac:dyDescent="0.25">
      <c r="B124" s="1">
        <v>3400</v>
      </c>
      <c r="C124" s="1">
        <v>3398</v>
      </c>
      <c r="D124" s="12">
        <f t="shared" si="11"/>
        <v>3398.1824376624072</v>
      </c>
      <c r="E124" s="3">
        <v>266.06200000000001</v>
      </c>
      <c r="F124" s="3">
        <f t="shared" si="13"/>
        <v>266.06181415519433</v>
      </c>
      <c r="G124" s="3">
        <v>-7.0880000000000001</v>
      </c>
      <c r="H124" s="18">
        <v>66630.599999999991</v>
      </c>
      <c r="I124" s="21">
        <f t="shared" si="14"/>
        <v>66630.575246848835</v>
      </c>
      <c r="J124" s="14">
        <v>499.77</v>
      </c>
      <c r="K124" s="15">
        <v>0.87242700000000006</v>
      </c>
      <c r="L124" s="5">
        <v>9.7962000000000007</v>
      </c>
      <c r="M124" s="17">
        <f t="shared" si="12"/>
        <v>9.7961679802979535</v>
      </c>
    </row>
    <row r="125" spans="2:13" x14ac:dyDescent="0.25">
      <c r="B125" s="1">
        <v>3450</v>
      </c>
      <c r="C125" s="1">
        <v>3448</v>
      </c>
      <c r="D125" s="12">
        <f t="shared" si="11"/>
        <v>3448.1286015870214</v>
      </c>
      <c r="E125" s="3">
        <v>265.73700000000002</v>
      </c>
      <c r="F125" s="3">
        <f t="shared" si="13"/>
        <v>265.73716408968431</v>
      </c>
      <c r="G125" s="3">
        <v>-7.4130000000000003</v>
      </c>
      <c r="H125" s="18">
        <v>66204.400000000009</v>
      </c>
      <c r="I125" s="21">
        <f t="shared" si="14"/>
        <v>66204.364591438134</v>
      </c>
      <c r="J125" s="14">
        <v>496.57400000000001</v>
      </c>
      <c r="K125" s="15">
        <v>0.86790500000000004</v>
      </c>
      <c r="L125" s="5">
        <v>9.7959999999999994</v>
      </c>
      <c r="M125" s="17">
        <f t="shared" si="12"/>
        <v>9.796013958360108</v>
      </c>
    </row>
    <row r="126" spans="2:13" x14ac:dyDescent="0.25">
      <c r="B126" s="1">
        <v>3500</v>
      </c>
      <c r="C126" s="1">
        <v>3498</v>
      </c>
      <c r="D126" s="12">
        <f t="shared" si="11"/>
        <v>3498.0739802275598</v>
      </c>
      <c r="E126" s="3">
        <v>265.41300000000001</v>
      </c>
      <c r="F126" s="3">
        <f t="shared" si="13"/>
        <v>265.41251912852084</v>
      </c>
      <c r="G126" s="3">
        <v>-7.7370000000000001</v>
      </c>
      <c r="H126" s="18">
        <v>65780.399999999994</v>
      </c>
      <c r="I126" s="21">
        <f t="shared" si="14"/>
        <v>65780.370869619001</v>
      </c>
      <c r="J126" s="14">
        <v>493.39300000000003</v>
      </c>
      <c r="K126" s="15">
        <v>0.863402</v>
      </c>
      <c r="L126" s="5">
        <v>9.7958999999999996</v>
      </c>
      <c r="M126" s="17">
        <f t="shared" si="12"/>
        <v>9.7958599400546849</v>
      </c>
    </row>
    <row r="127" spans="2:13" x14ac:dyDescent="0.25">
      <c r="B127" s="1">
        <v>3550</v>
      </c>
      <c r="C127" s="1">
        <v>3548</v>
      </c>
      <c r="D127" s="12">
        <f t="shared" si="11"/>
        <v>3548.0185736025423</v>
      </c>
      <c r="E127" s="3">
        <v>265.08800000000002</v>
      </c>
      <c r="F127" s="3">
        <f t="shared" si="13"/>
        <v>265.08787927158346</v>
      </c>
      <c r="G127" s="3">
        <v>-8.0619999999999994</v>
      </c>
      <c r="H127" s="18">
        <v>65358.6</v>
      </c>
      <c r="I127" s="21">
        <f t="shared" si="14"/>
        <v>65358.585197877816</v>
      </c>
      <c r="J127" s="14">
        <v>490.23</v>
      </c>
      <c r="K127" s="15">
        <v>0.85891600000000001</v>
      </c>
      <c r="L127" s="5">
        <v>9.7957000000000001</v>
      </c>
      <c r="M127" s="17">
        <f t="shared" si="12"/>
        <v>9.7957059253815775</v>
      </c>
    </row>
    <row r="128" spans="2:13" x14ac:dyDescent="0.25">
      <c r="B128" s="1">
        <v>3600</v>
      </c>
      <c r="C128" s="1">
        <v>3598</v>
      </c>
      <c r="D128" s="12">
        <f t="shared" si="11"/>
        <v>3597.9623817304882</v>
      </c>
      <c r="E128" s="3">
        <v>264.76299999999998</v>
      </c>
      <c r="F128" s="3">
        <f t="shared" si="13"/>
        <v>264.76324451875178</v>
      </c>
      <c r="G128" s="3">
        <v>-8.3870000000000005</v>
      </c>
      <c r="H128" s="18">
        <v>64939</v>
      </c>
      <c r="I128" s="21">
        <f t="shared" si="14"/>
        <v>64938.998717724244</v>
      </c>
      <c r="J128" s="14">
        <v>487.08299999999997</v>
      </c>
      <c r="K128" s="15">
        <v>0.85444900000000001</v>
      </c>
      <c r="L128" s="5">
        <v>9.7956000000000003</v>
      </c>
      <c r="M128" s="17">
        <f t="shared" si="12"/>
        <v>9.7955519143406669</v>
      </c>
    </row>
    <row r="129" spans="2:13" x14ac:dyDescent="0.25">
      <c r="B129" s="1">
        <v>3650</v>
      </c>
      <c r="C129" s="1">
        <v>3648</v>
      </c>
      <c r="D129" s="12">
        <f t="shared" si="11"/>
        <v>3647.9054046299166</v>
      </c>
      <c r="E129" s="3">
        <v>264.43900000000002</v>
      </c>
      <c r="F129" s="3">
        <f t="shared" si="13"/>
        <v>264.43861486990551</v>
      </c>
      <c r="G129" s="3">
        <v>-8.7110000000000003</v>
      </c>
      <c r="H129" s="18">
        <v>64521.599999999999</v>
      </c>
      <c r="I129" s="21">
        <f t="shared" si="14"/>
        <v>64521.602595649456</v>
      </c>
      <c r="J129" s="14">
        <v>483.952</v>
      </c>
      <c r="K129" s="15">
        <v>0.84999900000000006</v>
      </c>
      <c r="L129" s="5">
        <v>9.7954000000000008</v>
      </c>
      <c r="M129" s="17">
        <f t="shared" si="12"/>
        <v>9.7953979069318393</v>
      </c>
    </row>
    <row r="130" spans="2:13" x14ac:dyDescent="0.25">
      <c r="B130" s="1">
        <v>3700</v>
      </c>
      <c r="C130" s="1">
        <v>3698</v>
      </c>
      <c r="D130" s="12">
        <f t="shared" si="11"/>
        <v>3697.8476423193456</v>
      </c>
      <c r="E130" s="3">
        <v>264.11399999999998</v>
      </c>
      <c r="F130" s="3">
        <f t="shared" si="13"/>
        <v>264.1139903249242</v>
      </c>
      <c r="G130" s="3">
        <v>-9.0359999999999996</v>
      </c>
      <c r="H130" s="18">
        <v>64106.400000000001</v>
      </c>
      <c r="I130" s="21">
        <f t="shared" si="14"/>
        <v>64106.388023085819</v>
      </c>
      <c r="J130" s="14">
        <v>480.83699999999999</v>
      </c>
      <c r="K130" s="15">
        <v>0.84556699999999996</v>
      </c>
      <c r="L130" s="5">
        <v>9.7951999999999995</v>
      </c>
      <c r="M130" s="17">
        <f t="shared" si="12"/>
        <v>9.7952439031549812</v>
      </c>
    </row>
    <row r="131" spans="2:13" x14ac:dyDescent="0.25">
      <c r="B131" s="1">
        <v>3750</v>
      </c>
      <c r="C131" s="1">
        <v>3748</v>
      </c>
      <c r="D131" s="12">
        <f t="shared" si="11"/>
        <v>3747.7890948172922</v>
      </c>
      <c r="E131" s="3">
        <v>263.78899999999999</v>
      </c>
      <c r="F131" s="3">
        <f t="shared" si="13"/>
        <v>263.78937088368758</v>
      </c>
      <c r="G131" s="3">
        <v>-9.3610000000000007</v>
      </c>
      <c r="H131" s="18">
        <v>63693.299999999996</v>
      </c>
      <c r="I131" s="21">
        <f t="shared" si="14"/>
        <v>63693.346216364916</v>
      </c>
      <c r="J131" s="14">
        <v>477.73899999999998</v>
      </c>
      <c r="K131" s="15">
        <v>0.84115300000000015</v>
      </c>
      <c r="L131" s="5">
        <v>9.7950999999999997</v>
      </c>
      <c r="M131" s="17">
        <f t="shared" si="12"/>
        <v>9.795089903009977</v>
      </c>
    </row>
    <row r="132" spans="2:13" x14ac:dyDescent="0.25">
      <c r="B132" s="1">
        <v>3800</v>
      </c>
      <c r="C132" s="1">
        <v>3798</v>
      </c>
      <c r="D132" s="12">
        <f t="shared" si="11"/>
        <v>3797.7297621422745</v>
      </c>
      <c r="E132" s="3">
        <v>263.46499999999997</v>
      </c>
      <c r="F132" s="3">
        <f t="shared" si="13"/>
        <v>263.46475654607519</v>
      </c>
      <c r="G132" s="3">
        <v>-9.6850000000000005</v>
      </c>
      <c r="H132" s="18">
        <v>63282.5</v>
      </c>
      <c r="I132" s="21">
        <f t="shared" si="14"/>
        <v>63282.468416677417</v>
      </c>
      <c r="J132" s="14">
        <v>474.65799999999996</v>
      </c>
      <c r="K132" s="15">
        <v>0.83675599999999994</v>
      </c>
      <c r="L132" s="5">
        <v>9.7949000000000002</v>
      </c>
      <c r="M132" s="17">
        <f t="shared" si="12"/>
        <v>9.7949359064967148</v>
      </c>
    </row>
    <row r="133" spans="2:13" x14ac:dyDescent="0.25">
      <c r="B133" s="1">
        <v>3850</v>
      </c>
      <c r="C133" s="1">
        <v>3848</v>
      </c>
      <c r="D133" s="12">
        <f t="shared" si="11"/>
        <v>3847.669644312808</v>
      </c>
      <c r="E133" s="3">
        <v>263.14</v>
      </c>
      <c r="F133" s="3">
        <f t="shared" si="13"/>
        <v>263.1401473119667</v>
      </c>
      <c r="G133" s="3">
        <v>-10.01</v>
      </c>
      <c r="H133" s="18">
        <v>62873.700000000004</v>
      </c>
      <c r="I133" s="21">
        <f t="shared" si="14"/>
        <v>62873.745890031743</v>
      </c>
      <c r="J133" s="14">
        <v>471.59199999999998</v>
      </c>
      <c r="K133" s="15">
        <v>0.83237700000000003</v>
      </c>
      <c r="L133" s="5">
        <v>9.7948000000000004</v>
      </c>
      <c r="M133" s="17">
        <f t="shared" si="12"/>
        <v>9.7947819136150773</v>
      </c>
    </row>
    <row r="134" spans="2:13" x14ac:dyDescent="0.25">
      <c r="B134" s="1">
        <v>3900</v>
      </c>
      <c r="C134" s="1">
        <v>3898</v>
      </c>
      <c r="D134" s="12">
        <f t="shared" si="11"/>
        <v>3897.6087413474088</v>
      </c>
      <c r="E134" s="3">
        <v>262.81599999999997</v>
      </c>
      <c r="F134" s="3">
        <f t="shared" si="13"/>
        <v>262.81554318124182</v>
      </c>
      <c r="G134" s="3">
        <v>-10.334</v>
      </c>
      <c r="H134" s="18">
        <v>62467.199999999997</v>
      </c>
      <c r="I134" s="21">
        <f t="shared" si="14"/>
        <v>62467.169927213683</v>
      </c>
      <c r="J134" s="14">
        <v>468.54199999999997</v>
      </c>
      <c r="K134" s="15">
        <v>0.82801600000000009</v>
      </c>
      <c r="L134" s="5">
        <v>9.7946000000000009</v>
      </c>
      <c r="M134" s="17">
        <f t="shared" si="12"/>
        <v>9.7946279243649546</v>
      </c>
    </row>
    <row r="135" spans="2:13" x14ac:dyDescent="0.25">
      <c r="B135" s="1">
        <v>3950</v>
      </c>
      <c r="C135" s="1">
        <v>3948</v>
      </c>
      <c r="D135" s="12">
        <f t="shared" si="11"/>
        <v>3947.5470532645927</v>
      </c>
      <c r="E135" s="3">
        <v>262.49099999999999</v>
      </c>
      <c r="F135" s="3">
        <f t="shared" si="13"/>
        <v>262.49094415378011</v>
      </c>
      <c r="G135" s="3">
        <v>-10.659000000000001</v>
      </c>
      <c r="H135" s="18">
        <v>62062.7</v>
      </c>
      <c r="I135" s="21">
        <f t="shared" si="14"/>
        <v>62062.731843744594</v>
      </c>
      <c r="J135" s="14">
        <v>465.50900000000001</v>
      </c>
      <c r="K135" s="15">
        <v>0.82367299999999999</v>
      </c>
      <c r="L135" s="5">
        <v>9.7944999999999993</v>
      </c>
      <c r="M135" s="17">
        <f t="shared" si="12"/>
        <v>9.7944739387462292</v>
      </c>
    </row>
    <row r="136" spans="2:13" x14ac:dyDescent="0.25">
      <c r="B136" s="1">
        <v>4000</v>
      </c>
      <c r="C136" s="1">
        <v>3997</v>
      </c>
      <c r="D136" s="12">
        <f t="shared" si="11"/>
        <v>3997.4845800828734</v>
      </c>
      <c r="E136" s="3">
        <v>262.166</v>
      </c>
      <c r="F136" s="3">
        <f t="shared" si="13"/>
        <v>262.16635022946127</v>
      </c>
      <c r="G136" s="3">
        <v>-10.984</v>
      </c>
      <c r="H136" s="18">
        <v>61660.399999999994</v>
      </c>
      <c r="I136" s="21">
        <f t="shared" si="14"/>
        <v>61660.422979841409</v>
      </c>
      <c r="J136" s="14">
        <v>462.49099999999999</v>
      </c>
      <c r="K136" s="15">
        <v>0.81934700000000005</v>
      </c>
      <c r="L136" s="5">
        <v>9.7942999999999998</v>
      </c>
      <c r="M136" s="17">
        <f t="shared" si="12"/>
        <v>9.7943199567587893</v>
      </c>
    </row>
    <row r="137" spans="2:13" x14ac:dyDescent="0.25">
      <c r="B137" s="1">
        <v>4050</v>
      </c>
      <c r="C137" s="1">
        <v>4047</v>
      </c>
      <c r="D137" s="12">
        <f t="shared" si="11"/>
        <v>4047.421321820766</v>
      </c>
      <c r="E137" s="3">
        <v>261.84199999999998</v>
      </c>
      <c r="F137" s="3">
        <f t="shared" si="13"/>
        <v>261.84176140816498</v>
      </c>
      <c r="G137" s="3">
        <v>-11.308</v>
      </c>
      <c r="H137" s="18">
        <v>61260.2</v>
      </c>
      <c r="I137" s="21">
        <f t="shared" si="14"/>
        <v>61260.234700375404</v>
      </c>
      <c r="J137" s="14">
        <v>459.49</v>
      </c>
      <c r="K137" s="15">
        <v>0.81503800000000004</v>
      </c>
      <c r="L137" s="5">
        <v>9.7942</v>
      </c>
      <c r="M137" s="17">
        <f t="shared" si="12"/>
        <v>9.7941659784025159</v>
      </c>
    </row>
    <row r="138" spans="2:13" x14ac:dyDescent="0.25">
      <c r="B138" s="1">
        <v>4100</v>
      </c>
      <c r="C138" s="1">
        <v>4097</v>
      </c>
      <c r="D138" s="12">
        <f t="shared" si="11"/>
        <v>4097.3572784967837</v>
      </c>
      <c r="E138" s="3">
        <v>261.517</v>
      </c>
      <c r="F138" s="3">
        <f t="shared" si="13"/>
        <v>261.5171776897709</v>
      </c>
      <c r="G138" s="3">
        <v>-11.632999999999999</v>
      </c>
      <c r="H138" s="18">
        <v>60862.2</v>
      </c>
      <c r="I138" s="21">
        <f t="shared" si="14"/>
        <v>60862.158394831065</v>
      </c>
      <c r="J138" s="14">
        <v>456.50399999999996</v>
      </c>
      <c r="K138" s="15">
        <v>0.810747</v>
      </c>
      <c r="L138" s="5">
        <v>9.7940000000000005</v>
      </c>
      <c r="M138" s="17">
        <f t="shared" si="12"/>
        <v>9.7940120036773006</v>
      </c>
    </row>
    <row r="139" spans="2:13" x14ac:dyDescent="0.25">
      <c r="B139" s="1">
        <v>4150</v>
      </c>
      <c r="C139" s="1">
        <v>4147</v>
      </c>
      <c r="D139" s="12">
        <f t="shared" si="11"/>
        <v>4147.2924501294392</v>
      </c>
      <c r="E139" s="3">
        <v>261.19299999999998</v>
      </c>
      <c r="F139" s="3">
        <f t="shared" si="13"/>
        <v>261.19259907415864</v>
      </c>
      <c r="G139" s="3">
        <v>-11.957000000000001</v>
      </c>
      <c r="H139" s="18">
        <v>60466.2</v>
      </c>
      <c r="I139" s="21">
        <f t="shared" si="14"/>
        <v>60466.185477265914</v>
      </c>
      <c r="J139" s="14">
        <v>453.53399999999999</v>
      </c>
      <c r="K139" s="15">
        <v>0.80647300000000011</v>
      </c>
      <c r="L139" s="5">
        <v>9.7939000000000007</v>
      </c>
      <c r="M139" s="17">
        <f t="shared" si="12"/>
        <v>9.7938580325830262</v>
      </c>
    </row>
    <row r="140" spans="2:13" x14ac:dyDescent="0.25">
      <c r="B140" s="1">
        <v>4200</v>
      </c>
      <c r="C140" s="1">
        <v>4197</v>
      </c>
      <c r="D140" s="12">
        <f t="shared" si="11"/>
        <v>4197.2268367372444</v>
      </c>
      <c r="E140" s="3">
        <v>260.86799999999999</v>
      </c>
      <c r="F140" s="3">
        <f t="shared" si="13"/>
        <v>260.8680255612079</v>
      </c>
      <c r="G140" s="3">
        <v>-12.282</v>
      </c>
      <c r="H140" s="18">
        <v>60072.299999999996</v>
      </c>
      <c r="I140" s="21">
        <f t="shared" si="14"/>
        <v>60072.307386269189</v>
      </c>
      <c r="J140" s="14">
        <v>450.57900000000001</v>
      </c>
      <c r="K140" s="15">
        <v>0.80221600000000004</v>
      </c>
      <c r="L140" s="5">
        <v>9.7936999999999994</v>
      </c>
      <c r="M140" s="17">
        <f t="shared" si="12"/>
        <v>9.7937040651195808</v>
      </c>
    </row>
    <row r="141" spans="2:13" x14ac:dyDescent="0.25">
      <c r="B141" s="1">
        <v>4250</v>
      </c>
      <c r="C141" s="1">
        <v>4247</v>
      </c>
      <c r="D141" s="12">
        <f t="shared" si="11"/>
        <v>4247.1604383387121</v>
      </c>
      <c r="E141" s="3">
        <v>260.54300000000001</v>
      </c>
      <c r="F141" s="3">
        <f t="shared" si="13"/>
        <v>260.54345715079836</v>
      </c>
      <c r="G141" s="3">
        <v>-12.606999999999999</v>
      </c>
      <c r="H141" s="18">
        <v>59680.5</v>
      </c>
      <c r="I141" s="21">
        <f t="shared" si="14"/>
        <v>59680.515584921624</v>
      </c>
      <c r="J141" s="14">
        <v>447.64099999999996</v>
      </c>
      <c r="K141" s="15">
        <v>0.79797700000000005</v>
      </c>
      <c r="L141" s="5">
        <v>9.7935999999999996</v>
      </c>
      <c r="M141" s="17">
        <f t="shared" si="12"/>
        <v>9.7935501012868489</v>
      </c>
    </row>
    <row r="142" spans="2:13" x14ac:dyDescent="0.25">
      <c r="B142" s="1">
        <v>4300</v>
      </c>
      <c r="C142" s="1">
        <v>4297</v>
      </c>
      <c r="D142" s="12">
        <f t="shared" si="11"/>
        <v>4297.0932549523532</v>
      </c>
      <c r="E142" s="3">
        <v>260.21899999999999</v>
      </c>
      <c r="F142" s="3">
        <f t="shared" si="13"/>
        <v>260.21889384280968</v>
      </c>
      <c r="G142" s="3">
        <v>-12.930999999999999</v>
      </c>
      <c r="H142" s="18">
        <v>59290.799999999996</v>
      </c>
      <c r="I142" s="21">
        <f t="shared" si="14"/>
        <v>59290.801560753993</v>
      </c>
      <c r="J142" s="14">
        <v>444.71800000000002</v>
      </c>
      <c r="K142" s="15">
        <v>0.79375499999999999</v>
      </c>
      <c r="L142" s="5">
        <v>9.7934000000000001</v>
      </c>
      <c r="M142" s="17">
        <f t="shared" si="12"/>
        <v>9.7933961410847132</v>
      </c>
    </row>
    <row r="143" spans="2:13" x14ac:dyDescent="0.25">
      <c r="B143" s="1">
        <v>4350</v>
      </c>
      <c r="C143" s="1">
        <v>4347</v>
      </c>
      <c r="D143" s="12">
        <f t="shared" si="11"/>
        <v>4347.0252865966777</v>
      </c>
      <c r="E143" s="3">
        <v>259.89400000000001</v>
      </c>
      <c r="F143" s="3">
        <f t="shared" si="13"/>
        <v>259.89433563712157</v>
      </c>
      <c r="G143" s="3">
        <v>-13.256</v>
      </c>
      <c r="H143" s="18">
        <v>58903.199999999997</v>
      </c>
      <c r="I143" s="21">
        <f t="shared" si="14"/>
        <v>58903.15682570693</v>
      </c>
      <c r="J143" s="14">
        <v>441.81</v>
      </c>
      <c r="K143" s="15">
        <v>0.78955000000000009</v>
      </c>
      <c r="L143" s="5">
        <v>9.7932000000000006</v>
      </c>
      <c r="M143" s="17">
        <f t="shared" si="12"/>
        <v>9.7932421845130637</v>
      </c>
    </row>
    <row r="144" spans="2:13" x14ac:dyDescent="0.25">
      <c r="B144" s="1">
        <v>4400</v>
      </c>
      <c r="C144" s="1">
        <v>4397</v>
      </c>
      <c r="D144" s="12">
        <f t="shared" ref="D144:D207" si="15">6356767*B144/(6356767+B144)</f>
        <v>4396.9565332901966</v>
      </c>
      <c r="E144" s="3">
        <v>259.57</v>
      </c>
      <c r="F144" s="3">
        <f t="shared" si="13"/>
        <v>259.5697825336137</v>
      </c>
      <c r="G144" s="3">
        <v>-13.58</v>
      </c>
      <c r="H144" s="18">
        <v>58517.599999999999</v>
      </c>
      <c r="I144" s="21">
        <f t="shared" si="14"/>
        <v>58517.572916089972</v>
      </c>
      <c r="J144" s="14">
        <v>438.91799999999995</v>
      </c>
      <c r="K144" s="15">
        <v>0.78536300000000003</v>
      </c>
      <c r="L144" s="5">
        <v>9.7931000000000008</v>
      </c>
      <c r="M144" s="17">
        <f t="shared" ref="M144:M207" si="16">9.80665*POWER(6356767/(6356767+B144),2)</f>
        <v>9.7930882315717867</v>
      </c>
    </row>
    <row r="145" spans="2:13" x14ac:dyDescent="0.25">
      <c r="B145" s="1">
        <v>4450</v>
      </c>
      <c r="C145" s="1">
        <v>4447</v>
      </c>
      <c r="D145" s="12">
        <f t="shared" si="15"/>
        <v>4446.886995051419</v>
      </c>
      <c r="E145" s="3">
        <v>259.245</v>
      </c>
      <c r="F145" s="3">
        <f t="shared" ref="F145:F208" si="17">288.15-0.0065*(D145+0)</f>
        <v>259.24523453216574</v>
      </c>
      <c r="G145" s="3">
        <v>-13.904999999999999</v>
      </c>
      <c r="H145" s="18">
        <v>58134</v>
      </c>
      <c r="I145" s="21">
        <f t="shared" ref="I145:I208" si="18">POWER(10,LOG10(101325)-9.80665/(-0.0065*8314.32/28.96442)*LOG10((288.15-0.0065*(D145-0))/288.15))</f>
        <v>58134.041392540938</v>
      </c>
      <c r="J145" s="14">
        <v>436.041</v>
      </c>
      <c r="K145" s="15">
        <v>0.781192</v>
      </c>
      <c r="L145" s="5">
        <v>9.7928999999999995</v>
      </c>
      <c r="M145" s="17">
        <f t="shared" si="16"/>
        <v>9.7929342822607648</v>
      </c>
    </row>
    <row r="146" spans="2:13" x14ac:dyDescent="0.25">
      <c r="B146" s="1">
        <v>4500</v>
      </c>
      <c r="C146" s="1">
        <v>4497</v>
      </c>
      <c r="D146" s="12">
        <f t="shared" si="15"/>
        <v>4496.8166718988532</v>
      </c>
      <c r="E146" s="3">
        <v>258.92099999999999</v>
      </c>
      <c r="F146" s="3">
        <f t="shared" si="17"/>
        <v>258.92069163265745</v>
      </c>
      <c r="G146" s="3">
        <v>-14.228999999999999</v>
      </c>
      <c r="H146" s="18">
        <v>57752.600000000006</v>
      </c>
      <c r="I146" s="21">
        <f t="shared" si="18"/>
        <v>57752.553839985529</v>
      </c>
      <c r="J146" s="14">
        <v>433.18</v>
      </c>
      <c r="K146" s="15">
        <v>0.77703800000000012</v>
      </c>
      <c r="L146" s="5">
        <v>9.7927999999999997</v>
      </c>
      <c r="M146" s="17">
        <f t="shared" si="16"/>
        <v>9.7927803365798862</v>
      </c>
    </row>
    <row r="147" spans="2:13" x14ac:dyDescent="0.25">
      <c r="B147" s="1">
        <v>4550</v>
      </c>
      <c r="C147" s="1">
        <v>4547</v>
      </c>
      <c r="D147" s="12">
        <f t="shared" si="15"/>
        <v>4546.7455638510073</v>
      </c>
      <c r="E147" s="3">
        <v>258.596</v>
      </c>
      <c r="F147" s="3">
        <f t="shared" si="17"/>
        <v>258.59615383496845</v>
      </c>
      <c r="G147" s="3">
        <v>-14.554</v>
      </c>
      <c r="H147" s="18">
        <v>57373.1</v>
      </c>
      <c r="I147" s="21">
        <f t="shared" si="18"/>
        <v>57373.101867596139</v>
      </c>
      <c r="J147" s="14">
        <v>430.33400000000006</v>
      </c>
      <c r="K147" s="15">
        <v>0.77290200000000009</v>
      </c>
      <c r="L147" s="5">
        <v>9.7926000000000002</v>
      </c>
      <c r="M147" s="17">
        <f t="shared" si="16"/>
        <v>9.7926263945290337</v>
      </c>
    </row>
    <row r="148" spans="2:13" x14ac:dyDescent="0.25">
      <c r="B148" s="1">
        <v>4600</v>
      </c>
      <c r="C148" s="1">
        <v>4597</v>
      </c>
      <c r="D148" s="12">
        <f t="shared" si="15"/>
        <v>4596.6736709263905</v>
      </c>
      <c r="E148" s="3">
        <v>258.27199999999999</v>
      </c>
      <c r="F148" s="3">
        <f t="shared" si="17"/>
        <v>258.27162113897845</v>
      </c>
      <c r="G148" s="3">
        <v>-14.878</v>
      </c>
      <c r="H148" s="18">
        <v>56995.7</v>
      </c>
      <c r="I148" s="21">
        <f t="shared" si="18"/>
        <v>56995.677108751712</v>
      </c>
      <c r="J148" s="14">
        <v>427.50299999999999</v>
      </c>
      <c r="K148" s="15">
        <v>0.76878200000000008</v>
      </c>
      <c r="L148" s="5">
        <v>9.7925000000000004</v>
      </c>
      <c r="M148" s="17">
        <f t="shared" si="16"/>
        <v>9.7924724561080989</v>
      </c>
    </row>
    <row r="149" spans="2:13" x14ac:dyDescent="0.25">
      <c r="B149" s="1">
        <v>4650</v>
      </c>
      <c r="C149" s="1">
        <v>4647</v>
      </c>
      <c r="D149" s="12">
        <f t="shared" si="15"/>
        <v>4646.6009931435092</v>
      </c>
      <c r="E149" s="3">
        <v>257.947</v>
      </c>
      <c r="F149" s="3">
        <f t="shared" si="17"/>
        <v>257.94709354456717</v>
      </c>
      <c r="G149" s="3">
        <v>-15.202999999999999</v>
      </c>
      <c r="H149" s="18">
        <v>56620.299999999996</v>
      </c>
      <c r="I149" s="21">
        <f t="shared" si="18"/>
        <v>56620.271220996663</v>
      </c>
      <c r="J149" s="14">
        <v>424.68700000000001</v>
      </c>
      <c r="K149" s="15">
        <v>0.76467900000000011</v>
      </c>
      <c r="L149" s="5">
        <v>9.7922999999999991</v>
      </c>
      <c r="M149" s="17">
        <f t="shared" si="16"/>
        <v>9.792318521316961</v>
      </c>
    </row>
    <row r="150" spans="2:13" x14ac:dyDescent="0.25">
      <c r="B150" s="1">
        <v>4700</v>
      </c>
      <c r="C150" s="1">
        <v>4697</v>
      </c>
      <c r="D150" s="12">
        <f t="shared" si="15"/>
        <v>4696.5275305208688</v>
      </c>
      <c r="E150" s="3">
        <v>257.62299999999999</v>
      </c>
      <c r="F150" s="3">
        <f t="shared" si="17"/>
        <v>257.62257105161433</v>
      </c>
      <c r="G150" s="3">
        <v>-15.526999999999999</v>
      </c>
      <c r="H150" s="18">
        <v>56246.9</v>
      </c>
      <c r="I150" s="21">
        <f t="shared" si="18"/>
        <v>56246.875886001078</v>
      </c>
      <c r="J150" s="14">
        <v>421.88600000000002</v>
      </c>
      <c r="K150" s="15">
        <v>0.76059300000000007</v>
      </c>
      <c r="L150" s="5">
        <v>9.7921999999999993</v>
      </c>
      <c r="M150" s="17">
        <f t="shared" si="16"/>
        <v>9.7921645901555117</v>
      </c>
    </row>
    <row r="151" spans="2:13" x14ac:dyDescent="0.25">
      <c r="B151" s="1">
        <v>4750</v>
      </c>
      <c r="C151" s="1">
        <v>4746</v>
      </c>
      <c r="D151" s="12">
        <f t="shared" si="15"/>
        <v>4746.4532830769767</v>
      </c>
      <c r="E151" s="3">
        <v>257.298</v>
      </c>
      <c r="F151" s="3">
        <f t="shared" si="17"/>
        <v>257.29805365999965</v>
      </c>
      <c r="G151" s="3">
        <v>-15.852</v>
      </c>
      <c r="H151" s="18">
        <v>55875.5</v>
      </c>
      <c r="I151" s="21">
        <f t="shared" si="18"/>
        <v>55875.48280951933</v>
      </c>
      <c r="J151" s="14">
        <v>419.10100000000006</v>
      </c>
      <c r="K151" s="15">
        <v>0.75652400000000009</v>
      </c>
      <c r="L151" s="5">
        <v>9.7919999999999998</v>
      </c>
      <c r="M151" s="17">
        <f t="shared" si="16"/>
        <v>9.7920106626236336</v>
      </c>
    </row>
    <row r="152" spans="2:13" x14ac:dyDescent="0.25">
      <c r="B152" s="1">
        <v>4800</v>
      </c>
      <c r="C152" s="1">
        <v>4796</v>
      </c>
      <c r="D152" s="12">
        <f t="shared" si="15"/>
        <v>4796.3782508303375</v>
      </c>
      <c r="E152" s="3">
        <v>256.97399999999999</v>
      </c>
      <c r="F152" s="3">
        <f t="shared" si="17"/>
        <v>256.9735413696028</v>
      </c>
      <c r="G152" s="3">
        <v>-16.175999999999998</v>
      </c>
      <c r="H152" s="18">
        <v>55506.1</v>
      </c>
      <c r="I152" s="21">
        <f t="shared" si="18"/>
        <v>55506.083721349947</v>
      </c>
      <c r="J152" s="14">
        <v>416.32999999999993</v>
      </c>
      <c r="K152" s="15">
        <v>0.75247200000000003</v>
      </c>
      <c r="L152" s="5">
        <v>9.7919</v>
      </c>
      <c r="M152" s="17">
        <f t="shared" si="16"/>
        <v>9.7918567387212132</v>
      </c>
    </row>
    <row r="153" spans="2:13" x14ac:dyDescent="0.25">
      <c r="B153" s="1">
        <v>4850</v>
      </c>
      <c r="C153" s="1">
        <v>4846</v>
      </c>
      <c r="D153" s="12">
        <f t="shared" si="15"/>
        <v>4846.3024337994566</v>
      </c>
      <c r="E153" s="3">
        <v>256.649</v>
      </c>
      <c r="F153" s="3">
        <f t="shared" si="17"/>
        <v>256.64903418030349</v>
      </c>
      <c r="G153" s="3">
        <v>-16.501000000000001</v>
      </c>
      <c r="H153" s="18">
        <v>55138.7</v>
      </c>
      <c r="I153" s="21">
        <f t="shared" si="18"/>
        <v>55138.67037529502</v>
      </c>
      <c r="J153" s="14">
        <v>413.57400000000001</v>
      </c>
      <c r="K153" s="15">
        <v>0.74843599999999999</v>
      </c>
      <c r="L153" s="5">
        <v>9.7917000000000005</v>
      </c>
      <c r="M153" s="17">
        <f t="shared" si="16"/>
        <v>9.7917028184481349</v>
      </c>
    </row>
    <row r="154" spans="2:13" x14ac:dyDescent="0.25">
      <c r="B154" s="1">
        <v>4900</v>
      </c>
      <c r="C154" s="1">
        <v>4896</v>
      </c>
      <c r="D154" s="12">
        <f t="shared" si="15"/>
        <v>4896.2258320028386</v>
      </c>
      <c r="E154" s="3">
        <v>256.32499999999999</v>
      </c>
      <c r="F154" s="3">
        <f t="shared" si="17"/>
        <v>256.32453209198155</v>
      </c>
      <c r="G154" s="3">
        <v>-16.824999999999999</v>
      </c>
      <c r="H154" s="18">
        <v>54773.2</v>
      </c>
      <c r="I154" s="21">
        <f t="shared" si="18"/>
        <v>54773.234549119741</v>
      </c>
      <c r="J154" s="14">
        <v>410.83299999999997</v>
      </c>
      <c r="K154" s="15">
        <v>0.744417</v>
      </c>
      <c r="L154" s="5">
        <v>9.7914999999999992</v>
      </c>
      <c r="M154" s="17">
        <f t="shared" si="16"/>
        <v>9.7915489018042887</v>
      </c>
    </row>
    <row r="155" spans="2:13" x14ac:dyDescent="0.25">
      <c r="B155" s="1">
        <v>4950</v>
      </c>
      <c r="C155" s="1">
        <v>4946</v>
      </c>
      <c r="D155" s="12">
        <f t="shared" si="15"/>
        <v>4946.1484454589854</v>
      </c>
      <c r="E155" s="3">
        <v>256</v>
      </c>
      <c r="F155" s="3">
        <f t="shared" si="17"/>
        <v>256.00003510451654</v>
      </c>
      <c r="G155" s="3">
        <v>-17.149999999999999</v>
      </c>
      <c r="H155" s="18">
        <v>54409.799999999996</v>
      </c>
      <c r="I155" s="21">
        <f t="shared" si="18"/>
        <v>54409.768044512086</v>
      </c>
      <c r="J155" s="14">
        <v>408.10700000000003</v>
      </c>
      <c r="K155" s="15">
        <v>0.74041500000000005</v>
      </c>
      <c r="L155" s="5">
        <v>9.7913999999999994</v>
      </c>
      <c r="M155" s="17">
        <f t="shared" si="16"/>
        <v>9.7913949887895573</v>
      </c>
    </row>
    <row r="156" spans="2:13" x14ac:dyDescent="0.25">
      <c r="B156" s="1">
        <v>5000</v>
      </c>
      <c r="C156" s="1">
        <v>4996</v>
      </c>
      <c r="D156" s="12">
        <f t="shared" si="15"/>
        <v>4996.0702741864015</v>
      </c>
      <c r="E156" s="3">
        <v>255.67599999999999</v>
      </c>
      <c r="F156" s="3">
        <f t="shared" si="17"/>
        <v>255.67554321778837</v>
      </c>
      <c r="G156" s="3">
        <v>-17.474</v>
      </c>
      <c r="H156" s="18">
        <v>54048.299999999996</v>
      </c>
      <c r="I156" s="21">
        <f t="shared" si="18"/>
        <v>54048.262687041708</v>
      </c>
      <c r="J156" s="14">
        <v>405.39500000000004</v>
      </c>
      <c r="K156" s="15">
        <v>0.736429</v>
      </c>
      <c r="L156" s="5">
        <v>9.7911999999999999</v>
      </c>
      <c r="M156" s="17">
        <f t="shared" si="16"/>
        <v>9.7912410794038269</v>
      </c>
    </row>
    <row r="157" spans="2:13" x14ac:dyDescent="0.25">
      <c r="B157" s="1">
        <v>5050</v>
      </c>
      <c r="C157" s="1">
        <v>5046</v>
      </c>
      <c r="D157" s="12">
        <f t="shared" si="15"/>
        <v>5045.9913182035889</v>
      </c>
      <c r="E157" s="3">
        <v>255.351</v>
      </c>
      <c r="F157" s="3">
        <f t="shared" si="17"/>
        <v>255.35105643167665</v>
      </c>
      <c r="G157" s="3">
        <v>-17.798999999999999</v>
      </c>
      <c r="H157" s="18">
        <v>53688.700000000004</v>
      </c>
      <c r="I157" s="21">
        <f t="shared" si="18"/>
        <v>53688.710326120607</v>
      </c>
      <c r="J157" s="14">
        <v>402.69799999999998</v>
      </c>
      <c r="K157" s="15">
        <v>0.73245899999999997</v>
      </c>
      <c r="L157" s="5">
        <v>9.7911000000000001</v>
      </c>
      <c r="M157" s="17">
        <f t="shared" si="16"/>
        <v>9.7910871736469858</v>
      </c>
    </row>
    <row r="158" spans="2:13" x14ac:dyDescent="0.25">
      <c r="B158" s="1">
        <v>5100</v>
      </c>
      <c r="C158" s="1">
        <v>5096</v>
      </c>
      <c r="D158" s="12">
        <f t="shared" si="15"/>
        <v>5095.9115775290493</v>
      </c>
      <c r="E158" s="3">
        <v>255.02699999999999</v>
      </c>
      <c r="F158" s="3">
        <f t="shared" si="17"/>
        <v>255.02657474606116</v>
      </c>
      <c r="G158" s="3">
        <v>-18.123000000000001</v>
      </c>
      <c r="H158" s="18">
        <v>53331.1</v>
      </c>
      <c r="I158" s="21">
        <f t="shared" si="18"/>
        <v>53331.102834961472</v>
      </c>
      <c r="J158" s="14">
        <v>400.01600000000002</v>
      </c>
      <c r="K158" s="15">
        <v>0.72850599999999999</v>
      </c>
      <c r="L158" s="5">
        <v>9.7909000000000006</v>
      </c>
      <c r="M158" s="17">
        <f t="shared" si="16"/>
        <v>9.7909332715189148</v>
      </c>
    </row>
    <row r="159" spans="2:13" x14ac:dyDescent="0.25">
      <c r="B159" s="1">
        <v>5150</v>
      </c>
      <c r="C159" s="1">
        <v>5146</v>
      </c>
      <c r="D159" s="12">
        <f t="shared" si="15"/>
        <v>5145.8310521812846</v>
      </c>
      <c r="E159" s="3">
        <v>254.702</v>
      </c>
      <c r="F159" s="3">
        <f t="shared" si="17"/>
        <v>254.70209816082163</v>
      </c>
      <c r="G159" s="3">
        <v>-18.448</v>
      </c>
      <c r="H159" s="18">
        <v>52975.399999999994</v>
      </c>
      <c r="I159" s="21">
        <f t="shared" si="18"/>
        <v>52975.432110538175</v>
      </c>
      <c r="J159" s="14">
        <v>397.34800000000001</v>
      </c>
      <c r="K159" s="15">
        <v>0.72457000000000005</v>
      </c>
      <c r="L159" s="5">
        <v>9.7908000000000008</v>
      </c>
      <c r="M159" s="17">
        <f t="shared" si="16"/>
        <v>9.7907793730195039</v>
      </c>
    </row>
    <row r="160" spans="2:13" x14ac:dyDescent="0.25">
      <c r="B160" s="1">
        <v>5200</v>
      </c>
      <c r="C160" s="1">
        <v>5196</v>
      </c>
      <c r="D160" s="12">
        <f t="shared" si="15"/>
        <v>5195.7497421787948</v>
      </c>
      <c r="E160" s="3">
        <v>254.37799999999999</v>
      </c>
      <c r="F160" s="3">
        <f t="shared" si="17"/>
        <v>254.3776266758378</v>
      </c>
      <c r="G160" s="3">
        <v>-18.771999999999998</v>
      </c>
      <c r="H160" s="18">
        <v>52621.700000000004</v>
      </c>
      <c r="I160" s="21">
        <f t="shared" si="18"/>
        <v>52621.690073545324</v>
      </c>
      <c r="J160" s="14">
        <v>394.69499999999999</v>
      </c>
      <c r="K160" s="15">
        <v>0.72064899999999998</v>
      </c>
      <c r="L160" s="5">
        <v>9.7905999999999995</v>
      </c>
      <c r="M160" s="17">
        <f t="shared" si="16"/>
        <v>9.7906254781486393</v>
      </c>
    </row>
    <row r="161" spans="2:13" x14ac:dyDescent="0.25">
      <c r="B161" s="1">
        <v>5250</v>
      </c>
      <c r="C161" s="1">
        <v>5246</v>
      </c>
      <c r="D161" s="12">
        <f t="shared" si="15"/>
        <v>5245.66764754008</v>
      </c>
      <c r="E161" s="3">
        <v>254.053</v>
      </c>
      <c r="F161" s="3">
        <f t="shared" si="17"/>
        <v>254.05316029098947</v>
      </c>
      <c r="G161" s="3">
        <v>-19.097000000000001</v>
      </c>
      <c r="H161" s="18">
        <v>52269.9</v>
      </c>
      <c r="I161" s="21">
        <f t="shared" si="18"/>
        <v>52269.868668357602</v>
      </c>
      <c r="J161" s="14">
        <v>392.05599999999998</v>
      </c>
      <c r="K161" s="15">
        <v>0.71674499999999997</v>
      </c>
      <c r="L161" s="5">
        <v>9.7904999999999998</v>
      </c>
      <c r="M161" s="17">
        <f t="shared" si="16"/>
        <v>9.7904715869062038</v>
      </c>
    </row>
    <row r="162" spans="2:13" x14ac:dyDescent="0.25">
      <c r="B162" s="1">
        <v>5300</v>
      </c>
      <c r="C162" s="1">
        <v>5296</v>
      </c>
      <c r="D162" s="12">
        <f t="shared" si="15"/>
        <v>5295.5847682836411</v>
      </c>
      <c r="E162" s="3">
        <v>253.72900000000001</v>
      </c>
      <c r="F162" s="3">
        <f t="shared" si="17"/>
        <v>253.72869900615632</v>
      </c>
      <c r="G162" s="3">
        <v>-19.420999999999999</v>
      </c>
      <c r="H162" s="18">
        <v>51920</v>
      </c>
      <c r="I162" s="21">
        <f t="shared" si="18"/>
        <v>51919.959862989192</v>
      </c>
      <c r="J162" s="14">
        <v>389.43200000000002</v>
      </c>
      <c r="K162" s="15">
        <v>0.7128580000000001</v>
      </c>
      <c r="L162" s="5">
        <v>9.7903000000000002</v>
      </c>
      <c r="M162" s="17">
        <f t="shared" si="16"/>
        <v>9.7903176992920873</v>
      </c>
    </row>
    <row r="163" spans="2:13" x14ac:dyDescent="0.25">
      <c r="B163" s="1">
        <v>5350</v>
      </c>
      <c r="C163" s="1">
        <v>5346</v>
      </c>
      <c r="D163" s="12">
        <f t="shared" si="15"/>
        <v>5345.5011044279754</v>
      </c>
      <c r="E163" s="3">
        <v>253.404</v>
      </c>
      <c r="F163" s="3">
        <f t="shared" si="17"/>
        <v>253.40424282121813</v>
      </c>
      <c r="G163" s="3">
        <v>-19.745999999999999</v>
      </c>
      <c r="H163" s="18">
        <v>51571.999999999993</v>
      </c>
      <c r="I163" s="21">
        <f t="shared" si="18"/>
        <v>51571.955649054464</v>
      </c>
      <c r="J163" s="14">
        <v>386.822</v>
      </c>
      <c r="K163" s="15">
        <v>0.70898600000000001</v>
      </c>
      <c r="L163" s="5">
        <v>9.7902000000000005</v>
      </c>
      <c r="M163" s="17">
        <f t="shared" si="16"/>
        <v>9.7901638153061725</v>
      </c>
    </row>
    <row r="164" spans="2:13" x14ac:dyDescent="0.25">
      <c r="B164" s="1">
        <v>5400</v>
      </c>
      <c r="C164" s="1">
        <v>5395</v>
      </c>
      <c r="D164" s="12">
        <f t="shared" si="15"/>
        <v>5395.416655991583</v>
      </c>
      <c r="E164" s="3">
        <v>253.08</v>
      </c>
      <c r="F164" s="3">
        <f t="shared" si="17"/>
        <v>253.07979173605469</v>
      </c>
      <c r="G164" s="3">
        <v>-20.07</v>
      </c>
      <c r="H164" s="18">
        <v>51225.899999999994</v>
      </c>
      <c r="I164" s="21">
        <f t="shared" si="18"/>
        <v>51225.848041726596</v>
      </c>
      <c r="J164" s="14">
        <v>384.22500000000002</v>
      </c>
      <c r="K164" s="15">
        <v>0.70513100000000006</v>
      </c>
      <c r="L164" s="5">
        <v>9.7899999999999991</v>
      </c>
      <c r="M164" s="17">
        <f t="shared" si="16"/>
        <v>9.7900099349483476</v>
      </c>
    </row>
    <row r="165" spans="2:13" x14ac:dyDescent="0.25">
      <c r="B165" s="1">
        <v>5450</v>
      </c>
      <c r="C165" s="1">
        <v>5445</v>
      </c>
      <c r="D165" s="12">
        <f t="shared" si="15"/>
        <v>5445.3314229929601</v>
      </c>
      <c r="E165" s="3">
        <v>252.755</v>
      </c>
      <c r="F165" s="3">
        <f t="shared" si="17"/>
        <v>252.75534575054573</v>
      </c>
      <c r="G165" s="3">
        <v>-20.395</v>
      </c>
      <c r="H165" s="18">
        <v>50881.600000000006</v>
      </c>
      <c r="I165" s="21">
        <f t="shared" si="18"/>
        <v>50881.629079697748</v>
      </c>
      <c r="J165" s="14">
        <v>381.64400000000001</v>
      </c>
      <c r="K165" s="15">
        <v>0.70129200000000003</v>
      </c>
      <c r="L165" s="5">
        <v>9.7898999999999994</v>
      </c>
      <c r="M165" s="17">
        <f t="shared" si="16"/>
        <v>9.7898560582184952</v>
      </c>
    </row>
    <row r="166" spans="2:13" x14ac:dyDescent="0.25">
      <c r="B166" s="1">
        <v>5500</v>
      </c>
      <c r="C166" s="1">
        <v>5495</v>
      </c>
      <c r="D166" s="12">
        <f t="shared" si="15"/>
        <v>5495.2454054506043</v>
      </c>
      <c r="E166" s="3">
        <v>252.43100000000001</v>
      </c>
      <c r="F166" s="3">
        <f t="shared" si="17"/>
        <v>252.43090486457106</v>
      </c>
      <c r="G166" s="3">
        <v>-20.719000000000001</v>
      </c>
      <c r="H166" s="18">
        <v>50539.3</v>
      </c>
      <c r="I166" s="21">
        <f t="shared" si="18"/>
        <v>50539.290825139462</v>
      </c>
      <c r="J166" s="14">
        <v>379.07600000000002</v>
      </c>
      <c r="K166" s="15">
        <v>0.69746900000000001</v>
      </c>
      <c r="L166" s="5">
        <v>9.7896999999999998</v>
      </c>
      <c r="M166" s="17">
        <f t="shared" si="16"/>
        <v>9.7897021851165036</v>
      </c>
    </row>
    <row r="167" spans="2:13" x14ac:dyDescent="0.25">
      <c r="B167" s="1">
        <v>5550</v>
      </c>
      <c r="C167" s="1">
        <v>5545</v>
      </c>
      <c r="D167" s="12">
        <f t="shared" si="15"/>
        <v>5545.1586033830126</v>
      </c>
      <c r="E167" s="3">
        <v>252.10599999999999</v>
      </c>
      <c r="F167" s="3">
        <f t="shared" si="17"/>
        <v>252.10646907801041</v>
      </c>
      <c r="G167" s="3">
        <v>-21.044</v>
      </c>
      <c r="H167" s="18">
        <v>50198.799999999996</v>
      </c>
      <c r="I167" s="21">
        <f t="shared" si="18"/>
        <v>50198.825363660893</v>
      </c>
      <c r="J167" s="14">
        <v>376.52199999999999</v>
      </c>
      <c r="K167" s="15">
        <v>0.693662</v>
      </c>
      <c r="L167" s="5">
        <v>9.7895000000000003</v>
      </c>
      <c r="M167" s="17">
        <f t="shared" si="16"/>
        <v>9.7895483156422625</v>
      </c>
    </row>
    <row r="168" spans="2:13" x14ac:dyDescent="0.25">
      <c r="B168" s="1">
        <v>5600</v>
      </c>
      <c r="C168" s="1">
        <v>5595</v>
      </c>
      <c r="D168" s="12">
        <f t="shared" si="15"/>
        <v>5595.0710168086816</v>
      </c>
      <c r="E168" s="3">
        <v>251.78200000000001</v>
      </c>
      <c r="F168" s="3">
        <f t="shared" si="17"/>
        <v>251.78203839074354</v>
      </c>
      <c r="G168" s="3">
        <v>-21.367999999999999</v>
      </c>
      <c r="H168" s="18">
        <v>49860.2</v>
      </c>
      <c r="I168" s="21">
        <f t="shared" si="18"/>
        <v>49860.224804270329</v>
      </c>
      <c r="J168" s="14">
        <v>373.98199999999997</v>
      </c>
      <c r="K168" s="15">
        <v>0.68987100000000012</v>
      </c>
      <c r="L168" s="5">
        <v>9.7894000000000005</v>
      </c>
      <c r="M168" s="17">
        <f t="shared" si="16"/>
        <v>9.7893944497956511</v>
      </c>
    </row>
    <row r="169" spans="2:13" x14ac:dyDescent="0.25">
      <c r="B169" s="1">
        <v>5650</v>
      </c>
      <c r="C169" s="1">
        <v>5645</v>
      </c>
      <c r="D169" s="12">
        <f t="shared" si="15"/>
        <v>5644.9826457461058</v>
      </c>
      <c r="E169" s="3">
        <v>251.458</v>
      </c>
      <c r="F169" s="3">
        <f t="shared" si="17"/>
        <v>251.45761280265029</v>
      </c>
      <c r="G169" s="3">
        <v>-21.692</v>
      </c>
      <c r="H169" s="18">
        <v>49523.5</v>
      </c>
      <c r="I169" s="21">
        <f t="shared" si="18"/>
        <v>49523.481279333813</v>
      </c>
      <c r="J169" s="14">
        <v>371.45699999999999</v>
      </c>
      <c r="K169" s="15">
        <v>0.68609500000000001</v>
      </c>
      <c r="L169" s="5">
        <v>9.7891999999999992</v>
      </c>
      <c r="M169" s="17">
        <f t="shared" si="16"/>
        <v>9.7892405875765593</v>
      </c>
    </row>
    <row r="170" spans="2:13" x14ac:dyDescent="0.25">
      <c r="B170" s="1">
        <v>5700</v>
      </c>
      <c r="C170" s="1">
        <v>5695</v>
      </c>
      <c r="D170" s="12">
        <f t="shared" si="15"/>
        <v>5694.8934902137798</v>
      </c>
      <c r="E170" s="3">
        <v>251.13300000000001</v>
      </c>
      <c r="F170" s="3">
        <f t="shared" si="17"/>
        <v>251.13319231361041</v>
      </c>
      <c r="G170" s="3">
        <v>-22.016999999999999</v>
      </c>
      <c r="H170" s="18">
        <v>49188.6</v>
      </c>
      <c r="I170" s="21">
        <f t="shared" si="18"/>
        <v>49188.586944535418</v>
      </c>
      <c r="J170" s="14">
        <v>368.94499999999999</v>
      </c>
      <c r="K170" s="15">
        <v>0.68233600000000005</v>
      </c>
      <c r="L170" s="5">
        <v>9.7890999999999995</v>
      </c>
      <c r="M170" s="17">
        <f t="shared" si="16"/>
        <v>9.7890867289848718</v>
      </c>
    </row>
    <row r="171" spans="2:13" x14ac:dyDescent="0.25">
      <c r="B171" s="1">
        <v>5750</v>
      </c>
      <c r="C171" s="1">
        <v>5745</v>
      </c>
      <c r="D171" s="12">
        <f t="shared" si="15"/>
        <v>5744.8035502302</v>
      </c>
      <c r="E171" s="3">
        <v>250.809</v>
      </c>
      <c r="F171" s="3">
        <f t="shared" si="17"/>
        <v>250.80877692350367</v>
      </c>
      <c r="G171" s="3">
        <v>-22.341000000000001</v>
      </c>
      <c r="H171" s="18">
        <v>48855.5</v>
      </c>
      <c r="I171" s="21">
        <f t="shared" si="18"/>
        <v>48855.533978837317</v>
      </c>
      <c r="J171" s="14">
        <v>366.447</v>
      </c>
      <c r="K171" s="15">
        <v>0.678593</v>
      </c>
      <c r="L171" s="5">
        <v>9.7888999999999999</v>
      </c>
      <c r="M171" s="17">
        <f t="shared" si="16"/>
        <v>9.7889328740204746</v>
      </c>
    </row>
    <row r="172" spans="2:13" x14ac:dyDescent="0.25">
      <c r="B172" s="1">
        <v>5800</v>
      </c>
      <c r="C172" s="1">
        <v>5795</v>
      </c>
      <c r="D172" s="12">
        <f t="shared" si="15"/>
        <v>5794.7128258138582</v>
      </c>
      <c r="E172" s="3">
        <v>250.48400000000001</v>
      </c>
      <c r="F172" s="3">
        <f t="shared" si="17"/>
        <v>250.48436663220991</v>
      </c>
      <c r="G172" s="3">
        <v>-22.666</v>
      </c>
      <c r="H172" s="18">
        <v>48524.3</v>
      </c>
      <c r="I172" s="21">
        <f t="shared" si="18"/>
        <v>48524.314584439286</v>
      </c>
      <c r="J172" s="14">
        <v>363.96199999999999</v>
      </c>
      <c r="K172" s="15">
        <v>0.67486500000000005</v>
      </c>
      <c r="L172" s="5">
        <v>9.7888000000000002</v>
      </c>
      <c r="M172" s="17">
        <f t="shared" si="16"/>
        <v>9.7887790226832561</v>
      </c>
    </row>
    <row r="173" spans="2:13" x14ac:dyDescent="0.25">
      <c r="B173" s="1">
        <v>5850</v>
      </c>
      <c r="C173" s="1">
        <v>5845</v>
      </c>
      <c r="D173" s="12">
        <f t="shared" si="15"/>
        <v>5844.6213169832472</v>
      </c>
      <c r="E173" s="3">
        <v>250.16</v>
      </c>
      <c r="F173" s="3">
        <f t="shared" si="17"/>
        <v>250.15996143960888</v>
      </c>
      <c r="G173" s="3">
        <v>-22.99</v>
      </c>
      <c r="H173" s="18">
        <v>48194.9</v>
      </c>
      <c r="I173" s="21">
        <f t="shared" si="18"/>
        <v>48194.920986738551</v>
      </c>
      <c r="J173" s="14">
        <v>361.49200000000002</v>
      </c>
      <c r="K173" s="15">
        <v>0.671153</v>
      </c>
      <c r="L173" s="5">
        <v>9.7886000000000006</v>
      </c>
      <c r="M173" s="17">
        <f t="shared" si="16"/>
        <v>9.788625174973097</v>
      </c>
    </row>
    <row r="174" spans="2:13" x14ac:dyDescent="0.25">
      <c r="B174" s="1">
        <v>5900</v>
      </c>
      <c r="C174" s="1">
        <v>5895</v>
      </c>
      <c r="D174" s="12">
        <f t="shared" si="15"/>
        <v>5894.5290237568615</v>
      </c>
      <c r="E174" s="3">
        <v>249.83600000000001</v>
      </c>
      <c r="F174" s="3">
        <f t="shared" si="17"/>
        <v>249.83556134558037</v>
      </c>
      <c r="G174" s="3">
        <v>-23.314</v>
      </c>
      <c r="H174" s="18">
        <v>47867.3</v>
      </c>
      <c r="I174" s="21">
        <f t="shared" si="18"/>
        <v>47867.34543429008</v>
      </c>
      <c r="J174" s="14">
        <v>359.03499999999997</v>
      </c>
      <c r="K174" s="15">
        <v>0.66745700000000008</v>
      </c>
      <c r="L174" s="5">
        <v>9.7885000000000009</v>
      </c>
      <c r="M174" s="17">
        <f t="shared" si="16"/>
        <v>9.7884713308898892</v>
      </c>
    </row>
    <row r="175" spans="2:13" x14ac:dyDescent="0.25">
      <c r="B175" s="1">
        <v>5950</v>
      </c>
      <c r="C175" s="1">
        <v>5944</v>
      </c>
      <c r="D175" s="12">
        <f t="shared" si="15"/>
        <v>5944.4359461531922</v>
      </c>
      <c r="E175" s="3">
        <v>249.511</v>
      </c>
      <c r="F175" s="3">
        <f t="shared" si="17"/>
        <v>249.51116635000423</v>
      </c>
      <c r="G175" s="3">
        <v>-23.638999999999999</v>
      </c>
      <c r="H175" s="18">
        <v>47541.599999999999</v>
      </c>
      <c r="I175" s="21">
        <f t="shared" si="18"/>
        <v>47541.580198766605</v>
      </c>
      <c r="J175" s="14">
        <v>356.59100000000001</v>
      </c>
      <c r="K175" s="15">
        <v>0.66377600000000003</v>
      </c>
      <c r="L175" s="5">
        <v>9.7882999999999996</v>
      </c>
      <c r="M175" s="17">
        <f t="shared" si="16"/>
        <v>9.7883174904335135</v>
      </c>
    </row>
    <row r="176" spans="2:13" x14ac:dyDescent="0.25">
      <c r="B176" s="1">
        <v>6000</v>
      </c>
      <c r="C176" s="1">
        <v>5994</v>
      </c>
      <c r="D176" s="12">
        <f t="shared" si="15"/>
        <v>5994.34208419073</v>
      </c>
      <c r="E176" s="3">
        <v>249.18700000000001</v>
      </c>
      <c r="F176" s="3">
        <f t="shared" si="17"/>
        <v>249.18677645276023</v>
      </c>
      <c r="G176" s="3">
        <v>-23.963000000000001</v>
      </c>
      <c r="H176" s="18">
        <v>47217.599999999999</v>
      </c>
      <c r="I176" s="21">
        <f t="shared" si="18"/>
        <v>47217.617574917931</v>
      </c>
      <c r="J176" s="14">
        <v>354.161</v>
      </c>
      <c r="K176" s="15">
        <v>0.66010999999999997</v>
      </c>
      <c r="L176" s="5">
        <v>9.7881999999999998</v>
      </c>
      <c r="M176" s="17">
        <f t="shared" si="16"/>
        <v>9.7881636536038599</v>
      </c>
    </row>
    <row r="177" spans="2:13" x14ac:dyDescent="0.25">
      <c r="B177" s="1">
        <v>6050</v>
      </c>
      <c r="C177" s="1">
        <v>6044</v>
      </c>
      <c r="D177" s="12">
        <f t="shared" si="15"/>
        <v>6044.247437887967</v>
      </c>
      <c r="E177" s="3">
        <v>248.86199999999999</v>
      </c>
      <c r="F177" s="3">
        <f t="shared" si="17"/>
        <v>248.8623916537282</v>
      </c>
      <c r="G177" s="3">
        <v>-24.288</v>
      </c>
      <c r="H177" s="59">
        <v>46895.5</v>
      </c>
      <c r="I177" s="21">
        <f t="shared" si="18"/>
        <v>46895.449880531683</v>
      </c>
      <c r="J177" s="14">
        <v>351.745</v>
      </c>
      <c r="K177" s="15">
        <v>0.65646199999999999</v>
      </c>
      <c r="L177" s="5">
        <v>9.7880000000000003</v>
      </c>
      <c r="M177" s="17">
        <f t="shared" si="16"/>
        <v>9.788009820400811</v>
      </c>
    </row>
    <row r="178" spans="2:13" x14ac:dyDescent="0.25">
      <c r="B178" s="1">
        <v>6100</v>
      </c>
      <c r="C178" s="1">
        <v>6094</v>
      </c>
      <c r="D178" s="12">
        <f t="shared" si="15"/>
        <v>6094.1520072633921</v>
      </c>
      <c r="E178" s="3">
        <v>248.53800000000001</v>
      </c>
      <c r="F178" s="3">
        <f t="shared" si="17"/>
        <v>248.53801195278794</v>
      </c>
      <c r="G178" s="3">
        <v>-24.611999999999998</v>
      </c>
      <c r="H178" s="18">
        <v>46575.100000000006</v>
      </c>
      <c r="I178" s="21">
        <f t="shared" si="18"/>
        <v>46575.069456392746</v>
      </c>
      <c r="J178" s="14">
        <v>349.34199999999998</v>
      </c>
      <c r="K178" s="15">
        <v>0.65282799999999996</v>
      </c>
      <c r="L178" s="5">
        <v>9.7879000000000005</v>
      </c>
      <c r="M178" s="17">
        <f t="shared" si="16"/>
        <v>9.7878559908242568</v>
      </c>
    </row>
    <row r="179" spans="2:13" x14ac:dyDescent="0.25">
      <c r="B179" s="1">
        <v>6150</v>
      </c>
      <c r="C179" s="1">
        <v>6144</v>
      </c>
      <c r="D179" s="12">
        <f t="shared" si="15"/>
        <v>6144.0557923354963</v>
      </c>
      <c r="E179" s="3">
        <v>248.214</v>
      </c>
      <c r="F179" s="3">
        <f t="shared" si="17"/>
        <v>248.21363734981924</v>
      </c>
      <c r="G179" s="3">
        <v>-24.936</v>
      </c>
      <c r="H179" s="18">
        <v>46256.5</v>
      </c>
      <c r="I179" s="21">
        <f t="shared" si="18"/>
        <v>46256.468666243534</v>
      </c>
      <c r="J179" s="14">
        <v>346.952</v>
      </c>
      <c r="K179" s="15">
        <v>0.64921000000000006</v>
      </c>
      <c r="L179" s="5">
        <v>9.7876999999999992</v>
      </c>
      <c r="M179" s="17">
        <f t="shared" si="16"/>
        <v>9.7877021648740801</v>
      </c>
    </row>
    <row r="180" spans="2:13" x14ac:dyDescent="0.25">
      <c r="B180" s="1">
        <v>6200</v>
      </c>
      <c r="C180" s="1">
        <v>6194</v>
      </c>
      <c r="D180" s="12">
        <f t="shared" si="15"/>
        <v>6193.9587931227679</v>
      </c>
      <c r="E180" s="3">
        <v>247.88900000000001</v>
      </c>
      <c r="F180" s="3">
        <f t="shared" si="17"/>
        <v>247.88926784470198</v>
      </c>
      <c r="G180" s="3">
        <v>-25.260999999999999</v>
      </c>
      <c r="H180" s="18">
        <v>45939.6</v>
      </c>
      <c r="I180" s="21">
        <f t="shared" si="18"/>
        <v>45939.639896744156</v>
      </c>
      <c r="J180" s="14">
        <v>344.57600000000002</v>
      </c>
      <c r="K180" s="15">
        <v>0.64560700000000004</v>
      </c>
      <c r="L180" s="5">
        <v>9.7874999999999996</v>
      </c>
      <c r="M180" s="17">
        <f t="shared" si="16"/>
        <v>9.7875483425501688</v>
      </c>
    </row>
    <row r="181" spans="2:13" x14ac:dyDescent="0.25">
      <c r="B181" s="1">
        <v>6250</v>
      </c>
      <c r="C181" s="1">
        <v>6244</v>
      </c>
      <c r="D181" s="12">
        <f t="shared" si="15"/>
        <v>6243.861009643696</v>
      </c>
      <c r="E181" s="3">
        <v>247.565</v>
      </c>
      <c r="F181" s="3">
        <f t="shared" si="17"/>
        <v>247.56490343731596</v>
      </c>
      <c r="G181" s="3">
        <v>-25.585000000000001</v>
      </c>
      <c r="H181" s="18">
        <v>45624.6</v>
      </c>
      <c r="I181" s="21">
        <f t="shared" si="18"/>
        <v>45624.575557432378</v>
      </c>
      <c r="J181" s="14">
        <v>342.21199999999999</v>
      </c>
      <c r="K181" s="15">
        <v>0.64201900000000001</v>
      </c>
      <c r="L181" s="5">
        <v>9.7873999999999999</v>
      </c>
      <c r="M181" s="17">
        <f t="shared" si="16"/>
        <v>9.7873945238524058</v>
      </c>
    </row>
    <row r="182" spans="2:13" x14ac:dyDescent="0.25">
      <c r="B182" s="1">
        <v>6300</v>
      </c>
      <c r="C182" s="1">
        <v>6294</v>
      </c>
      <c r="D182" s="12">
        <f t="shared" si="15"/>
        <v>6293.7624419167678</v>
      </c>
      <c r="E182" s="3">
        <v>247.24100000000001</v>
      </c>
      <c r="F182" s="3">
        <f t="shared" si="17"/>
        <v>247.240544127541</v>
      </c>
      <c r="G182" s="3">
        <v>-25.908999999999999</v>
      </c>
      <c r="H182" s="18">
        <v>45311.3</v>
      </c>
      <c r="I182" s="21">
        <f t="shared" si="18"/>
        <v>45311.26808068352</v>
      </c>
      <c r="J182" s="14">
        <v>339.863</v>
      </c>
      <c r="K182" s="15">
        <v>0.6384470000000001</v>
      </c>
      <c r="L182" s="5">
        <v>9.7872000000000003</v>
      </c>
      <c r="M182" s="17">
        <f t="shared" si="16"/>
        <v>9.7872407087806828</v>
      </c>
    </row>
    <row r="183" spans="2:13" x14ac:dyDescent="0.25">
      <c r="B183" s="1">
        <v>6350</v>
      </c>
      <c r="C183" s="1">
        <v>6344</v>
      </c>
      <c r="D183" s="12">
        <f t="shared" si="15"/>
        <v>6343.6630899604706</v>
      </c>
      <c r="E183" s="3">
        <v>246.916</v>
      </c>
      <c r="F183" s="3">
        <f t="shared" si="17"/>
        <v>246.91618991525692</v>
      </c>
      <c r="G183" s="3">
        <v>-26.234000000000002</v>
      </c>
      <c r="H183" s="18">
        <v>44999.700000000004</v>
      </c>
      <c r="I183" s="21">
        <f t="shared" si="18"/>
        <v>44999.709921670808</v>
      </c>
      <c r="J183" s="14">
        <v>337.52600000000001</v>
      </c>
      <c r="K183" s="15">
        <v>0.63489000000000007</v>
      </c>
      <c r="L183" s="5">
        <v>9.7871000000000006</v>
      </c>
      <c r="M183" s="17">
        <f t="shared" si="16"/>
        <v>9.7870868973348806</v>
      </c>
    </row>
    <row r="184" spans="2:13" x14ac:dyDescent="0.25">
      <c r="B184" s="1">
        <v>6400</v>
      </c>
      <c r="C184" s="1">
        <v>6394</v>
      </c>
      <c r="D184" s="12">
        <f t="shared" si="15"/>
        <v>6393.5629537932919</v>
      </c>
      <c r="E184" s="3">
        <v>246.59200000000001</v>
      </c>
      <c r="F184" s="3">
        <f t="shared" si="17"/>
        <v>246.59184080034359</v>
      </c>
      <c r="G184" s="3">
        <v>-26.558</v>
      </c>
      <c r="H184" s="18">
        <v>44689.9</v>
      </c>
      <c r="I184" s="21">
        <f t="shared" si="18"/>
        <v>44689.893558325617</v>
      </c>
      <c r="J184" s="14">
        <v>335.202</v>
      </c>
      <c r="K184" s="15">
        <v>0.63134800000000002</v>
      </c>
      <c r="L184" s="5">
        <v>9.7868999999999993</v>
      </c>
      <c r="M184" s="17">
        <f t="shared" si="16"/>
        <v>9.7869330895148874</v>
      </c>
    </row>
    <row r="185" spans="2:13" x14ac:dyDescent="0.25">
      <c r="B185" s="1">
        <v>6450</v>
      </c>
      <c r="C185" s="1">
        <v>6443</v>
      </c>
      <c r="D185" s="12">
        <f t="shared" si="15"/>
        <v>6443.4620334337178</v>
      </c>
      <c r="E185" s="3">
        <v>246.267</v>
      </c>
      <c r="F185" s="3">
        <f t="shared" si="17"/>
        <v>246.26749678268081</v>
      </c>
      <c r="G185" s="3">
        <v>-26.882999999999999</v>
      </c>
      <c r="H185" s="18">
        <v>44381.8</v>
      </c>
      <c r="I185" s="21">
        <f t="shared" si="18"/>
        <v>44381.811491297347</v>
      </c>
      <c r="J185" s="14">
        <v>332.89100000000002</v>
      </c>
      <c r="K185" s="15">
        <v>0.62782099999999996</v>
      </c>
      <c r="L185" s="5">
        <v>9.7867999999999995</v>
      </c>
      <c r="M185" s="17">
        <f t="shared" si="16"/>
        <v>9.7867792853205895</v>
      </c>
    </row>
    <row r="186" spans="2:13" x14ac:dyDescent="0.25">
      <c r="B186" s="1">
        <v>6500</v>
      </c>
      <c r="C186" s="1">
        <v>6493</v>
      </c>
      <c r="D186" s="12">
        <f t="shared" si="15"/>
        <v>6493.3603289002331</v>
      </c>
      <c r="E186" s="3">
        <v>245.94300000000001</v>
      </c>
      <c r="F186" s="3">
        <f t="shared" si="17"/>
        <v>245.94315786214847</v>
      </c>
      <c r="G186" s="3">
        <v>-27.207000000000001</v>
      </c>
      <c r="H186" s="18">
        <v>44075.499999999993</v>
      </c>
      <c r="I186" s="21">
        <f t="shared" si="18"/>
        <v>44075.456243913613</v>
      </c>
      <c r="J186" s="14">
        <v>330.59300000000002</v>
      </c>
      <c r="K186" s="15">
        <v>0.62431000000000003</v>
      </c>
      <c r="L186" s="5">
        <v>9.7866</v>
      </c>
      <c r="M186" s="17">
        <f t="shared" si="16"/>
        <v>9.7866254847518714</v>
      </c>
    </row>
    <row r="187" spans="2:13" x14ac:dyDescent="0.25">
      <c r="B187" s="1">
        <v>6550</v>
      </c>
      <c r="C187" s="1">
        <v>6543</v>
      </c>
      <c r="D187" s="12">
        <f t="shared" si="15"/>
        <v>6543.257840211324</v>
      </c>
      <c r="E187" s="3">
        <v>245.619</v>
      </c>
      <c r="F187" s="3">
        <f t="shared" si="17"/>
        <v>245.61882403862637</v>
      </c>
      <c r="G187" s="3">
        <v>-27.530999999999999</v>
      </c>
      <c r="H187" s="18">
        <v>43770.8</v>
      </c>
      <c r="I187" s="21">
        <f t="shared" si="18"/>
        <v>43770.820362140897</v>
      </c>
      <c r="J187" s="14">
        <v>328.30799999999999</v>
      </c>
      <c r="K187" s="15">
        <v>0.62081300000000006</v>
      </c>
      <c r="L187" s="5">
        <v>9.7865000000000002</v>
      </c>
      <c r="M187" s="17">
        <f t="shared" si="16"/>
        <v>9.7864716878086195</v>
      </c>
    </row>
    <row r="188" spans="2:13" x14ac:dyDescent="0.25">
      <c r="B188" s="1">
        <v>6600</v>
      </c>
      <c r="C188" s="1">
        <v>6593</v>
      </c>
      <c r="D188" s="12">
        <f t="shared" si="15"/>
        <v>6593.1545673854735</v>
      </c>
      <c r="E188" s="3">
        <v>245.29400000000001</v>
      </c>
      <c r="F188" s="3">
        <f t="shared" si="17"/>
        <v>245.29449531199441</v>
      </c>
      <c r="G188" s="3">
        <v>-27.856000000000002</v>
      </c>
      <c r="H188" s="18">
        <v>43467.9</v>
      </c>
      <c r="I188" s="21">
        <f t="shared" si="18"/>
        <v>43467.896414544026</v>
      </c>
      <c r="J188" s="14">
        <v>326.036</v>
      </c>
      <c r="K188" s="15">
        <v>0.6173320000000001</v>
      </c>
      <c r="L188" s="5">
        <v>9.7863000000000007</v>
      </c>
      <c r="M188" s="17">
        <f t="shared" si="16"/>
        <v>9.7863178944907219</v>
      </c>
    </row>
    <row r="189" spans="2:13" x14ac:dyDescent="0.25">
      <c r="B189" s="1">
        <v>6650</v>
      </c>
      <c r="C189" s="1">
        <v>6643</v>
      </c>
      <c r="D189" s="12">
        <f t="shared" si="15"/>
        <v>6643.0505104411668</v>
      </c>
      <c r="E189" s="3">
        <v>244.97</v>
      </c>
      <c r="F189" s="3">
        <f t="shared" si="17"/>
        <v>244.97017168213239</v>
      </c>
      <c r="G189" s="3">
        <v>-28.18</v>
      </c>
      <c r="H189" s="18">
        <v>43166.700000000004</v>
      </c>
      <c r="I189" s="21">
        <f t="shared" si="18"/>
        <v>43166.676992247063</v>
      </c>
      <c r="J189" s="14">
        <v>323.77699999999999</v>
      </c>
      <c r="K189" s="15">
        <v>0.61386600000000002</v>
      </c>
      <c r="L189" s="5">
        <v>9.7861999999999991</v>
      </c>
      <c r="M189" s="17">
        <f t="shared" si="16"/>
        <v>9.7861641047980648</v>
      </c>
    </row>
    <row r="190" spans="2:13" x14ac:dyDescent="0.25">
      <c r="B190" s="1">
        <v>6700</v>
      </c>
      <c r="C190" s="1">
        <v>6693</v>
      </c>
      <c r="D190" s="12">
        <f t="shared" si="15"/>
        <v>6692.9456693968868</v>
      </c>
      <c r="E190" s="3">
        <v>244.64599999999999</v>
      </c>
      <c r="F190" s="3">
        <f t="shared" si="17"/>
        <v>244.64585314892022</v>
      </c>
      <c r="G190" s="3">
        <v>-28.504000000000001</v>
      </c>
      <c r="H190" s="18">
        <v>42867.199999999997</v>
      </c>
      <c r="I190" s="21">
        <f t="shared" si="18"/>
        <v>42867.154708893249</v>
      </c>
      <c r="J190" s="14">
        <v>321.53000000000003</v>
      </c>
      <c r="K190" s="15">
        <v>0.61041500000000004</v>
      </c>
      <c r="L190" s="5">
        <v>9.7859999999999996</v>
      </c>
      <c r="M190" s="17">
        <f t="shared" si="16"/>
        <v>9.7860103187305292</v>
      </c>
    </row>
    <row r="191" spans="2:13" x14ac:dyDescent="0.25">
      <c r="B191" s="1">
        <v>6750</v>
      </c>
      <c r="C191" s="1">
        <v>6743</v>
      </c>
      <c r="D191" s="12">
        <f t="shared" si="15"/>
        <v>6742.8400442711163</v>
      </c>
      <c r="E191" s="3">
        <v>244.322</v>
      </c>
      <c r="F191" s="3">
        <f t="shared" si="17"/>
        <v>244.32153971223772</v>
      </c>
      <c r="G191" s="3">
        <v>-28.827999999999999</v>
      </c>
      <c r="H191" s="18">
        <v>42569.299999999996</v>
      </c>
      <c r="I191" s="21">
        <f t="shared" si="18"/>
        <v>42569.322200605391</v>
      </c>
      <c r="J191" s="14">
        <v>319.29599999999999</v>
      </c>
      <c r="K191" s="15">
        <v>0.60697800000000002</v>
      </c>
      <c r="L191" s="5">
        <v>9.7858999999999998</v>
      </c>
      <c r="M191" s="17">
        <f t="shared" si="16"/>
        <v>9.7858565362880068</v>
      </c>
    </row>
    <row r="192" spans="2:13" x14ac:dyDescent="0.25">
      <c r="B192" s="1">
        <v>6800</v>
      </c>
      <c r="C192" s="1">
        <v>6793</v>
      </c>
      <c r="D192" s="12">
        <f t="shared" si="15"/>
        <v>6792.7336350823371</v>
      </c>
      <c r="E192" s="3">
        <v>243.99700000000001</v>
      </c>
      <c r="F192" s="3">
        <f t="shared" si="17"/>
        <v>243.9972313719648</v>
      </c>
      <c r="G192" s="3">
        <v>-29.152999999999999</v>
      </c>
      <c r="H192" s="18">
        <v>42273.2</v>
      </c>
      <c r="I192" s="21">
        <f t="shared" si="18"/>
        <v>42273.172125946039</v>
      </c>
      <c r="J192" s="14">
        <v>317.07499999999999</v>
      </c>
      <c r="K192" s="15">
        <v>0.60355700000000001</v>
      </c>
      <c r="L192" s="5">
        <v>9.7857000000000003</v>
      </c>
      <c r="M192" s="17">
        <f t="shared" si="16"/>
        <v>9.7857027574703803</v>
      </c>
    </row>
    <row r="193" spans="2:13" x14ac:dyDescent="0.25">
      <c r="B193" s="1">
        <v>6850</v>
      </c>
      <c r="C193" s="1">
        <v>6843</v>
      </c>
      <c r="D193" s="12">
        <f t="shared" si="15"/>
        <v>6842.62644184903</v>
      </c>
      <c r="E193" s="3">
        <v>243.673</v>
      </c>
      <c r="F193" s="3">
        <f t="shared" si="17"/>
        <v>243.67292812798129</v>
      </c>
      <c r="G193" s="3">
        <v>-29.477</v>
      </c>
      <c r="H193" s="18">
        <v>41978.7</v>
      </c>
      <c r="I193" s="21">
        <f t="shared" si="18"/>
        <v>41978.697165878053</v>
      </c>
      <c r="J193" s="14">
        <v>314.86599999999999</v>
      </c>
      <c r="K193" s="15">
        <v>0.60015000000000007</v>
      </c>
      <c r="L193" s="5">
        <v>9.7855000000000008</v>
      </c>
      <c r="M193" s="17">
        <f t="shared" si="16"/>
        <v>9.7855489822775379</v>
      </c>
    </row>
    <row r="194" spans="2:13" x14ac:dyDescent="0.25">
      <c r="B194" s="1">
        <v>6900</v>
      </c>
      <c r="C194" s="1">
        <v>6893</v>
      </c>
      <c r="D194" s="12">
        <f t="shared" si="15"/>
        <v>6892.5184645896779</v>
      </c>
      <c r="E194" s="3">
        <v>243.34899999999999</v>
      </c>
      <c r="F194" s="3">
        <f t="shared" si="17"/>
        <v>243.34862998016706</v>
      </c>
      <c r="G194" s="3">
        <v>-29.800999999999998</v>
      </c>
      <c r="H194" s="18">
        <v>41685.9</v>
      </c>
      <c r="I194" s="21">
        <f t="shared" si="18"/>
        <v>41685.890023724671</v>
      </c>
      <c r="J194" s="14">
        <v>312.67</v>
      </c>
      <c r="K194" s="15">
        <v>0.59675800000000001</v>
      </c>
      <c r="L194" s="5">
        <v>9.7853999999999992</v>
      </c>
      <c r="M194" s="17">
        <f t="shared" si="16"/>
        <v>9.7853952107093658</v>
      </c>
    </row>
    <row r="195" spans="2:13" x14ac:dyDescent="0.25">
      <c r="B195" s="1">
        <v>6950</v>
      </c>
      <c r="C195" s="1">
        <v>6942</v>
      </c>
      <c r="D195" s="12">
        <f t="shared" si="15"/>
        <v>6942.409703322759</v>
      </c>
      <c r="E195" s="3">
        <v>243.024</v>
      </c>
      <c r="F195" s="3">
        <f t="shared" si="17"/>
        <v>243.02433692840205</v>
      </c>
      <c r="G195" s="3">
        <v>-30.126000000000001</v>
      </c>
      <c r="H195" s="18">
        <v>41394.700000000004</v>
      </c>
      <c r="I195" s="21">
        <f t="shared" si="18"/>
        <v>41394.743425130255</v>
      </c>
      <c r="J195" s="14">
        <v>310.48599999999999</v>
      </c>
      <c r="K195" s="15">
        <v>0.59338100000000005</v>
      </c>
      <c r="L195" s="5">
        <v>9.7851999999999997</v>
      </c>
      <c r="M195" s="17">
        <f t="shared" si="16"/>
        <v>9.785241442765745</v>
      </c>
    </row>
    <row r="196" spans="2:13" x14ac:dyDescent="0.25">
      <c r="B196" s="1">
        <v>7000</v>
      </c>
      <c r="C196" s="1">
        <v>6992</v>
      </c>
      <c r="D196" s="12">
        <f t="shared" si="15"/>
        <v>6992.3001580667551</v>
      </c>
      <c r="E196" s="3">
        <v>242.7</v>
      </c>
      <c r="F196" s="3">
        <f t="shared" si="17"/>
        <v>242.70004897256607</v>
      </c>
      <c r="G196" s="3">
        <v>-30.45</v>
      </c>
      <c r="H196" s="18">
        <v>41105.299999999996</v>
      </c>
      <c r="I196" s="21">
        <f t="shared" si="18"/>
        <v>41105.250118020092</v>
      </c>
      <c r="J196" s="14">
        <v>308.315</v>
      </c>
      <c r="K196" s="15">
        <v>0.59001800000000004</v>
      </c>
      <c r="L196" s="5">
        <v>9.7850999999999999</v>
      </c>
      <c r="M196" s="17">
        <f t="shared" si="16"/>
        <v>9.785087678446569</v>
      </c>
    </row>
    <row r="197" spans="2:13" x14ac:dyDescent="0.25">
      <c r="B197" s="1">
        <v>7050</v>
      </c>
      <c r="C197" s="1">
        <v>7042</v>
      </c>
      <c r="D197" s="12">
        <f t="shared" si="15"/>
        <v>7042.1898288401444</v>
      </c>
      <c r="E197" s="3">
        <v>242.376</v>
      </c>
      <c r="F197" s="3">
        <f t="shared" si="17"/>
        <v>242.37576611253905</v>
      </c>
      <c r="G197" s="3">
        <v>-30.774000000000001</v>
      </c>
      <c r="H197" s="18">
        <v>40817.4</v>
      </c>
      <c r="I197" s="21">
        <f t="shared" si="18"/>
        <v>40817.402872561506</v>
      </c>
      <c r="J197" s="14">
        <v>306.15600000000001</v>
      </c>
      <c r="K197" s="15">
        <v>0.58667100000000005</v>
      </c>
      <c r="L197" s="5">
        <v>9.7849000000000004</v>
      </c>
      <c r="M197" s="17">
        <f t="shared" si="16"/>
        <v>9.7849339177517205</v>
      </c>
    </row>
    <row r="198" spans="2:13" x14ac:dyDescent="0.25">
      <c r="B198" s="1">
        <v>7100</v>
      </c>
      <c r="C198" s="1">
        <v>7092</v>
      </c>
      <c r="D198" s="12">
        <f t="shared" si="15"/>
        <v>7092.0787156614051</v>
      </c>
      <c r="E198" s="3">
        <v>242.05099999999999</v>
      </c>
      <c r="F198" s="3">
        <f t="shared" si="17"/>
        <v>242.05148834820085</v>
      </c>
      <c r="G198" s="3">
        <v>-31.099</v>
      </c>
      <c r="H198" s="18">
        <v>40531.199999999997</v>
      </c>
      <c r="I198" s="21">
        <f t="shared" si="18"/>
        <v>40531.194481123704</v>
      </c>
      <c r="J198" s="14">
        <v>304.00900000000001</v>
      </c>
      <c r="K198" s="15">
        <v>0.58333700000000011</v>
      </c>
      <c r="L198" s="5">
        <v>9.7848000000000006</v>
      </c>
      <c r="M198" s="17">
        <f t="shared" si="16"/>
        <v>9.7847801606810858</v>
      </c>
    </row>
    <row r="199" spans="2:13" x14ac:dyDescent="0.25">
      <c r="B199" s="1">
        <v>7150</v>
      </c>
      <c r="C199" s="1">
        <v>7142</v>
      </c>
      <c r="D199" s="12">
        <f t="shared" si="15"/>
        <v>7141.9668185490164</v>
      </c>
      <c r="E199" s="3">
        <v>241.727</v>
      </c>
      <c r="F199" s="3">
        <f t="shared" si="17"/>
        <v>241.72721567943137</v>
      </c>
      <c r="G199" s="3">
        <v>-31.422999999999998</v>
      </c>
      <c r="H199" s="18">
        <v>40246.6</v>
      </c>
      <c r="I199" s="21">
        <f t="shared" si="18"/>
        <v>40246.61775823847</v>
      </c>
      <c r="J199" s="14">
        <v>301.875</v>
      </c>
      <c r="K199" s="15">
        <v>0.58001899999999995</v>
      </c>
      <c r="L199" s="5">
        <v>9.7845999999999993</v>
      </c>
      <c r="M199" s="17">
        <f t="shared" si="16"/>
        <v>9.7846264072345495</v>
      </c>
    </row>
    <row r="200" spans="2:13" x14ac:dyDescent="0.25">
      <c r="B200" s="1">
        <v>7200</v>
      </c>
      <c r="C200" s="1">
        <v>7192</v>
      </c>
      <c r="D200" s="12">
        <f t="shared" si="15"/>
        <v>7191.8541375214545</v>
      </c>
      <c r="E200" s="3">
        <v>241.40299999999999</v>
      </c>
      <c r="F200" s="3">
        <f t="shared" si="17"/>
        <v>241.40294810611053</v>
      </c>
      <c r="G200" s="3">
        <v>-31.747</v>
      </c>
      <c r="H200" s="18">
        <v>39963.700000000004</v>
      </c>
      <c r="I200" s="21">
        <f t="shared" si="18"/>
        <v>39963.665540560971</v>
      </c>
      <c r="J200" s="14">
        <v>299.75200000000001</v>
      </c>
      <c r="K200" s="15">
        <v>0.57671499999999998</v>
      </c>
      <c r="L200" s="5">
        <v>9.7844999999999995</v>
      </c>
      <c r="M200" s="17">
        <f t="shared" si="16"/>
        <v>9.7844726574119996</v>
      </c>
    </row>
    <row r="201" spans="2:13" x14ac:dyDescent="0.25">
      <c r="B201" s="1">
        <v>7250</v>
      </c>
      <c r="C201" s="1">
        <v>7242</v>
      </c>
      <c r="D201" s="12">
        <f t="shared" si="15"/>
        <v>7241.7406725971978</v>
      </c>
      <c r="E201" s="3">
        <v>241.07900000000001</v>
      </c>
      <c r="F201" s="3">
        <f t="shared" si="17"/>
        <v>241.07868562811819</v>
      </c>
      <c r="G201" s="3">
        <v>-32.070999999999998</v>
      </c>
      <c r="H201" s="18">
        <v>39682.300000000003</v>
      </c>
      <c r="I201" s="21">
        <f t="shared" si="18"/>
        <v>39682.330686829519</v>
      </c>
      <c r="J201" s="14">
        <v>297.642</v>
      </c>
      <c r="K201" s="15">
        <v>0.57342500000000007</v>
      </c>
      <c r="L201" s="5">
        <v>9.7843</v>
      </c>
      <c r="M201" s="17">
        <f t="shared" si="16"/>
        <v>9.7843189112133206</v>
      </c>
    </row>
    <row r="202" spans="2:13" x14ac:dyDescent="0.25">
      <c r="B202" s="1">
        <v>7300</v>
      </c>
      <c r="C202" s="1">
        <v>7292</v>
      </c>
      <c r="D202" s="12">
        <f t="shared" si="15"/>
        <v>7291.6264237947216</v>
      </c>
      <c r="E202" s="3">
        <v>240.75399999999999</v>
      </c>
      <c r="F202" s="3">
        <f t="shared" si="17"/>
        <v>240.75442824533428</v>
      </c>
      <c r="G202" s="3">
        <v>-32.396000000000001</v>
      </c>
      <c r="H202" s="18">
        <v>39402.6</v>
      </c>
      <c r="I202" s="21">
        <f t="shared" si="18"/>
        <v>39402.60607782664</v>
      </c>
      <c r="J202" s="14">
        <v>295.54399999999998</v>
      </c>
      <c r="K202" s="15">
        <v>0.57015000000000005</v>
      </c>
      <c r="L202" s="5">
        <v>9.7842000000000002</v>
      </c>
      <c r="M202" s="17">
        <f t="shared" si="16"/>
        <v>9.7841651686384008</v>
      </c>
    </row>
    <row r="203" spans="2:13" x14ac:dyDescent="0.25">
      <c r="B203" s="1">
        <v>7350</v>
      </c>
      <c r="C203" s="1">
        <v>7342</v>
      </c>
      <c r="D203" s="12">
        <f t="shared" si="15"/>
        <v>7341.5113911325016</v>
      </c>
      <c r="E203" s="3">
        <v>240.43</v>
      </c>
      <c r="F203" s="3">
        <f t="shared" si="17"/>
        <v>240.43017595763871</v>
      </c>
      <c r="G203" s="3">
        <v>-32.72</v>
      </c>
      <c r="H203" s="18">
        <v>39124.5</v>
      </c>
      <c r="I203" s="21">
        <f t="shared" si="18"/>
        <v>39124.484616339614</v>
      </c>
      <c r="J203" s="14">
        <v>293.45799999999997</v>
      </c>
      <c r="K203" s="15">
        <v>0.56688900000000009</v>
      </c>
      <c r="L203" s="5">
        <v>9.7840000000000007</v>
      </c>
      <c r="M203" s="17">
        <f t="shared" si="16"/>
        <v>9.7840114296871281</v>
      </c>
    </row>
    <row r="204" spans="2:13" x14ac:dyDescent="0.25">
      <c r="B204" s="1">
        <v>7400</v>
      </c>
      <c r="C204" s="1">
        <v>7391</v>
      </c>
      <c r="D204" s="12">
        <f t="shared" si="15"/>
        <v>7391.395574629013</v>
      </c>
      <c r="E204" s="3">
        <v>240.10599999999999</v>
      </c>
      <c r="F204" s="3">
        <f t="shared" si="17"/>
        <v>240.1059287649114</v>
      </c>
      <c r="G204" s="3">
        <v>-33.043999999999997</v>
      </c>
      <c r="H204" s="18">
        <v>38848</v>
      </c>
      <c r="I204" s="21">
        <f t="shared" si="18"/>
        <v>38847.959227120766</v>
      </c>
      <c r="J204" s="14">
        <v>291.38400000000001</v>
      </c>
      <c r="K204" s="15">
        <v>0.56364200000000009</v>
      </c>
      <c r="L204" s="5">
        <v>9.7838999999999992</v>
      </c>
      <c r="M204" s="17">
        <f t="shared" si="16"/>
        <v>9.7838576943593818</v>
      </c>
    </row>
    <row r="205" spans="2:13" x14ac:dyDescent="0.25">
      <c r="B205" s="1">
        <v>7450</v>
      </c>
      <c r="C205" s="1">
        <v>7441</v>
      </c>
      <c r="D205" s="12">
        <f t="shared" si="15"/>
        <v>7441.2789743027306</v>
      </c>
      <c r="E205" s="3">
        <v>239.78200000000001</v>
      </c>
      <c r="F205" s="3">
        <f t="shared" si="17"/>
        <v>239.78168666703223</v>
      </c>
      <c r="G205" s="3">
        <v>-33.368000000000002</v>
      </c>
      <c r="H205" s="18">
        <v>38573</v>
      </c>
      <c r="I205" s="21">
        <f t="shared" si="18"/>
        <v>38573.022856848074</v>
      </c>
      <c r="J205" s="14">
        <v>289.322</v>
      </c>
      <c r="K205" s="15">
        <v>0.56040999999999996</v>
      </c>
      <c r="L205" s="5">
        <v>9.7836999999999996</v>
      </c>
      <c r="M205" s="17">
        <f t="shared" si="16"/>
        <v>9.7837039626550517</v>
      </c>
    </row>
    <row r="206" spans="2:13" x14ac:dyDescent="0.25">
      <c r="B206" s="1">
        <v>7500</v>
      </c>
      <c r="C206" s="1">
        <v>7491</v>
      </c>
      <c r="D206" s="12">
        <f t="shared" si="15"/>
        <v>7491.1615901721279</v>
      </c>
      <c r="E206" s="3">
        <v>239.45699999999999</v>
      </c>
      <c r="F206" s="3">
        <f t="shared" si="17"/>
        <v>239.45744966388116</v>
      </c>
      <c r="G206" s="3">
        <v>-33.692999999999998</v>
      </c>
      <c r="H206" s="18">
        <v>38299.699999999997</v>
      </c>
      <c r="I206" s="21">
        <f t="shared" si="18"/>
        <v>38299.668474086175</v>
      </c>
      <c r="J206" s="14">
        <v>287.27100000000002</v>
      </c>
      <c r="K206" s="15">
        <v>0.55719200000000002</v>
      </c>
      <c r="L206" s="5">
        <v>9.7835999999999999</v>
      </c>
      <c r="M206" s="17">
        <f t="shared" si="16"/>
        <v>9.7835502345740259</v>
      </c>
    </row>
    <row r="207" spans="2:13" x14ac:dyDescent="0.25">
      <c r="B207" s="1">
        <v>7550</v>
      </c>
      <c r="C207" s="1">
        <v>7541</v>
      </c>
      <c r="D207" s="12">
        <f t="shared" si="15"/>
        <v>7541.0434222556796</v>
      </c>
      <c r="E207" s="3">
        <v>239.13300000000001</v>
      </c>
      <c r="F207" s="3">
        <f t="shared" si="17"/>
        <v>239.13321775533805</v>
      </c>
      <c r="G207" s="3">
        <v>-34.017000000000003</v>
      </c>
      <c r="H207" s="18">
        <v>38027.9</v>
      </c>
      <c r="I207" s="21">
        <f t="shared" si="18"/>
        <v>38027.889069246157</v>
      </c>
      <c r="J207" s="14">
        <v>285.233</v>
      </c>
      <c r="K207" s="15">
        <v>0.55398800000000004</v>
      </c>
      <c r="L207" s="5">
        <v>9.7834000000000003</v>
      </c>
      <c r="M207" s="17">
        <f t="shared" si="16"/>
        <v>9.783396510116189</v>
      </c>
    </row>
    <row r="208" spans="2:13" x14ac:dyDescent="0.25">
      <c r="B208" s="1">
        <v>7600</v>
      </c>
      <c r="C208" s="1">
        <v>7591</v>
      </c>
      <c r="D208" s="12">
        <f t="shared" ref="D208:D271" si="19">6356767*B208/(6356767+B208)</f>
        <v>7590.9244705718575</v>
      </c>
      <c r="E208" s="3">
        <v>238.809</v>
      </c>
      <c r="F208" s="3">
        <f t="shared" si="17"/>
        <v>238.8089909412829</v>
      </c>
      <c r="G208" s="3">
        <v>-34.341000000000001</v>
      </c>
      <c r="H208" s="18">
        <v>37757.699999999997</v>
      </c>
      <c r="I208" s="21">
        <f t="shared" si="18"/>
        <v>37757.677654547537</v>
      </c>
      <c r="J208" s="14">
        <v>283.20599999999996</v>
      </c>
      <c r="K208" s="15">
        <v>0.55079800000000001</v>
      </c>
      <c r="L208" s="5">
        <v>9.7832000000000008</v>
      </c>
      <c r="M208" s="17">
        <f t="shared" ref="M208:M271" si="20">9.80665*POWER(6356767/(6356767+B208),2)</f>
        <v>9.7832427892814255</v>
      </c>
    </row>
    <row r="209" spans="2:13" x14ac:dyDescent="0.25">
      <c r="B209" s="1">
        <v>7650</v>
      </c>
      <c r="C209" s="1">
        <v>7641</v>
      </c>
      <c r="D209" s="12">
        <f t="shared" si="19"/>
        <v>7640.8047351391333</v>
      </c>
      <c r="E209" s="3">
        <v>238.48500000000001</v>
      </c>
      <c r="F209" s="3">
        <f t="shared" ref="F209:F272" si="21">288.15-0.0065*(D209+0)</f>
        <v>238.48476922159563</v>
      </c>
      <c r="G209" s="3">
        <v>-34.664999999999999</v>
      </c>
      <c r="H209" s="18">
        <v>37489</v>
      </c>
      <c r="I209" s="21">
        <f t="shared" ref="I209:I272" si="22">POWER(10,LOG10(101325)-9.80665/(-0.0065*8314.32/28.96442)*LOG10((288.15-0.0065*(D209-0))/288.15))</f>
        <v>37489.027263977347</v>
      </c>
      <c r="J209" s="14">
        <v>281.19100000000003</v>
      </c>
      <c r="K209" s="15">
        <v>0.54762300000000008</v>
      </c>
      <c r="L209" s="5">
        <v>9.7830999999999992</v>
      </c>
      <c r="M209" s="17">
        <f t="shared" si="20"/>
        <v>9.7830890720696235</v>
      </c>
    </row>
    <row r="210" spans="2:13" x14ac:dyDescent="0.25">
      <c r="B210" s="1">
        <v>7700</v>
      </c>
      <c r="C210" s="1">
        <v>7691</v>
      </c>
      <c r="D210" s="12">
        <f t="shared" si="19"/>
        <v>7690.6842159759808</v>
      </c>
      <c r="E210" s="3">
        <v>238.161</v>
      </c>
      <c r="F210" s="3">
        <f t="shared" si="21"/>
        <v>238.16055259615609</v>
      </c>
      <c r="G210" s="3">
        <v>-34.988999999999997</v>
      </c>
      <c r="H210" s="18">
        <v>37221.9</v>
      </c>
      <c r="I210" s="21">
        <f t="shared" si="22"/>
        <v>37221.930953251984</v>
      </c>
      <c r="J210" s="14">
        <v>279.18700000000001</v>
      </c>
      <c r="K210" s="15">
        <v>0.544462</v>
      </c>
      <c r="L210" s="5">
        <v>9.7828999999999997</v>
      </c>
      <c r="M210" s="17">
        <f t="shared" si="20"/>
        <v>9.7829353584806711</v>
      </c>
    </row>
    <row r="211" spans="2:13" x14ac:dyDescent="0.25">
      <c r="B211" s="1">
        <v>7750</v>
      </c>
      <c r="C211" s="1">
        <v>7741</v>
      </c>
      <c r="D211" s="12">
        <f t="shared" si="19"/>
        <v>7740.5629131008682</v>
      </c>
      <c r="E211" s="3">
        <v>237.83600000000001</v>
      </c>
      <c r="F211" s="3">
        <f t="shared" si="21"/>
        <v>237.83634106484433</v>
      </c>
      <c r="G211" s="3">
        <v>-35.314</v>
      </c>
      <c r="H211" s="18">
        <v>36956.400000000001</v>
      </c>
      <c r="I211" s="21">
        <f t="shared" si="22"/>
        <v>36956.381799777533</v>
      </c>
      <c r="J211" s="14">
        <v>277.19600000000003</v>
      </c>
      <c r="K211" s="15">
        <v>0.54131400000000007</v>
      </c>
      <c r="L211" s="5">
        <v>9.7827999999999999</v>
      </c>
      <c r="M211" s="17">
        <f t="shared" si="20"/>
        <v>9.7827816485144492</v>
      </c>
    </row>
    <row r="212" spans="2:13" x14ac:dyDescent="0.25">
      <c r="B212" s="1">
        <v>7800</v>
      </c>
      <c r="C212" s="1">
        <v>7790</v>
      </c>
      <c r="D212" s="12">
        <f t="shared" si="19"/>
        <v>7790.4408265322681</v>
      </c>
      <c r="E212" s="3">
        <v>237.512</v>
      </c>
      <c r="F212" s="3">
        <f t="shared" si="21"/>
        <v>237.51213462754023</v>
      </c>
      <c r="G212" s="3">
        <v>-35.637999999999998</v>
      </c>
      <c r="H212" s="18">
        <v>36692.400000000001</v>
      </c>
      <c r="I212" s="21">
        <f t="shared" si="22"/>
        <v>36692.372902610419</v>
      </c>
      <c r="J212" s="14">
        <v>275.21499999999997</v>
      </c>
      <c r="K212" s="15">
        <v>0.53818100000000002</v>
      </c>
      <c r="L212" s="5">
        <v>9.7826000000000004</v>
      </c>
      <c r="M212" s="17">
        <f t="shared" si="20"/>
        <v>9.7826279421708477</v>
      </c>
    </row>
    <row r="213" spans="2:13" x14ac:dyDescent="0.25">
      <c r="B213" s="1">
        <v>7850</v>
      </c>
      <c r="C213" s="1">
        <v>7840</v>
      </c>
      <c r="D213" s="12">
        <f t="shared" si="19"/>
        <v>7840.3179562886498</v>
      </c>
      <c r="E213" s="3">
        <v>237.18799999999999</v>
      </c>
      <c r="F213" s="3">
        <f t="shared" si="21"/>
        <v>237.18793328412374</v>
      </c>
      <c r="G213" s="3">
        <v>-35.962000000000003</v>
      </c>
      <c r="H213" s="18">
        <v>36429.9</v>
      </c>
      <c r="I213" s="21">
        <f t="shared" si="22"/>
        <v>36429.897382418414</v>
      </c>
      <c r="J213" s="14">
        <v>273.24700000000001</v>
      </c>
      <c r="K213" s="15">
        <v>0.53506100000000001</v>
      </c>
      <c r="L213" s="5">
        <v>9.7825000000000006</v>
      </c>
      <c r="M213" s="17">
        <f t="shared" si="20"/>
        <v>9.7824742394497513</v>
      </c>
    </row>
    <row r="214" spans="2:13" x14ac:dyDescent="0.25">
      <c r="B214" s="1">
        <v>7900</v>
      </c>
      <c r="C214" s="1">
        <v>7890</v>
      </c>
      <c r="D214" s="12">
        <f t="shared" si="19"/>
        <v>7890.1943023884833</v>
      </c>
      <c r="E214" s="3">
        <v>236.864</v>
      </c>
      <c r="F214" s="3">
        <f t="shared" si="21"/>
        <v>236.86373703447484</v>
      </c>
      <c r="G214" s="3">
        <v>-36.286000000000001</v>
      </c>
      <c r="H214" s="18">
        <v>36169</v>
      </c>
      <c r="I214" s="21">
        <f t="shared" si="22"/>
        <v>36168.948381441078</v>
      </c>
      <c r="J214" s="14">
        <v>271.28899999999999</v>
      </c>
      <c r="K214" s="15">
        <v>0.53195599999999998</v>
      </c>
      <c r="L214" s="5">
        <v>9.7822999999999993</v>
      </c>
      <c r="M214" s="17">
        <f t="shared" si="20"/>
        <v>9.7823205403510478</v>
      </c>
    </row>
    <row r="215" spans="2:13" x14ac:dyDescent="0.25">
      <c r="B215" s="1">
        <v>7950</v>
      </c>
      <c r="C215" s="1">
        <v>7940</v>
      </c>
      <c r="D215" s="12">
        <f t="shared" si="19"/>
        <v>7940.0698648502357</v>
      </c>
      <c r="E215" s="3">
        <v>236.54</v>
      </c>
      <c r="F215" s="3">
        <f t="shared" si="21"/>
        <v>236.53954587847346</v>
      </c>
      <c r="G215" s="3">
        <v>-36.61</v>
      </c>
      <c r="H215" s="18">
        <v>35909.5</v>
      </c>
      <c r="I215" s="21">
        <f t="shared" si="22"/>
        <v>35909.519063450738</v>
      </c>
      <c r="J215" s="14">
        <v>269.34399999999999</v>
      </c>
      <c r="K215" s="15">
        <v>0.528864</v>
      </c>
      <c r="L215" s="5">
        <v>9.7821999999999996</v>
      </c>
      <c r="M215" s="17">
        <f t="shared" si="20"/>
        <v>9.7821668448746202</v>
      </c>
    </row>
    <row r="216" spans="2:13" x14ac:dyDescent="0.25">
      <c r="B216" s="1">
        <v>8000</v>
      </c>
      <c r="C216" s="1">
        <v>7990</v>
      </c>
      <c r="D216" s="12">
        <f t="shared" si="19"/>
        <v>7989.9446436923772</v>
      </c>
      <c r="E216" s="3">
        <v>236.215</v>
      </c>
      <c r="F216" s="3">
        <f t="shared" si="21"/>
        <v>236.21535981599953</v>
      </c>
      <c r="G216" s="3">
        <v>-36.935000000000002</v>
      </c>
      <c r="H216" s="18">
        <v>35651.599999999999</v>
      </c>
      <c r="I216" s="21">
        <f t="shared" si="22"/>
        <v>35651.602613713207</v>
      </c>
      <c r="J216" s="14">
        <v>267.40899999999999</v>
      </c>
      <c r="K216" s="15">
        <v>0.52578599999999998</v>
      </c>
      <c r="L216" s="5">
        <v>9.782</v>
      </c>
      <c r="M216" s="17">
        <f t="shared" si="20"/>
        <v>9.7820131530203582</v>
      </c>
    </row>
    <row r="217" spans="2:13" x14ac:dyDescent="0.25">
      <c r="B217" s="1">
        <v>8050</v>
      </c>
      <c r="C217" s="1">
        <v>8040</v>
      </c>
      <c r="D217" s="12">
        <f t="shared" si="19"/>
        <v>8039.8186389333741</v>
      </c>
      <c r="E217" s="3">
        <v>235.89099999999999</v>
      </c>
      <c r="F217" s="3">
        <f t="shared" si="21"/>
        <v>235.89117884693303</v>
      </c>
      <c r="G217" s="3">
        <v>-37.259</v>
      </c>
      <c r="H217" s="18">
        <v>35395.199999999997</v>
      </c>
      <c r="I217" s="21">
        <f t="shared" si="22"/>
        <v>35395.192238948985</v>
      </c>
      <c r="J217" s="14">
        <v>265.48600000000005</v>
      </c>
      <c r="K217" s="15">
        <v>0.52272200000000002</v>
      </c>
      <c r="L217" s="5">
        <v>9.7819000000000003</v>
      </c>
      <c r="M217" s="17">
        <f t="shared" si="20"/>
        <v>9.7818594647881483</v>
      </c>
    </row>
    <row r="218" spans="2:13" x14ac:dyDescent="0.25">
      <c r="B218" s="1">
        <v>8100</v>
      </c>
      <c r="C218" s="1">
        <v>8090</v>
      </c>
      <c r="D218" s="12">
        <f t="shared" si="19"/>
        <v>8089.6918505916938</v>
      </c>
      <c r="E218" s="3">
        <v>235.56700000000001</v>
      </c>
      <c r="F218" s="3">
        <f t="shared" si="21"/>
        <v>235.56700297115395</v>
      </c>
      <c r="G218" s="3">
        <v>-37.582999999999998</v>
      </c>
      <c r="H218" s="18">
        <v>35140.300000000003</v>
      </c>
      <c r="I218" s="21">
        <f t="shared" si="22"/>
        <v>35140.28116729363</v>
      </c>
      <c r="J218" s="14">
        <v>263.57400000000001</v>
      </c>
      <c r="K218" s="15">
        <v>0.51967100000000011</v>
      </c>
      <c r="L218" s="5">
        <v>9.7817000000000007</v>
      </c>
      <c r="M218" s="17">
        <f t="shared" si="20"/>
        <v>9.7817057801778731</v>
      </c>
    </row>
    <row r="219" spans="2:13" x14ac:dyDescent="0.25">
      <c r="B219" s="1">
        <v>8150</v>
      </c>
      <c r="C219" s="1">
        <v>8140</v>
      </c>
      <c r="D219" s="12">
        <f t="shared" si="19"/>
        <v>8139.5642786858025</v>
      </c>
      <c r="E219" s="3">
        <v>235.24299999999999</v>
      </c>
      <c r="F219" s="3">
        <f t="shared" si="21"/>
        <v>235.24283218854225</v>
      </c>
      <c r="G219" s="3">
        <v>-37.906999999999996</v>
      </c>
      <c r="H219" s="18">
        <v>34886.9</v>
      </c>
      <c r="I219" s="21">
        <f t="shared" si="22"/>
        <v>34886.862648258932</v>
      </c>
      <c r="J219" s="14">
        <v>261.673</v>
      </c>
      <c r="K219" s="15">
        <v>0.51663500000000007</v>
      </c>
      <c r="L219" s="5">
        <v>9.7815999999999992</v>
      </c>
      <c r="M219" s="17">
        <f t="shared" si="20"/>
        <v>9.7815520991894189</v>
      </c>
    </row>
    <row r="220" spans="2:13" x14ac:dyDescent="0.25">
      <c r="B220" s="1">
        <v>8200</v>
      </c>
      <c r="C220" s="1">
        <v>8189</v>
      </c>
      <c r="D220" s="12">
        <f t="shared" si="19"/>
        <v>8189.4359232341658</v>
      </c>
      <c r="E220" s="3">
        <v>234.91900000000001</v>
      </c>
      <c r="F220" s="3">
        <f t="shared" si="21"/>
        <v>234.9186664989779</v>
      </c>
      <c r="G220" s="3">
        <v>-38.231000000000002</v>
      </c>
      <c r="H220" s="18">
        <v>34634.9</v>
      </c>
      <c r="I220" s="21">
        <f t="shared" si="22"/>
        <v>34634.929952693761</v>
      </c>
      <c r="J220" s="14">
        <v>259.78300000000002</v>
      </c>
      <c r="K220" s="15">
        <v>0.51361200000000007</v>
      </c>
      <c r="L220" s="5">
        <v>9.7813999999999997</v>
      </c>
      <c r="M220" s="17">
        <f t="shared" si="20"/>
        <v>9.7813984218226757</v>
      </c>
    </row>
    <row r="221" spans="2:13" x14ac:dyDescent="0.25">
      <c r="B221" s="1">
        <v>8250</v>
      </c>
      <c r="C221" s="1">
        <v>8239</v>
      </c>
      <c r="D221" s="12">
        <f t="shared" si="19"/>
        <v>8239.30678425525</v>
      </c>
      <c r="E221" s="3">
        <v>234.595</v>
      </c>
      <c r="F221" s="3">
        <f t="shared" si="21"/>
        <v>234.59450590234087</v>
      </c>
      <c r="G221" s="3">
        <v>-38.555</v>
      </c>
      <c r="H221" s="18">
        <v>34384.5</v>
      </c>
      <c r="I221" s="21">
        <f t="shared" si="22"/>
        <v>34384.476372744684</v>
      </c>
      <c r="J221" s="14">
        <v>257.90500000000003</v>
      </c>
      <c r="K221" s="15">
        <v>0.510602</v>
      </c>
      <c r="L221" s="5">
        <v>9.7812000000000001</v>
      </c>
      <c r="M221" s="17">
        <f t="shared" si="20"/>
        <v>9.781244748077528</v>
      </c>
    </row>
    <row r="222" spans="2:13" x14ac:dyDescent="0.25">
      <c r="B222" s="1">
        <v>8300</v>
      </c>
      <c r="C222" s="1">
        <v>8289</v>
      </c>
      <c r="D222" s="12">
        <f t="shared" si="19"/>
        <v>8289.1768617675189</v>
      </c>
      <c r="E222" s="3">
        <v>234.27</v>
      </c>
      <c r="F222" s="3">
        <f t="shared" si="21"/>
        <v>234.27035039851111</v>
      </c>
      <c r="G222" s="3">
        <v>-38.880000000000003</v>
      </c>
      <c r="H222" s="18">
        <v>34135.5</v>
      </c>
      <c r="I222" s="21">
        <f t="shared" si="22"/>
        <v>34135.495221817619</v>
      </c>
      <c r="J222" s="14">
        <v>256.03699999999998</v>
      </c>
      <c r="K222" s="15">
        <v>0.507606</v>
      </c>
      <c r="L222" s="5">
        <v>9.7811000000000003</v>
      </c>
      <c r="M222" s="17">
        <f t="shared" si="20"/>
        <v>9.7810910779538602</v>
      </c>
    </row>
    <row r="223" spans="2:13" x14ac:dyDescent="0.25">
      <c r="B223" s="1">
        <v>8350</v>
      </c>
      <c r="C223" s="1">
        <v>8339</v>
      </c>
      <c r="D223" s="12">
        <f t="shared" si="19"/>
        <v>8339.0461557894378</v>
      </c>
      <c r="E223" s="3">
        <v>233.946</v>
      </c>
      <c r="F223" s="3">
        <f t="shared" si="21"/>
        <v>233.94619998736863</v>
      </c>
      <c r="G223" s="3">
        <v>-39.204000000000001</v>
      </c>
      <c r="H223" s="18">
        <v>33888</v>
      </c>
      <c r="I223" s="21">
        <f t="shared" si="22"/>
        <v>33887.979834538019</v>
      </c>
      <c r="J223" s="14">
        <v>254.18099999999998</v>
      </c>
      <c r="K223" s="15">
        <v>0.50462400000000007</v>
      </c>
      <c r="L223" s="5">
        <v>9.7809000000000008</v>
      </c>
      <c r="M223" s="17">
        <f t="shared" si="20"/>
        <v>9.7809374114515606</v>
      </c>
    </row>
    <row r="224" spans="2:13" x14ac:dyDescent="0.25">
      <c r="B224" s="1">
        <v>8400</v>
      </c>
      <c r="C224" s="1">
        <v>8389</v>
      </c>
      <c r="D224" s="12">
        <f t="shared" si="19"/>
        <v>8388.9146663394695</v>
      </c>
      <c r="E224" s="3">
        <v>233.62200000000001</v>
      </c>
      <c r="F224" s="3">
        <f t="shared" si="21"/>
        <v>233.62205466879342</v>
      </c>
      <c r="G224" s="3">
        <v>-39.527999999999999</v>
      </c>
      <c r="H224" s="18">
        <v>33641.9</v>
      </c>
      <c r="I224" s="21">
        <f t="shared" si="22"/>
        <v>33641.923566712547</v>
      </c>
      <c r="J224" s="14">
        <v>252.33500000000001</v>
      </c>
      <c r="K224" s="15">
        <v>0.50165499999999996</v>
      </c>
      <c r="L224" s="5">
        <v>9.7807999999999993</v>
      </c>
      <c r="M224" s="17">
        <f t="shared" si="20"/>
        <v>9.7807837485705154</v>
      </c>
    </row>
    <row r="225" spans="2:13" x14ac:dyDescent="0.25">
      <c r="B225" s="1">
        <v>8450</v>
      </c>
      <c r="C225" s="1">
        <v>8439</v>
      </c>
      <c r="D225" s="12">
        <f t="shared" si="19"/>
        <v>8438.7823934360767</v>
      </c>
      <c r="E225" s="3">
        <v>233.298</v>
      </c>
      <c r="F225" s="3">
        <f t="shared" si="21"/>
        <v>233.29791444266547</v>
      </c>
      <c r="G225" s="3">
        <v>-39.851999999999997</v>
      </c>
      <c r="H225" s="18">
        <v>33397.299999999996</v>
      </c>
      <c r="I225" s="21">
        <f t="shared" si="22"/>
        <v>33397.319795289448</v>
      </c>
      <c r="J225" s="14">
        <v>250.5</v>
      </c>
      <c r="K225" s="15">
        <v>0.498699</v>
      </c>
      <c r="L225" s="5">
        <v>9.7805999999999997</v>
      </c>
      <c r="M225" s="17">
        <f t="shared" si="20"/>
        <v>9.7806300893106091</v>
      </c>
    </row>
    <row r="226" spans="2:13" x14ac:dyDescent="0.25">
      <c r="B226" s="1">
        <v>8500</v>
      </c>
      <c r="C226" s="1">
        <v>8489</v>
      </c>
      <c r="D226" s="12">
        <f t="shared" si="19"/>
        <v>8488.6493370977205</v>
      </c>
      <c r="E226" s="3">
        <v>232.97399999999999</v>
      </c>
      <c r="F226" s="3">
        <f t="shared" si="21"/>
        <v>232.97377930886481</v>
      </c>
      <c r="G226" s="3">
        <v>-40.176000000000002</v>
      </c>
      <c r="H226" s="18">
        <v>33154.199999999997</v>
      </c>
      <c r="I226" s="21">
        <f t="shared" si="22"/>
        <v>33154.161918319987</v>
      </c>
      <c r="J226" s="14">
        <v>248.67699999999999</v>
      </c>
      <c r="K226" s="15">
        <v>0.495757</v>
      </c>
      <c r="L226" s="5">
        <v>9.7805</v>
      </c>
      <c r="M226" s="17">
        <f t="shared" si="20"/>
        <v>9.7804764336717298</v>
      </c>
    </row>
    <row r="227" spans="2:13" x14ac:dyDescent="0.25">
      <c r="B227" s="1">
        <v>8550</v>
      </c>
      <c r="C227" s="1">
        <v>8539</v>
      </c>
      <c r="D227" s="12">
        <f t="shared" si="19"/>
        <v>8538.5154973428653</v>
      </c>
      <c r="E227" s="3">
        <v>232.65</v>
      </c>
      <c r="F227" s="3">
        <f t="shared" si="21"/>
        <v>232.64964926727134</v>
      </c>
      <c r="G227" s="3">
        <v>-40.5</v>
      </c>
      <c r="H227" s="18">
        <v>32912.400000000001</v>
      </c>
      <c r="I227" s="21">
        <f t="shared" si="22"/>
        <v>32912.443354919502</v>
      </c>
      <c r="J227" s="14">
        <v>246.864</v>
      </c>
      <c r="K227" s="15">
        <v>0.49282899999999996</v>
      </c>
      <c r="L227" s="5">
        <v>9.7803000000000004</v>
      </c>
      <c r="M227" s="17">
        <f t="shared" si="20"/>
        <v>9.7803227816537621</v>
      </c>
    </row>
    <row r="228" spans="2:13" x14ac:dyDescent="0.25">
      <c r="B228" s="1">
        <v>8600</v>
      </c>
      <c r="C228" s="1">
        <v>8588</v>
      </c>
      <c r="D228" s="12">
        <f t="shared" si="19"/>
        <v>8588.380874189972</v>
      </c>
      <c r="E228" s="3">
        <v>232.32599999999999</v>
      </c>
      <c r="F228" s="3">
        <f t="shared" si="21"/>
        <v>232.32552431776517</v>
      </c>
      <c r="G228" s="3">
        <v>-40.823999999999998</v>
      </c>
      <c r="H228" s="18">
        <v>32672.2</v>
      </c>
      <c r="I228" s="21">
        <f t="shared" si="22"/>
        <v>32672.157545228238</v>
      </c>
      <c r="J228" s="14">
        <v>245.06100000000001</v>
      </c>
      <c r="K228" s="15">
        <v>0.48991300000000004</v>
      </c>
      <c r="L228" s="5">
        <v>9.7802000000000007</v>
      </c>
      <c r="M228" s="17">
        <f t="shared" si="20"/>
        <v>9.7801691332565941</v>
      </c>
    </row>
    <row r="229" spans="2:13" x14ac:dyDescent="0.25">
      <c r="B229" s="1">
        <v>8650</v>
      </c>
      <c r="C229" s="1">
        <v>8638</v>
      </c>
      <c r="D229" s="12">
        <f t="shared" si="19"/>
        <v>8638.2454676574998</v>
      </c>
      <c r="E229" s="3">
        <v>232.001</v>
      </c>
      <c r="F229" s="3">
        <f t="shared" si="21"/>
        <v>232.00140446022624</v>
      </c>
      <c r="G229" s="3">
        <v>-41.149000000000001</v>
      </c>
      <c r="H229" s="18">
        <v>32433.3</v>
      </c>
      <c r="I229" s="21">
        <f t="shared" si="22"/>
        <v>32433.297950372649</v>
      </c>
      <c r="J229" s="14">
        <v>243.27</v>
      </c>
      <c r="K229" s="15">
        <v>0.48701100000000008</v>
      </c>
      <c r="L229" s="5">
        <v>9.7799999999999994</v>
      </c>
      <c r="M229" s="17">
        <f t="shared" si="20"/>
        <v>9.7800154884801085</v>
      </c>
    </row>
    <row r="230" spans="2:13" x14ac:dyDescent="0.25">
      <c r="B230" s="1">
        <v>8700</v>
      </c>
      <c r="C230" s="1">
        <v>8688</v>
      </c>
      <c r="D230" s="12">
        <f t="shared" si="19"/>
        <v>8688.1092777639096</v>
      </c>
      <c r="E230" s="3">
        <v>231.67699999999999</v>
      </c>
      <c r="F230" s="3">
        <f t="shared" si="21"/>
        <v>231.67728969453458</v>
      </c>
      <c r="G230" s="3">
        <v>-41.472999999999999</v>
      </c>
      <c r="H230" s="18">
        <v>32195.9</v>
      </c>
      <c r="I230" s="21">
        <f t="shared" si="22"/>
        <v>32195.858052426574</v>
      </c>
      <c r="J230" s="14">
        <v>241.48900000000003</v>
      </c>
      <c r="K230" s="15">
        <v>0.484122</v>
      </c>
      <c r="L230" s="5">
        <v>9.7798999999999996</v>
      </c>
      <c r="M230" s="17">
        <f t="shared" si="20"/>
        <v>9.7798618473241969</v>
      </c>
    </row>
    <row r="231" spans="2:13" x14ac:dyDescent="0.25">
      <c r="B231" s="1">
        <v>8750</v>
      </c>
      <c r="C231" s="1">
        <v>8738</v>
      </c>
      <c r="D231" s="12">
        <f t="shared" si="19"/>
        <v>8737.9723045276605</v>
      </c>
      <c r="E231" s="3">
        <v>231.35300000000001</v>
      </c>
      <c r="F231" s="3">
        <f t="shared" si="21"/>
        <v>231.35318002057019</v>
      </c>
      <c r="G231" s="3">
        <v>-41.796999999999997</v>
      </c>
      <c r="H231" s="18">
        <v>31959.8</v>
      </c>
      <c r="I231" s="21">
        <f t="shared" si="22"/>
        <v>31959.831354371978</v>
      </c>
      <c r="J231" s="14">
        <v>239.71800000000002</v>
      </c>
      <c r="K231" s="15">
        <v>0.48124600000000001</v>
      </c>
      <c r="L231" s="5">
        <v>9.7797000000000001</v>
      </c>
      <c r="M231" s="17">
        <f t="shared" si="20"/>
        <v>9.7797082097887422</v>
      </c>
    </row>
    <row r="232" spans="2:13" x14ac:dyDescent="0.25">
      <c r="B232" s="1">
        <v>8800</v>
      </c>
      <c r="C232" s="1">
        <v>8788</v>
      </c>
      <c r="D232" s="12">
        <f t="shared" si="19"/>
        <v>8787.8345479672116</v>
      </c>
      <c r="E232" s="3">
        <v>231.029</v>
      </c>
      <c r="F232" s="3">
        <f t="shared" si="21"/>
        <v>231.02907543821311</v>
      </c>
      <c r="G232" s="3">
        <v>-42.121000000000002</v>
      </c>
      <c r="H232" s="18">
        <v>31725.200000000001</v>
      </c>
      <c r="I232" s="21">
        <f t="shared" si="22"/>
        <v>31725.211380060548</v>
      </c>
      <c r="J232" s="14">
        <v>237.95899999999997</v>
      </c>
      <c r="K232" s="15">
        <v>0.478383</v>
      </c>
      <c r="L232" s="5">
        <v>9.7796000000000003</v>
      </c>
      <c r="M232" s="17">
        <f t="shared" si="20"/>
        <v>9.7795545758736306</v>
      </c>
    </row>
    <row r="233" spans="2:13" x14ac:dyDescent="0.25">
      <c r="B233" s="1">
        <v>8850</v>
      </c>
      <c r="C233" s="1">
        <v>8838</v>
      </c>
      <c r="D233" s="12">
        <f t="shared" si="19"/>
        <v>8837.696008101022</v>
      </c>
      <c r="E233" s="3">
        <v>230.70500000000001</v>
      </c>
      <c r="F233" s="3">
        <f t="shared" si="21"/>
        <v>230.70497594734334</v>
      </c>
      <c r="G233" s="3">
        <v>-42.445</v>
      </c>
      <c r="H233" s="18">
        <v>31492</v>
      </c>
      <c r="I233" s="21">
        <f t="shared" si="22"/>
        <v>31491.991674174831</v>
      </c>
      <c r="J233" s="14">
        <v>236.20899999999997</v>
      </c>
      <c r="K233" s="15">
        <v>0.47553400000000007</v>
      </c>
      <c r="L233" s="5">
        <v>9.7794000000000008</v>
      </c>
      <c r="M233" s="17">
        <f t="shared" si="20"/>
        <v>9.7794009455787485</v>
      </c>
    </row>
    <row r="234" spans="2:13" x14ac:dyDescent="0.25">
      <c r="B234" s="1">
        <v>8900</v>
      </c>
      <c r="C234" s="1">
        <v>8888</v>
      </c>
      <c r="D234" s="12">
        <f t="shared" si="19"/>
        <v>8887.5566849475472</v>
      </c>
      <c r="E234" s="3">
        <v>230.381</v>
      </c>
      <c r="F234" s="3">
        <f t="shared" si="21"/>
        <v>230.38088154784091</v>
      </c>
      <c r="G234" s="3">
        <v>-42.768999999999998</v>
      </c>
      <c r="H234" s="18">
        <v>31260.2</v>
      </c>
      <c r="I234" s="21">
        <f t="shared" si="22"/>
        <v>31260.165802189094</v>
      </c>
      <c r="J234" s="14">
        <v>234.471</v>
      </c>
      <c r="K234" s="15">
        <v>0.47269699999999998</v>
      </c>
      <c r="L234" s="5">
        <v>9.7791999999999994</v>
      </c>
      <c r="M234" s="17">
        <f t="shared" si="20"/>
        <v>9.7792473189039821</v>
      </c>
    </row>
    <row r="235" spans="2:13" x14ac:dyDescent="0.25">
      <c r="B235" s="1">
        <v>8950</v>
      </c>
      <c r="C235" s="1">
        <v>8937</v>
      </c>
      <c r="D235" s="12">
        <f t="shared" si="19"/>
        <v>8937.4165785252462</v>
      </c>
      <c r="E235" s="3">
        <v>230.05699999999999</v>
      </c>
      <c r="F235" s="3">
        <f t="shared" si="21"/>
        <v>230.05679223958589</v>
      </c>
      <c r="G235" s="3">
        <v>-43.093000000000004</v>
      </c>
      <c r="H235" s="18">
        <v>31029.7</v>
      </c>
      <c r="I235" s="21">
        <f t="shared" si="22"/>
        <v>31029.727350330915</v>
      </c>
      <c r="J235" s="14">
        <v>232.74200000000002</v>
      </c>
      <c r="K235" s="15">
        <v>0.46987400000000001</v>
      </c>
      <c r="L235" s="5">
        <v>9.7790999999999997</v>
      </c>
      <c r="M235" s="17">
        <f t="shared" si="20"/>
        <v>9.7790936958492178</v>
      </c>
    </row>
    <row r="236" spans="2:13" x14ac:dyDescent="0.25">
      <c r="B236" s="1">
        <v>9000</v>
      </c>
      <c r="C236" s="1">
        <v>8987</v>
      </c>
      <c r="D236" s="12">
        <f t="shared" si="19"/>
        <v>8987.2756888525764</v>
      </c>
      <c r="E236" s="3">
        <v>229.733</v>
      </c>
      <c r="F236" s="3">
        <f t="shared" si="21"/>
        <v>229.73270802245824</v>
      </c>
      <c r="G236" s="3">
        <v>-43.417000000000002</v>
      </c>
      <c r="H236" s="18">
        <v>30800.7</v>
      </c>
      <c r="I236" s="21">
        <f t="shared" si="22"/>
        <v>30800.669925542203</v>
      </c>
      <c r="J236" s="14">
        <v>231.02399999999997</v>
      </c>
      <c r="K236" s="15">
        <v>0.46706300000000001</v>
      </c>
      <c r="L236" s="5">
        <v>9.7789000000000001</v>
      </c>
      <c r="M236" s="17">
        <f t="shared" si="20"/>
        <v>9.7789400764143437</v>
      </c>
    </row>
    <row r="237" spans="2:13" x14ac:dyDescent="0.25">
      <c r="B237" s="1">
        <v>9050</v>
      </c>
      <c r="C237" s="1">
        <v>9037</v>
      </c>
      <c r="D237" s="12">
        <f t="shared" si="19"/>
        <v>9037.1340159479914</v>
      </c>
      <c r="E237" s="3">
        <v>229.40899999999999</v>
      </c>
      <c r="F237" s="3">
        <f t="shared" si="21"/>
        <v>229.40862889633803</v>
      </c>
      <c r="G237" s="3">
        <v>-43.741</v>
      </c>
      <c r="H237" s="18">
        <v>30573</v>
      </c>
      <c r="I237" s="21">
        <f t="shared" si="22"/>
        <v>30572.987155440631</v>
      </c>
      <c r="J237" s="14">
        <v>229.31599999999997</v>
      </c>
      <c r="K237" s="15">
        <v>0.46426499999999998</v>
      </c>
      <c r="L237" s="5">
        <v>9.7788000000000004</v>
      </c>
      <c r="M237" s="17">
        <f t="shared" si="20"/>
        <v>9.7787864605992443</v>
      </c>
    </row>
    <row r="238" spans="2:13" x14ac:dyDescent="0.25">
      <c r="B238" s="1">
        <v>9100</v>
      </c>
      <c r="C238" s="1">
        <v>9087</v>
      </c>
      <c r="D238" s="12">
        <f t="shared" si="19"/>
        <v>9086.9915598299485</v>
      </c>
      <c r="E238" s="3">
        <v>229.08500000000001</v>
      </c>
      <c r="F238" s="3">
        <f t="shared" si="21"/>
        <v>229.08455486110532</v>
      </c>
      <c r="G238" s="3">
        <v>-44.064999999999998</v>
      </c>
      <c r="H238" s="18">
        <v>30346.7</v>
      </c>
      <c r="I238" s="21">
        <f t="shared" si="22"/>
        <v>30346.67268828088</v>
      </c>
      <c r="J238" s="14">
        <v>227.61900000000003</v>
      </c>
      <c r="K238" s="15">
        <v>0.46148100000000003</v>
      </c>
      <c r="L238" s="5">
        <v>9.7786000000000008</v>
      </c>
      <c r="M238" s="17">
        <f t="shared" si="20"/>
        <v>9.7786328484038059</v>
      </c>
    </row>
    <row r="239" spans="2:13" x14ac:dyDescent="0.25">
      <c r="B239" s="1">
        <v>9150</v>
      </c>
      <c r="C239" s="1">
        <v>9137</v>
      </c>
      <c r="D239" s="12">
        <f t="shared" si="19"/>
        <v>9136.8483205169032</v>
      </c>
      <c r="E239" s="3">
        <v>228.76</v>
      </c>
      <c r="F239" s="3">
        <f t="shared" si="21"/>
        <v>228.76048591664011</v>
      </c>
      <c r="G239" s="3">
        <v>-44.39</v>
      </c>
      <c r="H239" s="18">
        <v>30121.699999999997</v>
      </c>
      <c r="I239" s="21">
        <f t="shared" si="22"/>
        <v>30121.720192915709</v>
      </c>
      <c r="J239" s="14">
        <v>225.93200000000002</v>
      </c>
      <c r="K239" s="15">
        <v>0.45870900000000003</v>
      </c>
      <c r="L239" s="5">
        <v>9.7784999999999993</v>
      </c>
      <c r="M239" s="17">
        <f t="shared" si="20"/>
        <v>9.7784792398279148</v>
      </c>
    </row>
    <row r="240" spans="2:13" x14ac:dyDescent="0.25">
      <c r="B240" s="1">
        <v>9200</v>
      </c>
      <c r="C240" s="1">
        <v>9187</v>
      </c>
      <c r="D240" s="12">
        <f t="shared" si="19"/>
        <v>9186.7042980273072</v>
      </c>
      <c r="E240" s="3">
        <v>228.43600000000001</v>
      </c>
      <c r="F240" s="3">
        <f t="shared" si="21"/>
        <v>228.43642206282249</v>
      </c>
      <c r="G240" s="3">
        <v>-44.713999999999999</v>
      </c>
      <c r="H240" s="18">
        <v>29898.1</v>
      </c>
      <c r="I240" s="21">
        <f t="shared" si="22"/>
        <v>29898.123358757693</v>
      </c>
      <c r="J240" s="14">
        <v>224.25399999999999</v>
      </c>
      <c r="K240" s="15">
        <v>0.45594900000000005</v>
      </c>
      <c r="L240" s="5">
        <v>9.7782999999999998</v>
      </c>
      <c r="M240" s="17">
        <f t="shared" si="20"/>
        <v>9.7783256348714573</v>
      </c>
    </row>
    <row r="241" spans="2:13" x14ac:dyDescent="0.25">
      <c r="B241" s="1">
        <v>9250</v>
      </c>
      <c r="C241" s="1">
        <v>9237</v>
      </c>
      <c r="D241" s="12">
        <f t="shared" si="19"/>
        <v>9236.5594923796143</v>
      </c>
      <c r="E241" s="3">
        <v>228.11199999999999</v>
      </c>
      <c r="F241" s="3">
        <f t="shared" si="21"/>
        <v>228.11236329953249</v>
      </c>
      <c r="G241" s="3">
        <v>-45.037999999999997</v>
      </c>
      <c r="H241" s="18">
        <v>29675.899999999998</v>
      </c>
      <c r="I241" s="21">
        <f t="shared" si="22"/>
        <v>29675.875895740406</v>
      </c>
      <c r="J241" s="14">
        <v>222.58699999999999</v>
      </c>
      <c r="K241" s="15">
        <v>0.45320300000000002</v>
      </c>
      <c r="L241" s="5">
        <v>9.7782</v>
      </c>
      <c r="M241" s="17">
        <f t="shared" si="20"/>
        <v>9.7781720335343199</v>
      </c>
    </row>
    <row r="242" spans="2:13" x14ac:dyDescent="0.25">
      <c r="B242" s="1">
        <v>9300</v>
      </c>
      <c r="C242" s="1">
        <v>9286</v>
      </c>
      <c r="D242" s="12">
        <f t="shared" si="19"/>
        <v>9286.4139035922799</v>
      </c>
      <c r="E242" s="3">
        <v>227.78800000000001</v>
      </c>
      <c r="F242" s="3">
        <f t="shared" si="21"/>
        <v>227.78830962665018</v>
      </c>
      <c r="G242" s="3">
        <v>-45.362000000000002</v>
      </c>
      <c r="H242" s="18">
        <v>29455</v>
      </c>
      <c r="I242" s="21">
        <f t="shared" si="22"/>
        <v>29454.971534279557</v>
      </c>
      <c r="J242" s="14">
        <v>220.92999999999998</v>
      </c>
      <c r="K242" s="15">
        <v>0.45046900000000001</v>
      </c>
      <c r="L242" s="5">
        <v>9.7780000000000005</v>
      </c>
      <c r="M242" s="17">
        <f t="shared" si="20"/>
        <v>9.7780184358163886</v>
      </c>
    </row>
    <row r="243" spans="2:13" x14ac:dyDescent="0.25">
      <c r="B243" s="1">
        <v>9350</v>
      </c>
      <c r="C243" s="1">
        <v>9336</v>
      </c>
      <c r="D243" s="12">
        <f t="shared" si="19"/>
        <v>9336.2675316837558</v>
      </c>
      <c r="E243" s="3">
        <v>227.464</v>
      </c>
      <c r="F243" s="3">
        <f t="shared" si="21"/>
        <v>227.46426104405558</v>
      </c>
      <c r="G243" s="3">
        <v>-45.686</v>
      </c>
      <c r="H243" s="18">
        <v>29235.4</v>
      </c>
      <c r="I243" s="21">
        <f t="shared" si="22"/>
        <v>29235.404025234919</v>
      </c>
      <c r="J243" s="14">
        <v>219.28399999999999</v>
      </c>
      <c r="K243" s="15">
        <v>0.44774800000000003</v>
      </c>
      <c r="L243" s="5">
        <v>9.7779000000000007</v>
      </c>
      <c r="M243" s="17">
        <f t="shared" si="20"/>
        <v>9.77786484171755</v>
      </c>
    </row>
    <row r="244" spans="2:13" x14ac:dyDescent="0.25">
      <c r="B244" s="1">
        <v>9400</v>
      </c>
      <c r="C244" s="1">
        <v>9386</v>
      </c>
      <c r="D244" s="12">
        <f t="shared" si="19"/>
        <v>9386.1203766724939</v>
      </c>
      <c r="E244" s="3">
        <v>227.14</v>
      </c>
      <c r="F244" s="3">
        <f t="shared" si="21"/>
        <v>227.14021755162878</v>
      </c>
      <c r="G244" s="3">
        <v>-46.01</v>
      </c>
      <c r="H244" s="18">
        <v>29017.200000000001</v>
      </c>
      <c r="I244" s="21">
        <f t="shared" si="22"/>
        <v>29017.167139871068</v>
      </c>
      <c r="J244" s="14">
        <v>217.64700000000002</v>
      </c>
      <c r="K244" s="15">
        <v>0.44504000000000005</v>
      </c>
      <c r="L244" s="5">
        <v>9.7776999999999994</v>
      </c>
      <c r="M244" s="17">
        <f t="shared" si="20"/>
        <v>9.7777112512376902</v>
      </c>
    </row>
    <row r="245" spans="2:13" x14ac:dyDescent="0.25">
      <c r="B245" s="1">
        <v>9450</v>
      </c>
      <c r="C245" s="1">
        <v>9436</v>
      </c>
      <c r="D245" s="12">
        <f t="shared" si="19"/>
        <v>9435.9724385769441</v>
      </c>
      <c r="E245" s="3">
        <v>226.816</v>
      </c>
      <c r="F245" s="3">
        <f t="shared" si="21"/>
        <v>226.81617914924985</v>
      </c>
      <c r="G245" s="3">
        <v>-46.334000000000003</v>
      </c>
      <c r="H245" s="18">
        <v>28800.3</v>
      </c>
      <c r="I245" s="21">
        <f t="shared" si="22"/>
        <v>28800.254669819449</v>
      </c>
      <c r="J245" s="14">
        <v>216.02</v>
      </c>
      <c r="K245" s="15">
        <v>0.44234400000000007</v>
      </c>
      <c r="L245" s="5">
        <v>9.7775999999999996</v>
      </c>
      <c r="M245" s="17">
        <f t="shared" si="20"/>
        <v>9.7775576643766975</v>
      </c>
    </row>
    <row r="246" spans="2:13" x14ac:dyDescent="0.25">
      <c r="B246" s="1">
        <v>9500</v>
      </c>
      <c r="C246" s="1">
        <v>9486</v>
      </c>
      <c r="D246" s="12">
        <f t="shared" si="19"/>
        <v>9485.8237174155583</v>
      </c>
      <c r="E246" s="3">
        <v>226.49199999999999</v>
      </c>
      <c r="F246" s="3">
        <f t="shared" si="21"/>
        <v>226.49214583679884</v>
      </c>
      <c r="G246" s="3">
        <v>-46.658000000000001</v>
      </c>
      <c r="H246" s="18">
        <v>28584.7</v>
      </c>
      <c r="I246" s="21">
        <f t="shared" si="22"/>
        <v>28584.660427039573</v>
      </c>
      <c r="J246" s="14">
        <v>214.40299999999999</v>
      </c>
      <c r="K246" s="15">
        <v>0.43966100000000002</v>
      </c>
      <c r="L246" s="5">
        <v>9.7774000000000001</v>
      </c>
      <c r="M246" s="17">
        <f t="shared" si="20"/>
        <v>9.7774040811344545</v>
      </c>
    </row>
    <row r="247" spans="2:13" x14ac:dyDescent="0.25">
      <c r="B247" s="1">
        <v>9550</v>
      </c>
      <c r="C247" s="1">
        <v>9536</v>
      </c>
      <c r="D247" s="12">
        <f t="shared" si="19"/>
        <v>9535.6742132067884</v>
      </c>
      <c r="E247" s="3">
        <v>226.16800000000001</v>
      </c>
      <c r="F247" s="3">
        <f t="shared" si="21"/>
        <v>226.16811761415585</v>
      </c>
      <c r="G247" s="3">
        <v>-46.981999999999999</v>
      </c>
      <c r="H247" s="18">
        <v>28370.400000000001</v>
      </c>
      <c r="I247" s="21">
        <f t="shared" si="22"/>
        <v>28370.378243780306</v>
      </c>
      <c r="J247" s="14">
        <v>212.79499999999999</v>
      </c>
      <c r="K247" s="15">
        <v>0.43699000000000005</v>
      </c>
      <c r="L247" s="5">
        <v>9.7773000000000003</v>
      </c>
      <c r="M247" s="17">
        <f t="shared" si="20"/>
        <v>9.7772505015108511</v>
      </c>
    </row>
    <row r="248" spans="2:13" x14ac:dyDescent="0.25">
      <c r="B248" s="1">
        <v>9600</v>
      </c>
      <c r="C248" s="1">
        <v>9586</v>
      </c>
      <c r="D248" s="12">
        <f t="shared" si="19"/>
        <v>9585.5239259690807</v>
      </c>
      <c r="E248" s="3">
        <v>225.84399999999999</v>
      </c>
      <c r="F248" s="3">
        <f t="shared" si="21"/>
        <v>225.84409448120095</v>
      </c>
      <c r="G248" s="3">
        <v>-47.305999999999997</v>
      </c>
      <c r="H248" s="18">
        <v>28157.399999999998</v>
      </c>
      <c r="I248" s="21">
        <f t="shared" si="22"/>
        <v>28157.401972541778</v>
      </c>
      <c r="J248" s="14">
        <v>211.19800000000001</v>
      </c>
      <c r="K248" s="15">
        <v>0.43433200000000005</v>
      </c>
      <c r="L248" s="5">
        <v>9.7771000000000008</v>
      </c>
      <c r="M248" s="17">
        <f t="shared" si="20"/>
        <v>9.7770969255057683</v>
      </c>
    </row>
    <row r="249" spans="2:13" x14ac:dyDescent="0.25">
      <c r="B249" s="1">
        <v>9650</v>
      </c>
      <c r="C249" s="1">
        <v>9635</v>
      </c>
      <c r="D249" s="12">
        <f t="shared" si="19"/>
        <v>9635.3728557208869</v>
      </c>
      <c r="E249" s="3">
        <v>225.52</v>
      </c>
      <c r="F249" s="3">
        <f t="shared" si="21"/>
        <v>225.52007643781423</v>
      </c>
      <c r="G249" s="3">
        <v>-47.63</v>
      </c>
      <c r="H249" s="18">
        <v>27945.7</v>
      </c>
      <c r="I249" s="21">
        <f t="shared" si="22"/>
        <v>27945.725486036539</v>
      </c>
      <c r="J249" s="14">
        <v>209.60999999999999</v>
      </c>
      <c r="K249" s="15">
        <v>0.43168600000000001</v>
      </c>
      <c r="L249" s="5">
        <v>9.7768999999999995</v>
      </c>
      <c r="M249" s="17">
        <f t="shared" si="20"/>
        <v>9.7769433531190995</v>
      </c>
    </row>
    <row r="250" spans="2:13" x14ac:dyDescent="0.25">
      <c r="B250" s="1">
        <v>9700</v>
      </c>
      <c r="C250" s="1">
        <v>9685</v>
      </c>
      <c r="D250" s="12">
        <f t="shared" si="19"/>
        <v>9685.2210024806536</v>
      </c>
      <c r="E250" s="3">
        <v>225.196</v>
      </c>
      <c r="F250" s="3">
        <f t="shared" si="21"/>
        <v>225.19606348387572</v>
      </c>
      <c r="G250" s="3">
        <v>-47.954000000000001</v>
      </c>
      <c r="H250" s="18">
        <v>27735.3</v>
      </c>
      <c r="I250" s="21">
        <f t="shared" si="22"/>
        <v>27735.342677151417</v>
      </c>
      <c r="J250" s="14">
        <v>208.03199999999998</v>
      </c>
      <c r="K250" s="15">
        <v>0.42905300000000007</v>
      </c>
      <c r="L250" s="5">
        <v>9.7767999999999997</v>
      </c>
      <c r="M250" s="17">
        <f t="shared" si="20"/>
        <v>9.7767897843507274</v>
      </c>
    </row>
    <row r="251" spans="2:13" x14ac:dyDescent="0.25">
      <c r="B251" s="1">
        <v>9750</v>
      </c>
      <c r="C251" s="1">
        <v>9735</v>
      </c>
      <c r="D251" s="12">
        <f t="shared" si="19"/>
        <v>9735.0683662668307</v>
      </c>
      <c r="E251" s="3">
        <v>224.87200000000001</v>
      </c>
      <c r="F251" s="3">
        <f t="shared" si="21"/>
        <v>224.87205561926558</v>
      </c>
      <c r="G251" s="3">
        <v>-48.277999999999999</v>
      </c>
      <c r="H251" s="18">
        <v>27526.199999999997</v>
      </c>
      <c r="I251" s="21">
        <f t="shared" si="22"/>
        <v>27526.247458908911</v>
      </c>
      <c r="J251" s="14">
        <v>206.46399999999997</v>
      </c>
      <c r="K251" s="15">
        <v>0.42643199999999998</v>
      </c>
      <c r="L251" s="5">
        <v>9.7766000000000002</v>
      </c>
      <c r="M251" s="17">
        <f t="shared" si="20"/>
        <v>9.7766362192005367</v>
      </c>
    </row>
    <row r="252" spans="2:13" x14ac:dyDescent="0.25">
      <c r="B252" s="1">
        <v>9800</v>
      </c>
      <c r="C252" s="1">
        <v>9785</v>
      </c>
      <c r="D252" s="12">
        <f t="shared" si="19"/>
        <v>9784.9149470978628</v>
      </c>
      <c r="E252" s="3">
        <v>224.548</v>
      </c>
      <c r="F252" s="3">
        <f t="shared" si="21"/>
        <v>224.54805284386387</v>
      </c>
      <c r="G252" s="3">
        <v>-48.601999999999997</v>
      </c>
      <c r="H252" s="18">
        <v>27318.400000000001</v>
      </c>
      <c r="I252" s="21">
        <f t="shared" si="22"/>
        <v>27318.433764428675</v>
      </c>
      <c r="J252" s="14">
        <v>204.90499999999997</v>
      </c>
      <c r="K252" s="15">
        <v>0.42382300000000001</v>
      </c>
      <c r="L252" s="5">
        <v>9.7765000000000004</v>
      </c>
      <c r="M252" s="17">
        <f t="shared" si="20"/>
        <v>9.7764826576684172</v>
      </c>
    </row>
    <row r="253" spans="2:13" x14ac:dyDescent="0.25">
      <c r="B253" s="1">
        <v>9850</v>
      </c>
      <c r="C253" s="1">
        <v>9835</v>
      </c>
      <c r="D253" s="12">
        <f t="shared" si="19"/>
        <v>9834.7607449921998</v>
      </c>
      <c r="E253" s="3">
        <v>224.22399999999999</v>
      </c>
      <c r="F253" s="3">
        <f t="shared" si="21"/>
        <v>224.22405515755068</v>
      </c>
      <c r="G253" s="3">
        <v>-48.966000000000001</v>
      </c>
      <c r="H253" s="18">
        <v>27111.9</v>
      </c>
      <c r="I253" s="21">
        <f t="shared" si="22"/>
        <v>27111.895546889504</v>
      </c>
      <c r="J253" s="14">
        <v>203.35599999999999</v>
      </c>
      <c r="K253" s="15">
        <v>0.42122700000000002</v>
      </c>
      <c r="L253" s="5">
        <v>9.7763000000000009</v>
      </c>
      <c r="M253" s="17">
        <f t="shared" si="20"/>
        <v>9.7763290997542533</v>
      </c>
    </row>
    <row r="254" spans="2:13" x14ac:dyDescent="0.25">
      <c r="B254" s="1">
        <v>9900</v>
      </c>
      <c r="C254" s="1">
        <v>9885</v>
      </c>
      <c r="D254" s="12">
        <f t="shared" si="19"/>
        <v>9884.6057599682845</v>
      </c>
      <c r="E254" s="3">
        <v>223.9</v>
      </c>
      <c r="F254" s="3">
        <f t="shared" si="21"/>
        <v>223.90006256020615</v>
      </c>
      <c r="G254" s="3">
        <v>-49.25</v>
      </c>
      <c r="H254" s="18">
        <v>26906.6</v>
      </c>
      <c r="I254" s="21">
        <f t="shared" si="22"/>
        <v>26906.626779490591</v>
      </c>
      <c r="J254" s="14">
        <v>201.816</v>
      </c>
      <c r="K254" s="15">
        <v>0.41864200000000001</v>
      </c>
      <c r="L254" s="5">
        <v>9.7761999999999993</v>
      </c>
      <c r="M254" s="17">
        <f t="shared" si="20"/>
        <v>9.7761755454579298</v>
      </c>
    </row>
    <row r="255" spans="2:13" x14ac:dyDescent="0.25">
      <c r="B255" s="1">
        <v>9950</v>
      </c>
      <c r="C255" s="1">
        <v>9934</v>
      </c>
      <c r="D255" s="12">
        <f t="shared" si="19"/>
        <v>9934.4499920445651</v>
      </c>
      <c r="E255" s="3">
        <v>223.57599999999999</v>
      </c>
      <c r="F255" s="3">
        <f t="shared" si="21"/>
        <v>223.57607505171029</v>
      </c>
      <c r="G255" s="3">
        <v>-49.573999999999998</v>
      </c>
      <c r="H255" s="18">
        <v>26702.6</v>
      </c>
      <c r="I255" s="21">
        <f t="shared" si="22"/>
        <v>26702.621455413329</v>
      </c>
      <c r="J255" s="14">
        <v>200.286</v>
      </c>
      <c r="K255" s="15">
        <v>0.41607000000000005</v>
      </c>
      <c r="L255" s="5">
        <v>9.7759999999999998</v>
      </c>
      <c r="M255" s="17">
        <f t="shared" si="20"/>
        <v>9.7760219947793363</v>
      </c>
    </row>
    <row r="256" spans="2:13" x14ac:dyDescent="0.25">
      <c r="B256" s="1">
        <v>10000</v>
      </c>
      <c r="C256" s="1">
        <v>9984</v>
      </c>
      <c r="D256" s="12">
        <f t="shared" si="19"/>
        <v>9984.2934412394861</v>
      </c>
      <c r="E256" s="3">
        <v>223.25200000000001</v>
      </c>
      <c r="F256" s="3">
        <f t="shared" si="21"/>
        <v>223.25209263194333</v>
      </c>
      <c r="G256" s="3">
        <v>-49.898000000000003</v>
      </c>
      <c r="H256" s="18">
        <v>26499.899999999998</v>
      </c>
      <c r="I256" s="21">
        <f t="shared" si="22"/>
        <v>26499.873587783124</v>
      </c>
      <c r="J256" s="14">
        <v>198.76499999999999</v>
      </c>
      <c r="K256" s="15">
        <v>0.41351000000000004</v>
      </c>
      <c r="L256" s="5">
        <v>9.7759</v>
      </c>
      <c r="M256" s="17">
        <f t="shared" si="20"/>
        <v>9.7758684477183557</v>
      </c>
    </row>
    <row r="257" spans="2:13" x14ac:dyDescent="0.25">
      <c r="B257" s="1">
        <v>10050</v>
      </c>
      <c r="C257" s="1">
        <v>10034</v>
      </c>
      <c r="D257" s="12">
        <f t="shared" si="19"/>
        <v>10034.136107571492</v>
      </c>
      <c r="E257" s="3">
        <v>222.928</v>
      </c>
      <c r="F257" s="3">
        <f t="shared" si="21"/>
        <v>222.92811530078529</v>
      </c>
      <c r="G257" s="3">
        <v>-50.222000000000001</v>
      </c>
      <c r="H257" s="18">
        <v>26298.400000000001</v>
      </c>
      <c r="I257" s="21">
        <f t="shared" si="22"/>
        <v>26298.377209630726</v>
      </c>
      <c r="J257" s="14">
        <v>197.25399999999999</v>
      </c>
      <c r="K257" s="15">
        <v>0.41096199999999999</v>
      </c>
      <c r="L257" s="5">
        <v>9.7757000000000005</v>
      </c>
      <c r="M257" s="17">
        <f t="shared" si="20"/>
        <v>9.7757149042748797</v>
      </c>
    </row>
    <row r="258" spans="2:13" x14ac:dyDescent="0.25">
      <c r="B258" s="1">
        <v>10100</v>
      </c>
      <c r="C258" s="1">
        <v>10084</v>
      </c>
      <c r="D258" s="12">
        <f t="shared" si="19"/>
        <v>10083.977991059024</v>
      </c>
      <c r="E258" s="3">
        <v>222.60400000000001</v>
      </c>
      <c r="F258" s="3">
        <f t="shared" si="21"/>
        <v>222.60414305811634</v>
      </c>
      <c r="G258" s="3">
        <v>-50.545999999999999</v>
      </c>
      <c r="H258" s="18">
        <v>26098.1</v>
      </c>
      <c r="I258" s="21">
        <f t="shared" si="22"/>
        <v>26098.126373854509</v>
      </c>
      <c r="J258" s="14">
        <v>195.75199999999998</v>
      </c>
      <c r="K258" s="15">
        <v>0.40842700000000004</v>
      </c>
      <c r="L258" s="5">
        <v>9.7756000000000007</v>
      </c>
      <c r="M258" s="17">
        <f t="shared" si="20"/>
        <v>9.7755613644487891</v>
      </c>
    </row>
    <row r="259" spans="2:13" x14ac:dyDescent="0.25">
      <c r="B259" s="1">
        <v>10150</v>
      </c>
      <c r="C259" s="1">
        <v>10134</v>
      </c>
      <c r="D259" s="12">
        <f t="shared" si="19"/>
        <v>10133.81909172053</v>
      </c>
      <c r="E259" s="3">
        <v>222.28</v>
      </c>
      <c r="F259" s="3">
        <f t="shared" si="21"/>
        <v>222.28017590381654</v>
      </c>
      <c r="G259" s="3">
        <v>-50.87</v>
      </c>
      <c r="H259" s="18">
        <v>25899.100000000002</v>
      </c>
      <c r="I259" s="21">
        <f t="shared" si="22"/>
        <v>25899.115153181589</v>
      </c>
      <c r="J259" s="14">
        <v>194.25900000000001</v>
      </c>
      <c r="K259" s="15">
        <v>0.40590300000000001</v>
      </c>
      <c r="L259" s="5">
        <v>9.7753999999999994</v>
      </c>
      <c r="M259" s="17">
        <f t="shared" si="20"/>
        <v>9.7754078282399757</v>
      </c>
    </row>
    <row r="260" spans="2:13" x14ac:dyDescent="0.25">
      <c r="B260" s="1">
        <v>10200</v>
      </c>
      <c r="C260" s="1">
        <v>10184</v>
      </c>
      <c r="D260" s="12">
        <f t="shared" si="19"/>
        <v>10183.659409574449</v>
      </c>
      <c r="E260" s="3">
        <v>221.95599999999999</v>
      </c>
      <c r="F260" s="3">
        <f t="shared" si="21"/>
        <v>221.95621383776606</v>
      </c>
      <c r="G260" s="3">
        <v>-51.194000000000003</v>
      </c>
      <c r="H260" s="18">
        <v>25701.3</v>
      </c>
      <c r="I260" s="21">
        <f t="shared" si="22"/>
        <v>25701.337640130176</v>
      </c>
      <c r="J260" s="14">
        <v>192.77599999999998</v>
      </c>
      <c r="K260" s="15">
        <v>0.403391</v>
      </c>
      <c r="L260" s="5">
        <v>9.7752999999999997</v>
      </c>
      <c r="M260" s="17">
        <f t="shared" si="20"/>
        <v>9.7752542956483204</v>
      </c>
    </row>
    <row r="261" spans="2:13" x14ac:dyDescent="0.25">
      <c r="B261" s="1">
        <v>10250</v>
      </c>
      <c r="C261" s="1">
        <v>10233</v>
      </c>
      <c r="D261" s="12">
        <f t="shared" si="19"/>
        <v>10233.498944639225</v>
      </c>
      <c r="E261" s="3">
        <v>221.63200000000001</v>
      </c>
      <c r="F261" s="3">
        <f t="shared" si="21"/>
        <v>221.63225685984503</v>
      </c>
      <c r="G261" s="3">
        <v>-51.518000000000001</v>
      </c>
      <c r="H261" s="18">
        <v>25504.799999999999</v>
      </c>
      <c r="I261" s="21">
        <f t="shared" si="22"/>
        <v>25504.787946970755</v>
      </c>
      <c r="J261" s="14">
        <v>191.30199999999999</v>
      </c>
      <c r="K261" s="15">
        <v>0.40089100000000005</v>
      </c>
      <c r="L261" s="5">
        <v>9.7751000000000001</v>
      </c>
      <c r="M261" s="17">
        <f t="shared" si="20"/>
        <v>9.7751007666737113</v>
      </c>
    </row>
    <row r="262" spans="2:13" x14ac:dyDescent="0.25">
      <c r="B262" s="1">
        <v>10300</v>
      </c>
      <c r="C262" s="1">
        <v>10283</v>
      </c>
      <c r="D262" s="12">
        <f t="shared" si="19"/>
        <v>10283.337696933297</v>
      </c>
      <c r="E262" s="3">
        <v>221.30799999999999</v>
      </c>
      <c r="F262" s="3">
        <f t="shared" si="21"/>
        <v>221.30830496993354</v>
      </c>
      <c r="G262" s="3">
        <v>-51.841999999999999</v>
      </c>
      <c r="H262" s="18">
        <v>25309.499999999996</v>
      </c>
      <c r="I262" s="21">
        <f t="shared" si="22"/>
        <v>25309.460205688505</v>
      </c>
      <c r="J262" s="14">
        <v>189.83699999999999</v>
      </c>
      <c r="K262" s="15">
        <v>0.39840399999999998</v>
      </c>
      <c r="L262" s="5">
        <v>9.7749000000000006</v>
      </c>
      <c r="M262" s="17">
        <f t="shared" si="20"/>
        <v>9.7749472413160365</v>
      </c>
    </row>
    <row r="263" spans="2:13" x14ac:dyDescent="0.25">
      <c r="B263" s="1">
        <v>10350</v>
      </c>
      <c r="C263" s="1">
        <v>10333</v>
      </c>
      <c r="D263" s="12">
        <f t="shared" si="19"/>
        <v>10333.17566647511</v>
      </c>
      <c r="E263" s="3">
        <v>220.98400000000001</v>
      </c>
      <c r="F263" s="3">
        <f t="shared" si="21"/>
        <v>220.98435816791175</v>
      </c>
      <c r="G263" s="3">
        <v>-52.165999999999997</v>
      </c>
      <c r="H263" s="18">
        <v>25115.3</v>
      </c>
      <c r="I263" s="21">
        <f t="shared" si="22"/>
        <v>25115.34856794474</v>
      </c>
      <c r="J263" s="14">
        <v>188.381</v>
      </c>
      <c r="K263" s="15">
        <v>0.39592800000000006</v>
      </c>
      <c r="L263" s="5">
        <v>9.7748000000000008</v>
      </c>
      <c r="M263" s="17">
        <f t="shared" si="20"/>
        <v>9.7747937195751806</v>
      </c>
    </row>
    <row r="264" spans="2:13" x14ac:dyDescent="0.25">
      <c r="B264" s="1">
        <v>10400</v>
      </c>
      <c r="C264" s="1">
        <v>10383</v>
      </c>
      <c r="D264" s="12">
        <f t="shared" si="19"/>
        <v>10383.0128532831</v>
      </c>
      <c r="E264" s="3">
        <v>220.66</v>
      </c>
      <c r="F264" s="3">
        <f t="shared" si="21"/>
        <v>220.66041645365982</v>
      </c>
      <c r="G264" s="3">
        <v>-52.49</v>
      </c>
      <c r="H264" s="18">
        <v>24922.5</v>
      </c>
      <c r="I264" s="21">
        <f t="shared" si="22"/>
        <v>24922.447205038898</v>
      </c>
      <c r="J264" s="14">
        <v>186.934</v>
      </c>
      <c r="K264" s="15">
        <v>0.39346300000000001</v>
      </c>
      <c r="L264" s="5">
        <v>9.7745999999999995</v>
      </c>
      <c r="M264" s="17">
        <f t="shared" si="20"/>
        <v>9.7746402014510299</v>
      </c>
    </row>
    <row r="265" spans="2:13" x14ac:dyDescent="0.25">
      <c r="B265" s="1">
        <v>10450</v>
      </c>
      <c r="C265" s="1">
        <v>10433</v>
      </c>
      <c r="D265" s="12">
        <f t="shared" si="19"/>
        <v>10432.84925737571</v>
      </c>
      <c r="E265" s="3">
        <v>220.33600000000001</v>
      </c>
      <c r="F265" s="3">
        <f t="shared" si="21"/>
        <v>220.33647982705787</v>
      </c>
      <c r="G265" s="3">
        <v>-52.814</v>
      </c>
      <c r="H265" s="18">
        <v>24730.799999999999</v>
      </c>
      <c r="I265" s="21">
        <f t="shared" si="22"/>
        <v>24730.750307870407</v>
      </c>
      <c r="J265" s="14">
        <v>185.49599999999998</v>
      </c>
      <c r="K265" s="15">
        <v>0.391011</v>
      </c>
      <c r="L265" s="5">
        <v>9.7744999999999997</v>
      </c>
      <c r="M265" s="17">
        <f t="shared" si="20"/>
        <v>9.7744866869434723</v>
      </c>
    </row>
    <row r="266" spans="2:13" x14ac:dyDescent="0.25">
      <c r="B266" s="1">
        <v>10500</v>
      </c>
      <c r="C266" s="1">
        <v>10483</v>
      </c>
      <c r="D266" s="12">
        <f t="shared" si="19"/>
        <v>10482.684878771379</v>
      </c>
      <c r="E266" s="3">
        <v>220.01300000000001</v>
      </c>
      <c r="F266" s="3">
        <f t="shared" si="21"/>
        <v>220.01254828798602</v>
      </c>
      <c r="G266" s="3">
        <v>-53.137</v>
      </c>
      <c r="H266" s="18">
        <v>24540.199999999997</v>
      </c>
      <c r="I266" s="21">
        <f t="shared" si="22"/>
        <v>24540.252086900469</v>
      </c>
      <c r="J266" s="14">
        <v>184.06700000000001</v>
      </c>
      <c r="K266" s="15">
        <v>0.38857000000000003</v>
      </c>
      <c r="L266" s="5">
        <v>9.7743000000000002</v>
      </c>
      <c r="M266" s="17">
        <f t="shared" si="20"/>
        <v>9.7743331760523926</v>
      </c>
    </row>
    <row r="267" spans="2:13" x14ac:dyDescent="0.25">
      <c r="B267" s="1">
        <v>10550</v>
      </c>
      <c r="C267" s="1">
        <v>10533</v>
      </c>
      <c r="D267" s="12">
        <f t="shared" si="19"/>
        <v>10532.519717488543</v>
      </c>
      <c r="E267" s="3">
        <v>219.68899999999999</v>
      </c>
      <c r="F267" s="3">
        <f t="shared" si="21"/>
        <v>219.68862183632444</v>
      </c>
      <c r="G267" s="3">
        <v>-53.460999999999999</v>
      </c>
      <c r="H267" s="18">
        <v>24351</v>
      </c>
      <c r="I267" s="21">
        <f t="shared" si="22"/>
        <v>24350.946772114039</v>
      </c>
      <c r="J267" s="14">
        <v>182.64699999999999</v>
      </c>
      <c r="K267" s="15">
        <v>0.38614100000000001</v>
      </c>
      <c r="L267" s="5">
        <v>9.7742000000000004</v>
      </c>
      <c r="M267" s="17">
        <f t="shared" si="20"/>
        <v>9.7741796687776805</v>
      </c>
    </row>
    <row r="268" spans="2:13" x14ac:dyDescent="0.25">
      <c r="B268" s="1">
        <v>10600</v>
      </c>
      <c r="C268" s="1">
        <v>10582</v>
      </c>
      <c r="D268" s="12">
        <f t="shared" si="19"/>
        <v>10582.353773545643</v>
      </c>
      <c r="E268" s="3">
        <v>219.36500000000001</v>
      </c>
      <c r="F268" s="3">
        <f t="shared" si="21"/>
        <v>219.36470047195331</v>
      </c>
      <c r="G268" s="3">
        <v>-53.784999999999997</v>
      </c>
      <c r="H268" s="18">
        <v>24162.799999999999</v>
      </c>
      <c r="I268" s="21">
        <f t="shared" si="22"/>
        <v>24162.828612982023</v>
      </c>
      <c r="J268" s="14">
        <v>181.23599999999999</v>
      </c>
      <c r="K268" s="15">
        <v>0.38372400000000001</v>
      </c>
      <c r="L268" s="5">
        <v>9.7739999999999991</v>
      </c>
      <c r="M268" s="17">
        <f t="shared" si="20"/>
        <v>9.7740261651192171</v>
      </c>
    </row>
    <row r="269" spans="2:13" x14ac:dyDescent="0.25">
      <c r="B269" s="1">
        <v>10650</v>
      </c>
      <c r="C269" s="1">
        <v>10632</v>
      </c>
      <c r="D269" s="12">
        <f t="shared" si="19"/>
        <v>10632.187046961115</v>
      </c>
      <c r="E269" s="3">
        <v>219.041</v>
      </c>
      <c r="F269" s="3">
        <f t="shared" si="21"/>
        <v>219.04078419475275</v>
      </c>
      <c r="G269" s="3">
        <v>-54.109000000000002</v>
      </c>
      <c r="H269" s="18">
        <v>23975.9</v>
      </c>
      <c r="I269" s="21">
        <f t="shared" si="22"/>
        <v>23975.891878422855</v>
      </c>
      <c r="J269" s="14">
        <v>179.834</v>
      </c>
      <c r="K269" s="15">
        <v>0.38131900000000002</v>
      </c>
      <c r="L269" s="5">
        <v>9.7738999999999994</v>
      </c>
      <c r="M269" s="17">
        <f t="shared" si="20"/>
        <v>9.7738726650768939</v>
      </c>
    </row>
    <row r="270" spans="2:13" x14ac:dyDescent="0.25">
      <c r="B270" s="1">
        <v>10700</v>
      </c>
      <c r="C270" s="1">
        <v>10682</v>
      </c>
      <c r="D270" s="12">
        <f t="shared" si="19"/>
        <v>10682.019537753395</v>
      </c>
      <c r="E270" s="3">
        <v>218.71700000000001</v>
      </c>
      <c r="F270" s="3">
        <f t="shared" si="21"/>
        <v>218.71687300460292</v>
      </c>
      <c r="G270" s="3">
        <v>-54.433</v>
      </c>
      <c r="H270" s="18">
        <v>23790.100000000002</v>
      </c>
      <c r="I270" s="21">
        <f t="shared" si="22"/>
        <v>23790.130856764627</v>
      </c>
      <c r="J270" s="14">
        <v>178.441</v>
      </c>
      <c r="K270" s="15">
        <v>0.37892400000000004</v>
      </c>
      <c r="L270" s="5">
        <v>9.7736999999999998</v>
      </c>
      <c r="M270" s="17">
        <f t="shared" si="20"/>
        <v>9.773719168650592</v>
      </c>
    </row>
    <row r="271" spans="2:13" x14ac:dyDescent="0.25">
      <c r="B271" s="1">
        <v>10750</v>
      </c>
      <c r="C271" s="1">
        <v>10732</v>
      </c>
      <c r="D271" s="12">
        <f t="shared" si="19"/>
        <v>10731.851245940921</v>
      </c>
      <c r="E271" s="3">
        <v>218.393</v>
      </c>
      <c r="F271" s="3">
        <f t="shared" si="21"/>
        <v>218.392966901384</v>
      </c>
      <c r="G271" s="3">
        <v>-54.756999999999998</v>
      </c>
      <c r="H271" s="18">
        <v>23605.5</v>
      </c>
      <c r="I271" s="21">
        <f t="shared" si="22"/>
        <v>23605.539855707069</v>
      </c>
      <c r="J271" s="14">
        <v>177.05599999999998</v>
      </c>
      <c r="K271" s="15">
        <v>0.37654200000000004</v>
      </c>
      <c r="L271" s="5">
        <v>9.7736000000000001</v>
      </c>
      <c r="M271" s="17">
        <f t="shared" si="20"/>
        <v>9.7735656758402047</v>
      </c>
    </row>
    <row r="272" spans="2:13" x14ac:dyDescent="0.25">
      <c r="B272" s="1">
        <v>10800</v>
      </c>
      <c r="C272" s="1">
        <v>10782</v>
      </c>
      <c r="D272" s="12">
        <f t="shared" ref="D272:D335" si="23">6356767*B272/(6356767+B272)</f>
        <v>10781.682171542128</v>
      </c>
      <c r="E272" s="3">
        <v>218.06899999999999</v>
      </c>
      <c r="F272" s="3">
        <f t="shared" si="21"/>
        <v>218.06906588497614</v>
      </c>
      <c r="G272" s="3">
        <v>-55.081000000000003</v>
      </c>
      <c r="H272" s="18">
        <v>23422.100000000002</v>
      </c>
      <c r="I272" s="21">
        <f t="shared" si="22"/>
        <v>23422.113202283737</v>
      </c>
      <c r="J272" s="14">
        <v>175.67999999999998</v>
      </c>
      <c r="K272" s="15">
        <v>0.37417100000000003</v>
      </c>
      <c r="L272" s="5">
        <v>9.7734000000000005</v>
      </c>
      <c r="M272" s="17">
        <f t="shared" ref="M272:M335" si="24">9.80665*POWER(6356767/(6356767+B272),2)</f>
        <v>9.7734121866456132</v>
      </c>
    </row>
    <row r="273" spans="2:13" x14ac:dyDescent="0.25">
      <c r="B273" s="1">
        <v>10850</v>
      </c>
      <c r="C273" s="1">
        <v>10832</v>
      </c>
      <c r="D273" s="12">
        <f t="shared" si="23"/>
        <v>10831.512314575453</v>
      </c>
      <c r="E273" s="3">
        <v>217.745</v>
      </c>
      <c r="F273" s="3">
        <f t="shared" ref="F273:F276" si="25">288.15-0.0065*(D273+0)</f>
        <v>217.74516995525954</v>
      </c>
      <c r="G273" s="3">
        <v>-55.405000000000001</v>
      </c>
      <c r="H273" s="18">
        <v>23239.800000000003</v>
      </c>
      <c r="I273" s="21">
        <f t="shared" ref="I273:I275" si="26">POWER(10,LOG10(101325)-9.80665/(-0.0065*8314.32/28.96442)*LOG10((288.15-0.0065*(D273-0))/288.15))</f>
        <v>23239.845242823903</v>
      </c>
      <c r="J273" s="14">
        <v>174.31300000000002</v>
      </c>
      <c r="K273" s="15">
        <v>0.37181200000000003</v>
      </c>
      <c r="L273" s="5">
        <v>9.7733000000000008</v>
      </c>
      <c r="M273" s="17">
        <f t="shared" si="24"/>
        <v>9.7732587010667036</v>
      </c>
    </row>
    <row r="274" spans="2:13" x14ac:dyDescent="0.25">
      <c r="B274" s="1">
        <v>10900</v>
      </c>
      <c r="C274" s="1">
        <v>10881</v>
      </c>
      <c r="D274" s="12">
        <f t="shared" si="23"/>
        <v>10881.341675059328</v>
      </c>
      <c r="E274" s="3">
        <v>217.42099999999999</v>
      </c>
      <c r="F274" s="3">
        <f t="shared" si="25"/>
        <v>217.42127911211435</v>
      </c>
      <c r="G274" s="3">
        <v>-55.728999999999999</v>
      </c>
      <c r="H274" s="18">
        <v>23058.7</v>
      </c>
      <c r="I274" s="21">
        <f t="shared" si="26"/>
        <v>23058.730342914587</v>
      </c>
      <c r="J274" s="14">
        <v>172.95499999999998</v>
      </c>
      <c r="K274" s="15">
        <v>0.36946300000000004</v>
      </c>
      <c r="L274" s="5">
        <v>9.7730999999999995</v>
      </c>
      <c r="M274" s="17">
        <f t="shared" si="24"/>
        <v>9.7731052191033658</v>
      </c>
    </row>
    <row r="275" spans="2:13" x14ac:dyDescent="0.25">
      <c r="B275" s="1">
        <v>10950</v>
      </c>
      <c r="C275" s="1">
        <v>10931</v>
      </c>
      <c r="D275" s="12">
        <f t="shared" si="23"/>
        <v>10931.170253012186</v>
      </c>
      <c r="E275" s="3">
        <v>217.09700000000001</v>
      </c>
      <c r="F275" s="3">
        <f t="shared" si="25"/>
        <v>217.09739335542076</v>
      </c>
      <c r="G275" s="3">
        <v>-56.052999999999997</v>
      </c>
      <c r="H275" s="18">
        <v>22878.799999999999</v>
      </c>
      <c r="I275" s="21">
        <f t="shared" si="26"/>
        <v>22878.762887362856</v>
      </c>
      <c r="J275" s="14">
        <v>171.60500000000002</v>
      </c>
      <c r="K275" s="15">
        <v>0.36712699999999998</v>
      </c>
      <c r="L275" s="5">
        <v>9.7729999999999997</v>
      </c>
      <c r="M275" s="17">
        <f t="shared" si="24"/>
        <v>9.7729517407554862</v>
      </c>
    </row>
    <row r="276" spans="2:13" x14ac:dyDescent="0.25">
      <c r="B276" s="1">
        <v>11000</v>
      </c>
      <c r="C276" s="1">
        <v>10981</v>
      </c>
      <c r="D276" s="12">
        <f t="shared" si="23"/>
        <v>10980.998048452464</v>
      </c>
      <c r="E276" s="3">
        <v>216.774</v>
      </c>
      <c r="F276" s="3">
        <f t="shared" si="25"/>
        <v>216.77351268505896</v>
      </c>
      <c r="G276" s="3">
        <v>-56.375999999999998</v>
      </c>
      <c r="H276" s="18">
        <v>22699.899999999998</v>
      </c>
      <c r="I276" s="21">
        <f>POWER(10,LOG10(101325)-9.80665/(-0.0065*8314.32/28.96442)*LOG10((288.15-0.0065*(D276-0))/288.15))</f>
        <v>22699.937280157625</v>
      </c>
      <c r="J276" s="14">
        <v>170.26399999999998</v>
      </c>
      <c r="K276" s="15">
        <v>0.36480100000000004</v>
      </c>
      <c r="L276" s="5">
        <v>9.7728000000000002</v>
      </c>
      <c r="M276" s="17">
        <f t="shared" si="24"/>
        <v>9.7727982660229475</v>
      </c>
    </row>
    <row r="277" spans="2:13" x14ac:dyDescent="0.25">
      <c r="B277" s="1">
        <v>11050</v>
      </c>
      <c r="C277" s="1">
        <v>11031</v>
      </c>
      <c r="D277" s="12">
        <f t="shared" si="23"/>
        <v>11030.825061398593</v>
      </c>
      <c r="E277" s="7">
        <v>216.65</v>
      </c>
      <c r="F277" s="7">
        <f>216.65</f>
        <v>216.65</v>
      </c>
      <c r="G277" s="3">
        <v>-56.5</v>
      </c>
      <c r="H277" s="18">
        <v>22522.3</v>
      </c>
      <c r="I277" s="21">
        <f>POWER(10,LOG10(22632)-0.434294*9.80665/(8314.32/28.96442*216.65)*(D277-11000))</f>
        <v>22522.258368023526</v>
      </c>
      <c r="J277" s="14">
        <v>168.93100000000001</v>
      </c>
      <c r="K277" s="15">
        <v>0.36215200000000003</v>
      </c>
      <c r="L277" s="5">
        <v>9.7726000000000006</v>
      </c>
      <c r="M277" s="17">
        <f t="shared" si="24"/>
        <v>9.7726447949056361</v>
      </c>
    </row>
    <row r="278" spans="2:13" x14ac:dyDescent="0.25">
      <c r="B278" s="1">
        <v>11100</v>
      </c>
      <c r="C278" s="1">
        <v>11081</v>
      </c>
      <c r="D278" s="12">
        <f t="shared" si="23"/>
        <v>11080.651291869004</v>
      </c>
      <c r="E278" s="7">
        <v>216.65</v>
      </c>
      <c r="F278" s="7">
        <f t="shared" ref="F278:F341" si="27">216.65</f>
        <v>216.65</v>
      </c>
      <c r="G278" s="3">
        <v>-56.5</v>
      </c>
      <c r="H278" s="18">
        <v>22346</v>
      </c>
      <c r="I278" s="21">
        <f t="shared" ref="I278:I341" si="28">POWER(10,LOG10(22632)-0.434294*9.80665/(8314.32/28.96442*216.65)*(D278-11000))</f>
        <v>22345.993988053102</v>
      </c>
      <c r="J278" s="14">
        <v>167.60900000000001</v>
      </c>
      <c r="K278" s="15">
        <v>0.35931800000000003</v>
      </c>
      <c r="L278" s="5">
        <v>9.7725000000000009</v>
      </c>
      <c r="M278" s="17">
        <f t="shared" si="24"/>
        <v>9.7724913274034435</v>
      </c>
    </row>
    <row r="279" spans="2:13" x14ac:dyDescent="0.25">
      <c r="B279" s="1">
        <v>11150</v>
      </c>
      <c r="C279" s="1">
        <v>11130</v>
      </c>
      <c r="D279" s="12">
        <f t="shared" si="23"/>
        <v>11130.476739882131</v>
      </c>
      <c r="E279" s="7">
        <v>216.65</v>
      </c>
      <c r="F279" s="7">
        <f t="shared" si="27"/>
        <v>216.65</v>
      </c>
      <c r="G279" s="3">
        <v>-56.5</v>
      </c>
      <c r="H279" s="18">
        <v>22171.1</v>
      </c>
      <c r="I279" s="21">
        <f t="shared" si="28"/>
        <v>22171.111829276131</v>
      </c>
      <c r="J279" s="14">
        <v>166.297</v>
      </c>
      <c r="K279" s="15">
        <v>0.35650599999999999</v>
      </c>
      <c r="L279" s="5">
        <v>9.7722999999999995</v>
      </c>
      <c r="M279" s="17">
        <f t="shared" si="24"/>
        <v>9.7723378635162543</v>
      </c>
    </row>
    <row r="280" spans="2:13" x14ac:dyDescent="0.25">
      <c r="B280" s="1">
        <v>11200</v>
      </c>
      <c r="C280" s="1">
        <v>11180</v>
      </c>
      <c r="D280" s="12">
        <f t="shared" si="23"/>
        <v>11180.301405456405</v>
      </c>
      <c r="E280" s="7">
        <v>216.65</v>
      </c>
      <c r="F280" s="7">
        <f t="shared" si="27"/>
        <v>216.65</v>
      </c>
      <c r="G280" s="3">
        <v>-56.5</v>
      </c>
      <c r="H280" s="18">
        <v>21997.599999999999</v>
      </c>
      <c r="I280" s="21">
        <f t="shared" si="28"/>
        <v>21997.601031229893</v>
      </c>
      <c r="J280" s="14">
        <v>164.995</v>
      </c>
      <c r="K280" s="15">
        <v>0.35371600000000003</v>
      </c>
      <c r="L280" s="5">
        <v>9.7721999999999998</v>
      </c>
      <c r="M280" s="17">
        <f t="shared" si="24"/>
        <v>9.7721844032439513</v>
      </c>
    </row>
    <row r="281" spans="2:13" x14ac:dyDescent="0.25">
      <c r="B281" s="1">
        <v>11250</v>
      </c>
      <c r="C281" s="1">
        <v>11230</v>
      </c>
      <c r="D281" s="12">
        <f t="shared" si="23"/>
        <v>11230.125288610254</v>
      </c>
      <c r="E281" s="7">
        <v>216.65</v>
      </c>
      <c r="F281" s="7">
        <f t="shared" si="27"/>
        <v>216.65</v>
      </c>
      <c r="G281" s="3">
        <v>-56.5</v>
      </c>
      <c r="H281" s="18">
        <v>21825.5</v>
      </c>
      <c r="I281" s="21">
        <f t="shared" si="28"/>
        <v>21825.450818953443</v>
      </c>
      <c r="J281" s="14">
        <v>163.70400000000001</v>
      </c>
      <c r="K281" s="15">
        <v>0.35094800000000004</v>
      </c>
      <c r="L281" s="5">
        <v>9.7720000000000002</v>
      </c>
      <c r="M281" s="17">
        <f t="shared" si="24"/>
        <v>9.7720309465864243</v>
      </c>
    </row>
    <row r="282" spans="2:13" x14ac:dyDescent="0.25">
      <c r="B282" s="1">
        <v>11300</v>
      </c>
      <c r="C282" s="1">
        <v>11280</v>
      </c>
      <c r="D282" s="12">
        <f t="shared" si="23"/>
        <v>11279.948389362109</v>
      </c>
      <c r="E282" s="7">
        <v>216.65</v>
      </c>
      <c r="F282" s="7">
        <f t="shared" si="27"/>
        <v>216.65</v>
      </c>
      <c r="G282" s="3">
        <v>-56.5</v>
      </c>
      <c r="H282" s="18">
        <v>21654.7</v>
      </c>
      <c r="I282" s="21">
        <f t="shared" si="28"/>
        <v>21654.650502312834</v>
      </c>
      <c r="J282" s="14">
        <v>162.423</v>
      </c>
      <c r="K282" s="15">
        <v>0.34820099999999998</v>
      </c>
      <c r="L282" s="5">
        <v>9.7719000000000005</v>
      </c>
      <c r="M282" s="17">
        <f t="shared" si="24"/>
        <v>9.7718774935435597</v>
      </c>
    </row>
    <row r="283" spans="2:13" x14ac:dyDescent="0.25">
      <c r="B283" s="1">
        <v>11350</v>
      </c>
      <c r="C283" s="1">
        <v>11330</v>
      </c>
      <c r="D283" s="12">
        <f t="shared" si="23"/>
        <v>11329.770707730402</v>
      </c>
      <c r="E283" s="7">
        <v>216.65</v>
      </c>
      <c r="F283" s="7">
        <f t="shared" si="27"/>
        <v>216.65</v>
      </c>
      <c r="G283" s="3">
        <v>-56.5</v>
      </c>
      <c r="H283" s="18">
        <v>21485.200000000001</v>
      </c>
      <c r="I283" s="21">
        <f t="shared" si="28"/>
        <v>21485.189475332245</v>
      </c>
      <c r="J283" s="14">
        <v>161.15200000000002</v>
      </c>
      <c r="K283" s="15">
        <v>0.34547700000000003</v>
      </c>
      <c r="L283" s="5">
        <v>9.7716999999999992</v>
      </c>
      <c r="M283" s="17">
        <f t="shared" si="24"/>
        <v>9.7717240441152438</v>
      </c>
    </row>
    <row r="284" spans="2:13" x14ac:dyDescent="0.25">
      <c r="B284" s="1">
        <v>11400</v>
      </c>
      <c r="C284" s="1">
        <v>11380</v>
      </c>
      <c r="D284" s="12">
        <f t="shared" si="23"/>
        <v>11379.592243733558</v>
      </c>
      <c r="E284" s="7">
        <v>216.65</v>
      </c>
      <c r="F284" s="7">
        <f t="shared" si="27"/>
        <v>216.65</v>
      </c>
      <c r="G284" s="3">
        <v>-56.5</v>
      </c>
      <c r="H284" s="18">
        <v>21317.1</v>
      </c>
      <c r="I284" s="21">
        <f t="shared" si="28"/>
        <v>21317.05721553012</v>
      </c>
      <c r="J284" s="14">
        <v>159.89100000000002</v>
      </c>
      <c r="K284" s="15">
        <v>0.34277299999999999</v>
      </c>
      <c r="L284" s="5">
        <v>9.7715999999999994</v>
      </c>
      <c r="M284" s="17">
        <f t="shared" si="24"/>
        <v>9.771570598301361</v>
      </c>
    </row>
    <row r="285" spans="2:13" x14ac:dyDescent="0.25">
      <c r="B285" s="1">
        <v>11450</v>
      </c>
      <c r="C285" s="1">
        <v>11429</v>
      </c>
      <c r="D285" s="12">
        <f t="shared" si="23"/>
        <v>11429.412997390007</v>
      </c>
      <c r="E285" s="7">
        <v>216.65</v>
      </c>
      <c r="F285" s="7">
        <f t="shared" si="27"/>
        <v>216.65</v>
      </c>
      <c r="G285" s="3">
        <v>-56.5</v>
      </c>
      <c r="H285" s="18">
        <v>21150.2</v>
      </c>
      <c r="I285" s="21">
        <f t="shared" si="28"/>
        <v>21150.243283260403</v>
      </c>
      <c r="J285" s="14">
        <v>158.64000000000001</v>
      </c>
      <c r="K285" s="15">
        <v>0.34009100000000003</v>
      </c>
      <c r="L285" s="5">
        <v>9.7713999999999999</v>
      </c>
      <c r="M285" s="17">
        <f t="shared" si="24"/>
        <v>9.7714171561018013</v>
      </c>
    </row>
    <row r="286" spans="2:13" x14ac:dyDescent="0.25">
      <c r="B286" s="1">
        <v>11500</v>
      </c>
      <c r="C286" s="1">
        <v>11479</v>
      </c>
      <c r="D286" s="12">
        <f t="shared" si="23"/>
        <v>11479.232968718177</v>
      </c>
      <c r="E286" s="7">
        <v>216.65</v>
      </c>
      <c r="F286" s="7">
        <f t="shared" si="27"/>
        <v>216.65</v>
      </c>
      <c r="G286" s="3">
        <v>-56.5</v>
      </c>
      <c r="H286" s="18">
        <v>20984.699999999997</v>
      </c>
      <c r="I286" s="21">
        <f t="shared" si="28"/>
        <v>20984.737321059263</v>
      </c>
      <c r="J286" s="14">
        <v>157.398</v>
      </c>
      <c r="K286" s="15">
        <v>0.33742899999999998</v>
      </c>
      <c r="L286" s="5">
        <v>9.7713000000000001</v>
      </c>
      <c r="M286" s="17">
        <f t="shared" si="24"/>
        <v>9.7712637175164474</v>
      </c>
    </row>
    <row r="287" spans="2:13" x14ac:dyDescent="0.25">
      <c r="B287" s="1">
        <v>11550</v>
      </c>
      <c r="C287" s="1">
        <v>11529</v>
      </c>
      <c r="D287" s="12">
        <f t="shared" si="23"/>
        <v>11529.052157736494</v>
      </c>
      <c r="E287" s="7">
        <v>216.65</v>
      </c>
      <c r="F287" s="7">
        <f t="shared" si="27"/>
        <v>216.65</v>
      </c>
      <c r="G287" s="3">
        <v>-56.5</v>
      </c>
      <c r="H287" s="18">
        <v>20820.5</v>
      </c>
      <c r="I287" s="21">
        <f t="shared" si="28"/>
        <v>20820.529052996997</v>
      </c>
      <c r="J287" s="14">
        <v>156.167</v>
      </c>
      <c r="K287" s="15">
        <v>0.334789</v>
      </c>
      <c r="L287" s="5">
        <v>9.7711000000000006</v>
      </c>
      <c r="M287" s="17">
        <f t="shared" si="24"/>
        <v>9.7711102825451892</v>
      </c>
    </row>
    <row r="288" spans="2:13" x14ac:dyDescent="0.25">
      <c r="B288" s="1">
        <v>11600</v>
      </c>
      <c r="C288" s="1">
        <v>11579</v>
      </c>
      <c r="D288" s="12">
        <f t="shared" si="23"/>
        <v>11578.870564463386</v>
      </c>
      <c r="E288" s="7">
        <v>216.65</v>
      </c>
      <c r="F288" s="7">
        <f t="shared" si="27"/>
        <v>216.65</v>
      </c>
      <c r="G288" s="3">
        <v>-56.5</v>
      </c>
      <c r="H288" s="18">
        <v>20657.600000000002</v>
      </c>
      <c r="I288" s="21">
        <f t="shared" si="28"/>
        <v>20657.608284034683</v>
      </c>
      <c r="J288" s="14">
        <v>154.94499999999999</v>
      </c>
      <c r="K288" s="15">
        <v>0.33216899999999999</v>
      </c>
      <c r="L288" s="5">
        <v>9.7710000000000008</v>
      </c>
      <c r="M288" s="17">
        <f t="shared" si="24"/>
        <v>9.7709568511879095</v>
      </c>
    </row>
    <row r="289" spans="2:13" x14ac:dyDescent="0.25">
      <c r="B289" s="1">
        <v>11650</v>
      </c>
      <c r="C289" s="1">
        <v>11629</v>
      </c>
      <c r="D289" s="12">
        <f t="shared" si="23"/>
        <v>11628.688188917276</v>
      </c>
      <c r="E289" s="7">
        <v>216.65</v>
      </c>
      <c r="F289" s="7">
        <f t="shared" si="27"/>
        <v>216.65</v>
      </c>
      <c r="G289" s="3">
        <v>-56.5</v>
      </c>
      <c r="H289" s="18">
        <v>20496</v>
      </c>
      <c r="I289" s="21">
        <f t="shared" si="28"/>
        <v>20495.96489938645</v>
      </c>
      <c r="J289" s="14">
        <v>153.732</v>
      </c>
      <c r="K289" s="15">
        <v>0.32957000000000003</v>
      </c>
      <c r="L289" s="5">
        <v>9.7707999999999995</v>
      </c>
      <c r="M289" s="17">
        <f t="shared" si="24"/>
        <v>9.7708034234444998</v>
      </c>
    </row>
    <row r="290" spans="2:13" x14ac:dyDescent="0.25">
      <c r="B290" s="1">
        <v>11700</v>
      </c>
      <c r="C290" s="1">
        <v>11679</v>
      </c>
      <c r="D290" s="12">
        <f t="shared" si="23"/>
        <v>11678.505031116594</v>
      </c>
      <c r="E290" s="7">
        <v>216.65</v>
      </c>
      <c r="F290" s="7">
        <f t="shared" si="27"/>
        <v>216.65</v>
      </c>
      <c r="G290" s="3">
        <v>-56.5</v>
      </c>
      <c r="H290" s="18">
        <v>20335.599999999999</v>
      </c>
      <c r="I290" s="21">
        <f t="shared" si="28"/>
        <v>20335.588863886056</v>
      </c>
      <c r="J290" s="14">
        <v>152.529</v>
      </c>
      <c r="K290" s="15">
        <v>0.32699100000000003</v>
      </c>
      <c r="L290" s="5">
        <v>9.7706</v>
      </c>
      <c r="M290" s="17">
        <f t="shared" si="24"/>
        <v>9.7706499993148412</v>
      </c>
    </row>
    <row r="291" spans="2:13" x14ac:dyDescent="0.25">
      <c r="B291" s="1">
        <v>11750</v>
      </c>
      <c r="C291" s="1">
        <v>11728</v>
      </c>
      <c r="D291" s="12">
        <f t="shared" si="23"/>
        <v>11728.321091079761</v>
      </c>
      <c r="E291" s="7">
        <v>216.65</v>
      </c>
      <c r="F291" s="7">
        <f t="shared" si="27"/>
        <v>216.65</v>
      </c>
      <c r="G291" s="3">
        <v>-56.5</v>
      </c>
      <c r="H291" s="18">
        <v>20176.5</v>
      </c>
      <c r="I291" s="21">
        <f t="shared" si="28"/>
        <v>20176.470221359599</v>
      </c>
      <c r="J291" s="14">
        <v>151.33600000000001</v>
      </c>
      <c r="K291" s="15">
        <v>0.32443300000000003</v>
      </c>
      <c r="L291" s="5">
        <v>9.7705000000000002</v>
      </c>
      <c r="M291" s="17">
        <f t="shared" si="24"/>
        <v>9.7704965787988272</v>
      </c>
    </row>
    <row r="292" spans="2:13" x14ac:dyDescent="0.25">
      <c r="B292" s="1">
        <v>11800</v>
      </c>
      <c r="C292" s="1">
        <v>11778</v>
      </c>
      <c r="D292" s="12">
        <f t="shared" si="23"/>
        <v>11778.1363688252</v>
      </c>
      <c r="E292" s="7">
        <v>216.65</v>
      </c>
      <c r="F292" s="7">
        <f t="shared" si="27"/>
        <v>216.65</v>
      </c>
      <c r="G292" s="3">
        <v>-56.5</v>
      </c>
      <c r="H292" s="18">
        <v>20018.600000000002</v>
      </c>
      <c r="I292" s="21">
        <f t="shared" si="28"/>
        <v>20018.599094001838</v>
      </c>
      <c r="J292" s="14">
        <v>150.15199999999999</v>
      </c>
      <c r="K292" s="15">
        <v>0.32189400000000001</v>
      </c>
      <c r="L292" s="5">
        <v>9.7703000000000007</v>
      </c>
      <c r="M292" s="17">
        <f t="shared" si="24"/>
        <v>9.7703431618963368</v>
      </c>
    </row>
    <row r="293" spans="2:13" x14ac:dyDescent="0.25">
      <c r="B293" s="1">
        <v>11850</v>
      </c>
      <c r="C293" s="1">
        <v>11828</v>
      </c>
      <c r="D293" s="12">
        <f t="shared" si="23"/>
        <v>11827.950864371338</v>
      </c>
      <c r="E293" s="7">
        <v>216.65</v>
      </c>
      <c r="F293" s="7">
        <f t="shared" si="27"/>
        <v>216.65</v>
      </c>
      <c r="G293" s="3">
        <v>-56.5</v>
      </c>
      <c r="H293" s="18">
        <v>19862</v>
      </c>
      <c r="I293" s="21">
        <f t="shared" si="28"/>
        <v>19861.965681758451</v>
      </c>
      <c r="J293" s="14">
        <v>148.977</v>
      </c>
      <c r="K293" s="15">
        <v>0.31937500000000002</v>
      </c>
      <c r="L293" s="5">
        <v>9.7702000000000009</v>
      </c>
      <c r="M293" s="17">
        <f t="shared" si="24"/>
        <v>9.7701897486072564</v>
      </c>
    </row>
    <row r="294" spans="2:13" x14ac:dyDescent="0.25">
      <c r="B294" s="1">
        <v>11900</v>
      </c>
      <c r="C294" s="1">
        <v>11878</v>
      </c>
      <c r="D294" s="12">
        <f t="shared" si="23"/>
        <v>11877.764577736598</v>
      </c>
      <c r="E294" s="7">
        <v>216.65</v>
      </c>
      <c r="F294" s="7">
        <f t="shared" si="27"/>
        <v>216.65</v>
      </c>
      <c r="G294" s="3">
        <v>-56.5</v>
      </c>
      <c r="H294" s="18">
        <v>19706.600000000002</v>
      </c>
      <c r="I294" s="21">
        <f t="shared" si="28"/>
        <v>19706.560261712817</v>
      </c>
      <c r="J294" s="14">
        <v>147.81100000000001</v>
      </c>
      <c r="K294" s="15">
        <v>0.31687700000000002</v>
      </c>
      <c r="L294" s="5">
        <v>9.77</v>
      </c>
      <c r="M294" s="17">
        <f t="shared" si="24"/>
        <v>9.7700363389314813</v>
      </c>
    </row>
    <row r="295" spans="2:13" x14ac:dyDescent="0.25">
      <c r="B295" s="1">
        <v>11950</v>
      </c>
      <c r="C295" s="1">
        <v>11928</v>
      </c>
      <c r="D295" s="12">
        <f t="shared" si="23"/>
        <v>11927.577508939399</v>
      </c>
      <c r="E295" s="7">
        <v>216.65</v>
      </c>
      <c r="F295" s="7">
        <f t="shared" si="27"/>
        <v>216.65</v>
      </c>
      <c r="G295" s="3">
        <v>-56.5</v>
      </c>
      <c r="H295" s="18">
        <v>19552.400000000001</v>
      </c>
      <c r="I295" s="21">
        <f t="shared" si="28"/>
        <v>19552.373187477639</v>
      </c>
      <c r="J295" s="14">
        <v>146.655</v>
      </c>
      <c r="K295" s="15">
        <v>0.31439700000000004</v>
      </c>
      <c r="L295" s="5">
        <v>9.7698999999999998</v>
      </c>
      <c r="M295" s="17">
        <f t="shared" si="24"/>
        <v>9.7698829328688888</v>
      </c>
    </row>
    <row r="296" spans="2:13" x14ac:dyDescent="0.25">
      <c r="B296" s="1">
        <v>12000</v>
      </c>
      <c r="C296" s="1">
        <v>11977</v>
      </c>
      <c r="D296" s="12">
        <f t="shared" si="23"/>
        <v>11977.389657998165</v>
      </c>
      <c r="E296" s="7">
        <v>216.65</v>
      </c>
      <c r="F296" s="7">
        <f t="shared" si="27"/>
        <v>216.65</v>
      </c>
      <c r="G296" s="3">
        <v>-56.5</v>
      </c>
      <c r="H296" s="18">
        <v>19399.400000000001</v>
      </c>
      <c r="I296" s="21">
        <f t="shared" si="28"/>
        <v>19399.394888591272</v>
      </c>
      <c r="J296" s="14">
        <v>145.50700000000001</v>
      </c>
      <c r="K296" s="15">
        <v>0.31193700000000002</v>
      </c>
      <c r="L296" s="5">
        <v>9.7697000000000003</v>
      </c>
      <c r="M296" s="17">
        <f t="shared" si="24"/>
        <v>9.7697295304193705</v>
      </c>
    </row>
    <row r="297" spans="2:13" x14ac:dyDescent="0.25">
      <c r="B297" s="1">
        <v>12050</v>
      </c>
      <c r="C297" s="1">
        <v>12027</v>
      </c>
      <c r="D297" s="12">
        <f t="shared" si="23"/>
        <v>12027.201024931317</v>
      </c>
      <c r="E297" s="7">
        <v>216.65</v>
      </c>
      <c r="F297" s="7">
        <f t="shared" si="27"/>
        <v>216.65</v>
      </c>
      <c r="G297" s="3">
        <v>-56.5</v>
      </c>
      <c r="H297" s="18">
        <v>19247.599999999999</v>
      </c>
      <c r="I297" s="21">
        <f t="shared" si="28"/>
        <v>19247.615869919122</v>
      </c>
      <c r="J297" s="14">
        <v>144.369</v>
      </c>
      <c r="K297" s="15">
        <v>0.30949700000000002</v>
      </c>
      <c r="L297" s="5">
        <v>9.7696000000000005</v>
      </c>
      <c r="M297" s="17">
        <f t="shared" si="24"/>
        <v>9.7695761315828129</v>
      </c>
    </row>
    <row r="298" spans="2:13" x14ac:dyDescent="0.25">
      <c r="B298" s="1">
        <v>12100</v>
      </c>
      <c r="C298" s="1">
        <v>12077</v>
      </c>
      <c r="D298" s="12">
        <f t="shared" si="23"/>
        <v>12077.011609757277</v>
      </c>
      <c r="E298" s="7">
        <v>216.65</v>
      </c>
      <c r="F298" s="7">
        <f t="shared" si="27"/>
        <v>216.65</v>
      </c>
      <c r="G298" s="3">
        <v>-56.5</v>
      </c>
      <c r="H298" s="18">
        <v>19097</v>
      </c>
      <c r="I298" s="21">
        <f t="shared" si="28"/>
        <v>19097.026711059538</v>
      </c>
      <c r="J298" s="14">
        <v>143.239</v>
      </c>
      <c r="K298" s="15">
        <v>0.30707499999999999</v>
      </c>
      <c r="L298" s="5">
        <v>9.7693999999999992</v>
      </c>
      <c r="M298" s="17">
        <f t="shared" si="24"/>
        <v>9.7694227363591004</v>
      </c>
    </row>
    <row r="299" spans="2:13" x14ac:dyDescent="0.25">
      <c r="B299" s="1">
        <v>12150</v>
      </c>
      <c r="C299" s="1">
        <v>12127</v>
      </c>
      <c r="D299" s="12">
        <f t="shared" si="23"/>
        <v>12126.821412494462</v>
      </c>
      <c r="E299" s="7">
        <v>216.65</v>
      </c>
      <c r="F299" s="7">
        <f t="shared" si="27"/>
        <v>216.65</v>
      </c>
      <c r="G299" s="3">
        <v>-56.5</v>
      </c>
      <c r="H299" s="18">
        <v>18947.599999999999</v>
      </c>
      <c r="I299" s="21">
        <f t="shared" si="28"/>
        <v>18947.618065754355</v>
      </c>
      <c r="J299" s="14">
        <v>142.119</v>
      </c>
      <c r="K299" s="15">
        <v>0.30467300000000003</v>
      </c>
      <c r="L299" s="5">
        <v>9.7692999999999994</v>
      </c>
      <c r="M299" s="17">
        <f t="shared" si="24"/>
        <v>9.7692693447481194</v>
      </c>
    </row>
    <row r="300" spans="2:13" x14ac:dyDescent="0.25">
      <c r="B300" s="1">
        <v>12200</v>
      </c>
      <c r="C300" s="1">
        <v>12177</v>
      </c>
      <c r="D300" s="12">
        <f t="shared" si="23"/>
        <v>12176.630433161296</v>
      </c>
      <c r="E300" s="7">
        <v>216.65</v>
      </c>
      <c r="F300" s="7">
        <f t="shared" si="27"/>
        <v>216.65</v>
      </c>
      <c r="G300" s="3">
        <v>-56.5</v>
      </c>
      <c r="H300" s="18">
        <v>18799.399999999998</v>
      </c>
      <c r="I300" s="21">
        <f t="shared" si="28"/>
        <v>18799.380661304414</v>
      </c>
      <c r="J300" s="14">
        <v>141.00700000000001</v>
      </c>
      <c r="K300" s="15">
        <v>0.30228900000000003</v>
      </c>
      <c r="L300" s="5">
        <v>9.7690999999999999</v>
      </c>
      <c r="M300" s="17">
        <f t="shared" si="24"/>
        <v>9.7691159567497579</v>
      </c>
    </row>
    <row r="301" spans="2:13" x14ac:dyDescent="0.25">
      <c r="B301" s="1">
        <v>12250</v>
      </c>
      <c r="C301" s="1">
        <v>12226</v>
      </c>
      <c r="D301" s="12">
        <f t="shared" si="23"/>
        <v>12226.438671776194</v>
      </c>
      <c r="E301" s="7">
        <v>216.65</v>
      </c>
      <c r="F301" s="7">
        <f t="shared" si="27"/>
        <v>216.65</v>
      </c>
      <c r="G301" s="3">
        <v>-56.5</v>
      </c>
      <c r="H301" s="18">
        <v>18652.3</v>
      </c>
      <c r="I301" s="21">
        <f t="shared" si="28"/>
        <v>18652.30529798922</v>
      </c>
      <c r="J301" s="14">
        <v>139.904</v>
      </c>
      <c r="K301" s="15">
        <v>0.29992400000000002</v>
      </c>
      <c r="L301" s="5">
        <v>9.7690000000000001</v>
      </c>
      <c r="M301" s="17">
        <f t="shared" si="24"/>
        <v>9.7689625723639022</v>
      </c>
    </row>
    <row r="302" spans="2:13" x14ac:dyDescent="0.25">
      <c r="B302" s="1">
        <v>12300</v>
      </c>
      <c r="C302" s="1">
        <v>12276</v>
      </c>
      <c r="D302" s="12">
        <f t="shared" si="23"/>
        <v>12276.246128357576</v>
      </c>
      <c r="E302" s="7">
        <v>216.65</v>
      </c>
      <c r="F302" s="7">
        <f t="shared" si="27"/>
        <v>216.65</v>
      </c>
      <c r="G302" s="3">
        <v>-56.5</v>
      </c>
      <c r="H302" s="18">
        <v>18506.400000000001</v>
      </c>
      <c r="I302" s="21">
        <f t="shared" si="28"/>
        <v>18506.382848491656</v>
      </c>
      <c r="J302" s="14">
        <v>138.809</v>
      </c>
      <c r="K302" s="15">
        <v>0.29757800000000001</v>
      </c>
      <c r="L302" s="5">
        <v>9.7688000000000006</v>
      </c>
      <c r="M302" s="17">
        <f t="shared" si="24"/>
        <v>9.7688091915904387</v>
      </c>
    </row>
    <row r="303" spans="2:13" x14ac:dyDescent="0.25">
      <c r="B303" s="1">
        <v>12350</v>
      </c>
      <c r="C303" s="1">
        <v>12326</v>
      </c>
      <c r="D303" s="12">
        <f t="shared" si="23"/>
        <v>12326.052802923859</v>
      </c>
      <c r="E303" s="7">
        <v>216.65</v>
      </c>
      <c r="F303" s="7">
        <f t="shared" si="27"/>
        <v>216.65</v>
      </c>
      <c r="G303" s="3">
        <v>-56.5</v>
      </c>
      <c r="H303" s="18">
        <v>18361.599999999999</v>
      </c>
      <c r="I303" s="21">
        <f t="shared" si="28"/>
        <v>18361.604257326999</v>
      </c>
      <c r="J303" s="14">
        <v>137.72299999999998</v>
      </c>
      <c r="K303" s="15">
        <v>0.29525000000000001</v>
      </c>
      <c r="L303" s="5">
        <v>9.7687000000000008</v>
      </c>
      <c r="M303" s="17">
        <f t="shared" si="24"/>
        <v>9.7686558144292537</v>
      </c>
    </row>
    <row r="304" spans="2:13" x14ac:dyDescent="0.25">
      <c r="B304" s="1">
        <v>12400</v>
      </c>
      <c r="C304" s="1">
        <v>12376</v>
      </c>
      <c r="D304" s="12">
        <f t="shared" si="23"/>
        <v>12375.858695493462</v>
      </c>
      <c r="E304" s="7">
        <v>216.65</v>
      </c>
      <c r="F304" s="7">
        <f t="shared" si="27"/>
        <v>216.65</v>
      </c>
      <c r="G304" s="3">
        <v>-56.5</v>
      </c>
      <c r="H304" s="18">
        <v>18218</v>
      </c>
      <c r="I304" s="21">
        <f t="shared" si="28"/>
        <v>18217.96054027645</v>
      </c>
      <c r="J304" s="14">
        <v>136.64600000000002</v>
      </c>
      <c r="K304" s="15">
        <v>0.29293999999999998</v>
      </c>
      <c r="L304" s="5">
        <v>9.7684999999999995</v>
      </c>
      <c r="M304" s="17">
        <f t="shared" si="24"/>
        <v>9.7685024408802335</v>
      </c>
    </row>
    <row r="305" spans="2:13" x14ac:dyDescent="0.25">
      <c r="B305" s="1">
        <v>12450</v>
      </c>
      <c r="C305" s="1">
        <v>12426</v>
      </c>
      <c r="D305" s="12">
        <f t="shared" si="23"/>
        <v>12425.663806084798</v>
      </c>
      <c r="E305" s="7">
        <v>216.65</v>
      </c>
      <c r="F305" s="7">
        <f t="shared" si="27"/>
        <v>216.65</v>
      </c>
      <c r="G305" s="3">
        <v>-56.5</v>
      </c>
      <c r="H305" s="18">
        <v>18075.399999999998</v>
      </c>
      <c r="I305" s="21">
        <f t="shared" si="28"/>
        <v>18075.442783825114</v>
      </c>
      <c r="J305" s="14">
        <v>135.577</v>
      </c>
      <c r="K305" s="15">
        <v>0.29064899999999999</v>
      </c>
      <c r="L305" s="5">
        <v>9.7683</v>
      </c>
      <c r="M305" s="17">
        <f t="shared" si="24"/>
        <v>9.7683490709432661</v>
      </c>
    </row>
    <row r="306" spans="2:13" x14ac:dyDescent="0.25">
      <c r="B306" s="1">
        <v>12500</v>
      </c>
      <c r="C306" s="1">
        <v>12475</v>
      </c>
      <c r="D306" s="12">
        <f t="shared" si="23"/>
        <v>12475.468134716286</v>
      </c>
      <c r="E306" s="7">
        <v>216.65</v>
      </c>
      <c r="F306" s="7">
        <f t="shared" si="27"/>
        <v>216.65</v>
      </c>
      <c r="G306" s="3">
        <v>-56.5</v>
      </c>
      <c r="H306" s="18">
        <v>17934</v>
      </c>
      <c r="I306" s="21">
        <f t="shared" si="28"/>
        <v>17934.042144604566</v>
      </c>
      <c r="J306" s="14">
        <v>134.51599999999999</v>
      </c>
      <c r="K306" s="15">
        <v>0.28837499999999999</v>
      </c>
      <c r="L306" s="5">
        <v>9.7682000000000002</v>
      </c>
      <c r="M306" s="17">
        <f t="shared" si="24"/>
        <v>9.7681957046182379</v>
      </c>
    </row>
    <row r="307" spans="2:13" x14ac:dyDescent="0.25">
      <c r="B307" s="1">
        <v>12550</v>
      </c>
      <c r="C307" s="1">
        <v>12525</v>
      </c>
      <c r="D307" s="12">
        <f t="shared" si="23"/>
        <v>12525.271681406342</v>
      </c>
      <c r="E307" s="7">
        <v>216.65</v>
      </c>
      <c r="F307" s="7">
        <f t="shared" si="27"/>
        <v>216.65</v>
      </c>
      <c r="G307" s="3">
        <v>-56.5</v>
      </c>
      <c r="H307" s="18">
        <v>17793.7</v>
      </c>
      <c r="I307" s="21">
        <f t="shared" si="28"/>
        <v>17793.749848839732</v>
      </c>
      <c r="J307" s="14">
        <v>133.464</v>
      </c>
      <c r="K307" s="15">
        <v>0.28611900000000001</v>
      </c>
      <c r="L307" s="5">
        <v>9.7680000000000007</v>
      </c>
      <c r="M307" s="17">
        <f t="shared" si="24"/>
        <v>9.7680423419050317</v>
      </c>
    </row>
    <row r="308" spans="2:13" x14ac:dyDescent="0.25">
      <c r="B308" s="1">
        <v>12600</v>
      </c>
      <c r="C308" s="1">
        <v>12575</v>
      </c>
      <c r="D308" s="12">
        <f t="shared" si="23"/>
        <v>12575.074446173379</v>
      </c>
      <c r="E308" s="7">
        <v>216.65</v>
      </c>
      <c r="F308" s="7">
        <f t="shared" si="27"/>
        <v>216.65</v>
      </c>
      <c r="G308" s="3">
        <v>-56.5</v>
      </c>
      <c r="H308" s="18">
        <v>17654.599999999999</v>
      </c>
      <c r="I308" s="21">
        <f t="shared" si="28"/>
        <v>17654.557191800141</v>
      </c>
      <c r="J308" s="14">
        <v>132.42000000000002</v>
      </c>
      <c r="K308" s="15">
        <v>0.28388099999999999</v>
      </c>
      <c r="L308" s="5">
        <v>9.7678999999999991</v>
      </c>
      <c r="M308" s="17">
        <f t="shared" si="24"/>
        <v>9.7678889828035391</v>
      </c>
    </row>
    <row r="309" spans="2:13" x14ac:dyDescent="0.25">
      <c r="B309" s="1">
        <v>12650</v>
      </c>
      <c r="C309" s="1">
        <v>12625</v>
      </c>
      <c r="D309" s="12">
        <f t="shared" si="23"/>
        <v>12624.876429035812</v>
      </c>
      <c r="E309" s="7">
        <v>216.65</v>
      </c>
      <c r="F309" s="7">
        <f t="shared" si="27"/>
        <v>216.65</v>
      </c>
      <c r="G309" s="3">
        <v>-56.5</v>
      </c>
      <c r="H309" s="18">
        <v>17516.5</v>
      </c>
      <c r="I309" s="21">
        <f t="shared" si="28"/>
        <v>17516.455537255475</v>
      </c>
      <c r="J309" s="14">
        <v>131.38399999999999</v>
      </c>
      <c r="K309" s="15">
        <v>0.28166000000000002</v>
      </c>
      <c r="L309" s="5">
        <v>9.7676999999999996</v>
      </c>
      <c r="M309" s="17">
        <f t="shared" si="24"/>
        <v>9.7677356273136446</v>
      </c>
    </row>
    <row r="310" spans="2:13" x14ac:dyDescent="0.25">
      <c r="B310" s="1">
        <v>12700</v>
      </c>
      <c r="C310" s="1">
        <v>12675</v>
      </c>
      <c r="D310" s="12">
        <f t="shared" si="23"/>
        <v>12674.677630012056</v>
      </c>
      <c r="E310" s="7">
        <v>216.65</v>
      </c>
      <c r="F310" s="7">
        <f t="shared" si="27"/>
        <v>216.65</v>
      </c>
      <c r="G310" s="3">
        <v>-56.5</v>
      </c>
      <c r="H310" s="18">
        <v>17379.400000000001</v>
      </c>
      <c r="I310" s="21">
        <f t="shared" si="28"/>
        <v>17379.43631693552</v>
      </c>
      <c r="J310" s="14">
        <v>130.35599999999999</v>
      </c>
      <c r="K310" s="15">
        <v>0.27945700000000001</v>
      </c>
      <c r="L310" s="5">
        <v>9.7675999999999998</v>
      </c>
      <c r="M310" s="17">
        <f t="shared" si="24"/>
        <v>9.7675822754352346</v>
      </c>
    </row>
    <row r="311" spans="2:13" x14ac:dyDescent="0.25">
      <c r="B311" s="1">
        <v>12750</v>
      </c>
      <c r="C311" s="1">
        <v>12724</v>
      </c>
      <c r="D311" s="12">
        <f t="shared" si="23"/>
        <v>12724.478049120522</v>
      </c>
      <c r="E311" s="7">
        <v>216.65</v>
      </c>
      <c r="F311" s="7">
        <f t="shared" si="27"/>
        <v>216.65</v>
      </c>
      <c r="G311" s="3">
        <v>-56.5</v>
      </c>
      <c r="H311" s="18">
        <v>17243.5</v>
      </c>
      <c r="I311" s="21">
        <f t="shared" si="28"/>
        <v>17243.491029994253</v>
      </c>
      <c r="J311" s="14">
        <v>129.33699999999999</v>
      </c>
      <c r="K311" s="15">
        <v>0.27727099999999999</v>
      </c>
      <c r="L311" s="5">
        <v>9.7674000000000003</v>
      </c>
      <c r="M311" s="17">
        <f t="shared" si="24"/>
        <v>9.7674289271681953</v>
      </c>
    </row>
    <row r="312" spans="2:13" x14ac:dyDescent="0.25">
      <c r="B312" s="1">
        <v>12800</v>
      </c>
      <c r="C312" s="1">
        <v>12774</v>
      </c>
      <c r="D312" s="12">
        <f t="shared" si="23"/>
        <v>12774.277686379624</v>
      </c>
      <c r="E312" s="7">
        <v>216.65</v>
      </c>
      <c r="F312" s="7">
        <f t="shared" si="27"/>
        <v>216.65</v>
      </c>
      <c r="G312" s="3">
        <v>-56.5</v>
      </c>
      <c r="H312" s="18">
        <v>17108.600000000002</v>
      </c>
      <c r="I312" s="21">
        <f t="shared" si="28"/>
        <v>17108.611242478277</v>
      </c>
      <c r="J312" s="14">
        <v>128.32499999999999</v>
      </c>
      <c r="K312" s="15">
        <v>0.27510200000000001</v>
      </c>
      <c r="L312" s="5">
        <v>9.7673000000000005</v>
      </c>
      <c r="M312" s="17">
        <f t="shared" si="24"/>
        <v>9.7672755825124149</v>
      </c>
    </row>
    <row r="313" spans="2:13" x14ac:dyDescent="0.25">
      <c r="B313" s="1">
        <v>12850</v>
      </c>
      <c r="C313" s="1">
        <v>12824</v>
      </c>
      <c r="D313" s="12">
        <f t="shared" si="23"/>
        <v>12824.076541807774</v>
      </c>
      <c r="E313" s="7">
        <v>216.65</v>
      </c>
      <c r="F313" s="7">
        <f t="shared" si="27"/>
        <v>216.65</v>
      </c>
      <c r="G313" s="3">
        <v>-56.5</v>
      </c>
      <c r="H313" s="18">
        <v>16974.8</v>
      </c>
      <c r="I313" s="21">
        <f t="shared" si="28"/>
        <v>16974.788586799437</v>
      </c>
      <c r="J313" s="14">
        <v>127.321</v>
      </c>
      <c r="K313" s="15">
        <v>0.27294999999999997</v>
      </c>
      <c r="L313" s="5">
        <v>9.7670999999999992</v>
      </c>
      <c r="M313" s="17">
        <f t="shared" si="24"/>
        <v>9.7671222414677796</v>
      </c>
    </row>
    <row r="314" spans="2:13" x14ac:dyDescent="0.25">
      <c r="B314" s="1">
        <v>12900</v>
      </c>
      <c r="C314" s="1">
        <v>12874</v>
      </c>
      <c r="D314" s="12">
        <f t="shared" si="23"/>
        <v>12873.874615423381</v>
      </c>
      <c r="E314" s="7">
        <v>216.65</v>
      </c>
      <c r="F314" s="7">
        <f t="shared" si="27"/>
        <v>216.65</v>
      </c>
      <c r="G314" s="3">
        <v>-56.5</v>
      </c>
      <c r="H314" s="18">
        <v>16842</v>
      </c>
      <c r="I314" s="21">
        <f t="shared" si="28"/>
        <v>16842.01476121154</v>
      </c>
      <c r="J314" s="14">
        <v>126.325</v>
      </c>
      <c r="K314" s="15">
        <v>0.27081499999999997</v>
      </c>
      <c r="L314" s="5">
        <v>9.7669999999999995</v>
      </c>
      <c r="M314" s="17">
        <f t="shared" si="24"/>
        <v>9.7669689040341741</v>
      </c>
    </row>
    <row r="315" spans="2:13" x14ac:dyDescent="0.25">
      <c r="B315" s="1">
        <v>12950</v>
      </c>
      <c r="C315" s="1">
        <v>12924</v>
      </c>
      <c r="D315" s="12">
        <f t="shared" si="23"/>
        <v>12923.67190724486</v>
      </c>
      <c r="E315" s="7">
        <v>216.65</v>
      </c>
      <c r="F315" s="7">
        <f t="shared" si="27"/>
        <v>216.65</v>
      </c>
      <c r="G315" s="3">
        <v>-56.5</v>
      </c>
      <c r="H315" s="18">
        <v>16710.3</v>
      </c>
      <c r="I315" s="21">
        <f t="shared" si="28"/>
        <v>16710.281529291235</v>
      </c>
      <c r="J315" s="14">
        <v>125.337</v>
      </c>
      <c r="K315" s="15">
        <v>0.26869700000000002</v>
      </c>
      <c r="L315" s="5">
        <v>9.7667999999999999</v>
      </c>
      <c r="M315" s="17">
        <f t="shared" si="24"/>
        <v>9.7668155702114898</v>
      </c>
    </row>
    <row r="316" spans="2:13" x14ac:dyDescent="0.25">
      <c r="B316" s="1">
        <v>13000</v>
      </c>
      <c r="C316" s="1">
        <v>12973</v>
      </c>
      <c r="D316" s="12">
        <f t="shared" si="23"/>
        <v>12973.468417290616</v>
      </c>
      <c r="E316" s="7">
        <v>216.65</v>
      </c>
      <c r="F316" s="7">
        <f t="shared" si="27"/>
        <v>216.65</v>
      </c>
      <c r="G316" s="3">
        <v>-56.5</v>
      </c>
      <c r="H316" s="18">
        <v>16579.600000000002</v>
      </c>
      <c r="I316" s="21">
        <f t="shared" si="28"/>
        <v>16579.580719423073</v>
      </c>
      <c r="J316" s="14">
        <v>124.357</v>
      </c>
      <c r="K316" s="15">
        <v>0.26659500000000003</v>
      </c>
      <c r="L316" s="5">
        <v>9.7667000000000002</v>
      </c>
      <c r="M316" s="17">
        <f t="shared" si="24"/>
        <v>9.7666622399996079</v>
      </c>
    </row>
    <row r="317" spans="2:13" x14ac:dyDescent="0.25">
      <c r="B317" s="1">
        <v>13050</v>
      </c>
      <c r="C317" s="1">
        <v>13023</v>
      </c>
      <c r="D317" s="12">
        <f t="shared" si="23"/>
        <v>13023.264145579065</v>
      </c>
      <c r="E317" s="7">
        <v>216.65</v>
      </c>
      <c r="F317" s="7">
        <f t="shared" si="27"/>
        <v>216.65</v>
      </c>
      <c r="G317" s="3">
        <v>-56.5</v>
      </c>
      <c r="H317" s="18">
        <v>16449.899999999998</v>
      </c>
      <c r="I317" s="21">
        <f t="shared" si="28"/>
        <v>16449.904224288406</v>
      </c>
      <c r="J317" s="14">
        <v>123.384</v>
      </c>
      <c r="K317" s="15">
        <v>0.26450999999999997</v>
      </c>
      <c r="L317" s="5">
        <v>9.7665000000000006</v>
      </c>
      <c r="M317" s="17">
        <f t="shared" si="24"/>
        <v>9.7665089133984164</v>
      </c>
    </row>
    <row r="318" spans="2:13" x14ac:dyDescent="0.25">
      <c r="B318" s="1">
        <v>13100</v>
      </c>
      <c r="C318" s="1">
        <v>13073</v>
      </c>
      <c r="D318" s="12">
        <f t="shared" si="23"/>
        <v>13073.059092128611</v>
      </c>
      <c r="E318" s="7">
        <v>216.65</v>
      </c>
      <c r="F318" s="7">
        <f t="shared" si="27"/>
        <v>216.65</v>
      </c>
      <c r="G318" s="3">
        <v>-56.5</v>
      </c>
      <c r="H318" s="18">
        <v>16321.2</v>
      </c>
      <c r="I318" s="21">
        <f t="shared" si="28"/>
        <v>16321.244000358774</v>
      </c>
      <c r="J318" s="14">
        <v>122.41899999999998</v>
      </c>
      <c r="K318" s="15">
        <v>0.26244200000000001</v>
      </c>
      <c r="L318" s="5">
        <v>9.7664000000000009</v>
      </c>
      <c r="M318" s="17">
        <f t="shared" si="24"/>
        <v>9.7663555904078017</v>
      </c>
    </row>
    <row r="319" spans="2:13" x14ac:dyDescent="0.25">
      <c r="B319" s="1">
        <v>13150</v>
      </c>
      <c r="C319" s="1">
        <v>13123</v>
      </c>
      <c r="D319" s="12">
        <f t="shared" si="23"/>
        <v>13122.853256957666</v>
      </c>
      <c r="E319" s="7">
        <v>216.65</v>
      </c>
      <c r="F319" s="7">
        <f t="shared" si="27"/>
        <v>216.65</v>
      </c>
      <c r="G319" s="3">
        <v>-56.5</v>
      </c>
      <c r="H319" s="18">
        <v>16193.599999999999</v>
      </c>
      <c r="I319" s="21">
        <f t="shared" si="28"/>
        <v>16193.592067392707</v>
      </c>
      <c r="J319" s="14">
        <v>121.462</v>
      </c>
      <c r="K319" s="15">
        <v>0.26038899999999998</v>
      </c>
      <c r="L319" s="5">
        <v>9.7661999999999995</v>
      </c>
      <c r="M319" s="17">
        <f t="shared" si="24"/>
        <v>9.7662022710276535</v>
      </c>
    </row>
    <row r="320" spans="2:13" x14ac:dyDescent="0.25">
      <c r="B320" s="1">
        <v>13200</v>
      </c>
      <c r="C320" s="1">
        <v>13173</v>
      </c>
      <c r="D320" s="12">
        <f t="shared" si="23"/>
        <v>13172.646640084635</v>
      </c>
      <c r="E320" s="7">
        <v>216.65</v>
      </c>
      <c r="F320" s="7">
        <f t="shared" si="27"/>
        <v>216.65</v>
      </c>
      <c r="G320" s="3">
        <v>-56.5</v>
      </c>
      <c r="H320" s="18">
        <v>16066.9</v>
      </c>
      <c r="I320" s="21">
        <f t="shared" si="28"/>
        <v>16066.940507936861</v>
      </c>
      <c r="J320" s="14">
        <v>120.512</v>
      </c>
      <c r="K320" s="15">
        <v>0.25835200000000003</v>
      </c>
      <c r="L320" s="5">
        <v>9.766</v>
      </c>
      <c r="M320" s="17">
        <f t="shared" si="24"/>
        <v>9.7660489552578547</v>
      </c>
    </row>
    <row r="321" spans="2:13" x14ac:dyDescent="0.25">
      <c r="B321" s="1">
        <v>13250</v>
      </c>
      <c r="C321" s="1">
        <v>13222</v>
      </c>
      <c r="D321" s="12">
        <f t="shared" si="23"/>
        <v>13222.439241527927</v>
      </c>
      <c r="E321" s="7">
        <v>216.65</v>
      </c>
      <c r="F321" s="7">
        <f t="shared" si="27"/>
        <v>216.65</v>
      </c>
      <c r="G321" s="3">
        <v>-56.5</v>
      </c>
      <c r="H321" s="18">
        <v>15941.300000000001</v>
      </c>
      <c r="I321" s="21">
        <f t="shared" si="28"/>
        <v>15941.281466831293</v>
      </c>
      <c r="J321" s="14">
        <v>119.56899999999999</v>
      </c>
      <c r="K321" s="15">
        <v>0.256332</v>
      </c>
      <c r="L321" s="5">
        <v>9.7659000000000002</v>
      </c>
      <c r="M321" s="17">
        <f t="shared" si="24"/>
        <v>9.7658956430982951</v>
      </c>
    </row>
    <row r="322" spans="2:13" x14ac:dyDescent="0.25">
      <c r="B322" s="1">
        <v>13300</v>
      </c>
      <c r="C322" s="1">
        <v>13272</v>
      </c>
      <c r="D322" s="12">
        <f t="shared" si="23"/>
        <v>13272.231061305949</v>
      </c>
      <c r="E322" s="7">
        <v>216.65</v>
      </c>
      <c r="F322" s="7">
        <f t="shared" si="27"/>
        <v>216.65</v>
      </c>
      <c r="G322" s="3">
        <v>-56.5</v>
      </c>
      <c r="H322" s="18">
        <v>15816.6</v>
      </c>
      <c r="I322" s="21">
        <f t="shared" si="28"/>
        <v>15816.607150718013</v>
      </c>
      <c r="J322" s="14">
        <v>118.634</v>
      </c>
      <c r="K322" s="15">
        <v>0.25432700000000003</v>
      </c>
      <c r="L322" s="5">
        <v>9.7657000000000007</v>
      </c>
      <c r="M322" s="17">
        <f t="shared" si="24"/>
        <v>9.7657423345488574</v>
      </c>
    </row>
    <row r="323" spans="2:13" x14ac:dyDescent="0.25">
      <c r="B323" s="1">
        <v>13350</v>
      </c>
      <c r="C323" s="1">
        <v>13322</v>
      </c>
      <c r="D323" s="12">
        <f t="shared" si="23"/>
        <v>13322.022099437107</v>
      </c>
      <c r="E323" s="7">
        <v>216.65</v>
      </c>
      <c r="F323" s="7">
        <f t="shared" si="27"/>
        <v>216.65</v>
      </c>
      <c r="G323" s="3">
        <v>-56.5</v>
      </c>
      <c r="H323" s="18">
        <v>15692.900000000001</v>
      </c>
      <c r="I323" s="21">
        <f t="shared" si="28"/>
        <v>15692.909827554007</v>
      </c>
      <c r="J323" s="14">
        <v>117.706</v>
      </c>
      <c r="K323" s="15">
        <v>0.25233800000000001</v>
      </c>
      <c r="L323" s="5">
        <v>9.7655999999999992</v>
      </c>
      <c r="M323" s="17">
        <f t="shared" si="24"/>
        <v>9.7655890296094334</v>
      </c>
    </row>
    <row r="324" spans="2:13" x14ac:dyDescent="0.25">
      <c r="B324" s="1">
        <v>13400</v>
      </c>
      <c r="C324" s="1">
        <v>13372</v>
      </c>
      <c r="D324" s="12">
        <f t="shared" si="23"/>
        <v>13371.812355939805</v>
      </c>
      <c r="E324" s="7">
        <v>216.65</v>
      </c>
      <c r="F324" s="7">
        <f t="shared" si="27"/>
        <v>216.65</v>
      </c>
      <c r="G324" s="3">
        <v>-56.5</v>
      </c>
      <c r="H324" s="18">
        <v>15570.2</v>
      </c>
      <c r="I324" s="21">
        <f t="shared" si="28"/>
        <v>15570.181826127871</v>
      </c>
      <c r="J324" s="14">
        <v>116.78599999999999</v>
      </c>
      <c r="K324" s="15">
        <v>0.250365</v>
      </c>
      <c r="L324" s="5">
        <v>9.7653999999999996</v>
      </c>
      <c r="M324" s="17">
        <f t="shared" si="24"/>
        <v>9.765435728279904</v>
      </c>
    </row>
    <row r="325" spans="2:13" x14ac:dyDescent="0.25">
      <c r="B325" s="1">
        <v>13450</v>
      </c>
      <c r="C325" s="1">
        <v>13422</v>
      </c>
      <c r="D325" s="12">
        <f t="shared" si="23"/>
        <v>13421.601830832451</v>
      </c>
      <c r="E325" s="7">
        <v>216.65</v>
      </c>
      <c r="F325" s="7">
        <f t="shared" si="27"/>
        <v>216.65</v>
      </c>
      <c r="G325" s="3">
        <v>-56.5</v>
      </c>
      <c r="H325" s="18">
        <v>15448.4</v>
      </c>
      <c r="I325" s="21">
        <f t="shared" si="28"/>
        <v>15448.41553558024</v>
      </c>
      <c r="J325" s="14">
        <v>115.873</v>
      </c>
      <c r="K325" s="15">
        <v>0.24840700000000002</v>
      </c>
      <c r="L325" s="5">
        <v>9.7652999999999999</v>
      </c>
      <c r="M325" s="17">
        <f t="shared" si="24"/>
        <v>9.7652824305601609</v>
      </c>
    </row>
    <row r="326" spans="2:13" x14ac:dyDescent="0.25">
      <c r="B326" s="1">
        <v>13500</v>
      </c>
      <c r="C326" s="1">
        <v>13471</v>
      </c>
      <c r="D326" s="12">
        <f t="shared" si="23"/>
        <v>13471.390524133447</v>
      </c>
      <c r="E326" s="7">
        <v>216.65</v>
      </c>
      <c r="F326" s="7">
        <f t="shared" si="27"/>
        <v>216.65</v>
      </c>
      <c r="G326" s="3">
        <v>-56.5</v>
      </c>
      <c r="H326" s="18">
        <v>15327.599999999999</v>
      </c>
      <c r="I326" s="21">
        <f t="shared" si="28"/>
        <v>15327.603404927942</v>
      </c>
      <c r="J326" s="14">
        <v>114.96599999999999</v>
      </c>
      <c r="K326" s="15">
        <v>0.24646400000000002</v>
      </c>
      <c r="L326" s="5">
        <v>9.7651000000000003</v>
      </c>
      <c r="M326" s="17">
        <f t="shared" si="24"/>
        <v>9.7651291364500903</v>
      </c>
    </row>
    <row r="327" spans="2:13" x14ac:dyDescent="0.25">
      <c r="B327" s="1">
        <v>13550</v>
      </c>
      <c r="C327" s="1">
        <v>13521</v>
      </c>
      <c r="D327" s="12">
        <f t="shared" si="23"/>
        <v>13521.178435861199</v>
      </c>
      <c r="E327" s="7">
        <v>216.65</v>
      </c>
      <c r="F327" s="7">
        <f t="shared" si="27"/>
        <v>216.65</v>
      </c>
      <c r="G327" s="3">
        <v>-56.5</v>
      </c>
      <c r="H327" s="18">
        <v>15207.699999999999</v>
      </c>
      <c r="I327" s="21">
        <f t="shared" si="28"/>
        <v>15207.73794259229</v>
      </c>
      <c r="J327" s="14">
        <v>114.06700000000001</v>
      </c>
      <c r="K327" s="15">
        <v>0.244537</v>
      </c>
      <c r="L327" s="5">
        <v>9.7650000000000006</v>
      </c>
      <c r="M327" s="17">
        <f t="shared" si="24"/>
        <v>9.764975845949575</v>
      </c>
    </row>
    <row r="328" spans="2:13" x14ac:dyDescent="0.25">
      <c r="B328" s="1">
        <v>13600</v>
      </c>
      <c r="C328" s="1">
        <v>13571</v>
      </c>
      <c r="D328" s="12">
        <f t="shared" si="23"/>
        <v>13570.965566034107</v>
      </c>
      <c r="E328" s="7">
        <v>216.65</v>
      </c>
      <c r="F328" s="7">
        <f t="shared" si="27"/>
        <v>216.65</v>
      </c>
      <c r="G328" s="3">
        <v>-56.5</v>
      </c>
      <c r="H328" s="18">
        <v>15088.8</v>
      </c>
      <c r="I328" s="21">
        <f t="shared" si="28"/>
        <v>15088.811715930562</v>
      </c>
      <c r="J328" s="14">
        <v>113.175</v>
      </c>
      <c r="K328" s="15">
        <v>0.24262400000000001</v>
      </c>
      <c r="L328" s="5">
        <v>9.7647999999999993</v>
      </c>
      <c r="M328" s="17">
        <f t="shared" si="24"/>
        <v>9.7648225590585049</v>
      </c>
    </row>
    <row r="329" spans="2:13" x14ac:dyDescent="0.25">
      <c r="B329" s="1">
        <v>13650</v>
      </c>
      <c r="C329" s="1">
        <v>13621</v>
      </c>
      <c r="D329" s="12">
        <f t="shared" si="23"/>
        <v>13620.751914670578</v>
      </c>
      <c r="E329" s="7">
        <v>216.65</v>
      </c>
      <c r="F329" s="7">
        <f t="shared" si="27"/>
        <v>216.65</v>
      </c>
      <c r="G329" s="3">
        <v>-56.5</v>
      </c>
      <c r="H329" s="18">
        <v>14970.8</v>
      </c>
      <c r="I329" s="21">
        <f t="shared" si="28"/>
        <v>14970.817350771513</v>
      </c>
      <c r="J329" s="14">
        <v>112.29</v>
      </c>
      <c r="K329" s="15">
        <v>0.24072700000000002</v>
      </c>
      <c r="L329" s="5">
        <v>9.7646999999999995</v>
      </c>
      <c r="M329" s="17">
        <f t="shared" si="24"/>
        <v>9.7646692757767664</v>
      </c>
    </row>
    <row r="330" spans="2:13" x14ac:dyDescent="0.25">
      <c r="B330" s="1">
        <v>13700</v>
      </c>
      <c r="C330" s="1">
        <v>13671</v>
      </c>
      <c r="D330" s="12">
        <f t="shared" si="23"/>
        <v>13670.537481789012</v>
      </c>
      <c r="E330" s="7">
        <v>216.65</v>
      </c>
      <c r="F330" s="7">
        <f t="shared" si="27"/>
        <v>216.65</v>
      </c>
      <c r="G330" s="3">
        <v>-56.5</v>
      </c>
      <c r="H330" s="18">
        <v>14853.7</v>
      </c>
      <c r="I330" s="21">
        <f t="shared" si="28"/>
        <v>14853.747530954555</v>
      </c>
      <c r="J330" s="14">
        <v>111.41200000000001</v>
      </c>
      <c r="K330" s="15">
        <v>0.23884500000000003</v>
      </c>
      <c r="L330" s="5">
        <v>9.7645</v>
      </c>
      <c r="M330" s="17">
        <f t="shared" si="24"/>
        <v>9.7645159961042438</v>
      </c>
    </row>
    <row r="331" spans="2:13" x14ac:dyDescent="0.25">
      <c r="B331" s="1">
        <v>13750</v>
      </c>
      <c r="C331" s="1">
        <v>13720</v>
      </c>
      <c r="D331" s="12">
        <f t="shared" si="23"/>
        <v>13720.32226740781</v>
      </c>
      <c r="E331" s="7">
        <v>216.65</v>
      </c>
      <c r="F331" s="7">
        <f t="shared" si="27"/>
        <v>216.65</v>
      </c>
      <c r="G331" s="3">
        <v>-56.5</v>
      </c>
      <c r="H331" s="18">
        <v>14737.6</v>
      </c>
      <c r="I331" s="21">
        <f t="shared" si="28"/>
        <v>14737.594997872458</v>
      </c>
      <c r="J331" s="14">
        <v>110.541</v>
      </c>
      <c r="K331" s="15">
        <v>0.23697699999999999</v>
      </c>
      <c r="L331" s="5">
        <v>9.7644000000000002</v>
      </c>
      <c r="M331" s="17">
        <f t="shared" si="24"/>
        <v>9.7643627200408272</v>
      </c>
    </row>
    <row r="332" spans="2:13" x14ac:dyDescent="0.25">
      <c r="B332" s="1">
        <v>13800</v>
      </c>
      <c r="C332" s="1">
        <v>13770</v>
      </c>
      <c r="D332" s="12">
        <f t="shared" si="23"/>
        <v>13770.106271545374</v>
      </c>
      <c r="E332" s="7">
        <v>216.65</v>
      </c>
      <c r="F332" s="7">
        <f t="shared" si="27"/>
        <v>216.65</v>
      </c>
      <c r="G332" s="3">
        <v>-56.5</v>
      </c>
      <c r="H332" s="18">
        <v>14622.3</v>
      </c>
      <c r="I332" s="21">
        <f t="shared" si="28"/>
        <v>14622.352550017702</v>
      </c>
      <c r="J332" s="14">
        <v>109.67700000000001</v>
      </c>
      <c r="K332" s="15">
        <v>0.23512400000000003</v>
      </c>
      <c r="L332" s="5">
        <v>9.7642000000000007</v>
      </c>
      <c r="M332" s="17">
        <f t="shared" si="24"/>
        <v>9.7642094475863974</v>
      </c>
    </row>
    <row r="333" spans="2:13" x14ac:dyDescent="0.25">
      <c r="B333" s="1">
        <v>13850</v>
      </c>
      <c r="C333" s="1">
        <v>13820</v>
      </c>
      <c r="D333" s="12">
        <f t="shared" si="23"/>
        <v>13819.889494220104</v>
      </c>
      <c r="E333" s="7">
        <v>216.65</v>
      </c>
      <c r="F333" s="7">
        <f t="shared" si="27"/>
        <v>216.65</v>
      </c>
      <c r="G333" s="3">
        <v>-56.5</v>
      </c>
      <c r="H333" s="18">
        <v>14508</v>
      </c>
      <c r="I333" s="21">
        <f t="shared" si="28"/>
        <v>14508.013042532401</v>
      </c>
      <c r="J333" s="14">
        <v>108.819</v>
      </c>
      <c r="K333" s="15">
        <v>0.23328500000000002</v>
      </c>
      <c r="L333" s="5">
        <v>9.7640999999999991</v>
      </c>
      <c r="M333" s="17">
        <f t="shared" si="24"/>
        <v>9.7640561787408497</v>
      </c>
    </row>
    <row r="334" spans="2:13" x14ac:dyDescent="0.25">
      <c r="B334" s="1">
        <v>13900</v>
      </c>
      <c r="C334" s="1">
        <v>13870</v>
      </c>
      <c r="D334" s="12">
        <f t="shared" si="23"/>
        <v>13869.6719354504</v>
      </c>
      <c r="E334" s="7">
        <v>216.65</v>
      </c>
      <c r="F334" s="7">
        <f t="shared" si="27"/>
        <v>216.65</v>
      </c>
      <c r="G334" s="3">
        <v>-56.5</v>
      </c>
      <c r="H334" s="18">
        <v>14394.6</v>
      </c>
      <c r="I334" s="21">
        <f t="shared" si="28"/>
        <v>14394.569386761848</v>
      </c>
      <c r="J334" s="14">
        <v>107.968</v>
      </c>
      <c r="K334" s="15">
        <v>0.23146100000000003</v>
      </c>
      <c r="L334" s="5">
        <v>9.7638999999999996</v>
      </c>
      <c r="M334" s="17">
        <f t="shared" si="24"/>
        <v>9.7639029135040669</v>
      </c>
    </row>
    <row r="335" spans="2:13" x14ac:dyDescent="0.25">
      <c r="B335" s="1">
        <v>13950</v>
      </c>
      <c r="C335" s="1">
        <v>13919</v>
      </c>
      <c r="D335" s="12">
        <f t="shared" si="23"/>
        <v>13919.453595254663</v>
      </c>
      <c r="E335" s="7">
        <v>216.65</v>
      </c>
      <c r="F335" s="7">
        <f t="shared" si="27"/>
        <v>216.65</v>
      </c>
      <c r="G335" s="3">
        <v>-56.5</v>
      </c>
      <c r="H335" s="18">
        <v>14282</v>
      </c>
      <c r="I335" s="21">
        <f t="shared" si="28"/>
        <v>14282.014549811471</v>
      </c>
      <c r="J335" s="14">
        <v>107.124</v>
      </c>
      <c r="K335" s="15">
        <v>0.22965100000000002</v>
      </c>
      <c r="L335" s="5">
        <v>9.7637</v>
      </c>
      <c r="M335" s="17">
        <f t="shared" si="24"/>
        <v>9.7637496518759335</v>
      </c>
    </row>
    <row r="336" spans="2:13" x14ac:dyDescent="0.25">
      <c r="B336" s="1">
        <v>14000</v>
      </c>
      <c r="C336" s="1">
        <v>13969</v>
      </c>
      <c r="D336" s="12">
        <f t="shared" ref="D336:D399" si="29">6356767*B336/(6356767+B336)</f>
        <v>13969.23447365129</v>
      </c>
      <c r="E336" s="7">
        <v>216.65</v>
      </c>
      <c r="F336" s="7">
        <f t="shared" si="27"/>
        <v>216.65</v>
      </c>
      <c r="G336" s="3">
        <v>-56.5</v>
      </c>
      <c r="H336" s="18">
        <v>14170.3</v>
      </c>
      <c r="I336" s="21">
        <f t="shared" si="28"/>
        <v>14170.341554107466</v>
      </c>
      <c r="J336" s="14">
        <v>106.28599999999999</v>
      </c>
      <c r="K336" s="15">
        <v>0.22785500000000003</v>
      </c>
      <c r="L336" s="5">
        <v>9.7636000000000003</v>
      </c>
      <c r="M336" s="17">
        <f t="shared" ref="M336:M399" si="30">9.80665*POWER(6356767/(6356767+B336),2)</f>
        <v>9.7635963938563375</v>
      </c>
    </row>
    <row r="337" spans="2:13" x14ac:dyDescent="0.25">
      <c r="B337" s="1">
        <v>14050</v>
      </c>
      <c r="C337" s="1">
        <v>14019</v>
      </c>
      <c r="D337" s="12">
        <f t="shared" si="29"/>
        <v>14019.014570658677</v>
      </c>
      <c r="E337" s="7">
        <v>216.65</v>
      </c>
      <c r="F337" s="7">
        <f t="shared" si="27"/>
        <v>216.65</v>
      </c>
      <c r="G337" s="3">
        <v>-56.5</v>
      </c>
      <c r="H337" s="18">
        <v>14059.5</v>
      </c>
      <c r="I337" s="21">
        <f t="shared" si="28"/>
        <v>14059.5434769607</v>
      </c>
      <c r="J337" s="14">
        <v>105.45500000000001</v>
      </c>
      <c r="K337" s="15">
        <v>0.22607400000000002</v>
      </c>
      <c r="L337" s="5">
        <v>9.7634000000000007</v>
      </c>
      <c r="M337" s="17">
        <f t="shared" si="30"/>
        <v>9.7634431394451688</v>
      </c>
    </row>
    <row r="338" spans="2:13" x14ac:dyDescent="0.25">
      <c r="B338" s="1">
        <v>14100</v>
      </c>
      <c r="C338" s="1">
        <v>14069</v>
      </c>
      <c r="D338" s="12">
        <f t="shared" si="29"/>
        <v>14068.793886295225</v>
      </c>
      <c r="E338" s="7">
        <v>216.65</v>
      </c>
      <c r="F338" s="7">
        <f t="shared" si="27"/>
        <v>216.65</v>
      </c>
      <c r="G338" s="3">
        <v>-56.5</v>
      </c>
      <c r="H338" s="18">
        <v>13949.6</v>
      </c>
      <c r="I338" s="21">
        <f t="shared" si="28"/>
        <v>13949.613450134168</v>
      </c>
      <c r="J338" s="14">
        <v>104.631</v>
      </c>
      <c r="K338" s="15">
        <v>0.22430600000000001</v>
      </c>
      <c r="L338" s="5">
        <v>9.7632999999999992</v>
      </c>
      <c r="M338" s="17">
        <f t="shared" si="30"/>
        <v>9.7632898886423085</v>
      </c>
    </row>
    <row r="339" spans="2:13" x14ac:dyDescent="0.25">
      <c r="B339" s="1">
        <v>14150</v>
      </c>
      <c r="C339" s="1">
        <v>14119</v>
      </c>
      <c r="D339" s="12">
        <f t="shared" si="29"/>
        <v>14118.57242057933</v>
      </c>
      <c r="E339" s="7">
        <v>216.65</v>
      </c>
      <c r="F339" s="7">
        <f t="shared" si="27"/>
        <v>216.65</v>
      </c>
      <c r="G339" s="3">
        <v>-58.5</v>
      </c>
      <c r="H339" s="18">
        <v>13840.5</v>
      </c>
      <c r="I339" s="21">
        <f t="shared" si="28"/>
        <v>13840.54465941379</v>
      </c>
      <c r="J339" s="14">
        <v>103.812</v>
      </c>
      <c r="K339" s="15">
        <v>0.222552</v>
      </c>
      <c r="L339" s="5">
        <v>9.7630999999999997</v>
      </c>
      <c r="M339" s="17">
        <f t="shared" si="30"/>
        <v>9.7631366414476481</v>
      </c>
    </row>
    <row r="340" spans="2:13" x14ac:dyDescent="0.25">
      <c r="B340" s="1">
        <v>14200</v>
      </c>
      <c r="C340" s="1">
        <v>14168</v>
      </c>
      <c r="D340" s="12">
        <f t="shared" si="29"/>
        <v>14168.350173529387</v>
      </c>
      <c r="E340" s="7">
        <v>216.65</v>
      </c>
      <c r="F340" s="7">
        <f t="shared" si="27"/>
        <v>216.65</v>
      </c>
      <c r="G340" s="3">
        <v>-56.5</v>
      </c>
      <c r="H340" s="18">
        <v>13732.3</v>
      </c>
      <c r="I340" s="21">
        <f t="shared" si="28"/>
        <v>13732.330344182859</v>
      </c>
      <c r="J340" s="14">
        <v>103.001</v>
      </c>
      <c r="K340" s="15">
        <v>0.22081200000000001</v>
      </c>
      <c r="L340" s="5">
        <v>9.7629999999999999</v>
      </c>
      <c r="M340" s="17">
        <f t="shared" si="30"/>
        <v>9.7629833978610705</v>
      </c>
    </row>
    <row r="341" spans="2:13" x14ac:dyDescent="0.25">
      <c r="B341" s="1">
        <v>14250</v>
      </c>
      <c r="C341" s="1">
        <v>14218</v>
      </c>
      <c r="D341" s="12">
        <f t="shared" si="29"/>
        <v>14218.127145163795</v>
      </c>
      <c r="E341" s="7">
        <v>216.65</v>
      </c>
      <c r="F341" s="7">
        <f t="shared" si="27"/>
        <v>216.65</v>
      </c>
      <c r="G341" s="3">
        <v>-56.5</v>
      </c>
      <c r="H341" s="18">
        <v>13625</v>
      </c>
      <c r="I341" s="21">
        <f t="shared" si="28"/>
        <v>13624.963796999264</v>
      </c>
      <c r="J341" s="14">
        <v>102.196</v>
      </c>
      <c r="K341" s="15">
        <v>0.219086</v>
      </c>
      <c r="L341" s="58">
        <v>9.7628000000000004</v>
      </c>
      <c r="M341" s="17">
        <f t="shared" si="30"/>
        <v>9.7628301578824654</v>
      </c>
    </row>
    <row r="342" spans="2:13" x14ac:dyDescent="0.25">
      <c r="B342" s="1">
        <v>14300</v>
      </c>
      <c r="C342" s="1">
        <v>14268</v>
      </c>
      <c r="D342" s="12">
        <f t="shared" si="29"/>
        <v>14267.903335500945</v>
      </c>
      <c r="E342" s="7">
        <v>216.65</v>
      </c>
      <c r="F342" s="7">
        <f t="shared" ref="F342:F405" si="31">216.65</f>
        <v>216.65</v>
      </c>
      <c r="G342" s="3">
        <v>-56.5</v>
      </c>
      <c r="H342" s="18">
        <v>13518.4</v>
      </c>
      <c r="I342" s="21">
        <f t="shared" ref="I342:I405" si="32">POWER(10,LOG10(22632)-0.434294*9.80665/(8314.32/28.96442*216.65)*(D342-11000))</f>
        <v>13518.438363176869</v>
      </c>
      <c r="J342" s="14">
        <v>101.39700000000001</v>
      </c>
      <c r="K342" s="15">
        <v>0.21737300000000001</v>
      </c>
      <c r="L342" s="5">
        <v>9.7627000000000006</v>
      </c>
      <c r="M342" s="17">
        <f t="shared" si="30"/>
        <v>9.7626769215117193</v>
      </c>
    </row>
    <row r="343" spans="2:13" x14ac:dyDescent="0.25">
      <c r="B343" s="1">
        <v>14350</v>
      </c>
      <c r="C343" s="1">
        <v>14318</v>
      </c>
      <c r="D343" s="12">
        <f t="shared" si="29"/>
        <v>14317.678744559234</v>
      </c>
      <c r="E343" s="7">
        <v>216.65</v>
      </c>
      <c r="F343" s="7">
        <f t="shared" si="31"/>
        <v>216.65</v>
      </c>
      <c r="G343" s="3">
        <v>-56.5</v>
      </c>
      <c r="H343" s="18">
        <v>13412.699999999999</v>
      </c>
      <c r="I343" s="21">
        <f t="shared" si="32"/>
        <v>13412.747440369405</v>
      </c>
      <c r="J343" s="14">
        <v>100.604</v>
      </c>
      <c r="K343" s="15">
        <v>0.21567400000000003</v>
      </c>
      <c r="L343" s="5">
        <v>9.7624999999999993</v>
      </c>
      <c r="M343" s="17">
        <f t="shared" si="30"/>
        <v>9.7625236887487183</v>
      </c>
    </row>
    <row r="344" spans="2:13" x14ac:dyDescent="0.25">
      <c r="B344" s="1">
        <v>14400</v>
      </c>
      <c r="C344" s="1">
        <v>14367</v>
      </c>
      <c r="D344" s="12">
        <f t="shared" si="29"/>
        <v>14367.453372357058</v>
      </c>
      <c r="E344" s="7">
        <v>216.65</v>
      </c>
      <c r="F344" s="7">
        <f t="shared" si="31"/>
        <v>216.65</v>
      </c>
      <c r="G344" s="3">
        <v>-56.5</v>
      </c>
      <c r="H344" s="18">
        <v>13307.9</v>
      </c>
      <c r="I344" s="21">
        <f t="shared" si="32"/>
        <v>13307.884478158179</v>
      </c>
      <c r="J344" s="20">
        <v>99.817300000000003</v>
      </c>
      <c r="K344" s="15">
        <v>0.21398700000000004</v>
      </c>
      <c r="L344" s="5">
        <v>9.7623999999999995</v>
      </c>
      <c r="M344" s="17">
        <f t="shared" si="30"/>
        <v>9.7623704595933471</v>
      </c>
    </row>
    <row r="345" spans="2:13" x14ac:dyDescent="0.25">
      <c r="B345" s="1">
        <v>14450</v>
      </c>
      <c r="C345" s="1">
        <v>14417</v>
      </c>
      <c r="D345" s="12">
        <f t="shared" si="29"/>
        <v>14417.227218912807</v>
      </c>
      <c r="E345" s="7">
        <v>216.65</v>
      </c>
      <c r="F345" s="7">
        <f t="shared" si="31"/>
        <v>216.65</v>
      </c>
      <c r="G345" s="3">
        <v>-56.5</v>
      </c>
      <c r="H345" s="18">
        <v>13203.800000000001</v>
      </c>
      <c r="I345" s="21">
        <f t="shared" si="32"/>
        <v>13203.842977642869</v>
      </c>
      <c r="J345" s="20">
        <v>99.036899999999989</v>
      </c>
      <c r="K345" s="15">
        <v>0.212314</v>
      </c>
      <c r="L345" s="5">
        <v>9.7622</v>
      </c>
      <c r="M345" s="17">
        <f t="shared" si="30"/>
        <v>9.7622172340454973</v>
      </c>
    </row>
    <row r="346" spans="2:13" x14ac:dyDescent="0.25">
      <c r="B346" s="1">
        <v>14500</v>
      </c>
      <c r="C346" s="1">
        <v>14467</v>
      </c>
      <c r="D346" s="12">
        <f t="shared" si="29"/>
        <v>14467.000284244876</v>
      </c>
      <c r="E346" s="7">
        <v>216.65</v>
      </c>
      <c r="F346" s="7">
        <f t="shared" si="31"/>
        <v>216.65</v>
      </c>
      <c r="G346" s="3">
        <v>-56.5</v>
      </c>
      <c r="H346" s="18">
        <v>13100.6</v>
      </c>
      <c r="I346" s="21">
        <f t="shared" si="32"/>
        <v>13100.616491035418</v>
      </c>
      <c r="J346" s="20">
        <v>98.262699999999995</v>
      </c>
      <c r="K346" s="15">
        <v>0.21065400000000001</v>
      </c>
      <c r="L346" s="5">
        <v>9.7621000000000002</v>
      </c>
      <c r="M346" s="17">
        <f t="shared" si="30"/>
        <v>9.7620640121050481</v>
      </c>
    </row>
    <row r="347" spans="2:13" x14ac:dyDescent="0.25">
      <c r="B347" s="1">
        <v>14550</v>
      </c>
      <c r="C347" s="1">
        <v>14517</v>
      </c>
      <c r="D347" s="12">
        <f t="shared" si="29"/>
        <v>14516.772568371656</v>
      </c>
      <c r="E347" s="7">
        <v>216.65</v>
      </c>
      <c r="F347" s="7">
        <f t="shared" si="31"/>
        <v>216.65</v>
      </c>
      <c r="G347" s="3">
        <v>-56.5</v>
      </c>
      <c r="H347" s="18">
        <v>12998.199999999999</v>
      </c>
      <c r="I347" s="21">
        <f t="shared" si="32"/>
        <v>12998.198621257354</v>
      </c>
      <c r="J347" s="20">
        <v>97.494499999999988</v>
      </c>
      <c r="K347" s="15">
        <v>0.209008</v>
      </c>
      <c r="L347" s="5">
        <v>9.7619000000000007</v>
      </c>
      <c r="M347" s="17">
        <f t="shared" si="30"/>
        <v>9.7619107937718947</v>
      </c>
    </row>
    <row r="348" spans="2:13" x14ac:dyDescent="0.25">
      <c r="B348" s="1">
        <v>14600</v>
      </c>
      <c r="C348" s="1">
        <v>14567</v>
      </c>
      <c r="D348" s="12">
        <f t="shared" si="29"/>
        <v>14566.54407131154</v>
      </c>
      <c r="E348" s="7">
        <v>216.65</v>
      </c>
      <c r="F348" s="7">
        <f t="shared" si="31"/>
        <v>216.65</v>
      </c>
      <c r="G348" s="3">
        <v>-56.5</v>
      </c>
      <c r="H348" s="18">
        <v>12896.6</v>
      </c>
      <c r="I348" s="21">
        <f t="shared" si="32"/>
        <v>12896.583021540169</v>
      </c>
      <c r="J348" s="20">
        <v>96.732300000000009</v>
      </c>
      <c r="K348" s="15">
        <v>0.207374</v>
      </c>
      <c r="L348" s="5">
        <v>9.7617999999999991</v>
      </c>
      <c r="M348" s="17">
        <f t="shared" si="30"/>
        <v>9.7617575790459199</v>
      </c>
    </row>
    <row r="349" spans="2:13" x14ac:dyDescent="0.25">
      <c r="B349" s="1">
        <v>14650</v>
      </c>
      <c r="C349" s="1">
        <v>14616</v>
      </c>
      <c r="D349" s="12">
        <f t="shared" si="29"/>
        <v>14616.31479308292</v>
      </c>
      <c r="E349" s="7">
        <v>216.65</v>
      </c>
      <c r="F349" s="7">
        <f t="shared" si="31"/>
        <v>216.65</v>
      </c>
      <c r="G349" s="3">
        <v>-56.5</v>
      </c>
      <c r="H349" s="18">
        <v>12795.8</v>
      </c>
      <c r="I349" s="21">
        <f t="shared" si="32"/>
        <v>12795.763395028922</v>
      </c>
      <c r="J349" s="20">
        <v>95.976100000000002</v>
      </c>
      <c r="K349" s="15">
        <v>0.20575299999999999</v>
      </c>
      <c r="L349" s="5">
        <v>9.7615999999999996</v>
      </c>
      <c r="M349" s="17">
        <f t="shared" si="30"/>
        <v>9.7616043679270099</v>
      </c>
    </row>
    <row r="350" spans="2:13" x14ac:dyDescent="0.25">
      <c r="B350" s="1">
        <v>14700</v>
      </c>
      <c r="C350" s="1">
        <v>14666</v>
      </c>
      <c r="D350" s="12">
        <f t="shared" si="29"/>
        <v>14666.084733704185</v>
      </c>
      <c r="E350" s="7">
        <v>216.65</v>
      </c>
      <c r="F350" s="7">
        <f t="shared" si="31"/>
        <v>216.65</v>
      </c>
      <c r="G350" s="3">
        <v>-56.5</v>
      </c>
      <c r="H350" s="18">
        <v>12695.7</v>
      </c>
      <c r="I350" s="21">
        <f t="shared" si="32"/>
        <v>12695.733494388838</v>
      </c>
      <c r="J350" s="20">
        <v>95.225799999999992</v>
      </c>
      <c r="K350" s="15">
        <v>0.20414400000000002</v>
      </c>
      <c r="L350" s="5">
        <v>9.7614999999999998</v>
      </c>
      <c r="M350" s="17">
        <f t="shared" si="30"/>
        <v>9.7614511604150511</v>
      </c>
    </row>
    <row r="351" spans="2:13" x14ac:dyDescent="0.25">
      <c r="B351" s="1">
        <v>14750</v>
      </c>
      <c r="C351" s="1">
        <v>14716</v>
      </c>
      <c r="D351" s="12">
        <f t="shared" si="29"/>
        <v>14715.853893193724</v>
      </c>
      <c r="E351" s="7">
        <v>216.65</v>
      </c>
      <c r="F351" s="7">
        <f t="shared" si="31"/>
        <v>216.65</v>
      </c>
      <c r="G351" s="3">
        <v>-56.5</v>
      </c>
      <c r="H351" s="18">
        <v>12596.5</v>
      </c>
      <c r="I351" s="21">
        <f t="shared" si="32"/>
        <v>12596.487121415146</v>
      </c>
      <c r="J351" s="20">
        <v>94.481400000000008</v>
      </c>
      <c r="K351" s="15">
        <v>0.20254800000000001</v>
      </c>
      <c r="L351" s="5">
        <v>9.7613000000000003</v>
      </c>
      <c r="M351" s="17">
        <f t="shared" si="30"/>
        <v>9.7612979565099334</v>
      </c>
    </row>
    <row r="352" spans="2:13" x14ac:dyDescent="0.25">
      <c r="B352" s="1">
        <v>14800</v>
      </c>
      <c r="C352" s="1">
        <v>14766</v>
      </c>
      <c r="D352" s="12">
        <f t="shared" si="29"/>
        <v>14765.62227156993</v>
      </c>
      <c r="E352" s="7">
        <v>216.65</v>
      </c>
      <c r="F352" s="7">
        <f t="shared" si="31"/>
        <v>216.65</v>
      </c>
      <c r="G352" s="3">
        <v>-56.5</v>
      </c>
      <c r="H352" s="18">
        <v>12498</v>
      </c>
      <c r="I352" s="21">
        <f t="shared" si="32"/>
        <v>12498.018126645949</v>
      </c>
      <c r="J352" s="20">
        <v>93.742800000000003</v>
      </c>
      <c r="K352" s="15">
        <v>0.20096500000000003</v>
      </c>
      <c r="L352" s="5">
        <v>9.7611000000000008</v>
      </c>
      <c r="M352" s="17">
        <f t="shared" si="30"/>
        <v>9.7611447562115412</v>
      </c>
    </row>
    <row r="353" spans="2:13" x14ac:dyDescent="0.25">
      <c r="B353" s="1">
        <v>14850</v>
      </c>
      <c r="C353" s="1">
        <v>14815</v>
      </c>
      <c r="D353" s="12">
        <f t="shared" si="29"/>
        <v>14815.389868851187</v>
      </c>
      <c r="E353" s="7">
        <v>216.65</v>
      </c>
      <c r="F353" s="7">
        <f t="shared" si="31"/>
        <v>216.65</v>
      </c>
      <c r="G353" s="3">
        <v>-56.5</v>
      </c>
      <c r="H353" s="18">
        <v>12400.3</v>
      </c>
      <c r="I353" s="21">
        <f t="shared" si="32"/>
        <v>12400.32040897821</v>
      </c>
      <c r="J353" s="20">
        <v>93.01</v>
      </c>
      <c r="K353" s="15">
        <v>0.19939400000000002</v>
      </c>
      <c r="L353" s="5">
        <v>9.7609999999999992</v>
      </c>
      <c r="M353" s="17">
        <f t="shared" si="30"/>
        <v>9.7609915595197627</v>
      </c>
    </row>
    <row r="354" spans="2:13" x14ac:dyDescent="0.25">
      <c r="B354" s="1">
        <v>14900</v>
      </c>
      <c r="C354" s="1">
        <v>14865</v>
      </c>
      <c r="D354" s="12">
        <f t="shared" si="29"/>
        <v>14865.156685055888</v>
      </c>
      <c r="E354" s="7">
        <v>216.65</v>
      </c>
      <c r="F354" s="7">
        <f t="shared" si="31"/>
        <v>216.65</v>
      </c>
      <c r="G354" s="3">
        <v>-56.5</v>
      </c>
      <c r="H354" s="18">
        <v>12303.4</v>
      </c>
      <c r="I354" s="21">
        <f t="shared" si="32"/>
        <v>12303.38791528659</v>
      </c>
      <c r="J354" s="20">
        <v>92.282899999999998</v>
      </c>
      <c r="K354" s="15">
        <v>0.19783500000000001</v>
      </c>
      <c r="L354" s="5">
        <v>9.7607999999999997</v>
      </c>
      <c r="M354" s="17">
        <f t="shared" si="30"/>
        <v>9.7608383664344807</v>
      </c>
    </row>
    <row r="355" spans="2:13" x14ac:dyDescent="0.25">
      <c r="B355" s="1">
        <v>14950</v>
      </c>
      <c r="C355" s="1">
        <v>14915</v>
      </c>
      <c r="D355" s="12">
        <f t="shared" si="29"/>
        <v>14914.922720202419</v>
      </c>
      <c r="E355" s="7">
        <v>216.65</v>
      </c>
      <c r="F355" s="7">
        <f t="shared" si="31"/>
        <v>216.65</v>
      </c>
      <c r="G355" s="3">
        <v>-56.5</v>
      </c>
      <c r="H355" s="18">
        <v>12207.2</v>
      </c>
      <c r="I355" s="21">
        <f t="shared" si="32"/>
        <v>12207.214640045588</v>
      </c>
      <c r="J355" s="20">
        <v>91.561599999999999</v>
      </c>
      <c r="K355" s="15">
        <v>0.19628900000000002</v>
      </c>
      <c r="L355" s="5">
        <v>9.7606999999999999</v>
      </c>
      <c r="M355" s="17">
        <f t="shared" si="30"/>
        <v>9.7606851769555867</v>
      </c>
    </row>
    <row r="356" spans="2:13" x14ac:dyDescent="0.25">
      <c r="B356" s="1">
        <v>15000</v>
      </c>
      <c r="C356" s="1">
        <v>14965</v>
      </c>
      <c r="D356" s="12">
        <f t="shared" si="29"/>
        <v>14964.687974309167</v>
      </c>
      <c r="E356" s="7">
        <v>216.65</v>
      </c>
      <c r="F356" s="7">
        <f t="shared" si="31"/>
        <v>216.65</v>
      </c>
      <c r="G356" s="3">
        <v>-56.5</v>
      </c>
      <c r="H356" s="18">
        <v>12111.8</v>
      </c>
      <c r="I356" s="21">
        <f t="shared" si="32"/>
        <v>12111.794624954287</v>
      </c>
      <c r="J356" s="20">
        <v>90.8459</v>
      </c>
      <c r="K356" s="15">
        <v>0.19475500000000001</v>
      </c>
      <c r="L356" s="5">
        <v>9.7605000000000004</v>
      </c>
      <c r="M356" s="17">
        <f t="shared" si="30"/>
        <v>9.7605319910829653</v>
      </c>
    </row>
    <row r="357" spans="2:13" x14ac:dyDescent="0.25">
      <c r="B357" s="1">
        <v>15050</v>
      </c>
      <c r="C357" s="1">
        <v>15014</v>
      </c>
      <c r="D357" s="12">
        <f t="shared" si="29"/>
        <v>15014.452447394518</v>
      </c>
      <c r="E357" s="7">
        <v>216.65</v>
      </c>
      <c r="F357" s="7">
        <f t="shared" si="31"/>
        <v>216.65</v>
      </c>
      <c r="G357" s="3">
        <v>-56.5</v>
      </c>
      <c r="H357" s="18">
        <v>12017.1</v>
      </c>
      <c r="I357" s="21">
        <f t="shared" si="32"/>
        <v>12017.121958564518</v>
      </c>
      <c r="J357" s="20">
        <v>90.135799999999989</v>
      </c>
      <c r="K357" s="15">
        <v>0.19323200000000001</v>
      </c>
      <c r="L357" s="5">
        <v>9.7604000000000006</v>
      </c>
      <c r="M357" s="17">
        <f t="shared" si="30"/>
        <v>9.7603788088165029</v>
      </c>
    </row>
    <row r="358" spans="2:13" x14ac:dyDescent="0.25">
      <c r="B358" s="1">
        <v>15100</v>
      </c>
      <c r="C358" s="1">
        <v>15064</v>
      </c>
      <c r="D358" s="12">
        <f t="shared" si="29"/>
        <v>15064.216139476859</v>
      </c>
      <c r="E358" s="7">
        <v>216.65</v>
      </c>
      <c r="F358" s="7">
        <f t="shared" si="31"/>
        <v>216.65</v>
      </c>
      <c r="G358" s="3">
        <v>-56.5</v>
      </c>
      <c r="H358" s="18">
        <v>11923.2</v>
      </c>
      <c r="I358" s="21">
        <f t="shared" si="32"/>
        <v>11923.190775911446</v>
      </c>
      <c r="J358" s="20">
        <v>89.431200000000004</v>
      </c>
      <c r="K358" s="15">
        <v>0.191722</v>
      </c>
      <c r="L358" s="5">
        <v>9.7601999999999993</v>
      </c>
      <c r="M358" s="17">
        <f t="shared" si="30"/>
        <v>9.7602256301560892</v>
      </c>
    </row>
    <row r="359" spans="2:13" x14ac:dyDescent="0.25">
      <c r="B359" s="1">
        <v>15150</v>
      </c>
      <c r="C359" s="1">
        <v>15114</v>
      </c>
      <c r="D359" s="12">
        <f t="shared" si="29"/>
        <v>15113.979050574575</v>
      </c>
      <c r="E359" s="7">
        <v>216.65</v>
      </c>
      <c r="F359" s="7">
        <f t="shared" si="31"/>
        <v>216.65</v>
      </c>
      <c r="G359" s="3">
        <v>-56.5</v>
      </c>
      <c r="H359" s="18">
        <v>11830</v>
      </c>
      <c r="I359" s="21">
        <f t="shared" si="32"/>
        <v>11829.995258147566</v>
      </c>
      <c r="J359" s="20">
        <v>88.732200000000006</v>
      </c>
      <c r="K359" s="15">
        <v>0.19022300000000003</v>
      </c>
      <c r="L359" s="5">
        <v>9.7600999999999996</v>
      </c>
      <c r="M359" s="17">
        <f t="shared" si="30"/>
        <v>9.7600724551016107</v>
      </c>
    </row>
    <row r="360" spans="2:13" x14ac:dyDescent="0.25">
      <c r="B360" s="1">
        <v>15200</v>
      </c>
      <c r="C360" s="1">
        <v>15164</v>
      </c>
      <c r="D360" s="12">
        <f t="shared" si="29"/>
        <v>15163.741180706053</v>
      </c>
      <c r="E360" s="7">
        <v>216.65</v>
      </c>
      <c r="F360" s="7">
        <f t="shared" si="31"/>
        <v>216.65</v>
      </c>
      <c r="G360" s="3">
        <v>-56.5</v>
      </c>
      <c r="H360" s="18">
        <v>11737.5</v>
      </c>
      <c r="I360" s="21">
        <f t="shared" si="32"/>
        <v>11737.529632179243</v>
      </c>
      <c r="J360" s="20">
        <v>88.038700000000006</v>
      </c>
      <c r="K360" s="15">
        <v>0.18873600000000001</v>
      </c>
      <c r="L360" s="5">
        <v>9.7599</v>
      </c>
      <c r="M360" s="17">
        <f t="shared" si="30"/>
        <v>9.7599192836529483</v>
      </c>
    </row>
    <row r="361" spans="2:13" x14ac:dyDescent="0.25">
      <c r="B361" s="1">
        <v>15250</v>
      </c>
      <c r="C361" s="1">
        <v>15214</v>
      </c>
      <c r="D361" s="12">
        <f t="shared" si="29"/>
        <v>15213.502529889673</v>
      </c>
      <c r="E361" s="7">
        <v>216.65</v>
      </c>
      <c r="F361" s="7">
        <f t="shared" si="31"/>
        <v>216.65</v>
      </c>
      <c r="G361" s="3">
        <v>-56.5</v>
      </c>
      <c r="H361" s="18">
        <v>11645.8</v>
      </c>
      <c r="I361" s="21">
        <f t="shared" si="32"/>
        <v>11645.788170306263</v>
      </c>
      <c r="J361" s="20">
        <v>87.350499999999997</v>
      </c>
      <c r="K361" s="15">
        <v>0.18726100000000001</v>
      </c>
      <c r="L361" s="5">
        <v>9.7598000000000003</v>
      </c>
      <c r="M361" s="17">
        <f t="shared" si="30"/>
        <v>9.7597661158099953</v>
      </c>
    </row>
    <row r="362" spans="2:13" x14ac:dyDescent="0.25">
      <c r="B362" s="1">
        <v>15300</v>
      </c>
      <c r="C362" s="1">
        <v>15263</v>
      </c>
      <c r="D362" s="12">
        <f t="shared" si="29"/>
        <v>15263.26309814382</v>
      </c>
      <c r="E362" s="7">
        <v>216.65</v>
      </c>
      <c r="F362" s="7">
        <f t="shared" si="31"/>
        <v>216.65</v>
      </c>
      <c r="G362" s="3">
        <v>-56.5</v>
      </c>
      <c r="H362" s="18">
        <v>11554.800000000001</v>
      </c>
      <c r="I362" s="21">
        <f t="shared" si="32"/>
        <v>11554.765189864213</v>
      </c>
      <c r="J362" s="20">
        <v>86.6678</v>
      </c>
      <c r="K362" s="15">
        <v>0.18579800000000002</v>
      </c>
      <c r="L362" s="5">
        <v>9.7596000000000007</v>
      </c>
      <c r="M362" s="17">
        <f t="shared" si="30"/>
        <v>9.7596129515726346</v>
      </c>
    </row>
    <row r="363" spans="2:13" x14ac:dyDescent="0.25">
      <c r="B363" s="1">
        <v>15350</v>
      </c>
      <c r="C363" s="1">
        <v>15313</v>
      </c>
      <c r="D363" s="12">
        <f t="shared" si="29"/>
        <v>15313.02288548688</v>
      </c>
      <c r="E363" s="7">
        <v>216.65</v>
      </c>
      <c r="F363" s="7">
        <f t="shared" si="31"/>
        <v>216.65</v>
      </c>
      <c r="G363" s="3">
        <v>-56.5</v>
      </c>
      <c r="H363" s="18">
        <v>11464.4</v>
      </c>
      <c r="I363" s="21">
        <f t="shared" si="32"/>
        <v>11464.455052869664</v>
      </c>
      <c r="J363" s="20">
        <v>85.990400000000008</v>
      </c>
      <c r="K363" s="15">
        <v>0.18434500000000001</v>
      </c>
      <c r="L363" s="5">
        <v>9.7594999999999992</v>
      </c>
      <c r="M363" s="17">
        <f t="shared" si="30"/>
        <v>9.7594597909407561</v>
      </c>
    </row>
    <row r="364" spans="2:13" x14ac:dyDescent="0.25">
      <c r="B364" s="1">
        <v>15400</v>
      </c>
      <c r="C364" s="1">
        <v>15363</v>
      </c>
      <c r="D364" s="12">
        <f t="shared" si="29"/>
        <v>15362.781891937233</v>
      </c>
      <c r="E364" s="7">
        <v>216.65</v>
      </c>
      <c r="F364" s="7">
        <f t="shared" si="31"/>
        <v>216.65</v>
      </c>
      <c r="G364" s="3">
        <v>-56.5</v>
      </c>
      <c r="H364" s="18">
        <v>11374.800000000001</v>
      </c>
      <c r="I364" s="21">
        <f t="shared" si="32"/>
        <v>11374.852165668201</v>
      </c>
      <c r="J364" s="20">
        <v>85.318400000000011</v>
      </c>
      <c r="K364" s="15">
        <v>0.18290500000000001</v>
      </c>
      <c r="L364" s="5">
        <v>9.7592999999999996</v>
      </c>
      <c r="M364" s="17">
        <f t="shared" si="30"/>
        <v>9.7593066339142442</v>
      </c>
    </row>
    <row r="365" spans="2:13" x14ac:dyDescent="0.25">
      <c r="B365" s="1">
        <v>15450</v>
      </c>
      <c r="C365" s="1">
        <v>15413</v>
      </c>
      <c r="D365" s="12">
        <f t="shared" si="29"/>
        <v>15412.540117513261</v>
      </c>
      <c r="E365" s="7">
        <v>216.65</v>
      </c>
      <c r="F365" s="7">
        <f t="shared" si="31"/>
        <v>216.65</v>
      </c>
      <c r="G365" s="3">
        <v>-56.5</v>
      </c>
      <c r="H365" s="18">
        <v>11285.9</v>
      </c>
      <c r="I365" s="21">
        <f t="shared" si="32"/>
        <v>11285.950978585131</v>
      </c>
      <c r="J365" s="20">
        <v>84.651499999999999</v>
      </c>
      <c r="K365" s="15">
        <v>0.18147500000000003</v>
      </c>
      <c r="L365" s="5">
        <v>9.7591999999999999</v>
      </c>
      <c r="M365" s="17">
        <f t="shared" si="30"/>
        <v>9.7591534804929889</v>
      </c>
    </row>
    <row r="366" spans="2:13" x14ac:dyDescent="0.25">
      <c r="B366" s="1">
        <v>15500</v>
      </c>
      <c r="C366" s="1">
        <v>15462</v>
      </c>
      <c r="D366" s="12">
        <f t="shared" si="29"/>
        <v>15462.297562233347</v>
      </c>
      <c r="E366" s="7">
        <v>216.65</v>
      </c>
      <c r="F366" s="7">
        <f t="shared" si="31"/>
        <v>216.65</v>
      </c>
      <c r="G366" s="3">
        <v>-56.5</v>
      </c>
      <c r="H366" s="18">
        <v>11197.699999999999</v>
      </c>
      <c r="I366" s="21">
        <f t="shared" si="32"/>
        <v>11197.745985579098</v>
      </c>
      <c r="J366" s="20">
        <v>83.99</v>
      </c>
      <c r="K366" s="15">
        <v>0.18005700000000002</v>
      </c>
      <c r="L366" s="5">
        <v>9.7590000000000003</v>
      </c>
      <c r="M366" s="17">
        <f t="shared" si="30"/>
        <v>9.7590003306768711</v>
      </c>
    </row>
    <row r="367" spans="2:13" x14ac:dyDescent="0.25">
      <c r="B367" s="1">
        <v>15550</v>
      </c>
      <c r="C367" s="1">
        <v>15512</v>
      </c>
      <c r="D367" s="12">
        <f t="shared" si="29"/>
        <v>15512.05422611587</v>
      </c>
      <c r="E367" s="7">
        <v>216.65</v>
      </c>
      <c r="F367" s="7">
        <f t="shared" si="31"/>
        <v>216.65</v>
      </c>
      <c r="G367" s="3">
        <v>-56.5</v>
      </c>
      <c r="H367" s="18">
        <v>11110.199999999999</v>
      </c>
      <c r="I367" s="21">
        <f t="shared" si="32"/>
        <v>11110.231723898283</v>
      </c>
      <c r="J367" s="20">
        <v>83.333499999999987</v>
      </c>
      <c r="K367" s="15">
        <v>0.17865</v>
      </c>
      <c r="L367" s="5">
        <v>9.7588000000000008</v>
      </c>
      <c r="M367" s="17">
        <f t="shared" si="30"/>
        <v>9.758847184465786</v>
      </c>
    </row>
    <row r="368" spans="2:13" x14ac:dyDescent="0.25">
      <c r="B368" s="1">
        <v>15600</v>
      </c>
      <c r="C368" s="1">
        <v>15562</v>
      </c>
      <c r="D368" s="12">
        <f t="shared" si="29"/>
        <v>15561.81010917921</v>
      </c>
      <c r="E368" s="7">
        <v>216.65</v>
      </c>
      <c r="F368" s="7">
        <f t="shared" si="31"/>
        <v>216.65</v>
      </c>
      <c r="G368" s="3">
        <v>-56.5</v>
      </c>
      <c r="H368" s="18">
        <v>11023.400000000001</v>
      </c>
      <c r="I368" s="21">
        <f t="shared" si="32"/>
        <v>11023.402773739432</v>
      </c>
      <c r="J368" s="20">
        <v>82.682300000000012</v>
      </c>
      <c r="K368" s="15">
        <v>0.17725299999999999</v>
      </c>
      <c r="L368" s="5">
        <v>9.7586999999999993</v>
      </c>
      <c r="M368" s="17">
        <f t="shared" si="30"/>
        <v>9.7586940418596129</v>
      </c>
    </row>
    <row r="369" spans="2:13" x14ac:dyDescent="0.25">
      <c r="B369" s="1">
        <v>15650</v>
      </c>
      <c r="C369" s="1">
        <v>15612</v>
      </c>
      <c r="D369" s="12">
        <f t="shared" si="29"/>
        <v>15611.56521144175</v>
      </c>
      <c r="E369" s="7">
        <v>216.65</v>
      </c>
      <c r="F369" s="7">
        <f t="shared" si="31"/>
        <v>216.65</v>
      </c>
      <c r="G369" s="3">
        <v>-56.5</v>
      </c>
      <c r="H369" s="18">
        <v>10937.2</v>
      </c>
      <c r="I369" s="21">
        <f t="shared" si="32"/>
        <v>10937.253757909462</v>
      </c>
      <c r="J369" s="20">
        <v>82.03609999999999</v>
      </c>
      <c r="K369" s="15">
        <v>0.17586800000000002</v>
      </c>
      <c r="L369" s="5">
        <v>9.7584999999999997</v>
      </c>
      <c r="M369" s="17">
        <f t="shared" si="30"/>
        <v>9.7585409028582415</v>
      </c>
    </row>
    <row r="370" spans="2:13" x14ac:dyDescent="0.25">
      <c r="B370" s="1">
        <v>15700</v>
      </c>
      <c r="C370" s="1">
        <v>15661</v>
      </c>
      <c r="D370" s="12">
        <f t="shared" si="29"/>
        <v>15661.319532921865</v>
      </c>
      <c r="E370" s="7">
        <v>216.65</v>
      </c>
      <c r="F370" s="7">
        <f t="shared" si="31"/>
        <v>216.65</v>
      </c>
      <c r="G370" s="3">
        <v>-56.5</v>
      </c>
      <c r="H370" s="18">
        <v>10851.800000000001</v>
      </c>
      <c r="I370" s="21">
        <f t="shared" si="32"/>
        <v>10851.779341489908</v>
      </c>
      <c r="J370" s="20">
        <v>81.394999999999996</v>
      </c>
      <c r="K370" s="15">
        <v>0.17449400000000001</v>
      </c>
      <c r="L370" s="5">
        <v>9.7584</v>
      </c>
      <c r="M370" s="17">
        <f t="shared" si="30"/>
        <v>9.7583877674615618</v>
      </c>
    </row>
    <row r="371" spans="2:13" x14ac:dyDescent="0.25">
      <c r="B371" s="1">
        <v>15750</v>
      </c>
      <c r="C371" s="1">
        <v>15711</v>
      </c>
      <c r="D371" s="12">
        <f t="shared" si="29"/>
        <v>15711.073073637936</v>
      </c>
      <c r="E371" s="7">
        <v>216.65</v>
      </c>
      <c r="F371" s="7">
        <f t="shared" si="31"/>
        <v>216.65</v>
      </c>
      <c r="G371" s="3">
        <v>-56.5</v>
      </c>
      <c r="H371" s="18">
        <v>10767</v>
      </c>
      <c r="I371" s="21">
        <f t="shared" si="32"/>
        <v>10766.974231503807</v>
      </c>
      <c r="J371" s="20">
        <v>80.758899999999997</v>
      </c>
      <c r="K371" s="15">
        <v>0.17313000000000001</v>
      </c>
      <c r="L371" s="5">
        <v>9.7582000000000004</v>
      </c>
      <c r="M371" s="17">
        <f t="shared" si="30"/>
        <v>9.7582346356694529</v>
      </c>
    </row>
    <row r="372" spans="2:13" x14ac:dyDescent="0.25">
      <c r="B372" s="1">
        <v>15800</v>
      </c>
      <c r="C372" s="1">
        <v>15761</v>
      </c>
      <c r="D372" s="12">
        <f t="shared" si="29"/>
        <v>15760.82583360834</v>
      </c>
      <c r="E372" s="7">
        <v>216.65</v>
      </c>
      <c r="F372" s="7">
        <f t="shared" si="31"/>
        <v>216.65</v>
      </c>
      <c r="G372" s="3">
        <v>-56.5</v>
      </c>
      <c r="H372" s="18">
        <v>10682.8</v>
      </c>
      <c r="I372" s="21">
        <f t="shared" si="32"/>
        <v>10682.833176585364</v>
      </c>
      <c r="J372" s="20">
        <v>80.127799999999993</v>
      </c>
      <c r="K372" s="15">
        <v>0.17177700000000001</v>
      </c>
      <c r="L372" s="5">
        <v>9.7581000000000007</v>
      </c>
      <c r="M372" s="17">
        <f t="shared" si="30"/>
        <v>9.7580815074818119</v>
      </c>
    </row>
    <row r="373" spans="2:13" x14ac:dyDescent="0.25">
      <c r="B373" s="1">
        <v>15850</v>
      </c>
      <c r="C373" s="1">
        <v>15811</v>
      </c>
      <c r="D373" s="12">
        <f t="shared" si="29"/>
        <v>15810.577812851456</v>
      </c>
      <c r="E373" s="7">
        <v>216.65</v>
      </c>
      <c r="F373" s="7">
        <f t="shared" si="31"/>
        <v>216.65</v>
      </c>
      <c r="G373" s="3">
        <v>-56.5</v>
      </c>
      <c r="H373" s="18">
        <v>10599.300000000001</v>
      </c>
      <c r="I373" s="21">
        <f t="shared" si="32"/>
        <v>10599.350966652213</v>
      </c>
      <c r="J373" s="20">
        <v>79.501599999999996</v>
      </c>
      <c r="K373" s="15">
        <v>0.170435</v>
      </c>
      <c r="L373" s="5">
        <v>9.7578999999999994</v>
      </c>
      <c r="M373" s="17">
        <f t="shared" si="30"/>
        <v>9.7579283828985162</v>
      </c>
    </row>
    <row r="374" spans="2:13" x14ac:dyDescent="0.25">
      <c r="B374" s="1">
        <v>15900</v>
      </c>
      <c r="C374" s="1">
        <v>15860</v>
      </c>
      <c r="D374" s="12">
        <f t="shared" si="29"/>
        <v>15860.329011385656</v>
      </c>
      <c r="E374" s="7">
        <v>216.65</v>
      </c>
      <c r="F374" s="7">
        <f t="shared" si="31"/>
        <v>216.65</v>
      </c>
      <c r="G374" s="3">
        <v>-56.5</v>
      </c>
      <c r="H374" s="18">
        <v>10516.5</v>
      </c>
      <c r="I374" s="21">
        <f t="shared" si="32"/>
        <v>10516.522432580159</v>
      </c>
      <c r="J374" s="20">
        <v>78.880400000000009</v>
      </c>
      <c r="K374" s="15">
        <v>0.169103</v>
      </c>
      <c r="L374" s="5">
        <v>9.7577999999999996</v>
      </c>
      <c r="M374" s="17">
        <f t="shared" si="30"/>
        <v>9.7577752619194573</v>
      </c>
    </row>
    <row r="375" spans="2:13" x14ac:dyDescent="0.25">
      <c r="B375" s="1">
        <v>15950</v>
      </c>
      <c r="C375" s="1">
        <v>15910</v>
      </c>
      <c r="D375" s="12">
        <f t="shared" si="29"/>
        <v>15910.079429229323</v>
      </c>
      <c r="E375" s="7">
        <v>216.65</v>
      </c>
      <c r="F375" s="7">
        <f t="shared" si="31"/>
        <v>216.65</v>
      </c>
      <c r="G375" s="3">
        <v>-56.5</v>
      </c>
      <c r="H375" s="18">
        <v>10434.300000000001</v>
      </c>
      <c r="I375" s="21">
        <f t="shared" si="32"/>
        <v>10434.342445880577</v>
      </c>
      <c r="J375" s="20">
        <v>78.263900000000007</v>
      </c>
      <c r="K375" s="15">
        <v>0.16778200000000001</v>
      </c>
      <c r="L375" s="5">
        <v>9.7576000000000001</v>
      </c>
      <c r="M375" s="17">
        <f t="shared" si="30"/>
        <v>9.7576221445445235</v>
      </c>
    </row>
    <row r="376" spans="2:13" x14ac:dyDescent="0.25">
      <c r="B376" s="1">
        <v>16000</v>
      </c>
      <c r="C376" s="1">
        <v>15960</v>
      </c>
      <c r="D376" s="12">
        <f t="shared" si="29"/>
        <v>15959.829066400827</v>
      </c>
      <c r="E376" s="7">
        <v>216.65</v>
      </c>
      <c r="F376" s="7">
        <f t="shared" si="31"/>
        <v>216.65</v>
      </c>
      <c r="G376" s="3">
        <v>-56.5</v>
      </c>
      <c r="H376" s="18">
        <v>10352.799999999999</v>
      </c>
      <c r="I376" s="21">
        <f t="shared" si="32"/>
        <v>10352.80591838044</v>
      </c>
      <c r="J376" s="20">
        <v>77.6524</v>
      </c>
      <c r="K376" s="15">
        <v>0.16647000000000001</v>
      </c>
      <c r="L376" s="5">
        <v>9.7575000000000003</v>
      </c>
      <c r="M376" s="17">
        <f t="shared" si="30"/>
        <v>9.7574690307735992</v>
      </c>
    </row>
    <row r="377" spans="2:13" x14ac:dyDescent="0.25">
      <c r="B377" s="1">
        <v>16050</v>
      </c>
      <c r="C377" s="1">
        <v>16010</v>
      </c>
      <c r="D377" s="12">
        <f t="shared" si="29"/>
        <v>16009.577922918546</v>
      </c>
      <c r="E377" s="7">
        <v>216.65</v>
      </c>
      <c r="F377" s="7">
        <f t="shared" si="31"/>
        <v>216.65</v>
      </c>
      <c r="G377" s="3">
        <v>-56.5</v>
      </c>
      <c r="H377" s="18">
        <v>10271.9</v>
      </c>
      <c r="I377" s="21">
        <f t="shared" si="32"/>
        <v>10271.907801904606</v>
      </c>
      <c r="J377" s="20">
        <v>77.045599999999993</v>
      </c>
      <c r="K377" s="15">
        <v>0.16517000000000001</v>
      </c>
      <c r="L377" s="5">
        <v>9.7573000000000008</v>
      </c>
      <c r="M377" s="17">
        <f t="shared" si="30"/>
        <v>9.7573159206065689</v>
      </c>
    </row>
    <row r="378" spans="2:13" x14ac:dyDescent="0.25">
      <c r="B378" s="1">
        <v>16100</v>
      </c>
      <c r="C378" s="1">
        <v>16059</v>
      </c>
      <c r="D378" s="12">
        <f t="shared" si="29"/>
        <v>16059.325998800854</v>
      </c>
      <c r="E378" s="7">
        <v>216.65</v>
      </c>
      <c r="F378" s="7">
        <f t="shared" si="31"/>
        <v>216.65</v>
      </c>
      <c r="G378" s="3">
        <v>-56.5</v>
      </c>
      <c r="H378" s="18">
        <v>10191.6</v>
      </c>
      <c r="I378" s="21">
        <f t="shared" si="32"/>
        <v>10191.643087960872</v>
      </c>
      <c r="J378" s="20">
        <v>76.443600000000004</v>
      </c>
      <c r="K378" s="15">
        <v>0.163879</v>
      </c>
      <c r="L378" s="5">
        <v>9.7571999999999992</v>
      </c>
      <c r="M378" s="17">
        <f t="shared" si="30"/>
        <v>9.757162814043328</v>
      </c>
    </row>
    <row r="379" spans="2:13" x14ac:dyDescent="0.25">
      <c r="B379" s="1">
        <v>16150</v>
      </c>
      <c r="C379" s="1">
        <v>16109</v>
      </c>
      <c r="D379" s="12">
        <f t="shared" si="29"/>
        <v>16109.073294066124</v>
      </c>
      <c r="E379" s="7">
        <v>216.65</v>
      </c>
      <c r="F379" s="7">
        <f t="shared" si="31"/>
        <v>216.65</v>
      </c>
      <c r="G379" s="3">
        <v>-56.5</v>
      </c>
      <c r="H379" s="18">
        <v>10112.000000000002</v>
      </c>
      <c r="I379" s="21">
        <f t="shared" si="32"/>
        <v>10112.006807427459</v>
      </c>
      <c r="J379" s="20">
        <v>75.846199999999996</v>
      </c>
      <c r="K379" s="15">
        <v>0.16259800000000002</v>
      </c>
      <c r="L379" s="5">
        <v>9.7569999999999997</v>
      </c>
      <c r="M379" s="17">
        <f t="shared" si="30"/>
        <v>9.7570097110837537</v>
      </c>
    </row>
    <row r="380" spans="2:13" x14ac:dyDescent="0.25">
      <c r="B380" s="1">
        <v>16200</v>
      </c>
      <c r="C380" s="1">
        <v>16159</v>
      </c>
      <c r="D380" s="12">
        <f t="shared" si="29"/>
        <v>16158.819808732729</v>
      </c>
      <c r="E380" s="7">
        <v>216.65</v>
      </c>
      <c r="F380" s="7">
        <f t="shared" si="31"/>
        <v>216.65</v>
      </c>
      <c r="G380" s="3">
        <v>-56.5</v>
      </c>
      <c r="H380" s="18">
        <v>10033</v>
      </c>
      <c r="I380" s="21">
        <f t="shared" si="32"/>
        <v>10032.994030242819</v>
      </c>
      <c r="J380" s="20">
        <v>75.253600000000006</v>
      </c>
      <c r="K380" s="15">
        <v>0.16132800000000003</v>
      </c>
      <c r="L380" s="5">
        <v>9.7568999999999999</v>
      </c>
      <c r="M380" s="17">
        <f t="shared" si="30"/>
        <v>9.7568566117277395</v>
      </c>
    </row>
    <row r="381" spans="2:13" x14ac:dyDescent="0.25">
      <c r="B381" s="1">
        <v>16250</v>
      </c>
      <c r="C381" s="1">
        <v>16209</v>
      </c>
      <c r="D381" s="12">
        <f t="shared" si="29"/>
        <v>16208.565542819044</v>
      </c>
      <c r="E381" s="7">
        <v>216.65</v>
      </c>
      <c r="F381" s="7">
        <f t="shared" si="31"/>
        <v>216.65</v>
      </c>
      <c r="G381" s="3">
        <v>-56.5</v>
      </c>
      <c r="H381" s="21">
        <v>9954.59</v>
      </c>
      <c r="I381" s="21">
        <f t="shared" si="32"/>
        <v>9954.5998650980582</v>
      </c>
      <c r="J381" s="20">
        <v>74.665599999999998</v>
      </c>
      <c r="K381" s="15">
        <v>0.16006700000000001</v>
      </c>
      <c r="L381" s="5">
        <v>9.7567000000000004</v>
      </c>
      <c r="M381" s="17">
        <f t="shared" si="30"/>
        <v>9.7567035159751683</v>
      </c>
    </row>
    <row r="382" spans="2:13" x14ac:dyDescent="0.25">
      <c r="B382" s="1">
        <v>16300</v>
      </c>
      <c r="C382" s="1">
        <v>16258</v>
      </c>
      <c r="D382" s="12">
        <f t="shared" si="29"/>
        <v>16258.31049634344</v>
      </c>
      <c r="E382" s="7">
        <v>216.65</v>
      </c>
      <c r="F382" s="7">
        <f t="shared" si="31"/>
        <v>216.65</v>
      </c>
      <c r="G382" s="3">
        <v>-56.5</v>
      </c>
      <c r="H382" s="21">
        <v>9876.8100000000013</v>
      </c>
      <c r="I382" s="21">
        <f t="shared" si="32"/>
        <v>9876.8194591316987</v>
      </c>
      <c r="J382" s="20">
        <v>74.0822</v>
      </c>
      <c r="K382" s="15">
        <v>0.15881700000000001</v>
      </c>
      <c r="L382" s="5">
        <v>9.7566000000000006</v>
      </c>
      <c r="M382" s="17">
        <f t="shared" si="30"/>
        <v>9.7565504238259262</v>
      </c>
    </row>
    <row r="383" spans="2:13" x14ac:dyDescent="0.25">
      <c r="B383" s="1">
        <v>16350</v>
      </c>
      <c r="C383" s="1">
        <v>16308</v>
      </c>
      <c r="D383" s="12">
        <f t="shared" si="29"/>
        <v>16308.054669324289</v>
      </c>
      <c r="E383" s="7">
        <v>216.65</v>
      </c>
      <c r="F383" s="7">
        <f t="shared" si="31"/>
        <v>216.65</v>
      </c>
      <c r="G383" s="3">
        <v>-56.5</v>
      </c>
      <c r="H383" s="21">
        <v>9799.64</v>
      </c>
      <c r="I383" s="21">
        <f t="shared" si="32"/>
        <v>9799.6479976269547</v>
      </c>
      <c r="J383" s="20">
        <v>73.503299999999996</v>
      </c>
      <c r="K383" s="15">
        <v>0.15757600000000002</v>
      </c>
      <c r="L383" s="5">
        <v>9.7563999999999993</v>
      </c>
      <c r="M383" s="17">
        <f t="shared" si="30"/>
        <v>9.7563973352799049</v>
      </c>
    </row>
    <row r="384" spans="2:13" x14ac:dyDescent="0.25">
      <c r="B384" s="1">
        <v>16400</v>
      </c>
      <c r="C384" s="1">
        <v>16358</v>
      </c>
      <c r="D384" s="12">
        <f t="shared" si="29"/>
        <v>16357.79806177996</v>
      </c>
      <c r="E384" s="7">
        <v>216.65</v>
      </c>
      <c r="F384" s="7">
        <f t="shared" si="31"/>
        <v>216.65</v>
      </c>
      <c r="G384" s="3">
        <v>-56.5</v>
      </c>
      <c r="H384" s="21">
        <v>9723.07</v>
      </c>
      <c r="I384" s="21">
        <f t="shared" si="32"/>
        <v>9723.0807037111372</v>
      </c>
      <c r="J384" s="20">
        <v>72.929000000000002</v>
      </c>
      <c r="K384" s="15">
        <v>0.15634500000000001</v>
      </c>
      <c r="L384" s="5">
        <v>9.7561999999999998</v>
      </c>
      <c r="M384" s="17">
        <f t="shared" si="30"/>
        <v>9.7562442503369908</v>
      </c>
    </row>
    <row r="385" spans="2:13" x14ac:dyDescent="0.25">
      <c r="B385" s="1">
        <v>16450</v>
      </c>
      <c r="C385" s="1">
        <v>16408</v>
      </c>
      <c r="D385" s="12">
        <f t="shared" si="29"/>
        <v>16407.540673728825</v>
      </c>
      <c r="E385" s="7">
        <v>216.65</v>
      </c>
      <c r="F385" s="7">
        <f t="shared" si="31"/>
        <v>216.65</v>
      </c>
      <c r="G385" s="3">
        <v>-56.5</v>
      </c>
      <c r="H385" s="21">
        <v>9647.1099999999988</v>
      </c>
      <c r="I385" s="21">
        <f t="shared" si="32"/>
        <v>9647.1128380578302</v>
      </c>
      <c r="J385" s="20">
        <v>72.359200000000001</v>
      </c>
      <c r="K385" s="15">
        <v>0.15512300000000001</v>
      </c>
      <c r="L385" s="5">
        <v>9.7561</v>
      </c>
      <c r="M385" s="17">
        <f t="shared" si="30"/>
        <v>9.7560911689970649</v>
      </c>
    </row>
    <row r="386" spans="2:13" x14ac:dyDescent="0.25">
      <c r="B386" s="1">
        <v>16500</v>
      </c>
      <c r="C386" s="1">
        <v>16457</v>
      </c>
      <c r="D386" s="12">
        <f t="shared" si="29"/>
        <v>16457.282505189254</v>
      </c>
      <c r="E386" s="7">
        <v>216.65</v>
      </c>
      <c r="F386" s="7">
        <f t="shared" si="31"/>
        <v>216.65</v>
      </c>
      <c r="G386" s="3">
        <v>-56.5</v>
      </c>
      <c r="H386" s="21">
        <v>9571.7300000000014</v>
      </c>
      <c r="I386" s="21">
        <f t="shared" si="32"/>
        <v>9571.739698591</v>
      </c>
      <c r="J386" s="20">
        <v>71.793899999999994</v>
      </c>
      <c r="K386" s="15">
        <v>0.15391100000000002</v>
      </c>
      <c r="L386" s="5">
        <v>9.7559000000000005</v>
      </c>
      <c r="M386" s="17">
        <f t="shared" si="30"/>
        <v>9.7559380912600222</v>
      </c>
    </row>
    <row r="387" spans="2:13" x14ac:dyDescent="0.25">
      <c r="B387" s="1">
        <v>16550</v>
      </c>
      <c r="C387" s="1">
        <v>16507</v>
      </c>
      <c r="D387" s="12">
        <f t="shared" si="29"/>
        <v>16507.023556179614</v>
      </c>
      <c r="E387" s="7">
        <v>216.65</v>
      </c>
      <c r="F387" s="7">
        <f t="shared" si="31"/>
        <v>216.65</v>
      </c>
      <c r="G387" s="3">
        <v>-56.5</v>
      </c>
      <c r="H387" s="21">
        <v>9496.9500000000007</v>
      </c>
      <c r="I387" s="21">
        <f t="shared" si="32"/>
        <v>9496.9566201917896</v>
      </c>
      <c r="J387" s="20">
        <v>71.233000000000004</v>
      </c>
      <c r="K387" s="15">
        <v>0.15270900000000001</v>
      </c>
      <c r="L387" s="5">
        <v>9.7558000000000007</v>
      </c>
      <c r="M387" s="17">
        <f t="shared" si="30"/>
        <v>9.7557850171257421</v>
      </c>
    </row>
    <row r="388" spans="2:13" x14ac:dyDescent="0.25">
      <c r="B388" s="1">
        <v>16600</v>
      </c>
      <c r="C388" s="1">
        <v>16557</v>
      </c>
      <c r="D388" s="12">
        <f t="shared" si="29"/>
        <v>16556.763826718281</v>
      </c>
      <c r="E388" s="7">
        <v>216.65</v>
      </c>
      <c r="F388" s="7">
        <f t="shared" si="31"/>
        <v>216.65</v>
      </c>
      <c r="G388" s="3">
        <v>-56.5</v>
      </c>
      <c r="H388" s="21">
        <v>9422.75</v>
      </c>
      <c r="I388" s="21">
        <f t="shared" si="32"/>
        <v>9422.7589744073575</v>
      </c>
      <c r="J388" s="20">
        <v>70.676400000000001</v>
      </c>
      <c r="K388" s="15">
        <v>0.15151500000000001</v>
      </c>
      <c r="L388" s="5">
        <v>9.7555999999999994</v>
      </c>
      <c r="M388" s="17">
        <f t="shared" si="30"/>
        <v>9.7556319465941179</v>
      </c>
    </row>
    <row r="389" spans="2:13" x14ac:dyDescent="0.25">
      <c r="B389" s="1">
        <v>16650</v>
      </c>
      <c r="C389" s="1">
        <v>16607</v>
      </c>
      <c r="D389" s="12">
        <f t="shared" si="29"/>
        <v>16606.503316823611</v>
      </c>
      <c r="E389" s="7">
        <v>216.65</v>
      </c>
      <c r="F389" s="7">
        <f t="shared" si="31"/>
        <v>216.65</v>
      </c>
      <c r="G389" s="3">
        <v>-56.5</v>
      </c>
      <c r="H389" s="21">
        <v>9349.130000000001</v>
      </c>
      <c r="I389" s="21">
        <f t="shared" si="32"/>
        <v>9349.1421691622327</v>
      </c>
      <c r="J389" s="20">
        <v>70.124300000000005</v>
      </c>
      <c r="K389" s="15">
        <v>0.15033200000000002</v>
      </c>
      <c r="L389" s="5">
        <v>9.7554999999999996</v>
      </c>
      <c r="M389" s="17">
        <f t="shared" si="30"/>
        <v>9.7554788796650325</v>
      </c>
    </row>
    <row r="390" spans="2:13" x14ac:dyDescent="0.25">
      <c r="B390" s="1">
        <v>16700</v>
      </c>
      <c r="C390" s="1">
        <v>16656</v>
      </c>
      <c r="D390" s="12">
        <f t="shared" si="29"/>
        <v>16656.242026513984</v>
      </c>
      <c r="E390" s="7">
        <v>216.65</v>
      </c>
      <c r="F390" s="7">
        <f t="shared" si="31"/>
        <v>216.65</v>
      </c>
      <c r="G390" s="3">
        <v>-56.5</v>
      </c>
      <c r="H390" s="21">
        <v>9276.09</v>
      </c>
      <c r="I390" s="21">
        <f t="shared" si="32"/>
        <v>9276.1016484717384</v>
      </c>
      <c r="J390" s="20">
        <v>69.576399999999992</v>
      </c>
      <c r="K390" s="15">
        <v>0.14915700000000001</v>
      </c>
      <c r="L390" s="5">
        <v>9.7553000000000001</v>
      </c>
      <c r="M390" s="17">
        <f t="shared" si="30"/>
        <v>9.7553258163383738</v>
      </c>
    </row>
    <row r="391" spans="2:13" x14ac:dyDescent="0.25">
      <c r="B391" s="1">
        <v>16750</v>
      </c>
      <c r="C391" s="1">
        <v>16706</v>
      </c>
      <c r="D391" s="12">
        <f t="shared" si="29"/>
        <v>16705.979955807758</v>
      </c>
      <c r="E391" s="7">
        <v>216.65</v>
      </c>
      <c r="F391" s="7">
        <f t="shared" si="31"/>
        <v>216.65</v>
      </c>
      <c r="G391" s="3">
        <v>-56.5</v>
      </c>
      <c r="H391" s="21">
        <v>9203.6200000000008</v>
      </c>
      <c r="I391" s="21">
        <f t="shared" si="32"/>
        <v>9203.6328921578843</v>
      </c>
      <c r="J391" s="20">
        <v>69.032899999999998</v>
      </c>
      <c r="K391" s="15">
        <v>0.14799199999999998</v>
      </c>
      <c r="L391" s="5">
        <v>9.7552000000000003</v>
      </c>
      <c r="M391" s="17">
        <f t="shared" si="30"/>
        <v>9.7551727566140283</v>
      </c>
    </row>
    <row r="392" spans="2:13" x14ac:dyDescent="0.25">
      <c r="B392" s="1">
        <v>16800</v>
      </c>
      <c r="C392" s="1">
        <v>16756</v>
      </c>
      <c r="D392" s="12">
        <f t="shared" si="29"/>
        <v>16755.717104723306</v>
      </c>
      <c r="E392" s="7">
        <v>216.65</v>
      </c>
      <c r="F392" s="7">
        <f t="shared" si="31"/>
        <v>216.65</v>
      </c>
      <c r="G392" s="3">
        <v>-56.5</v>
      </c>
      <c r="H392" s="21">
        <v>9131.7199999999993</v>
      </c>
      <c r="I392" s="21">
        <f t="shared" si="32"/>
        <v>9131.7314155673048</v>
      </c>
      <c r="J392" s="20">
        <v>68.493600000000001</v>
      </c>
      <c r="K392" s="15">
        <v>0.14683600000000002</v>
      </c>
      <c r="L392" s="5">
        <v>9.7550000000000008</v>
      </c>
      <c r="M392" s="17">
        <f t="shared" si="30"/>
        <v>9.7550197004918857</v>
      </c>
    </row>
    <row r="393" spans="2:13" x14ac:dyDescent="0.25">
      <c r="B393" s="1">
        <v>16850</v>
      </c>
      <c r="C393" s="1">
        <v>16805</v>
      </c>
      <c r="D393" s="12">
        <f t="shared" si="29"/>
        <v>16805.453473278987</v>
      </c>
      <c r="E393" s="7">
        <v>216.65</v>
      </c>
      <c r="F393" s="7">
        <f t="shared" si="31"/>
        <v>216.65</v>
      </c>
      <c r="G393" s="3">
        <v>-56.5</v>
      </c>
      <c r="H393" s="21">
        <v>9060.39</v>
      </c>
      <c r="I393" s="21">
        <f t="shared" si="32"/>
        <v>9060.3927692916277</v>
      </c>
      <c r="J393" s="20">
        <v>67.958500000000001</v>
      </c>
      <c r="K393" s="15">
        <v>0.14568900000000001</v>
      </c>
      <c r="L393" s="5">
        <v>9.7548999999999992</v>
      </c>
      <c r="M393" s="17">
        <f t="shared" si="30"/>
        <v>9.7548666479718289</v>
      </c>
    </row>
    <row r="394" spans="2:13" x14ac:dyDescent="0.25">
      <c r="B394" s="1">
        <v>16900</v>
      </c>
      <c r="C394" s="1">
        <v>16855</v>
      </c>
      <c r="D394" s="12">
        <f t="shared" si="29"/>
        <v>16855.189061493173</v>
      </c>
      <c r="E394" s="7">
        <v>216.65</v>
      </c>
      <c r="F394" s="7">
        <f t="shared" si="31"/>
        <v>216.65</v>
      </c>
      <c r="G394" s="3">
        <v>-56.5</v>
      </c>
      <c r="H394" s="21">
        <v>8989.5999999999985</v>
      </c>
      <c r="I394" s="21">
        <f t="shared" si="32"/>
        <v>8989.6125388897908</v>
      </c>
      <c r="J394" s="20">
        <v>67.427599999999998</v>
      </c>
      <c r="K394" s="15">
        <v>0.14455100000000001</v>
      </c>
      <c r="L394" s="5">
        <v>9.7546999999999997</v>
      </c>
      <c r="M394" s="17">
        <f t="shared" si="30"/>
        <v>9.7547135990537477</v>
      </c>
    </row>
    <row r="395" spans="2:13" x14ac:dyDescent="0.25">
      <c r="B395" s="1">
        <v>16950</v>
      </c>
      <c r="C395" s="1">
        <v>16905</v>
      </c>
      <c r="D395" s="12">
        <f t="shared" si="29"/>
        <v>16904.923869384224</v>
      </c>
      <c r="E395" s="7">
        <v>216.65</v>
      </c>
      <c r="F395" s="7">
        <f t="shared" si="31"/>
        <v>216.65</v>
      </c>
      <c r="G395" s="3">
        <v>-56.5</v>
      </c>
      <c r="H395" s="21">
        <v>8919.380000000001</v>
      </c>
      <c r="I395" s="21">
        <f t="shared" si="32"/>
        <v>8919.3863446128507</v>
      </c>
      <c r="J395" s="20">
        <v>66.900800000000004</v>
      </c>
      <c r="K395" s="15">
        <v>0.14342099999999999</v>
      </c>
      <c r="L395" s="5">
        <v>9.7545999999999999</v>
      </c>
      <c r="M395" s="17">
        <f t="shared" si="30"/>
        <v>9.7545605537375284</v>
      </c>
    </row>
    <row r="396" spans="2:13" x14ac:dyDescent="0.25">
      <c r="B396" s="1">
        <v>17000</v>
      </c>
      <c r="C396" s="1">
        <v>16955</v>
      </c>
      <c r="D396" s="12">
        <f t="shared" si="29"/>
        <v>16954.657896970504</v>
      </c>
      <c r="E396" s="7">
        <v>216.65</v>
      </c>
      <c r="F396" s="7">
        <f t="shared" si="31"/>
        <v>216.65</v>
      </c>
      <c r="G396" s="3">
        <v>-56.5</v>
      </c>
      <c r="H396" s="21">
        <v>8849.7000000000007</v>
      </c>
      <c r="I396" s="21">
        <f t="shared" si="32"/>
        <v>8849.7098411307161</v>
      </c>
      <c r="J396" s="20">
        <v>66.378199999999993</v>
      </c>
      <c r="K396" s="15">
        <v>0.14230100000000001</v>
      </c>
      <c r="L396" s="5">
        <v>9.7544000000000004</v>
      </c>
      <c r="M396" s="17">
        <f t="shared" si="30"/>
        <v>9.7544075120230573</v>
      </c>
    </row>
    <row r="397" spans="2:13" x14ac:dyDescent="0.25">
      <c r="B397" s="1">
        <v>17050</v>
      </c>
      <c r="C397" s="1">
        <v>17004</v>
      </c>
      <c r="D397" s="12">
        <f t="shared" si="29"/>
        <v>17004.391144270379</v>
      </c>
      <c r="E397" s="7">
        <v>216.65</v>
      </c>
      <c r="F397" s="7">
        <f t="shared" si="31"/>
        <v>216.65</v>
      </c>
      <c r="G397" s="3">
        <v>-56.5</v>
      </c>
      <c r="H397" s="21">
        <v>8780.5700000000015</v>
      </c>
      <c r="I397" s="21">
        <f t="shared" si="32"/>
        <v>8780.5787172611563</v>
      </c>
      <c r="J397" s="20">
        <v>65.859700000000004</v>
      </c>
      <c r="K397" s="15">
        <v>0.14118900000000001</v>
      </c>
      <c r="L397" s="5">
        <v>9.7543000000000006</v>
      </c>
      <c r="M397" s="17">
        <f t="shared" si="30"/>
        <v>9.7542544739102244</v>
      </c>
    </row>
    <row r="398" spans="2:13" x14ac:dyDescent="0.25">
      <c r="B398" s="1">
        <v>17100</v>
      </c>
      <c r="C398" s="1">
        <v>17054</v>
      </c>
      <c r="D398" s="12">
        <f t="shared" si="29"/>
        <v>17054.123611302213</v>
      </c>
      <c r="E398" s="7">
        <v>216.65</v>
      </c>
      <c r="F398" s="7">
        <f t="shared" si="31"/>
        <v>216.65</v>
      </c>
      <c r="G398" s="3">
        <v>-56.5</v>
      </c>
      <c r="H398" s="21">
        <v>8711.9800000000014</v>
      </c>
      <c r="I398" s="21">
        <f t="shared" si="32"/>
        <v>8711.9886957009221</v>
      </c>
      <c r="J398" s="20">
        <v>65.345199999999991</v>
      </c>
      <c r="K398" s="15">
        <v>0.14008600000000002</v>
      </c>
      <c r="L398" s="5">
        <v>9.7540999999999993</v>
      </c>
      <c r="M398" s="17">
        <f t="shared" si="30"/>
        <v>9.7541014393989123</v>
      </c>
    </row>
    <row r="399" spans="2:13" x14ac:dyDescent="0.25">
      <c r="B399" s="1">
        <v>17150</v>
      </c>
      <c r="C399" s="1">
        <v>17104</v>
      </c>
      <c r="D399" s="12">
        <f t="shared" si="29"/>
        <v>17103.855298084363</v>
      </c>
      <c r="E399" s="7">
        <v>216.65</v>
      </c>
      <c r="F399" s="7">
        <f t="shared" si="31"/>
        <v>216.65</v>
      </c>
      <c r="G399" s="3">
        <v>-56.5</v>
      </c>
      <c r="H399" s="21">
        <v>8643.9299999999985</v>
      </c>
      <c r="I399" s="21">
        <f t="shared" si="32"/>
        <v>8643.935532758951</v>
      </c>
      <c r="J399" s="20">
        <v>64.834800000000001</v>
      </c>
      <c r="K399" s="15">
        <v>0.138992</v>
      </c>
      <c r="L399" s="5">
        <v>9.7538999999999998</v>
      </c>
      <c r="M399" s="17">
        <f t="shared" si="30"/>
        <v>9.7539484084890073</v>
      </c>
    </row>
    <row r="400" spans="2:13" x14ac:dyDescent="0.25">
      <c r="B400" s="1">
        <v>17200</v>
      </c>
      <c r="C400" s="1">
        <v>17154</v>
      </c>
      <c r="D400" s="12">
        <f t="shared" ref="D400:D463" si="33">6356767*B400/(6356767+B400)</f>
        <v>17153.586204635198</v>
      </c>
      <c r="E400" s="7">
        <v>216.65</v>
      </c>
      <c r="F400" s="7">
        <f t="shared" si="31"/>
        <v>216.65</v>
      </c>
      <c r="G400" s="3">
        <v>-56.5</v>
      </c>
      <c r="H400" s="21">
        <v>8576.41</v>
      </c>
      <c r="I400" s="21">
        <f t="shared" si="32"/>
        <v>8576.4150180918059</v>
      </c>
      <c r="J400" s="20">
        <v>64.328299999999999</v>
      </c>
      <c r="K400" s="15">
        <v>0.137907</v>
      </c>
      <c r="L400" s="5">
        <v>9.7538</v>
      </c>
      <c r="M400" s="17">
        <f t="shared" ref="M400:M463" si="34">9.80665*POWER(6356767/(6356767+B400),2)</f>
        <v>9.753795381180403</v>
      </c>
    </row>
    <row r="401" spans="2:13" x14ac:dyDescent="0.25">
      <c r="B401" s="1">
        <v>17250</v>
      </c>
      <c r="C401" s="1">
        <v>17203</v>
      </c>
      <c r="D401" s="12">
        <f t="shared" si="33"/>
        <v>17203.316330973073</v>
      </c>
      <c r="E401" s="7">
        <v>216.65</v>
      </c>
      <c r="F401" s="7">
        <f t="shared" si="31"/>
        <v>216.65</v>
      </c>
      <c r="G401" s="3">
        <v>-56.5</v>
      </c>
      <c r="H401" s="21">
        <v>8509.42</v>
      </c>
      <c r="I401" s="21">
        <f t="shared" si="32"/>
        <v>8509.4229744410386</v>
      </c>
      <c r="J401" s="20">
        <v>63.825900000000004</v>
      </c>
      <c r="K401" s="15">
        <v>0.13682900000000001</v>
      </c>
      <c r="L401" s="5">
        <v>9.7536000000000005</v>
      </c>
      <c r="M401" s="17">
        <f t="shared" si="34"/>
        <v>9.753642357472982</v>
      </c>
    </row>
    <row r="402" spans="2:13" x14ac:dyDescent="0.25">
      <c r="B402" s="1">
        <v>17300</v>
      </c>
      <c r="C402" s="1">
        <v>17253</v>
      </c>
      <c r="D402" s="12">
        <f t="shared" si="33"/>
        <v>17253.045677116352</v>
      </c>
      <c r="E402" s="7">
        <v>216.65</v>
      </c>
      <c r="F402" s="7">
        <f t="shared" si="31"/>
        <v>216.65</v>
      </c>
      <c r="G402" s="3">
        <v>-56.5</v>
      </c>
      <c r="H402" s="21">
        <v>8442.9499999999989</v>
      </c>
      <c r="I402" s="21">
        <f t="shared" si="32"/>
        <v>8442.9552573726469</v>
      </c>
      <c r="J402" s="20">
        <v>63.327299999999994</v>
      </c>
      <c r="K402" s="15">
        <v>0.13576099999999999</v>
      </c>
      <c r="L402" s="5">
        <v>9.7535000000000007</v>
      </c>
      <c r="M402" s="17">
        <f t="shared" si="34"/>
        <v>9.7534893373666289</v>
      </c>
    </row>
    <row r="403" spans="2:13" x14ac:dyDescent="0.25">
      <c r="B403" s="1">
        <v>17350</v>
      </c>
      <c r="C403" s="1">
        <v>17303</v>
      </c>
      <c r="D403" s="12">
        <f t="shared" si="33"/>
        <v>17302.774243083393</v>
      </c>
      <c r="E403" s="7">
        <v>216.65</v>
      </c>
      <c r="F403" s="7">
        <f t="shared" si="31"/>
        <v>216.65</v>
      </c>
      <c r="G403" s="3">
        <v>-56.5</v>
      </c>
      <c r="H403" s="21">
        <v>8377</v>
      </c>
      <c r="I403" s="21">
        <f t="shared" si="32"/>
        <v>8377.0077550187689</v>
      </c>
      <c r="J403" s="20">
        <v>62.832700000000003</v>
      </c>
      <c r="K403" s="15">
        <v>0.13470000000000001</v>
      </c>
      <c r="L403" s="5">
        <v>9.7532999999999994</v>
      </c>
      <c r="M403" s="17">
        <f t="shared" si="34"/>
        <v>9.7533363208612354</v>
      </c>
    </row>
    <row r="404" spans="2:13" x14ac:dyDescent="0.25">
      <c r="B404" s="1">
        <v>17400</v>
      </c>
      <c r="C404" s="1">
        <v>17353</v>
      </c>
      <c r="D404" s="12">
        <f t="shared" si="33"/>
        <v>17352.502028892559</v>
      </c>
      <c r="E404" s="7">
        <v>216.65</v>
      </c>
      <c r="F404" s="7">
        <f t="shared" si="31"/>
        <v>216.65</v>
      </c>
      <c r="G404" s="3">
        <v>-56.5</v>
      </c>
      <c r="H404" s="21">
        <v>8311.57</v>
      </c>
      <c r="I404" s="21">
        <f t="shared" si="32"/>
        <v>8311.5763878211983</v>
      </c>
      <c r="J404" s="20">
        <v>62.341899999999995</v>
      </c>
      <c r="K404" s="15">
        <v>0.13364799999999999</v>
      </c>
      <c r="L404" s="5">
        <v>9.7531999999999996</v>
      </c>
      <c r="M404" s="17">
        <f t="shared" si="34"/>
        <v>9.7531833079566876</v>
      </c>
    </row>
    <row r="405" spans="2:13" x14ac:dyDescent="0.25">
      <c r="B405" s="1">
        <v>17450</v>
      </c>
      <c r="C405" s="1">
        <v>17402</v>
      </c>
      <c r="D405" s="12">
        <f t="shared" si="33"/>
        <v>17402.229034562206</v>
      </c>
      <c r="E405" s="7">
        <v>216.65</v>
      </c>
      <c r="F405" s="7">
        <f t="shared" si="31"/>
        <v>216.65</v>
      </c>
      <c r="G405" s="3">
        <v>-56.5</v>
      </c>
      <c r="H405" s="21">
        <v>8246.6500000000015</v>
      </c>
      <c r="I405" s="21">
        <f t="shared" si="32"/>
        <v>8246.6571082769806</v>
      </c>
      <c r="J405" s="20">
        <v>61.855000000000004</v>
      </c>
      <c r="K405" s="15">
        <v>0.13260400000000003</v>
      </c>
      <c r="L405" s="5">
        <v>9.7530000000000001</v>
      </c>
      <c r="M405" s="17">
        <f t="shared" si="34"/>
        <v>9.7530302986528703</v>
      </c>
    </row>
    <row r="406" spans="2:13" x14ac:dyDescent="0.25">
      <c r="B406" s="1">
        <v>17500</v>
      </c>
      <c r="C406" s="1">
        <v>17452</v>
      </c>
      <c r="D406" s="12">
        <f t="shared" si="33"/>
        <v>17451.955260110692</v>
      </c>
      <c r="E406" s="7">
        <v>216.65</v>
      </c>
      <c r="F406" s="7">
        <f t="shared" ref="F406:F457" si="35">216.65</f>
        <v>216.65</v>
      </c>
      <c r="G406" s="3">
        <v>-56.5</v>
      </c>
      <c r="H406" s="21">
        <v>8182.24</v>
      </c>
      <c r="I406" s="21">
        <f t="shared" ref="I406:I457" si="36">POWER(10,LOG10(22632)-0.434294*9.80665/(8314.32/28.96442*216.65)*(D406-11000))</f>
        <v>8182.2459006861027</v>
      </c>
      <c r="J406" s="20">
        <v>61.3718</v>
      </c>
      <c r="K406" s="15">
        <v>0.13156799999999999</v>
      </c>
      <c r="L406" s="5">
        <v>9.7529000000000003</v>
      </c>
      <c r="M406" s="17">
        <f t="shared" si="34"/>
        <v>9.7528772929496732</v>
      </c>
    </row>
    <row r="407" spans="2:13" x14ac:dyDescent="0.25">
      <c r="B407" s="1">
        <v>17550</v>
      </c>
      <c r="C407" s="1">
        <v>17502</v>
      </c>
      <c r="D407" s="12">
        <f t="shared" si="33"/>
        <v>17501.680705556377</v>
      </c>
      <c r="E407" s="7">
        <v>216.65</v>
      </c>
      <c r="F407" s="7">
        <f t="shared" si="35"/>
        <v>216.65</v>
      </c>
      <c r="G407" s="3">
        <v>-56.5</v>
      </c>
      <c r="H407" s="21">
        <v>8118.33</v>
      </c>
      <c r="I407" s="21">
        <f t="shared" si="36"/>
        <v>8118.338780901111</v>
      </c>
      <c r="J407" s="20">
        <v>60.892499999999998</v>
      </c>
      <c r="K407" s="15">
        <v>0.13054099999999999</v>
      </c>
      <c r="L407" s="5">
        <v>9.7527000000000008</v>
      </c>
      <c r="M407" s="17">
        <f t="shared" si="34"/>
        <v>9.7527242908469809</v>
      </c>
    </row>
    <row r="408" spans="2:13" x14ac:dyDescent="0.25">
      <c r="B408" s="1">
        <v>17600</v>
      </c>
      <c r="C408" s="1">
        <v>17551</v>
      </c>
      <c r="D408" s="12">
        <f t="shared" si="33"/>
        <v>17551.405370917615</v>
      </c>
      <c r="E408" s="7">
        <v>216.65</v>
      </c>
      <c r="F408" s="7">
        <f t="shared" si="35"/>
        <v>216.65</v>
      </c>
      <c r="G408" s="3">
        <v>-56.5</v>
      </c>
      <c r="H408" s="21">
        <v>8054.9199999999992</v>
      </c>
      <c r="I408" s="21">
        <f t="shared" si="36"/>
        <v>8054.9317960786429</v>
      </c>
      <c r="J408" s="20">
        <v>60.416899999999998</v>
      </c>
      <c r="K408" s="15">
        <v>0.129521</v>
      </c>
      <c r="L408" s="5">
        <v>9.7525999999999993</v>
      </c>
      <c r="M408" s="17">
        <f t="shared" si="34"/>
        <v>9.7525712923446832</v>
      </c>
    </row>
    <row r="409" spans="2:13" x14ac:dyDescent="0.25">
      <c r="B409" s="1">
        <v>17650</v>
      </c>
      <c r="C409" s="1">
        <v>17601</v>
      </c>
      <c r="D409" s="12">
        <f t="shared" si="33"/>
        <v>17601.129256212764</v>
      </c>
      <c r="E409" s="7">
        <v>216.65</v>
      </c>
      <c r="F409" s="7">
        <f t="shared" si="35"/>
        <v>216.65</v>
      </c>
      <c r="G409" s="3">
        <v>-56.5</v>
      </c>
      <c r="H409" s="21">
        <v>7992.0099999999993</v>
      </c>
      <c r="I409" s="21">
        <f t="shared" si="36"/>
        <v>7992.0210244330519</v>
      </c>
      <c r="J409" s="20">
        <v>59.945000000000007</v>
      </c>
      <c r="K409" s="15">
        <v>0.12850900000000001</v>
      </c>
      <c r="L409" s="5">
        <v>9.7523999999999997</v>
      </c>
      <c r="M409" s="17">
        <f t="shared" si="34"/>
        <v>9.7524182974426612</v>
      </c>
    </row>
    <row r="410" spans="2:13" x14ac:dyDescent="0.25">
      <c r="B410" s="1">
        <v>17700</v>
      </c>
      <c r="C410" s="1">
        <v>17651</v>
      </c>
      <c r="D410" s="12">
        <f t="shared" si="33"/>
        <v>17650.85236146018</v>
      </c>
      <c r="E410" s="7">
        <v>216.65</v>
      </c>
      <c r="F410" s="7">
        <f t="shared" si="35"/>
        <v>216.65</v>
      </c>
      <c r="G410" s="3">
        <v>-56.5</v>
      </c>
      <c r="H410" s="21">
        <v>7929.59</v>
      </c>
      <c r="I410" s="21">
        <f t="shared" si="36"/>
        <v>7929.6025749918736</v>
      </c>
      <c r="J410" s="20">
        <v>59.476799999999997</v>
      </c>
      <c r="K410" s="15">
        <v>0.12750600000000001</v>
      </c>
      <c r="L410" s="5">
        <v>9.7523</v>
      </c>
      <c r="M410" s="17">
        <f t="shared" si="34"/>
        <v>9.7522653061408082</v>
      </c>
    </row>
    <row r="411" spans="2:13" x14ac:dyDescent="0.25">
      <c r="B411" s="1">
        <v>17750</v>
      </c>
      <c r="C411" s="1">
        <v>17701</v>
      </c>
      <c r="D411" s="12">
        <f t="shared" si="33"/>
        <v>17700.574686678221</v>
      </c>
      <c r="E411" s="7">
        <v>216.65</v>
      </c>
      <c r="F411" s="7">
        <f t="shared" si="35"/>
        <v>216.65</v>
      </c>
      <c r="G411" s="3">
        <v>-56.5</v>
      </c>
      <c r="H411" s="21">
        <v>7867.66</v>
      </c>
      <c r="I411" s="21">
        <f t="shared" si="36"/>
        <v>7867.6725873532278</v>
      </c>
      <c r="J411" s="20">
        <v>59.012299999999996</v>
      </c>
      <c r="K411" s="15">
        <v>0.12650999999999998</v>
      </c>
      <c r="L411" s="5">
        <v>9.7521000000000004</v>
      </c>
      <c r="M411" s="17">
        <f t="shared" si="34"/>
        <v>9.7521123184390106</v>
      </c>
    </row>
    <row r="412" spans="2:13" x14ac:dyDescent="0.25">
      <c r="B412" s="1">
        <v>17800</v>
      </c>
      <c r="C412" s="1">
        <v>17750</v>
      </c>
      <c r="D412" s="12">
        <f t="shared" si="33"/>
        <v>17750.296231885241</v>
      </c>
      <c r="E412" s="7">
        <v>216.65</v>
      </c>
      <c r="F412" s="7">
        <f t="shared" si="35"/>
        <v>216.65</v>
      </c>
      <c r="G412" s="3">
        <v>-56.5</v>
      </c>
      <c r="H412" s="21">
        <v>7806.2199999999993</v>
      </c>
      <c r="I412" s="21">
        <f t="shared" si="36"/>
        <v>7806.2272314452257</v>
      </c>
      <c r="J412" s="20">
        <v>58.551500000000004</v>
      </c>
      <c r="K412" s="15">
        <v>0.12552199999999999</v>
      </c>
      <c r="L412" s="5">
        <v>9.7520000000000007</v>
      </c>
      <c r="M412" s="17">
        <f t="shared" si="34"/>
        <v>9.7519593343371529</v>
      </c>
    </row>
    <row r="413" spans="2:13" x14ac:dyDescent="0.25">
      <c r="B413" s="1">
        <v>17850</v>
      </c>
      <c r="C413" s="1">
        <v>17800</v>
      </c>
      <c r="D413" s="12">
        <f t="shared" si="33"/>
        <v>17800.016997099592</v>
      </c>
      <c r="E413" s="7">
        <v>216.65</v>
      </c>
      <c r="F413" s="7">
        <f t="shared" si="35"/>
        <v>216.65</v>
      </c>
      <c r="G413" s="3">
        <v>-56.5</v>
      </c>
      <c r="H413" s="21">
        <v>7745.25</v>
      </c>
      <c r="I413" s="21">
        <f t="shared" si="36"/>
        <v>7745.2627072871428</v>
      </c>
      <c r="J413" s="20">
        <v>58.094200000000001</v>
      </c>
      <c r="K413" s="15">
        <v>0.124542</v>
      </c>
      <c r="L413" s="5">
        <v>9.7517999999999994</v>
      </c>
      <c r="M413" s="17">
        <f t="shared" si="34"/>
        <v>9.7518063538351232</v>
      </c>
    </row>
    <row r="414" spans="2:13" x14ac:dyDescent="0.25">
      <c r="B414" s="1">
        <v>17900</v>
      </c>
      <c r="C414" s="1">
        <v>17850</v>
      </c>
      <c r="D414" s="12">
        <f t="shared" si="33"/>
        <v>17849.736982339626</v>
      </c>
      <c r="E414" s="7">
        <v>216.65</v>
      </c>
      <c r="F414" s="7">
        <f t="shared" si="35"/>
        <v>216.65</v>
      </c>
      <c r="G414" s="3">
        <v>-56.5</v>
      </c>
      <c r="H414" s="21">
        <v>7684.77</v>
      </c>
      <c r="I414" s="21">
        <f t="shared" si="36"/>
        <v>7684.7752447525918</v>
      </c>
      <c r="J414" s="20">
        <v>57.640500000000003</v>
      </c>
      <c r="K414" s="15">
        <v>0.123569</v>
      </c>
      <c r="L414" s="5">
        <v>9.7516999999999996</v>
      </c>
      <c r="M414" s="17">
        <f t="shared" si="34"/>
        <v>9.7516533769328095</v>
      </c>
    </row>
    <row r="415" spans="2:13" x14ac:dyDescent="0.25">
      <c r="B415" s="1">
        <v>17950</v>
      </c>
      <c r="C415" s="1">
        <v>17899</v>
      </c>
      <c r="D415" s="12">
        <f t="shared" si="33"/>
        <v>17899.456187623702</v>
      </c>
      <c r="E415" s="7">
        <v>216.65</v>
      </c>
      <c r="F415" s="7">
        <f t="shared" si="35"/>
        <v>216.65</v>
      </c>
      <c r="G415" s="3">
        <v>-56.5</v>
      </c>
      <c r="H415" s="21">
        <v>7624.75</v>
      </c>
      <c r="I415" s="21">
        <f t="shared" si="36"/>
        <v>7624.7611033344465</v>
      </c>
      <c r="J415" s="20">
        <v>57.190399999999997</v>
      </c>
      <c r="K415" s="15">
        <v>0.122604</v>
      </c>
      <c r="L415" s="5">
        <v>9.7515000000000001</v>
      </c>
      <c r="M415" s="17">
        <f t="shared" si="34"/>
        <v>9.7515004036300947</v>
      </c>
    </row>
    <row r="416" spans="2:13" x14ac:dyDescent="0.25">
      <c r="B416" s="1">
        <v>18000</v>
      </c>
      <c r="C416" s="1">
        <v>17949</v>
      </c>
      <c r="D416" s="12">
        <f t="shared" si="33"/>
        <v>17949.174612970168</v>
      </c>
      <c r="E416" s="7">
        <v>216.65</v>
      </c>
      <c r="F416" s="7">
        <f t="shared" si="35"/>
        <v>216.65</v>
      </c>
      <c r="G416" s="3">
        <v>-56.5</v>
      </c>
      <c r="H416" s="21">
        <v>7565.21</v>
      </c>
      <c r="I416" s="21">
        <f t="shared" si="36"/>
        <v>7565.2165719117775</v>
      </c>
      <c r="J416" s="20">
        <v>56.743699999999997</v>
      </c>
      <c r="K416" s="15">
        <v>0.12164700000000001</v>
      </c>
      <c r="L416" s="5">
        <v>9.7513000000000005</v>
      </c>
      <c r="M416" s="17">
        <f t="shared" si="34"/>
        <v>9.751347433926874</v>
      </c>
    </row>
    <row r="417" spans="2:13" x14ac:dyDescent="0.25">
      <c r="B417" s="1">
        <v>18050</v>
      </c>
      <c r="C417" s="1">
        <v>17999</v>
      </c>
      <c r="D417" s="12">
        <f t="shared" si="33"/>
        <v>17998.89225839738</v>
      </c>
      <c r="E417" s="7">
        <v>216.65</v>
      </c>
      <c r="F417" s="7">
        <f t="shared" si="35"/>
        <v>216.65</v>
      </c>
      <c r="G417" s="3">
        <v>-56.5</v>
      </c>
      <c r="H417" s="21">
        <v>7506.13</v>
      </c>
      <c r="I417" s="21">
        <f t="shared" si="36"/>
        <v>7506.1379685184183</v>
      </c>
      <c r="J417" s="20">
        <v>56.300600000000003</v>
      </c>
      <c r="K417" s="15">
        <v>0.12069700000000001</v>
      </c>
      <c r="L417" s="5">
        <v>9.7512000000000008</v>
      </c>
      <c r="M417" s="17">
        <f t="shared" si="34"/>
        <v>9.7511944678230265</v>
      </c>
    </row>
    <row r="418" spans="2:13" x14ac:dyDescent="0.25">
      <c r="B418" s="1">
        <v>18100</v>
      </c>
      <c r="C418" s="1">
        <v>18049</v>
      </c>
      <c r="D418" s="12">
        <f t="shared" si="33"/>
        <v>18048.609123923685</v>
      </c>
      <c r="E418" s="7">
        <v>216.65</v>
      </c>
      <c r="F418" s="7">
        <f t="shared" si="35"/>
        <v>216.65</v>
      </c>
      <c r="G418" s="3">
        <v>-56.5</v>
      </c>
      <c r="H418" s="21">
        <v>7447.51</v>
      </c>
      <c r="I418" s="21">
        <f t="shared" si="36"/>
        <v>7447.521640113604</v>
      </c>
      <c r="J418" s="20">
        <v>55.860900000000001</v>
      </c>
      <c r="K418" s="15">
        <v>0.11975400000000001</v>
      </c>
      <c r="L418" s="5">
        <v>9.7509999999999994</v>
      </c>
      <c r="M418" s="17">
        <f t="shared" si="34"/>
        <v>9.751041505318442</v>
      </c>
    </row>
    <row r="419" spans="2:13" x14ac:dyDescent="0.25">
      <c r="B419" s="1">
        <v>18150</v>
      </c>
      <c r="C419" s="1">
        <v>18098</v>
      </c>
      <c r="D419" s="12">
        <f t="shared" si="33"/>
        <v>18098.325209567436</v>
      </c>
      <c r="E419" s="7">
        <v>216.65</v>
      </c>
      <c r="F419" s="7">
        <f t="shared" si="35"/>
        <v>216.65</v>
      </c>
      <c r="G419" s="3">
        <v>-56.5</v>
      </c>
      <c r="H419" s="21">
        <v>7389.36</v>
      </c>
      <c r="I419" s="21">
        <f t="shared" si="36"/>
        <v>7389.3639623541912</v>
      </c>
      <c r="J419" s="20">
        <v>55.424700000000001</v>
      </c>
      <c r="K419" s="15">
        <v>0.11881900000000001</v>
      </c>
      <c r="L419" s="5">
        <v>9.7508999999999997</v>
      </c>
      <c r="M419" s="17">
        <f t="shared" si="34"/>
        <v>9.7508885464130124</v>
      </c>
    </row>
    <row r="420" spans="2:13" x14ac:dyDescent="0.25">
      <c r="B420" s="1">
        <v>18200</v>
      </c>
      <c r="C420" s="1">
        <v>18148</v>
      </c>
      <c r="D420" s="12">
        <f t="shared" si="33"/>
        <v>18148.04051534698</v>
      </c>
      <c r="E420" s="7">
        <v>216.65</v>
      </c>
      <c r="F420" s="7">
        <f t="shared" si="35"/>
        <v>216.65</v>
      </c>
      <c r="G420" s="3">
        <v>-56.5</v>
      </c>
      <c r="H420" s="21">
        <v>7331.65</v>
      </c>
      <c r="I420" s="21">
        <f t="shared" si="36"/>
        <v>7331.6613393687912</v>
      </c>
      <c r="J420" s="20">
        <v>54.991899999999994</v>
      </c>
      <c r="K420" s="15">
        <v>0.117891</v>
      </c>
      <c r="L420" s="5">
        <v>9.7507000000000001</v>
      </c>
      <c r="M420" s="17">
        <f t="shared" si="34"/>
        <v>9.7507355911066167</v>
      </c>
    </row>
    <row r="421" spans="2:13" x14ac:dyDescent="0.25">
      <c r="B421" s="1">
        <v>18250</v>
      </c>
      <c r="C421" s="1">
        <v>18198</v>
      </c>
      <c r="D421" s="12">
        <f t="shared" si="33"/>
        <v>18197.755041280674</v>
      </c>
      <c r="E421" s="7">
        <v>216.65</v>
      </c>
      <c r="F421" s="7">
        <f t="shared" si="35"/>
        <v>216.65</v>
      </c>
      <c r="G421" s="3">
        <v>-56.5</v>
      </c>
      <c r="H421" s="21">
        <v>7274.4</v>
      </c>
      <c r="I421" s="21">
        <f t="shared" si="36"/>
        <v>7274.4102035336846</v>
      </c>
      <c r="J421" s="20">
        <v>54.5625</v>
      </c>
      <c r="K421" s="15">
        <v>0.11697100000000001</v>
      </c>
      <c r="L421" s="5">
        <v>9.7506000000000004</v>
      </c>
      <c r="M421" s="17">
        <f t="shared" si="34"/>
        <v>9.7505826393991466</v>
      </c>
    </row>
    <row r="422" spans="2:13" x14ac:dyDescent="0.25">
      <c r="B422" s="1">
        <v>18300</v>
      </c>
      <c r="C422" s="1">
        <v>18247</v>
      </c>
      <c r="D422" s="12">
        <f t="shared" si="33"/>
        <v>18247.468787386861</v>
      </c>
      <c r="E422" s="7">
        <v>216.65</v>
      </c>
      <c r="F422" s="7">
        <f t="shared" si="35"/>
        <v>216.65</v>
      </c>
      <c r="G422" s="3">
        <v>-56.5</v>
      </c>
      <c r="H422" s="21">
        <v>7217.6</v>
      </c>
      <c r="I422" s="21">
        <f t="shared" si="36"/>
        <v>7217.6070152504981</v>
      </c>
      <c r="J422" s="20">
        <v>54.136400000000002</v>
      </c>
      <c r="K422" s="15">
        <v>0.11605700000000002</v>
      </c>
      <c r="L422" s="5">
        <v>9.7504000000000008</v>
      </c>
      <c r="M422" s="17">
        <f t="shared" si="34"/>
        <v>9.7504296912904884</v>
      </c>
    </row>
    <row r="423" spans="2:13" x14ac:dyDescent="0.25">
      <c r="B423" s="1">
        <v>18350</v>
      </c>
      <c r="C423" s="1">
        <v>18297</v>
      </c>
      <c r="D423" s="12">
        <f t="shared" si="33"/>
        <v>18297.181753683893</v>
      </c>
      <c r="E423" s="7">
        <v>216.65</v>
      </c>
      <c r="F423" s="7">
        <f t="shared" si="35"/>
        <v>216.65</v>
      </c>
      <c r="G423" s="3">
        <v>-56.5</v>
      </c>
      <c r="H423" s="21">
        <v>7161.2400000000007</v>
      </c>
      <c r="I423" s="21">
        <f t="shared" si="36"/>
        <v>7161.2482627255431</v>
      </c>
      <c r="J423" s="20">
        <v>53.713699999999996</v>
      </c>
      <c r="K423" s="15">
        <v>0.115151</v>
      </c>
      <c r="L423" s="5">
        <v>9.7502999999999993</v>
      </c>
      <c r="M423" s="17">
        <f t="shared" si="34"/>
        <v>9.7502767467805285</v>
      </c>
    </row>
    <row r="424" spans="2:13" x14ac:dyDescent="0.25">
      <c r="B424" s="1">
        <v>18400</v>
      </c>
      <c r="C424" s="1">
        <v>18347</v>
      </c>
      <c r="D424" s="12">
        <f t="shared" si="33"/>
        <v>18346.893940190115</v>
      </c>
      <c r="E424" s="7">
        <v>216.65</v>
      </c>
      <c r="F424" s="7">
        <f t="shared" si="35"/>
        <v>216.65</v>
      </c>
      <c r="G424" s="3">
        <v>-56.5</v>
      </c>
      <c r="H424" s="21">
        <v>7105.32</v>
      </c>
      <c r="I424" s="21">
        <f t="shared" si="36"/>
        <v>7105.3304617510703</v>
      </c>
      <c r="J424" s="20">
        <v>53.294300000000007</v>
      </c>
      <c r="K424" s="15">
        <v>0.11425200000000001</v>
      </c>
      <c r="L424" s="5">
        <v>9.7500999999999998</v>
      </c>
      <c r="M424" s="17">
        <f t="shared" si="34"/>
        <v>9.7501238058691531</v>
      </c>
    </row>
    <row r="425" spans="2:13" x14ac:dyDescent="0.25">
      <c r="B425" s="1">
        <v>18450</v>
      </c>
      <c r="C425" s="1">
        <v>18397</v>
      </c>
      <c r="D425" s="12">
        <f t="shared" si="33"/>
        <v>18396.605346923876</v>
      </c>
      <c r="E425" s="7">
        <v>216.65</v>
      </c>
      <c r="F425" s="7">
        <f t="shared" si="35"/>
        <v>216.65</v>
      </c>
      <c r="G425" s="3">
        <v>-56.5</v>
      </c>
      <c r="H425" s="21">
        <v>7049.8399999999992</v>
      </c>
      <c r="I425" s="21">
        <f t="shared" si="36"/>
        <v>7049.8501554880522</v>
      </c>
      <c r="J425" s="20">
        <v>52.8782</v>
      </c>
      <c r="K425" s="15">
        <v>0.11336</v>
      </c>
      <c r="L425" s="5">
        <v>9.75</v>
      </c>
      <c r="M425" s="17">
        <f t="shared" si="34"/>
        <v>9.7499708685562521</v>
      </c>
    </row>
    <row r="426" spans="2:13" x14ac:dyDescent="0.25">
      <c r="B426" s="1">
        <v>18500</v>
      </c>
      <c r="C426" s="1">
        <v>18446</v>
      </c>
      <c r="D426" s="12">
        <f t="shared" si="33"/>
        <v>18446.315973903525</v>
      </c>
      <c r="E426" s="7">
        <v>216.65</v>
      </c>
      <c r="F426" s="7">
        <f t="shared" si="35"/>
        <v>216.65</v>
      </c>
      <c r="G426" s="3">
        <v>-56.5</v>
      </c>
      <c r="H426" s="21">
        <v>6994.7999999999993</v>
      </c>
      <c r="I426" s="21">
        <f t="shared" si="36"/>
        <v>6994.8039142508869</v>
      </c>
      <c r="J426" s="20">
        <v>52.465299999999999</v>
      </c>
      <c r="K426" s="15">
        <v>0.11247499999999999</v>
      </c>
      <c r="L426" s="5">
        <v>9.7498000000000005</v>
      </c>
      <c r="M426" s="17">
        <f t="shared" si="34"/>
        <v>9.7498179348417136</v>
      </c>
    </row>
    <row r="427" spans="2:13" x14ac:dyDescent="0.25">
      <c r="B427" s="1">
        <v>18550</v>
      </c>
      <c r="C427" s="1">
        <v>18496</v>
      </c>
      <c r="D427" s="12">
        <f t="shared" si="33"/>
        <v>18496.025821147403</v>
      </c>
      <c r="E427" s="7">
        <v>216.65</v>
      </c>
      <c r="F427" s="7">
        <f t="shared" si="35"/>
        <v>216.65</v>
      </c>
      <c r="G427" s="3">
        <v>-56.5</v>
      </c>
      <c r="H427" s="21">
        <v>6940.1799999999994</v>
      </c>
      <c r="I427" s="21">
        <f t="shared" si="36"/>
        <v>6940.1883352935747</v>
      </c>
      <c r="J427" s="20">
        <v>52.055599999999998</v>
      </c>
      <c r="K427" s="15">
        <v>0.11159600000000001</v>
      </c>
      <c r="L427" s="5">
        <v>9.7497000000000007</v>
      </c>
      <c r="M427" s="17">
        <f t="shared" si="34"/>
        <v>9.7496650047254185</v>
      </c>
    </row>
    <row r="428" spans="2:13" x14ac:dyDescent="0.25">
      <c r="B428" s="1">
        <v>18600</v>
      </c>
      <c r="C428" s="1">
        <v>18546</v>
      </c>
      <c r="D428" s="12">
        <f t="shared" si="33"/>
        <v>18545.734888673858</v>
      </c>
      <c r="E428" s="7">
        <v>216.65</v>
      </c>
      <c r="F428" s="7">
        <f t="shared" si="35"/>
        <v>216.65</v>
      </c>
      <c r="G428" s="3">
        <v>-56.5</v>
      </c>
      <c r="H428" s="21">
        <v>6885.99</v>
      </c>
      <c r="I428" s="21">
        <f t="shared" si="36"/>
        <v>6886.0000425977751</v>
      </c>
      <c r="J428" s="20">
        <v>51.649200000000008</v>
      </c>
      <c r="K428" s="15">
        <v>0.11072500000000002</v>
      </c>
      <c r="L428" s="5">
        <v>9.7494999999999994</v>
      </c>
      <c r="M428" s="17">
        <f t="shared" si="34"/>
        <v>9.7495120782072604</v>
      </c>
    </row>
    <row r="429" spans="2:13" x14ac:dyDescent="0.25">
      <c r="B429" s="1">
        <v>18650</v>
      </c>
      <c r="C429" s="1">
        <v>18595</v>
      </c>
      <c r="D429" s="12">
        <f t="shared" si="33"/>
        <v>18595.443176501238</v>
      </c>
      <c r="E429" s="7">
        <v>216.65</v>
      </c>
      <c r="F429" s="7">
        <f t="shared" si="35"/>
        <v>216.65</v>
      </c>
      <c r="G429" s="3">
        <v>-56.5</v>
      </c>
      <c r="H429" s="21">
        <v>6832.2300000000005</v>
      </c>
      <c r="I429" s="21">
        <f t="shared" si="36"/>
        <v>6832.2356866624032</v>
      </c>
      <c r="J429" s="20">
        <v>51.245900000000006</v>
      </c>
      <c r="K429" s="15">
        <v>0.10986100000000001</v>
      </c>
      <c r="L429" s="5">
        <v>9.7493999999999996</v>
      </c>
      <c r="M429" s="17">
        <f t="shared" si="34"/>
        <v>9.7493591552871219</v>
      </c>
    </row>
    <row r="430" spans="2:13" x14ac:dyDescent="0.25">
      <c r="B430" s="1">
        <v>18700</v>
      </c>
      <c r="C430" s="1">
        <v>18645</v>
      </c>
      <c r="D430" s="12">
        <f t="shared" si="33"/>
        <v>18645.150684647884</v>
      </c>
      <c r="E430" s="7">
        <v>216.65</v>
      </c>
      <c r="F430" s="7">
        <f t="shared" si="35"/>
        <v>216.65</v>
      </c>
      <c r="G430" s="3">
        <v>-56.5</v>
      </c>
      <c r="H430" s="21">
        <v>6778.88</v>
      </c>
      <c r="I430" s="21">
        <f t="shared" si="36"/>
        <v>6778.8919442949973</v>
      </c>
      <c r="J430" s="20">
        <v>50.845799999999997</v>
      </c>
      <c r="K430" s="15">
        <v>0.10900300000000002</v>
      </c>
      <c r="L430" s="5">
        <v>9.7492000000000001</v>
      </c>
      <c r="M430" s="17">
        <f t="shared" si="34"/>
        <v>9.749206235964893</v>
      </c>
    </row>
    <row r="431" spans="2:13" x14ac:dyDescent="0.25">
      <c r="B431" s="1">
        <v>18750</v>
      </c>
      <c r="C431" s="1">
        <v>18695</v>
      </c>
      <c r="D431" s="12">
        <f t="shared" si="33"/>
        <v>18694.857413132144</v>
      </c>
      <c r="E431" s="7">
        <v>216.65</v>
      </c>
      <c r="F431" s="7">
        <f t="shared" si="35"/>
        <v>216.65</v>
      </c>
      <c r="G431" s="3">
        <v>-56.5</v>
      </c>
      <c r="H431" s="21">
        <v>6725.96</v>
      </c>
      <c r="I431" s="21">
        <f t="shared" si="36"/>
        <v>6725.9655184046251</v>
      </c>
      <c r="J431" s="20">
        <v>50.448799999999999</v>
      </c>
      <c r="K431" s="15">
        <v>0.10815200000000001</v>
      </c>
      <c r="L431" s="5">
        <v>9.7491000000000003</v>
      </c>
      <c r="M431" s="17">
        <f t="shared" si="34"/>
        <v>9.7490533202404617</v>
      </c>
    </row>
    <row r="432" spans="2:13" x14ac:dyDescent="0.25">
      <c r="B432" s="1">
        <v>18800</v>
      </c>
      <c r="C432" s="1">
        <v>18745</v>
      </c>
      <c r="D432" s="12">
        <f t="shared" si="33"/>
        <v>18744.563361972356</v>
      </c>
      <c r="E432" s="7">
        <v>216.65</v>
      </c>
      <c r="F432" s="7">
        <f t="shared" si="35"/>
        <v>216.65</v>
      </c>
      <c r="G432" s="3">
        <v>-56.5</v>
      </c>
      <c r="H432" s="21">
        <v>6673.45</v>
      </c>
      <c r="I432" s="21">
        <f t="shared" si="36"/>
        <v>6673.4531377964568</v>
      </c>
      <c r="J432" s="20">
        <v>50.054900000000004</v>
      </c>
      <c r="K432" s="15">
        <v>0.107307</v>
      </c>
      <c r="L432" s="5">
        <v>9.7489000000000008</v>
      </c>
      <c r="M432" s="17">
        <f t="shared" si="34"/>
        <v>9.7489004081137107</v>
      </c>
    </row>
    <row r="433" spans="2:13" x14ac:dyDescent="0.25">
      <c r="B433" s="1">
        <v>18850</v>
      </c>
      <c r="C433" s="1">
        <v>18794</v>
      </c>
      <c r="D433" s="12">
        <f t="shared" si="33"/>
        <v>18794.268531186863</v>
      </c>
      <c r="E433" s="7">
        <v>216.65</v>
      </c>
      <c r="F433" s="7">
        <f t="shared" si="35"/>
        <v>216.65</v>
      </c>
      <c r="G433" s="3">
        <v>-56.5</v>
      </c>
      <c r="H433" s="21">
        <v>6621.34</v>
      </c>
      <c r="I433" s="21">
        <f t="shared" si="36"/>
        <v>6621.3515569680312</v>
      </c>
      <c r="J433" s="20">
        <v>49.664200000000001</v>
      </c>
      <c r="K433" s="15">
        <v>0.10647000000000001</v>
      </c>
      <c r="L433" s="5">
        <v>9.7486999999999995</v>
      </c>
      <c r="M433" s="17">
        <f t="shared" si="34"/>
        <v>9.74874749958453</v>
      </c>
    </row>
    <row r="434" spans="2:13" x14ac:dyDescent="0.25">
      <c r="B434" s="1">
        <v>18900</v>
      </c>
      <c r="C434" s="1">
        <v>18844</v>
      </c>
      <c r="D434" s="12">
        <f t="shared" si="33"/>
        <v>18843.972920794011</v>
      </c>
      <c r="E434" s="7">
        <v>216.65</v>
      </c>
      <c r="F434" s="7">
        <f t="shared" si="35"/>
        <v>216.65</v>
      </c>
      <c r="G434" s="3">
        <v>-56.5</v>
      </c>
      <c r="H434" s="21">
        <v>6569.6500000000005</v>
      </c>
      <c r="I434" s="21">
        <f t="shared" si="36"/>
        <v>6569.657555907007</v>
      </c>
      <c r="J434" s="20">
        <v>49.276400000000002</v>
      </c>
      <c r="K434" s="15">
        <v>0.10563800000000001</v>
      </c>
      <c r="L434" s="5">
        <v>9.7485999999999997</v>
      </c>
      <c r="M434" s="17">
        <f t="shared" si="34"/>
        <v>9.7485945946528094</v>
      </c>
    </row>
    <row r="435" spans="2:13" x14ac:dyDescent="0.25">
      <c r="B435" s="1">
        <v>18950</v>
      </c>
      <c r="C435" s="1">
        <v>18894</v>
      </c>
      <c r="D435" s="12">
        <f t="shared" si="33"/>
        <v>18893.676530812143</v>
      </c>
      <c r="E435" s="7">
        <v>216.65</v>
      </c>
      <c r="F435" s="7">
        <f t="shared" si="35"/>
        <v>216.65</v>
      </c>
      <c r="G435" s="3">
        <v>-56.5</v>
      </c>
      <c r="H435" s="21">
        <v>6518.3600000000006</v>
      </c>
      <c r="I435" s="21">
        <f t="shared" si="36"/>
        <v>6518.3679398906061</v>
      </c>
      <c r="J435" s="20">
        <v>48.8917</v>
      </c>
      <c r="K435" s="15">
        <v>0.10481400000000002</v>
      </c>
      <c r="L435" s="5">
        <v>9.7484000000000002</v>
      </c>
      <c r="M435" s="17">
        <f t="shared" si="34"/>
        <v>9.7484416933184317</v>
      </c>
    </row>
    <row r="436" spans="2:13" x14ac:dyDescent="0.25">
      <c r="B436" s="1">
        <v>19000</v>
      </c>
      <c r="C436" s="1">
        <v>18943</v>
      </c>
      <c r="D436" s="12">
        <f t="shared" si="33"/>
        <v>18943.379361259595</v>
      </c>
      <c r="E436" s="7">
        <v>216.65</v>
      </c>
      <c r="F436" s="7">
        <f t="shared" si="35"/>
        <v>216.65</v>
      </c>
      <c r="G436" s="3">
        <v>-56.5</v>
      </c>
      <c r="H436" s="21">
        <v>6467.4699999999993</v>
      </c>
      <c r="I436" s="21">
        <f t="shared" si="36"/>
        <v>6467.4795392866044</v>
      </c>
      <c r="J436" s="20">
        <v>48.51</v>
      </c>
      <c r="K436" s="15">
        <v>0.103995</v>
      </c>
      <c r="L436" s="5">
        <v>9.7483000000000004</v>
      </c>
      <c r="M436" s="17">
        <f t="shared" si="34"/>
        <v>9.7482887955812831</v>
      </c>
    </row>
    <row r="437" spans="2:13" x14ac:dyDescent="0.25">
      <c r="B437" s="1">
        <v>19050</v>
      </c>
      <c r="C437" s="1">
        <v>18993</v>
      </c>
      <c r="D437" s="12">
        <f t="shared" si="33"/>
        <v>18993.081412154708</v>
      </c>
      <c r="E437" s="7">
        <v>216.65</v>
      </c>
      <c r="F437" s="7">
        <f t="shared" si="35"/>
        <v>216.65</v>
      </c>
      <c r="G437" s="3">
        <v>-56.5</v>
      </c>
      <c r="H437" s="21">
        <v>6416.98</v>
      </c>
      <c r="I437" s="21">
        <f t="shared" si="36"/>
        <v>6416.9892093558374</v>
      </c>
      <c r="J437" s="20">
        <v>48.131300000000003</v>
      </c>
      <c r="K437" s="15">
        <v>0.10318300000000001</v>
      </c>
      <c r="L437" s="5">
        <v>9.7481000000000009</v>
      </c>
      <c r="M437" s="17">
        <f t="shared" si="34"/>
        <v>9.7481359014412554</v>
      </c>
    </row>
    <row r="438" spans="2:13" x14ac:dyDescent="0.25">
      <c r="B438" s="1">
        <v>19100</v>
      </c>
      <c r="C438" s="1">
        <v>19043</v>
      </c>
      <c r="D438" s="12">
        <f t="shared" si="33"/>
        <v>19042.782683515827</v>
      </c>
      <c r="E438" s="7">
        <v>216.65</v>
      </c>
      <c r="F438" s="7">
        <f t="shared" si="35"/>
        <v>216.65</v>
      </c>
      <c r="G438" s="3">
        <v>-56.5</v>
      </c>
      <c r="H438" s="21">
        <v>6366.8899999999994</v>
      </c>
      <c r="I438" s="21">
        <f t="shared" si="36"/>
        <v>6366.8938300563868</v>
      </c>
      <c r="J438" s="20">
        <v>47.755599999999994</v>
      </c>
      <c r="K438" s="15">
        <v>0.102378</v>
      </c>
      <c r="L438" s="5">
        <v>9.7479999999999993</v>
      </c>
      <c r="M438" s="17">
        <f t="shared" si="34"/>
        <v>9.7479830108982366</v>
      </c>
    </row>
    <row r="439" spans="2:13" x14ac:dyDescent="0.25">
      <c r="B439" s="1">
        <v>19150</v>
      </c>
      <c r="C439" s="1">
        <v>19092</v>
      </c>
      <c r="D439" s="12">
        <f t="shared" si="33"/>
        <v>19092.483175361285</v>
      </c>
      <c r="E439" s="7">
        <v>216.65</v>
      </c>
      <c r="F439" s="7">
        <f t="shared" si="35"/>
        <v>216.65</v>
      </c>
      <c r="G439" s="3">
        <v>-56.5</v>
      </c>
      <c r="H439" s="21">
        <v>6317.1799999999994</v>
      </c>
      <c r="I439" s="21">
        <f t="shared" si="36"/>
        <v>6317.190305849208</v>
      </c>
      <c r="J439" s="20">
        <v>47.382799999999996</v>
      </c>
      <c r="K439" s="15">
        <v>0.101579</v>
      </c>
      <c r="L439" s="5">
        <v>9.7477999999999998</v>
      </c>
      <c r="M439" s="17">
        <f t="shared" si="34"/>
        <v>9.7478301239521059</v>
      </c>
    </row>
    <row r="440" spans="2:13" x14ac:dyDescent="0.25">
      <c r="B440" s="1">
        <v>19200</v>
      </c>
      <c r="C440" s="1">
        <v>19142</v>
      </c>
      <c r="D440" s="12">
        <f t="shared" si="33"/>
        <v>19142.182887709427</v>
      </c>
      <c r="E440" s="7">
        <v>216.65</v>
      </c>
      <c r="F440" s="7">
        <f t="shared" si="35"/>
        <v>216.65</v>
      </c>
      <c r="G440" s="3">
        <v>-56.5</v>
      </c>
      <c r="H440" s="21">
        <v>6267.87</v>
      </c>
      <c r="I440" s="21">
        <f t="shared" si="36"/>
        <v>6267.8755655052682</v>
      </c>
      <c r="J440" s="20">
        <v>47.012900000000002</v>
      </c>
      <c r="K440" s="15">
        <v>0.100786</v>
      </c>
      <c r="L440" s="5">
        <v>9.7477</v>
      </c>
      <c r="M440" s="17">
        <f t="shared" si="34"/>
        <v>9.7476772406027568</v>
      </c>
    </row>
    <row r="441" spans="2:13" x14ac:dyDescent="0.25">
      <c r="B441" s="1">
        <v>19250</v>
      </c>
      <c r="C441" s="1">
        <v>19192</v>
      </c>
      <c r="D441" s="12">
        <f t="shared" si="33"/>
        <v>19191.881820578583</v>
      </c>
      <c r="E441" s="7">
        <v>216.65</v>
      </c>
      <c r="F441" s="7">
        <f t="shared" si="35"/>
        <v>216.65</v>
      </c>
      <c r="G441" s="3">
        <v>-56.5</v>
      </c>
      <c r="H441" s="21">
        <v>6218.94</v>
      </c>
      <c r="I441" s="21">
        <f>POWER(10,LOG10(22632)-0.434294*9.80665/(8314.32/28.96442*216.65)*(D441-11000))</f>
        <v>6218.9465619143775</v>
      </c>
      <c r="J441" s="20">
        <v>46.645899999999997</v>
      </c>
      <c r="K441" s="22">
        <v>9.9999000000000005E-2</v>
      </c>
      <c r="L441" s="5">
        <v>9.7475000000000005</v>
      </c>
      <c r="M441" s="17">
        <f t="shared" si="34"/>
        <v>9.7475243608500755</v>
      </c>
    </row>
    <row r="442" spans="2:13" x14ac:dyDescent="0.25">
      <c r="B442" s="1">
        <v>19300</v>
      </c>
      <c r="C442" s="1">
        <v>19242</v>
      </c>
      <c r="D442" s="12">
        <f t="shared" si="33"/>
        <v>19241.5799739871</v>
      </c>
      <c r="E442" s="7">
        <v>216.65</v>
      </c>
      <c r="F442" s="7">
        <f t="shared" si="35"/>
        <v>216.65</v>
      </c>
      <c r="G442" s="3">
        <v>-56.5</v>
      </c>
      <c r="H442" s="21">
        <v>6170.39</v>
      </c>
      <c r="I442" s="21">
        <f t="shared" si="36"/>
        <v>6170.4002718953034</v>
      </c>
      <c r="J442" s="20">
        <v>46.281800000000004</v>
      </c>
      <c r="K442" s="22">
        <v>9.9218399999999998E-2</v>
      </c>
      <c r="L442" s="5">
        <v>9.7474000000000007</v>
      </c>
      <c r="M442" s="17">
        <f t="shared" si="34"/>
        <v>9.7473714846939483</v>
      </c>
    </row>
    <row r="443" spans="2:13" x14ac:dyDescent="0.25">
      <c r="B443" s="1">
        <v>19350</v>
      </c>
      <c r="C443" s="1">
        <v>19291</v>
      </c>
      <c r="D443" s="12">
        <f t="shared" si="33"/>
        <v>19291.277347953306</v>
      </c>
      <c r="E443" s="7">
        <v>216.65</v>
      </c>
      <c r="F443" s="7">
        <f t="shared" si="35"/>
        <v>216.65</v>
      </c>
      <c r="G443" s="3">
        <v>-56.5</v>
      </c>
      <c r="H443" s="21">
        <v>6122.2300000000005</v>
      </c>
      <c r="I443" s="21">
        <f t="shared" si="36"/>
        <v>6122.2336960074999</v>
      </c>
      <c r="J443" s="20">
        <v>45.920500000000004</v>
      </c>
      <c r="K443" s="22">
        <v>9.8443900000000015E-2</v>
      </c>
      <c r="L443" s="5">
        <v>9.7471999999999994</v>
      </c>
      <c r="M443" s="17">
        <f t="shared" si="34"/>
        <v>9.7472186121342652</v>
      </c>
    </row>
    <row r="444" spans="2:13" x14ac:dyDescent="0.25">
      <c r="B444" s="1">
        <v>19400</v>
      </c>
      <c r="C444" s="1">
        <v>19341</v>
      </c>
      <c r="D444" s="12">
        <f t="shared" si="33"/>
        <v>19340.973942495548</v>
      </c>
      <c r="E444" s="7">
        <v>216.65</v>
      </c>
      <c r="F444" s="7">
        <f t="shared" si="35"/>
        <v>216.65</v>
      </c>
      <c r="G444" s="3">
        <v>-56.5</v>
      </c>
      <c r="H444" s="21">
        <v>6074.4400000000005</v>
      </c>
      <c r="I444" s="21">
        <f t="shared" si="36"/>
        <v>6074.4438583643814</v>
      </c>
      <c r="J444" s="20">
        <v>45.561999999999998</v>
      </c>
      <c r="K444" s="22">
        <v>9.7675400000000009E-2</v>
      </c>
      <c r="L444" s="5">
        <v>9.7470999999999997</v>
      </c>
      <c r="M444" s="17">
        <f t="shared" si="34"/>
        <v>9.7470657431709089</v>
      </c>
    </row>
    <row r="445" spans="2:13" x14ac:dyDescent="0.25">
      <c r="B445" s="1">
        <v>19450</v>
      </c>
      <c r="C445" s="1">
        <v>19391</v>
      </c>
      <c r="D445" s="12">
        <f t="shared" si="33"/>
        <v>19390.669757632149</v>
      </c>
      <c r="E445" s="7">
        <v>216.65</v>
      </c>
      <c r="F445" s="7">
        <f t="shared" si="35"/>
        <v>216.65</v>
      </c>
      <c r="G445" s="3">
        <v>-56.5</v>
      </c>
      <c r="H445" s="21">
        <v>6027.02</v>
      </c>
      <c r="I445" s="21">
        <f t="shared" si="36"/>
        <v>6027.0278064478898</v>
      </c>
      <c r="J445" s="20">
        <v>45.206400000000002</v>
      </c>
      <c r="K445" s="22">
        <v>9.6912999999999999E-2</v>
      </c>
      <c r="L445" s="5">
        <v>9.7469000000000001</v>
      </c>
      <c r="M445" s="17">
        <f t="shared" si="34"/>
        <v>9.7469128778037692</v>
      </c>
    </row>
    <row r="446" spans="2:13" x14ac:dyDescent="0.25">
      <c r="B446" s="1">
        <v>19500</v>
      </c>
      <c r="C446" s="1">
        <v>19440</v>
      </c>
      <c r="D446" s="12">
        <f t="shared" si="33"/>
        <v>19440.364793381457</v>
      </c>
      <c r="E446" s="7">
        <v>216.65</v>
      </c>
      <c r="F446" s="7">
        <f t="shared" si="35"/>
        <v>216.65</v>
      </c>
      <c r="G446" s="3">
        <v>-56.5</v>
      </c>
      <c r="H446" s="21">
        <v>5979.9699999999993</v>
      </c>
      <c r="I446" s="21">
        <f t="shared" si="36"/>
        <v>5979.9826109247115</v>
      </c>
      <c r="J446" s="20">
        <v>44.853500000000004</v>
      </c>
      <c r="K446" s="22">
        <v>9.6156500000000006E-2</v>
      </c>
      <c r="L446" s="5">
        <v>9.7468000000000004</v>
      </c>
      <c r="M446" s="17">
        <f t="shared" si="34"/>
        <v>9.7467600160327326</v>
      </c>
    </row>
    <row r="447" spans="2:13" x14ac:dyDescent="0.25">
      <c r="B447" s="1">
        <v>19550</v>
      </c>
      <c r="C447" s="1">
        <v>19490</v>
      </c>
      <c r="D447" s="12">
        <f t="shared" si="33"/>
        <v>19490.0590497618</v>
      </c>
      <c r="E447" s="7">
        <v>216.65</v>
      </c>
      <c r="F447" s="7">
        <f t="shared" si="35"/>
        <v>216.65</v>
      </c>
      <c r="G447" s="3">
        <v>-56.5</v>
      </c>
      <c r="H447" s="21">
        <v>5933.3</v>
      </c>
      <c r="I447" s="21">
        <f t="shared" si="36"/>
        <v>5933.3053654638334</v>
      </c>
      <c r="J447" s="20">
        <v>44.503399999999999</v>
      </c>
      <c r="K447" s="22">
        <v>9.5405999999999991E-2</v>
      </c>
      <c r="L447" s="5">
        <v>9.7466000000000008</v>
      </c>
      <c r="M447" s="17">
        <f t="shared" si="34"/>
        <v>9.7466071578576852</v>
      </c>
    </row>
    <row r="448" spans="2:13" x14ac:dyDescent="0.25">
      <c r="B448" s="1">
        <v>19600</v>
      </c>
      <c r="C448" s="1">
        <v>19540</v>
      </c>
      <c r="D448" s="12">
        <f t="shared" si="33"/>
        <v>19539.752526791512</v>
      </c>
      <c r="E448" s="7">
        <v>216.65</v>
      </c>
      <c r="F448" s="7">
        <f t="shared" si="35"/>
        <v>216.65</v>
      </c>
      <c r="G448" s="3">
        <v>-56.5</v>
      </c>
      <c r="H448" s="21">
        <v>5886.99</v>
      </c>
      <c r="I448" s="21">
        <f t="shared" si="36"/>
        <v>5886.9931865555563</v>
      </c>
      <c r="J448" s="20">
        <v>44.156000000000006</v>
      </c>
      <c r="K448" s="22">
        <v>9.4661300000000004E-2</v>
      </c>
      <c r="L448" s="5">
        <v>9.7464999999999993</v>
      </c>
      <c r="M448" s="17">
        <f t="shared" si="34"/>
        <v>9.7464543032785187</v>
      </c>
    </row>
    <row r="449" spans="2:13" x14ac:dyDescent="0.25">
      <c r="B449" s="1">
        <v>19650</v>
      </c>
      <c r="C449" s="1">
        <v>19589</v>
      </c>
      <c r="D449" s="12">
        <f t="shared" si="33"/>
        <v>19589.445224488925</v>
      </c>
      <c r="E449" s="7">
        <v>216.65</v>
      </c>
      <c r="F449" s="7">
        <f t="shared" si="35"/>
        <v>216.65</v>
      </c>
      <c r="G449" s="3">
        <v>-56.5</v>
      </c>
      <c r="H449" s="21">
        <v>5841.04</v>
      </c>
      <c r="I449" s="21">
        <f t="shared" si="36"/>
        <v>5841.0432133319291</v>
      </c>
      <c r="J449" s="20">
        <v>43.811400000000006</v>
      </c>
      <c r="K449" s="22">
        <v>9.3922399999999989E-2</v>
      </c>
      <c r="L449" s="5">
        <v>9.7462999999999997</v>
      </c>
      <c r="M449" s="17">
        <f t="shared" si="34"/>
        <v>9.7463014522951159</v>
      </c>
    </row>
    <row r="450" spans="2:13" x14ac:dyDescent="0.25">
      <c r="B450" s="1">
        <v>19700</v>
      </c>
      <c r="C450" s="1">
        <v>19639</v>
      </c>
      <c r="D450" s="12">
        <f t="shared" si="33"/>
        <v>19639.137142872376</v>
      </c>
      <c r="E450" s="7">
        <v>216.65</v>
      </c>
      <c r="F450" s="7">
        <f t="shared" si="35"/>
        <v>216.65</v>
      </c>
      <c r="G450" s="3">
        <v>-56.5</v>
      </c>
      <c r="H450" s="21">
        <v>5795.4400000000005</v>
      </c>
      <c r="I450" s="21">
        <f t="shared" si="36"/>
        <v>5795.4526073886627</v>
      </c>
      <c r="J450" s="20">
        <v>43.4694</v>
      </c>
      <c r="K450" s="22">
        <v>9.3189300000000003E-2</v>
      </c>
      <c r="L450" s="5">
        <v>9.7461000000000002</v>
      </c>
      <c r="M450" s="17">
        <f t="shared" si="34"/>
        <v>9.7461486049073649</v>
      </c>
    </row>
    <row r="451" spans="2:13" x14ac:dyDescent="0.25">
      <c r="B451" s="1">
        <v>19750</v>
      </c>
      <c r="C451" s="1">
        <v>19689</v>
      </c>
      <c r="D451" s="12">
        <f t="shared" si="33"/>
        <v>19688.828281960199</v>
      </c>
      <c r="E451" s="7">
        <v>216.65</v>
      </c>
      <c r="F451" s="7">
        <f t="shared" si="35"/>
        <v>216.65</v>
      </c>
      <c r="G451" s="3">
        <v>-56.5</v>
      </c>
      <c r="H451" s="21">
        <v>5750.21</v>
      </c>
      <c r="I451" s="21">
        <f t="shared" si="36"/>
        <v>5750.2185526083322</v>
      </c>
      <c r="J451" s="20">
        <v>43.130099999999999</v>
      </c>
      <c r="K451" s="22">
        <v>9.2462000000000003E-2</v>
      </c>
      <c r="L451" s="5">
        <v>9.7460000000000004</v>
      </c>
      <c r="M451" s="17">
        <f t="shared" si="34"/>
        <v>9.745995761115152</v>
      </c>
    </row>
    <row r="452" spans="2:13" x14ac:dyDescent="0.25">
      <c r="B452" s="1">
        <v>19800</v>
      </c>
      <c r="C452" s="1">
        <v>19739</v>
      </c>
      <c r="D452" s="12">
        <f t="shared" si="33"/>
        <v>19738.518641770719</v>
      </c>
      <c r="E452" s="7">
        <v>216.65</v>
      </c>
      <c r="F452" s="7">
        <f t="shared" si="35"/>
        <v>216.65</v>
      </c>
      <c r="G452" s="3">
        <v>-56.5</v>
      </c>
      <c r="H452" s="21">
        <v>5705.33</v>
      </c>
      <c r="I452" s="21">
        <f t="shared" si="36"/>
        <v>5705.338254985104</v>
      </c>
      <c r="J452" s="20">
        <v>42.793500000000002</v>
      </c>
      <c r="K452" s="22">
        <v>9.1740299999999997E-2</v>
      </c>
      <c r="L452" s="5">
        <v>9.7457999999999991</v>
      </c>
      <c r="M452" s="17">
        <f t="shared" si="34"/>
        <v>9.745842920918367</v>
      </c>
    </row>
    <row r="453" spans="2:13" x14ac:dyDescent="0.25">
      <c r="B453" s="1">
        <v>19850</v>
      </c>
      <c r="C453" s="1">
        <v>19788</v>
      </c>
      <c r="D453" s="12">
        <f t="shared" si="33"/>
        <v>19788.208222322275</v>
      </c>
      <c r="E453" s="7">
        <v>216.65</v>
      </c>
      <c r="F453" s="7">
        <f t="shared" si="35"/>
        <v>216.65</v>
      </c>
      <c r="G453" s="3">
        <v>-56.5</v>
      </c>
      <c r="H453" s="21">
        <v>5660.8</v>
      </c>
      <c r="I453" s="21">
        <f t="shared" si="36"/>
        <v>5660.8089424507352</v>
      </c>
      <c r="J453" s="20">
        <v>42.459499999999998</v>
      </c>
      <c r="K453" s="22">
        <v>9.1024300000000002E-2</v>
      </c>
      <c r="L453" s="5">
        <v>9.7456999999999994</v>
      </c>
      <c r="M453" s="17">
        <f t="shared" si="34"/>
        <v>9.7456900843168963</v>
      </c>
    </row>
    <row r="454" spans="2:13" x14ac:dyDescent="0.25">
      <c r="B454" s="1">
        <v>19900</v>
      </c>
      <c r="C454" s="1">
        <v>19838</v>
      </c>
      <c r="D454" s="12">
        <f t="shared" si="33"/>
        <v>19837.897023633192</v>
      </c>
      <c r="E454" s="7">
        <v>216.65</v>
      </c>
      <c r="F454" s="7">
        <f t="shared" si="35"/>
        <v>216.65</v>
      </c>
      <c r="G454" s="3">
        <v>-56.5</v>
      </c>
      <c r="H454" s="21">
        <v>5616.62</v>
      </c>
      <c r="I454" s="21">
        <f t="shared" si="36"/>
        <v>5616.6278647019772</v>
      </c>
      <c r="J454" s="20">
        <v>42.128100000000003</v>
      </c>
      <c r="K454" s="22">
        <v>9.0313900000000003E-2</v>
      </c>
      <c r="L454" s="5">
        <v>9.7454999999999998</v>
      </c>
      <c r="M454" s="17">
        <f t="shared" si="34"/>
        <v>9.745537251310628</v>
      </c>
    </row>
    <row r="455" spans="2:13" x14ac:dyDescent="0.25">
      <c r="B455" s="1">
        <v>19950</v>
      </c>
      <c r="C455" s="1">
        <v>19888</v>
      </c>
      <c r="D455" s="12">
        <f t="shared" si="33"/>
        <v>19887.585045721804</v>
      </c>
      <c r="E455" s="7">
        <v>216.65</v>
      </c>
      <c r="F455" s="7">
        <f t="shared" si="35"/>
        <v>216.65</v>
      </c>
      <c r="G455" s="3">
        <v>-56.5</v>
      </c>
      <c r="H455" s="21">
        <v>5572.79</v>
      </c>
      <c r="I455" s="21">
        <f t="shared" si="36"/>
        <v>5572.7922930294044</v>
      </c>
      <c r="J455" s="20">
        <v>41.799299999999995</v>
      </c>
      <c r="K455" s="22">
        <v>8.9609000000000008E-2</v>
      </c>
      <c r="L455" s="5">
        <v>9.7454000000000001</v>
      </c>
      <c r="M455" s="17">
        <f t="shared" si="34"/>
        <v>9.7453844218994448</v>
      </c>
    </row>
    <row r="456" spans="2:13" x14ac:dyDescent="0.25">
      <c r="B456" s="1">
        <v>20000</v>
      </c>
      <c r="C456" s="1">
        <v>19937</v>
      </c>
      <c r="D456" s="12">
        <f t="shared" si="33"/>
        <v>19937.272288606437</v>
      </c>
      <c r="E456" s="7">
        <v>216.65</v>
      </c>
      <c r="F456" s="7">
        <f t="shared" si="35"/>
        <v>216.65</v>
      </c>
      <c r="G456" s="3">
        <v>-56.5</v>
      </c>
      <c r="H456" s="21">
        <v>5529.29</v>
      </c>
      <c r="I456" s="21">
        <f t="shared" si="36"/>
        <v>5529.2995201474951</v>
      </c>
      <c r="J456" s="20">
        <v>41.473100000000002</v>
      </c>
      <c r="K456" s="22">
        <v>8.8909699999999994E-2</v>
      </c>
      <c r="L456" s="5">
        <v>9.7452000000000005</v>
      </c>
      <c r="M456" s="17">
        <f t="shared" si="34"/>
        <v>9.7452315960832383</v>
      </c>
    </row>
    <row r="457" spans="2:13" x14ac:dyDescent="0.25">
      <c r="B457" s="1">
        <v>20050</v>
      </c>
      <c r="C457" s="1">
        <v>19987</v>
      </c>
      <c r="D457" s="12">
        <f t="shared" si="33"/>
        <v>19986.958752305422</v>
      </c>
      <c r="E457" s="7">
        <v>216.65</v>
      </c>
      <c r="F457" s="7">
        <f t="shared" si="35"/>
        <v>216.65</v>
      </c>
      <c r="G457" s="3">
        <v>-56.5</v>
      </c>
      <c r="H457" s="21">
        <v>5486.1399999999994</v>
      </c>
      <c r="I457" s="21">
        <f t="shared" si="36"/>
        <v>5486.146860026106</v>
      </c>
      <c r="J457" s="20">
        <v>41.1494</v>
      </c>
      <c r="K457" s="22">
        <v>8.8215800000000011E-2</v>
      </c>
      <c r="L457" s="5">
        <v>9.7451000000000008</v>
      </c>
      <c r="M457" s="17">
        <f t="shared" si="34"/>
        <v>9.7450787738618967</v>
      </c>
    </row>
    <row r="458" spans="2:13" x14ac:dyDescent="0.25">
      <c r="B458" s="1">
        <v>20100</v>
      </c>
      <c r="C458" s="1">
        <v>20037</v>
      </c>
      <c r="D458" s="12">
        <f t="shared" si="33"/>
        <v>20036.644436837087</v>
      </c>
      <c r="E458" s="3">
        <v>216.68700000000001</v>
      </c>
      <c r="F458" s="32">
        <f>216.65+0.001*(D458-20000)</f>
        <v>216.6866444368371</v>
      </c>
      <c r="G458" s="3">
        <v>-56.463000000000001</v>
      </c>
      <c r="H458" s="21">
        <v>5443.33</v>
      </c>
      <c r="I458" s="21">
        <f>POWER(10,LOG10(5474.87)-9.80665/(0.001*8314.32/28.96442)*LOG10((216.65+0.001*(D458-20000))/216.65))</f>
        <v>5443.327859259427</v>
      </c>
      <c r="J458" s="20">
        <v>40.828300000000006</v>
      </c>
      <c r="K458" s="22">
        <v>8.7512500000000007E-2</v>
      </c>
      <c r="L458" s="5">
        <v>9.7448999999999995</v>
      </c>
      <c r="M458" s="17">
        <f t="shared" si="34"/>
        <v>9.7449259552353045</v>
      </c>
    </row>
    <row r="459" spans="2:13" x14ac:dyDescent="0.25">
      <c r="B459" s="1">
        <v>20150</v>
      </c>
      <c r="C459" s="1">
        <v>20086</v>
      </c>
      <c r="D459" s="12">
        <f t="shared" si="33"/>
        <v>20086.32934221976</v>
      </c>
      <c r="E459" s="3">
        <v>216.73599999999999</v>
      </c>
      <c r="F459" s="32">
        <f t="shared" ref="F459:F522" si="37">216.65+0.001*(D459-20000)</f>
        <v>216.73632934221976</v>
      </c>
      <c r="G459" s="3">
        <v>-56.414000000000001</v>
      </c>
      <c r="H459" s="21">
        <v>5400.86</v>
      </c>
      <c r="I459" s="21">
        <f>POWER(10,LOG10(5474.87)-9.80665/(0.001*8314.32/28.96442)*LOG10((216.65+0.001*(D459-20000))/216.65))</f>
        <v>5400.8594388842303</v>
      </c>
      <c r="J459" s="20">
        <v>40.509700000000002</v>
      </c>
      <c r="K459" s="22">
        <v>8.6809800000000006E-2</v>
      </c>
      <c r="L459" s="5">
        <v>9.7447999999999997</v>
      </c>
      <c r="M459" s="17">
        <f t="shared" si="34"/>
        <v>9.7447731402033479</v>
      </c>
    </row>
    <row r="460" spans="2:13" x14ac:dyDescent="0.25">
      <c r="B460" s="1">
        <v>20200</v>
      </c>
      <c r="C460" s="1">
        <v>20136</v>
      </c>
      <c r="D460" s="12">
        <f t="shared" si="33"/>
        <v>20136.013468471767</v>
      </c>
      <c r="E460" s="3">
        <v>216.786</v>
      </c>
      <c r="F460" s="32">
        <f t="shared" si="37"/>
        <v>216.78601346847177</v>
      </c>
      <c r="G460" s="3">
        <v>-56.363999999999997</v>
      </c>
      <c r="H460" s="21">
        <v>5358.7300000000005</v>
      </c>
      <c r="I460" s="21">
        <f t="shared" ref="I460:I522" si="38">POWER(10,LOG10(5474.87)-9.80665/(0.001*8314.32/28.96442)*LOG10((216.65+0.001*(D460-20000))/216.65))</f>
        <v>5358.7326324643664</v>
      </c>
      <c r="J460" s="20">
        <v>40.193799999999996</v>
      </c>
      <c r="K460" s="22">
        <v>8.6112999999999995E-2</v>
      </c>
      <c r="L460" s="5">
        <v>9.7446000000000002</v>
      </c>
      <c r="M460" s="17">
        <f t="shared" si="34"/>
        <v>9.744620328765917</v>
      </c>
    </row>
    <row r="461" spans="2:13" x14ac:dyDescent="0.25">
      <c r="B461" s="1">
        <v>20250</v>
      </c>
      <c r="C461" s="1">
        <v>20186</v>
      </c>
      <c r="D461" s="12">
        <f t="shared" si="33"/>
        <v>20185.696815611438</v>
      </c>
      <c r="E461" s="3">
        <v>216.83600000000001</v>
      </c>
      <c r="F461" s="32">
        <f t="shared" si="37"/>
        <v>216.83569681561144</v>
      </c>
      <c r="G461" s="3">
        <v>-56.314</v>
      </c>
      <c r="H461" s="21">
        <v>5316.94</v>
      </c>
      <c r="I461" s="21">
        <f t="shared" si="38"/>
        <v>5316.9446095875537</v>
      </c>
      <c r="J461" s="20">
        <v>39.880300000000005</v>
      </c>
      <c r="K461" s="22">
        <v>8.5421899999999995E-2</v>
      </c>
      <c r="L461" s="5">
        <v>9.7445000000000004</v>
      </c>
      <c r="M461" s="17">
        <f t="shared" si="34"/>
        <v>9.7444675209228997</v>
      </c>
    </row>
    <row r="462" spans="2:13" x14ac:dyDescent="0.25">
      <c r="B462" s="1">
        <v>20300</v>
      </c>
      <c r="C462" s="1">
        <v>20235</v>
      </c>
      <c r="D462" s="12">
        <f t="shared" si="33"/>
        <v>20235.379383657095</v>
      </c>
      <c r="E462" s="3">
        <v>216.88499999999999</v>
      </c>
      <c r="F462" s="32">
        <f t="shared" si="37"/>
        <v>216.8853793836571</v>
      </c>
      <c r="G462" s="3">
        <v>-56.265000000000001</v>
      </c>
      <c r="H462" s="21">
        <v>5275.49</v>
      </c>
      <c r="I462" s="21">
        <f t="shared" si="38"/>
        <v>5275.4925639746052</v>
      </c>
      <c r="J462" s="20">
        <v>39.569400000000002</v>
      </c>
      <c r="K462" s="22">
        <v>8.4736499999999992E-2</v>
      </c>
      <c r="L462" s="5">
        <v>9.7443000000000008</v>
      </c>
      <c r="M462" s="17">
        <f t="shared" si="34"/>
        <v>9.7443147166741788</v>
      </c>
    </row>
    <row r="463" spans="2:13" x14ac:dyDescent="0.25">
      <c r="B463" s="1">
        <v>20350</v>
      </c>
      <c r="C463" s="1">
        <v>20285</v>
      </c>
      <c r="D463" s="12">
        <f t="shared" si="33"/>
        <v>20285.061172627065</v>
      </c>
      <c r="E463" s="3">
        <v>216.935</v>
      </c>
      <c r="F463" s="32">
        <f t="shared" si="37"/>
        <v>216.93506117262706</v>
      </c>
      <c r="G463" s="3">
        <v>-56.215000000000003</v>
      </c>
      <c r="H463" s="21">
        <v>5234.37</v>
      </c>
      <c r="I463" s="21">
        <f t="shared" si="38"/>
        <v>5234.3737132677134</v>
      </c>
      <c r="J463" s="20">
        <v>39.260999999999996</v>
      </c>
      <c r="K463" s="22">
        <v>8.4056800000000001E-2</v>
      </c>
      <c r="L463" s="5">
        <v>9.7441999999999993</v>
      </c>
      <c r="M463" s="17">
        <f t="shared" si="34"/>
        <v>9.744161916019646</v>
      </c>
    </row>
    <row r="464" spans="2:13" x14ac:dyDescent="0.25">
      <c r="B464" s="1">
        <v>20400</v>
      </c>
      <c r="C464" s="1">
        <v>20335</v>
      </c>
      <c r="D464" s="12">
        <f t="shared" ref="D464:D527" si="39">6356767*B464/(6356767+B464)</f>
        <v>20334.742182539678</v>
      </c>
      <c r="E464" s="3">
        <v>216.98500000000001</v>
      </c>
      <c r="F464" s="32">
        <f t="shared" si="37"/>
        <v>216.98474218253969</v>
      </c>
      <c r="G464" s="3">
        <v>-56.164999999999999</v>
      </c>
      <c r="H464" s="21">
        <v>5193.58</v>
      </c>
      <c r="I464" s="21">
        <f t="shared" si="38"/>
        <v>5193.5852988209672</v>
      </c>
      <c r="J464" s="20">
        <v>38.955100000000002</v>
      </c>
      <c r="K464" s="22">
        <v>8.3382700000000004E-2</v>
      </c>
      <c r="L464" s="5">
        <v>9.7439999999999998</v>
      </c>
      <c r="M464" s="17">
        <f t="shared" ref="M464:M527" si="40">9.80665*POWER(6356767/(6356767+B464),2)</f>
        <v>9.7440091189591858</v>
      </c>
    </row>
    <row r="465" spans="2:13" x14ac:dyDescent="0.25">
      <c r="B465" s="1">
        <v>20450</v>
      </c>
      <c r="C465" s="1">
        <v>20384</v>
      </c>
      <c r="D465" s="12">
        <f t="shared" si="39"/>
        <v>20384.422413413249</v>
      </c>
      <c r="E465" s="3">
        <v>217.03399999999999</v>
      </c>
      <c r="F465" s="32">
        <f t="shared" si="37"/>
        <v>217.03442241341327</v>
      </c>
      <c r="G465" s="3">
        <v>-56.116</v>
      </c>
      <c r="H465" s="21">
        <v>5153.1200000000008</v>
      </c>
      <c r="I465" s="21">
        <f t="shared" si="38"/>
        <v>5153.1245854924618</v>
      </c>
      <c r="J465" s="20">
        <v>38.651600000000002</v>
      </c>
      <c r="K465" s="22">
        <v>8.2714200000000015E-2</v>
      </c>
      <c r="L465" s="5">
        <v>9.7439</v>
      </c>
      <c r="M465" s="17">
        <f t="shared" si="40"/>
        <v>9.7438563254926862</v>
      </c>
    </row>
    <row r="466" spans="2:13" x14ac:dyDescent="0.25">
      <c r="B466" s="1">
        <v>20500</v>
      </c>
      <c r="C466" s="1">
        <v>20434</v>
      </c>
      <c r="D466" s="12">
        <f t="shared" si="39"/>
        <v>20434.101865266108</v>
      </c>
      <c r="E466" s="3">
        <v>217.084</v>
      </c>
      <c r="F466" s="32">
        <f t="shared" si="37"/>
        <v>217.08410186526612</v>
      </c>
      <c r="G466" s="3">
        <v>-56.066000000000003</v>
      </c>
      <c r="H466" s="21">
        <v>5112.9800000000005</v>
      </c>
      <c r="I466" s="21">
        <f t="shared" si="38"/>
        <v>5112.9888614385845</v>
      </c>
      <c r="J466" s="20">
        <v>38.350499999999997</v>
      </c>
      <c r="K466" s="22">
        <v>8.2051100000000002E-2</v>
      </c>
      <c r="L466" s="5">
        <v>9.7437000000000005</v>
      </c>
      <c r="M466" s="17">
        <f t="shared" si="40"/>
        <v>9.7437035356200354</v>
      </c>
    </row>
    <row r="467" spans="2:13" x14ac:dyDescent="0.25">
      <c r="B467" s="1">
        <v>20550</v>
      </c>
      <c r="C467" s="1">
        <v>20484</v>
      </c>
      <c r="D467" s="12">
        <f t="shared" si="39"/>
        <v>20483.780538116578</v>
      </c>
      <c r="E467" s="3">
        <v>217.13399999999999</v>
      </c>
      <c r="F467" s="32">
        <f t="shared" si="37"/>
        <v>217.13378053811658</v>
      </c>
      <c r="G467" s="3">
        <v>-56.015999999999998</v>
      </c>
      <c r="H467" s="21">
        <v>5073.17</v>
      </c>
      <c r="I467" s="21">
        <f t="shared" si="38"/>
        <v>5073.1754379095855</v>
      </c>
      <c r="J467" s="20">
        <v>38.051900000000003</v>
      </c>
      <c r="K467" s="22">
        <v>8.1393599999999997E-2</v>
      </c>
      <c r="L467" s="5">
        <v>9.7436000000000007</v>
      </c>
      <c r="M467" s="17">
        <f t="shared" si="40"/>
        <v>9.7435507493411233</v>
      </c>
    </row>
    <row r="468" spans="2:13" x14ac:dyDescent="0.25">
      <c r="B468" s="1">
        <v>20600</v>
      </c>
      <c r="C468" s="1">
        <v>20533</v>
      </c>
      <c r="D468" s="12">
        <f t="shared" si="39"/>
        <v>20533.458431982981</v>
      </c>
      <c r="E468" s="3">
        <v>217.18299999999999</v>
      </c>
      <c r="F468" s="32">
        <f t="shared" si="37"/>
        <v>217.18345843198298</v>
      </c>
      <c r="G468" s="3">
        <v>-55.966999999999999</v>
      </c>
      <c r="H468" s="21">
        <v>5033.68</v>
      </c>
      <c r="I468" s="21">
        <f t="shared" si="38"/>
        <v>5033.6816490477377</v>
      </c>
      <c r="J468" s="20">
        <v>37.755700000000004</v>
      </c>
      <c r="K468" s="22">
        <v>8.0741499999999994E-2</v>
      </c>
      <c r="L468" s="5">
        <v>9.7433999999999994</v>
      </c>
      <c r="M468" s="17">
        <f t="shared" si="40"/>
        <v>9.743397966655829</v>
      </c>
    </row>
    <row r="469" spans="2:13" x14ac:dyDescent="0.25">
      <c r="B469" s="1">
        <v>20650</v>
      </c>
      <c r="C469" s="1">
        <v>20583</v>
      </c>
      <c r="D469" s="12">
        <f t="shared" si="39"/>
        <v>20583.135546883637</v>
      </c>
      <c r="E469" s="3">
        <v>217.233</v>
      </c>
      <c r="F469" s="32">
        <f t="shared" si="37"/>
        <v>217.23313554688363</v>
      </c>
      <c r="G469" s="3">
        <v>-55.917000000000002</v>
      </c>
      <c r="H469" s="21">
        <v>4994.5</v>
      </c>
      <c r="I469" s="21">
        <f t="shared" si="38"/>
        <v>4994.5048516868073</v>
      </c>
      <c r="J469" s="20">
        <v>37.461799999999997</v>
      </c>
      <c r="K469" s="22">
        <v>8.0094800000000008E-2</v>
      </c>
      <c r="L469" s="5">
        <v>9.7431999999999999</v>
      </c>
      <c r="M469" s="17">
        <f t="shared" si="40"/>
        <v>9.7432451875640496</v>
      </c>
    </row>
    <row r="470" spans="2:13" x14ac:dyDescent="0.25">
      <c r="B470" s="1">
        <v>20700</v>
      </c>
      <c r="C470" s="1">
        <v>20633</v>
      </c>
      <c r="D470" s="12">
        <f t="shared" si="39"/>
        <v>20632.811882836868</v>
      </c>
      <c r="E470" s="3">
        <v>217.28299999999999</v>
      </c>
      <c r="F470" s="32">
        <f t="shared" si="37"/>
        <v>217.28281188283688</v>
      </c>
      <c r="G470" s="3">
        <v>-55.866999999999997</v>
      </c>
      <c r="H470" s="21">
        <v>4955.6399999999994</v>
      </c>
      <c r="I470" s="21">
        <f t="shared" si="38"/>
        <v>4955.6424251533808</v>
      </c>
      <c r="J470" s="20">
        <v>37.170299999999997</v>
      </c>
      <c r="K470" s="22">
        <v>7.9453399999999993E-2</v>
      </c>
      <c r="L470" s="5">
        <v>9.7431000000000001</v>
      </c>
      <c r="M470" s="17">
        <f t="shared" si="40"/>
        <v>9.7430924120656641</v>
      </c>
    </row>
    <row r="471" spans="2:13" x14ac:dyDescent="0.25">
      <c r="B471" s="1">
        <v>20750</v>
      </c>
      <c r="C471" s="1">
        <v>20682</v>
      </c>
      <c r="D471" s="12">
        <f t="shared" si="39"/>
        <v>20682.487439861001</v>
      </c>
      <c r="E471" s="3">
        <v>217.33199999999999</v>
      </c>
      <c r="F471" s="32">
        <f t="shared" si="37"/>
        <v>217.33248743986101</v>
      </c>
      <c r="G471" s="3">
        <v>-55.817999999999998</v>
      </c>
      <c r="H471" s="21">
        <v>4917.09</v>
      </c>
      <c r="I471" s="21">
        <f t="shared" si="38"/>
        <v>4917.0917710701651</v>
      </c>
      <c r="J471" s="20">
        <v>36.8812</v>
      </c>
      <c r="K471" s="22">
        <v>7.8817300000000007E-2</v>
      </c>
      <c r="L471" s="5">
        <v>9.7429000000000006</v>
      </c>
      <c r="M471" s="17">
        <f t="shared" si="40"/>
        <v>9.7429396401605644</v>
      </c>
    </row>
    <row r="472" spans="2:13" x14ac:dyDescent="0.25">
      <c r="B472" s="1">
        <v>20800</v>
      </c>
      <c r="C472" s="1">
        <v>20732</v>
      </c>
      <c r="D472" s="12">
        <f t="shared" si="39"/>
        <v>20732.162217974346</v>
      </c>
      <c r="E472" s="3">
        <v>217.38200000000001</v>
      </c>
      <c r="F472" s="32">
        <f t="shared" si="37"/>
        <v>217.38216221797435</v>
      </c>
      <c r="G472" s="3">
        <v>-55.768000000000001</v>
      </c>
      <c r="H472" s="21">
        <v>4878.8500000000004</v>
      </c>
      <c r="I472" s="21">
        <f t="shared" si="38"/>
        <v>4878.8503131608923</v>
      </c>
      <c r="J472" s="20">
        <v>36.5944</v>
      </c>
      <c r="K472" s="22">
        <v>7.8186400000000003E-2</v>
      </c>
      <c r="L472" s="5">
        <v>9.7428000000000008</v>
      </c>
      <c r="M472" s="17">
        <f t="shared" si="40"/>
        <v>9.7427868718486383</v>
      </c>
    </row>
    <row r="473" spans="2:13" x14ac:dyDescent="0.25">
      <c r="B473" s="1">
        <v>20850</v>
      </c>
      <c r="C473" s="1">
        <v>20782</v>
      </c>
      <c r="D473" s="12">
        <f t="shared" si="39"/>
        <v>20781.836217195232</v>
      </c>
      <c r="E473" s="3">
        <v>217.43199999999999</v>
      </c>
      <c r="F473" s="32">
        <f t="shared" si="37"/>
        <v>217.43183621719524</v>
      </c>
      <c r="G473" s="3">
        <v>-55.718000000000004</v>
      </c>
      <c r="H473" s="21">
        <v>4840.91</v>
      </c>
      <c r="I473" s="21">
        <f t="shared" si="38"/>
        <v>4840.9154970570589</v>
      </c>
      <c r="J473" s="20">
        <v>36.309800000000003</v>
      </c>
      <c r="K473" s="22">
        <v>7.7560799999999999E-2</v>
      </c>
      <c r="L473" s="5">
        <v>9.7425999999999995</v>
      </c>
      <c r="M473" s="17">
        <f t="shared" si="40"/>
        <v>9.7426341071297689</v>
      </c>
    </row>
    <row r="474" spans="2:13" x14ac:dyDescent="0.25">
      <c r="B474" s="1">
        <v>20900</v>
      </c>
      <c r="C474" s="1">
        <v>20832</v>
      </c>
      <c r="D474" s="12">
        <f t="shared" si="39"/>
        <v>20831.509437541972</v>
      </c>
      <c r="E474" s="3">
        <v>217.482</v>
      </c>
      <c r="F474" s="32">
        <f t="shared" si="37"/>
        <v>217.48150943754197</v>
      </c>
      <c r="G474" s="3">
        <v>-55.667999999999999</v>
      </c>
      <c r="H474" s="21">
        <v>4803.28</v>
      </c>
      <c r="I474" s="21">
        <f t="shared" si="38"/>
        <v>4803.2847901063205</v>
      </c>
      <c r="J474" s="20">
        <v>36.0276</v>
      </c>
      <c r="K474" s="22">
        <v>7.6940300000000003E-2</v>
      </c>
      <c r="L474" s="5">
        <v>9.7424999999999997</v>
      </c>
      <c r="M474" s="17">
        <f t="shared" si="40"/>
        <v>9.7424813460038475</v>
      </c>
    </row>
    <row r="475" spans="2:13" x14ac:dyDescent="0.25">
      <c r="B475" s="1">
        <v>20950</v>
      </c>
      <c r="C475" s="1">
        <v>20881</v>
      </c>
      <c r="D475" s="12">
        <f t="shared" si="39"/>
        <v>20881.181879032891</v>
      </c>
      <c r="E475" s="3">
        <v>217.53100000000001</v>
      </c>
      <c r="F475" s="32">
        <f t="shared" si="37"/>
        <v>217.53118187903289</v>
      </c>
      <c r="G475" s="3">
        <v>-55.619</v>
      </c>
      <c r="H475" s="21">
        <v>4765.95</v>
      </c>
      <c r="I475" s="21">
        <f t="shared" si="38"/>
        <v>4765.9556811827842</v>
      </c>
      <c r="J475" s="20">
        <v>35.747599999999998</v>
      </c>
      <c r="K475" s="22">
        <v>7.6324900000000001E-2</v>
      </c>
      <c r="L475" s="5">
        <v>9.7423000000000002</v>
      </c>
      <c r="M475" s="17">
        <f t="shared" si="40"/>
        <v>9.7423285884707624</v>
      </c>
    </row>
    <row r="476" spans="2:13" x14ac:dyDescent="0.25">
      <c r="B476" s="1">
        <v>21000</v>
      </c>
      <c r="C476" s="1">
        <v>20931</v>
      </c>
      <c r="D476" s="12">
        <f t="shared" si="39"/>
        <v>20930.853541686298</v>
      </c>
      <c r="E476" s="3">
        <v>217.58099999999999</v>
      </c>
      <c r="F476" s="32">
        <f t="shared" si="37"/>
        <v>217.58085354168631</v>
      </c>
      <c r="G476" s="3">
        <v>-55.569000000000003</v>
      </c>
      <c r="H476" s="21">
        <v>4728.9199999999992</v>
      </c>
      <c r="I476" s="21">
        <f t="shared" si="38"/>
        <v>4728.925680498709</v>
      </c>
      <c r="J476" s="20">
        <v>35.469799999999999</v>
      </c>
      <c r="K476" s="22">
        <v>7.5714600000000007E-2</v>
      </c>
      <c r="L476" s="5">
        <v>9.7422000000000004</v>
      </c>
      <c r="M476" s="17">
        <f t="shared" si="40"/>
        <v>9.7421758345303964</v>
      </c>
    </row>
    <row r="477" spans="2:13" x14ac:dyDescent="0.25">
      <c r="B477" s="1">
        <v>21050</v>
      </c>
      <c r="C477" s="1">
        <v>20981</v>
      </c>
      <c r="D477" s="12">
        <f t="shared" si="39"/>
        <v>20980.524425520518</v>
      </c>
      <c r="E477" s="3">
        <v>217.631</v>
      </c>
      <c r="F477" s="32">
        <f t="shared" si="37"/>
        <v>217.63052442552052</v>
      </c>
      <c r="G477" s="3">
        <v>-55.518999999999998</v>
      </c>
      <c r="H477" s="21">
        <v>4692.1900000000005</v>
      </c>
      <c r="I477" s="21">
        <f t="shared" si="38"/>
        <v>4692.1923194182482</v>
      </c>
      <c r="J477" s="20">
        <v>35.194299999999998</v>
      </c>
      <c r="K477" s="22">
        <v>7.5109300000000004E-2</v>
      </c>
      <c r="L477" s="5">
        <v>9.7420000000000009</v>
      </c>
      <c r="M477" s="17">
        <f t="shared" si="40"/>
        <v>9.7420230841826374</v>
      </c>
    </row>
    <row r="478" spans="2:13" x14ac:dyDescent="0.25">
      <c r="B478" s="1">
        <v>21100</v>
      </c>
      <c r="C478" s="1">
        <v>21030</v>
      </c>
      <c r="D478" s="12">
        <f t="shared" si="39"/>
        <v>21030.194530553868</v>
      </c>
      <c r="E478" s="3">
        <v>217.68</v>
      </c>
      <c r="F478" s="32">
        <f t="shared" si="37"/>
        <v>217.68019453055388</v>
      </c>
      <c r="G478" s="3">
        <v>-55.47</v>
      </c>
      <c r="H478" s="21">
        <v>4655.75</v>
      </c>
      <c r="I478" s="21">
        <f t="shared" si="38"/>
        <v>4655.7531502725597</v>
      </c>
      <c r="J478" s="20">
        <v>34.920999999999999</v>
      </c>
      <c r="K478" s="22">
        <v>7.4509000000000006E-2</v>
      </c>
      <c r="L478" s="5">
        <v>9.7418999999999993</v>
      </c>
      <c r="M478" s="17">
        <f t="shared" si="40"/>
        <v>9.7418703374273772</v>
      </c>
    </row>
    <row r="479" spans="2:13" x14ac:dyDescent="0.25">
      <c r="B479" s="1">
        <v>21150</v>
      </c>
      <c r="C479" s="1">
        <v>21080</v>
      </c>
      <c r="D479" s="12">
        <f t="shared" si="39"/>
        <v>21079.863856804659</v>
      </c>
      <c r="E479" s="3">
        <v>217.73</v>
      </c>
      <c r="F479" s="32">
        <f t="shared" si="37"/>
        <v>217.72986385680466</v>
      </c>
      <c r="G479" s="3">
        <v>-55.42</v>
      </c>
      <c r="H479" s="21">
        <v>4619.6000000000004</v>
      </c>
      <c r="I479" s="21">
        <f t="shared" si="38"/>
        <v>4619.6057461767932</v>
      </c>
      <c r="J479" s="20">
        <v>34.9499</v>
      </c>
      <c r="K479" s="22">
        <v>7.3913699999999999E-2</v>
      </c>
      <c r="L479" s="5">
        <v>9.7416999999999998</v>
      </c>
      <c r="M479" s="17">
        <f t="shared" si="40"/>
        <v>9.7417175942645002</v>
      </c>
    </row>
    <row r="480" spans="2:13" x14ac:dyDescent="0.25">
      <c r="B480" s="1">
        <v>21200</v>
      </c>
      <c r="C480" s="1">
        <v>21130</v>
      </c>
      <c r="D480" s="12">
        <f t="shared" si="39"/>
        <v>21129.532404291211</v>
      </c>
      <c r="E480" s="3">
        <v>217.78</v>
      </c>
      <c r="F480" s="32">
        <f t="shared" si="37"/>
        <v>217.77953240429122</v>
      </c>
      <c r="G480" s="3">
        <v>-55.37</v>
      </c>
      <c r="H480" s="21">
        <v>4583.75</v>
      </c>
      <c r="I480" s="21">
        <f t="shared" si="38"/>
        <v>4583.7477008485002</v>
      </c>
      <c r="J480" s="20">
        <v>34.380899999999997</v>
      </c>
      <c r="K480" s="22">
        <v>7.3323200000000005E-2</v>
      </c>
      <c r="L480" s="5">
        <v>9.7416</v>
      </c>
      <c r="M480" s="17">
        <f t="shared" si="40"/>
        <v>9.7415648546938947</v>
      </c>
    </row>
    <row r="481" spans="2:13" x14ac:dyDescent="0.25">
      <c r="B481" s="1">
        <v>21250</v>
      </c>
      <c r="C481" s="1">
        <v>21179</v>
      </c>
      <c r="D481" s="12">
        <f t="shared" si="39"/>
        <v>21179.200173031837</v>
      </c>
      <c r="E481" s="3">
        <v>217.82900000000001</v>
      </c>
      <c r="F481" s="32">
        <f t="shared" si="37"/>
        <v>217.82920017303184</v>
      </c>
      <c r="G481" s="3">
        <v>-55.320999999999998</v>
      </c>
      <c r="H481" s="21">
        <v>4548.17</v>
      </c>
      <c r="I481" s="21">
        <f t="shared" si="38"/>
        <v>4548.1766284279711</v>
      </c>
      <c r="J481" s="20">
        <v>34.114100000000001</v>
      </c>
      <c r="K481" s="22">
        <v>7.2737599999999999E-2</v>
      </c>
      <c r="L481" s="5">
        <v>9.7414000000000005</v>
      </c>
      <c r="M481" s="17">
        <f t="shared" si="40"/>
        <v>9.7414121187154468</v>
      </c>
    </row>
    <row r="482" spans="2:13" x14ac:dyDescent="0.25">
      <c r="B482" s="1">
        <v>21300</v>
      </c>
      <c r="C482" s="1">
        <v>21229</v>
      </c>
      <c r="D482" s="12">
        <f t="shared" si="39"/>
        <v>21228.867163044855</v>
      </c>
      <c r="E482" s="3">
        <v>217.87899999999999</v>
      </c>
      <c r="F482" s="32">
        <f t="shared" si="37"/>
        <v>217.87886716304487</v>
      </c>
      <c r="G482" s="3">
        <v>-55.271000000000001</v>
      </c>
      <c r="H482" s="21">
        <v>4512.8899999999994</v>
      </c>
      <c r="I482" s="21">
        <f t="shared" si="38"/>
        <v>4512.8901632998804</v>
      </c>
      <c r="J482" s="20">
        <v>33.849399999999996</v>
      </c>
      <c r="K482" s="22">
        <v>7.2156800000000007E-2</v>
      </c>
      <c r="L482" s="5">
        <v>9.7413000000000007</v>
      </c>
      <c r="M482" s="17">
        <f t="shared" si="40"/>
        <v>9.7412593863290429</v>
      </c>
    </row>
    <row r="483" spans="2:13" x14ac:dyDescent="0.25">
      <c r="B483" s="1">
        <v>21350</v>
      </c>
      <c r="C483" s="1">
        <v>21279</v>
      </c>
      <c r="D483" s="12">
        <f t="shared" si="39"/>
        <v>21278.533374348572</v>
      </c>
      <c r="E483" s="3">
        <v>217.929</v>
      </c>
      <c r="F483" s="32">
        <f t="shared" si="37"/>
        <v>217.92853337434858</v>
      </c>
      <c r="G483" s="3">
        <v>-55.220999999999997</v>
      </c>
      <c r="H483" s="21">
        <v>4477.88</v>
      </c>
      <c r="I483" s="21">
        <f t="shared" si="38"/>
        <v>4477.8859599167545</v>
      </c>
      <c r="J483" s="20">
        <v>33.5869</v>
      </c>
      <c r="K483" s="22">
        <v>7.1580900000000003E-2</v>
      </c>
      <c r="L483" s="5">
        <v>9.7410999999999994</v>
      </c>
      <c r="M483" s="17">
        <f t="shared" si="40"/>
        <v>9.7411066575345728</v>
      </c>
    </row>
    <row r="484" spans="2:13" x14ac:dyDescent="0.25">
      <c r="B484" s="1">
        <v>21400</v>
      </c>
      <c r="C484" s="1">
        <v>21328</v>
      </c>
      <c r="D484" s="12">
        <f t="shared" si="39"/>
        <v>21328.198806961311</v>
      </c>
      <c r="E484" s="3">
        <v>217.97800000000001</v>
      </c>
      <c r="F484" s="32">
        <f t="shared" si="37"/>
        <v>217.97819880696133</v>
      </c>
      <c r="G484" s="3">
        <v>-55.171999999999997</v>
      </c>
      <c r="H484" s="21">
        <v>4443.16</v>
      </c>
      <c r="I484" s="21">
        <f t="shared" si="38"/>
        <v>4443.1616926237912</v>
      </c>
      <c r="J484" s="20">
        <v>33.3264</v>
      </c>
      <c r="K484" s="22">
        <v>7.1009599999999992E-2</v>
      </c>
      <c r="L484" s="5">
        <v>9.7409999999999997</v>
      </c>
      <c r="M484" s="17">
        <f t="shared" si="40"/>
        <v>9.7409539323319247</v>
      </c>
    </row>
    <row r="485" spans="2:13" x14ac:dyDescent="0.25">
      <c r="B485" s="1">
        <v>21450</v>
      </c>
      <c r="C485" s="1">
        <v>21378</v>
      </c>
      <c r="D485" s="12">
        <f t="shared" si="39"/>
        <v>21377.863460901379</v>
      </c>
      <c r="E485" s="3">
        <v>218.02799999999999</v>
      </c>
      <c r="F485" s="32">
        <f t="shared" si="37"/>
        <v>218.02786346090139</v>
      </c>
      <c r="G485" s="3">
        <v>-55.122</v>
      </c>
      <c r="H485" s="21">
        <v>4408.71</v>
      </c>
      <c r="I485" s="21">
        <f t="shared" si="38"/>
        <v>4408.7150554856362</v>
      </c>
      <c r="J485" s="20">
        <v>33.068100000000001</v>
      </c>
      <c r="K485" s="22">
        <v>7.0443000000000006E-2</v>
      </c>
      <c r="L485" s="5">
        <v>9.7408000000000001</v>
      </c>
      <c r="M485" s="17">
        <f t="shared" si="40"/>
        <v>9.7408012107209814</v>
      </c>
    </row>
    <row r="486" spans="2:13" x14ac:dyDescent="0.25">
      <c r="B486" s="1">
        <v>21500</v>
      </c>
      <c r="C486" s="1">
        <v>21428</v>
      </c>
      <c r="D486" s="12">
        <f t="shared" si="39"/>
        <v>21427.527336187086</v>
      </c>
      <c r="E486" s="3">
        <v>218.078</v>
      </c>
      <c r="F486" s="32">
        <f t="shared" si="37"/>
        <v>218.0775273361871</v>
      </c>
      <c r="G486" s="3">
        <v>-55.072000000000003</v>
      </c>
      <c r="H486" s="21">
        <v>4374.54</v>
      </c>
      <c r="I486" s="21">
        <f t="shared" si="38"/>
        <v>4374.5437621141637</v>
      </c>
      <c r="J486" s="20">
        <v>32.811799999999998</v>
      </c>
      <c r="K486" s="22">
        <v>6.9881100000000002E-2</v>
      </c>
      <c r="L486" s="5">
        <v>9.7406000000000006</v>
      </c>
      <c r="M486" s="17">
        <f t="shared" si="40"/>
        <v>9.7406484927016361</v>
      </c>
    </row>
    <row r="487" spans="2:13" x14ac:dyDescent="0.25">
      <c r="B487" s="1">
        <v>21550</v>
      </c>
      <c r="C487" s="1">
        <v>21477</v>
      </c>
      <c r="D487" s="12">
        <f t="shared" si="39"/>
        <v>21477.190432836749</v>
      </c>
      <c r="E487" s="3">
        <v>218.12700000000001</v>
      </c>
      <c r="F487" s="32">
        <f t="shared" si="37"/>
        <v>218.12719043283676</v>
      </c>
      <c r="G487" s="3">
        <v>-55.023000000000003</v>
      </c>
      <c r="H487" s="21">
        <v>4340.6500000000005</v>
      </c>
      <c r="I487" s="21">
        <f t="shared" si="38"/>
        <v>4340.6455454983579</v>
      </c>
      <c r="J487" s="20">
        <v>32.557499999999997</v>
      </c>
      <c r="K487" s="22">
        <v>6.9323800000000005E-2</v>
      </c>
      <c r="L487" s="5">
        <v>9.7405000000000008</v>
      </c>
      <c r="M487" s="17">
        <f t="shared" si="40"/>
        <v>9.74049577827377</v>
      </c>
    </row>
    <row r="488" spans="2:13" x14ac:dyDescent="0.25">
      <c r="B488" s="1">
        <v>21600</v>
      </c>
      <c r="C488" s="1">
        <v>21527</v>
      </c>
      <c r="D488" s="12">
        <f t="shared" si="39"/>
        <v>21526.852750868678</v>
      </c>
      <c r="E488" s="3">
        <v>218.17699999999999</v>
      </c>
      <c r="F488" s="32">
        <f t="shared" si="37"/>
        <v>218.17685275086868</v>
      </c>
      <c r="G488" s="3">
        <v>-54.972999999999999</v>
      </c>
      <c r="H488" s="21">
        <v>4307.0199999999995</v>
      </c>
      <c r="I488" s="21">
        <f t="shared" si="38"/>
        <v>4307.0181578352867</v>
      </c>
      <c r="J488" s="20">
        <v>32.305300000000003</v>
      </c>
      <c r="K488" s="22">
        <v>6.8771100000000002E-2</v>
      </c>
      <c r="L488" s="5">
        <v>9.7402999999999995</v>
      </c>
      <c r="M488" s="17">
        <f t="shared" si="40"/>
        <v>9.7403430674372764</v>
      </c>
    </row>
    <row r="489" spans="2:13" x14ac:dyDescent="0.25">
      <c r="B489" s="1">
        <v>21650</v>
      </c>
      <c r="C489" s="1">
        <v>21577</v>
      </c>
      <c r="D489" s="12">
        <f t="shared" si="39"/>
        <v>21576.514290301184</v>
      </c>
      <c r="E489" s="3">
        <v>218.227</v>
      </c>
      <c r="F489" s="32">
        <f t="shared" si="37"/>
        <v>218.2265142903012</v>
      </c>
      <c r="G489" s="3">
        <v>-54.923000000000002</v>
      </c>
      <c r="H489" s="21">
        <v>4273.66</v>
      </c>
      <c r="I489" s="21">
        <f t="shared" si="38"/>
        <v>4273.6593703628623</v>
      </c>
      <c r="J489" s="20">
        <v>32.055099999999996</v>
      </c>
      <c r="K489" s="22">
        <v>6.8222900000000003E-2</v>
      </c>
      <c r="L489" s="5">
        <v>9.7401999999999997</v>
      </c>
      <c r="M489" s="17">
        <f t="shared" si="40"/>
        <v>9.7401903601920363</v>
      </c>
    </row>
    <row r="490" spans="2:13" x14ac:dyDescent="0.25">
      <c r="B490" s="1">
        <v>21700</v>
      </c>
      <c r="C490" s="1">
        <v>21626</v>
      </c>
      <c r="D490" s="12">
        <f t="shared" si="39"/>
        <v>21626.175051152572</v>
      </c>
      <c r="E490" s="3">
        <v>218.27600000000001</v>
      </c>
      <c r="F490" s="32">
        <f t="shared" si="37"/>
        <v>218.27617505115256</v>
      </c>
      <c r="G490" s="3">
        <v>-54.874000000000002</v>
      </c>
      <c r="H490" s="21">
        <v>4240.5600000000004</v>
      </c>
      <c r="I490" s="21">
        <f t="shared" si="38"/>
        <v>4240.5669731940152</v>
      </c>
      <c r="J490" s="20">
        <v>31.806800000000003</v>
      </c>
      <c r="K490" s="22">
        <v>6.7679200000000009E-2</v>
      </c>
      <c r="L490" s="5">
        <v>9.74</v>
      </c>
      <c r="M490" s="17">
        <f t="shared" si="40"/>
        <v>9.740037656537945</v>
      </c>
    </row>
    <row r="491" spans="2:13" x14ac:dyDescent="0.25">
      <c r="B491" s="1">
        <v>21750</v>
      </c>
      <c r="C491" s="1">
        <v>21676</v>
      </c>
      <c r="D491" s="12">
        <f t="shared" si="39"/>
        <v>21675.835033441159</v>
      </c>
      <c r="E491" s="3">
        <v>218.32599999999999</v>
      </c>
      <c r="F491" s="32">
        <f t="shared" si="37"/>
        <v>218.32583503344117</v>
      </c>
      <c r="G491" s="3">
        <v>-54.823999999999998</v>
      </c>
      <c r="H491" s="21">
        <v>4207.7400000000007</v>
      </c>
      <c r="I491" s="21">
        <f t="shared" si="38"/>
        <v>4207.7387751521537</v>
      </c>
      <c r="J491" s="20">
        <v>31.560600000000001</v>
      </c>
      <c r="K491" s="22">
        <v>6.7140000000000005E-2</v>
      </c>
      <c r="L491" s="5">
        <v>9.7399000000000004</v>
      </c>
      <c r="M491" s="17">
        <f t="shared" si="40"/>
        <v>9.7398849564748833</v>
      </c>
    </row>
    <row r="492" spans="2:13" x14ac:dyDescent="0.25">
      <c r="B492" s="1">
        <v>21800</v>
      </c>
      <c r="C492" s="1">
        <v>21725</v>
      </c>
      <c r="D492" s="12">
        <f t="shared" si="39"/>
        <v>21725.494237185248</v>
      </c>
      <c r="E492" s="3">
        <v>218.375</v>
      </c>
      <c r="F492" s="32">
        <f t="shared" si="37"/>
        <v>218.37549423718525</v>
      </c>
      <c r="G492" s="3">
        <v>-54.774999999999999</v>
      </c>
      <c r="H492" s="21">
        <v>4175.1699999999992</v>
      </c>
      <c r="I492" s="21">
        <f t="shared" si="38"/>
        <v>4175.1726036085711</v>
      </c>
      <c r="J492" s="20">
        <v>31.316299999999998</v>
      </c>
      <c r="K492" s="22">
        <v>6.6605200000000003E-2</v>
      </c>
      <c r="L492" s="5">
        <v>9.7396999999999991</v>
      </c>
      <c r="M492" s="17">
        <f t="shared" si="40"/>
        <v>9.7397322600027412</v>
      </c>
    </row>
    <row r="493" spans="2:13" x14ac:dyDescent="0.25">
      <c r="B493" s="1">
        <v>21850</v>
      </c>
      <c r="C493" s="1">
        <v>21775</v>
      </c>
      <c r="D493" s="12">
        <f t="shared" si="39"/>
        <v>21775.15266240315</v>
      </c>
      <c r="E493" s="3">
        <v>218.42500000000001</v>
      </c>
      <c r="F493" s="32">
        <f t="shared" si="37"/>
        <v>218.42515266240315</v>
      </c>
      <c r="G493" s="3">
        <v>-54.725000000000001</v>
      </c>
      <c r="H493" s="21">
        <v>4142.8599999999997</v>
      </c>
      <c r="I493" s="21">
        <f t="shared" si="38"/>
        <v>4142.8663043207061</v>
      </c>
      <c r="J493" s="20">
        <v>31.074000000000002</v>
      </c>
      <c r="K493" s="22">
        <v>6.6074800000000003E-2</v>
      </c>
      <c r="L493" s="5">
        <v>9.7395999999999994</v>
      </c>
      <c r="M493" s="17">
        <f t="shared" si="40"/>
        <v>9.7395795671214049</v>
      </c>
    </row>
    <row r="494" spans="2:13" x14ac:dyDescent="0.25">
      <c r="B494" s="1">
        <v>21900</v>
      </c>
      <c r="C494" s="1">
        <v>21825</v>
      </c>
      <c r="D494" s="12">
        <f t="shared" si="39"/>
        <v>21824.810309113174</v>
      </c>
      <c r="E494" s="3">
        <v>218.47499999999999</v>
      </c>
      <c r="F494" s="32">
        <f t="shared" si="37"/>
        <v>218.47481030911317</v>
      </c>
      <c r="G494" s="3">
        <v>-54.674999999999997</v>
      </c>
      <c r="H494" s="21">
        <v>4110.8200000000006</v>
      </c>
      <c r="I494" s="21">
        <f t="shared" si="38"/>
        <v>4110.8177412724172</v>
      </c>
      <c r="J494" s="20">
        <v>30.8337</v>
      </c>
      <c r="K494" s="22">
        <v>6.5548800000000004E-2</v>
      </c>
      <c r="L494" s="5">
        <v>9.7393999999999998</v>
      </c>
      <c r="M494" s="17">
        <f t="shared" si="40"/>
        <v>9.7394268778307644</v>
      </c>
    </row>
    <row r="495" spans="2:13" x14ac:dyDescent="0.25">
      <c r="B495" s="1">
        <v>21950</v>
      </c>
      <c r="C495" s="1">
        <v>21874</v>
      </c>
      <c r="D495" s="12">
        <f t="shared" si="39"/>
        <v>21874.467177333623</v>
      </c>
      <c r="E495" s="3">
        <v>218.524</v>
      </c>
      <c r="F495" s="32">
        <f t="shared" si="37"/>
        <v>218.52446717733363</v>
      </c>
      <c r="G495" s="3">
        <v>-54.625999999999998</v>
      </c>
      <c r="H495" s="21">
        <v>4079.02</v>
      </c>
      <c r="I495" s="21">
        <f t="shared" si="38"/>
        <v>4079.0247965152635</v>
      </c>
      <c r="J495" s="20">
        <v>30.595199999999998</v>
      </c>
      <c r="K495" s="22">
        <v>6.5027100000000004E-2</v>
      </c>
      <c r="L495" s="5">
        <v>9.7393000000000001</v>
      </c>
      <c r="M495" s="17">
        <f t="shared" si="40"/>
        <v>9.739274192130706</v>
      </c>
    </row>
    <row r="496" spans="2:13" x14ac:dyDescent="0.25">
      <c r="B496" s="1">
        <v>22000</v>
      </c>
      <c r="C496" s="1">
        <v>21924</v>
      </c>
      <c r="D496" s="12">
        <f t="shared" si="39"/>
        <v>21924.123267082807</v>
      </c>
      <c r="E496" s="3">
        <v>218.57400000000001</v>
      </c>
      <c r="F496" s="32">
        <f t="shared" si="37"/>
        <v>218.57412326708283</v>
      </c>
      <c r="G496" s="3">
        <v>-54.576000000000001</v>
      </c>
      <c r="H496" s="21">
        <v>4047.48</v>
      </c>
      <c r="I496" s="21">
        <f t="shared" si="38"/>
        <v>4047.4853700113908</v>
      </c>
      <c r="J496" s="20">
        <v>30.358599999999999</v>
      </c>
      <c r="K496" s="22">
        <v>6.45096E-2</v>
      </c>
      <c r="L496" s="5">
        <v>9.7391000000000005</v>
      </c>
      <c r="M496" s="17">
        <f t="shared" si="40"/>
        <v>9.7391215100211159</v>
      </c>
    </row>
    <row r="497" spans="2:13" x14ac:dyDescent="0.25">
      <c r="B497" s="1">
        <v>22050</v>
      </c>
      <c r="C497" s="1">
        <v>21974</v>
      </c>
      <c r="D497" s="12">
        <f t="shared" si="39"/>
        <v>21973.778578379031</v>
      </c>
      <c r="E497" s="3">
        <v>218.624</v>
      </c>
      <c r="F497" s="32">
        <f t="shared" si="37"/>
        <v>218.62377857837905</v>
      </c>
      <c r="G497" s="3">
        <v>-54.526000000000003</v>
      </c>
      <c r="H497" s="21">
        <v>4016.2000000000003</v>
      </c>
      <c r="I497" s="21">
        <f t="shared" si="38"/>
        <v>4016.1973794779033</v>
      </c>
      <c r="J497" s="20">
        <v>30.123999999999999</v>
      </c>
      <c r="K497" s="22">
        <v>6.3996399999999995E-2</v>
      </c>
      <c r="L497" s="5">
        <v>9.7390000000000008</v>
      </c>
      <c r="M497" s="17">
        <f t="shared" si="40"/>
        <v>9.7389688315018823</v>
      </c>
    </row>
    <row r="498" spans="2:13" x14ac:dyDescent="0.25">
      <c r="B498" s="1">
        <v>22100</v>
      </c>
      <c r="C498" s="1">
        <v>22023</v>
      </c>
      <c r="D498" s="12">
        <f t="shared" si="39"/>
        <v>22023.4331112406</v>
      </c>
      <c r="E498" s="3">
        <v>218.673</v>
      </c>
      <c r="F498" s="32">
        <f t="shared" si="37"/>
        <v>218.6734331112406</v>
      </c>
      <c r="G498" s="3">
        <v>-54.476999999999997</v>
      </c>
      <c r="H498" s="21">
        <v>3985.16</v>
      </c>
      <c r="I498" s="21">
        <f t="shared" si="38"/>
        <v>3985.1587602323184</v>
      </c>
      <c r="J498" s="20">
        <v>39.891100000000002</v>
      </c>
      <c r="K498" s="22">
        <v>6.3487399999999999E-2</v>
      </c>
      <c r="L498" s="5">
        <v>9.7387999999999995</v>
      </c>
      <c r="M498" s="17">
        <f t="shared" si="40"/>
        <v>9.7388161565728915</v>
      </c>
    </row>
    <row r="499" spans="2:13" x14ac:dyDescent="0.25">
      <c r="B499" s="1">
        <v>22150</v>
      </c>
      <c r="C499" s="1">
        <v>22073</v>
      </c>
      <c r="D499" s="12">
        <f t="shared" si="39"/>
        <v>22073.086865685822</v>
      </c>
      <c r="E499" s="3">
        <v>218.72300000000001</v>
      </c>
      <c r="F499" s="32">
        <f t="shared" si="37"/>
        <v>218.72308686568581</v>
      </c>
      <c r="G499" s="3">
        <v>-54.427</v>
      </c>
      <c r="H499" s="21">
        <v>3954.37</v>
      </c>
      <c r="I499" s="21">
        <f t="shared" si="38"/>
        <v>3954.3674650397616</v>
      </c>
      <c r="J499" s="20">
        <v>29.6602</v>
      </c>
      <c r="K499" s="22">
        <v>6.2982500000000011E-2</v>
      </c>
      <c r="L499" s="5">
        <v>9.7386999999999997</v>
      </c>
      <c r="M499" s="17">
        <f t="shared" si="40"/>
        <v>9.7386634852340332</v>
      </c>
    </row>
    <row r="500" spans="2:13" x14ac:dyDescent="0.25">
      <c r="B500" s="1">
        <v>22200</v>
      </c>
      <c r="C500" s="1">
        <v>22123</v>
      </c>
      <c r="D500" s="12">
        <f t="shared" si="39"/>
        <v>22122.739841732997</v>
      </c>
      <c r="E500" s="3">
        <v>218.773</v>
      </c>
      <c r="F500" s="32">
        <f t="shared" si="37"/>
        <v>218.772739841733</v>
      </c>
      <c r="G500" s="3">
        <v>-54.377000000000002</v>
      </c>
      <c r="H500" s="21">
        <v>3923.82</v>
      </c>
      <c r="I500" s="21">
        <f t="shared" si="38"/>
        <v>3923.821463961388</v>
      </c>
      <c r="J500" s="20">
        <v>29.431100000000001</v>
      </c>
      <c r="K500" s="22">
        <v>6.24819E-2</v>
      </c>
      <c r="L500" s="5">
        <v>9.7385000000000002</v>
      </c>
      <c r="M500" s="17">
        <f t="shared" si="40"/>
        <v>9.7385108174851922</v>
      </c>
    </row>
    <row r="501" spans="2:13" x14ac:dyDescent="0.25">
      <c r="B501" s="1">
        <v>22250</v>
      </c>
      <c r="C501" s="1">
        <v>22172</v>
      </c>
      <c r="D501" s="12">
        <f t="shared" si="39"/>
        <v>22172.392039400427</v>
      </c>
      <c r="E501" s="3">
        <v>218.822</v>
      </c>
      <c r="F501" s="32">
        <f t="shared" si="37"/>
        <v>218.82239203940043</v>
      </c>
      <c r="G501" s="3">
        <v>-54.328000000000003</v>
      </c>
      <c r="H501" s="21">
        <v>3893.52</v>
      </c>
      <c r="I501" s="21">
        <f t="shared" si="38"/>
        <v>3893.5187442039833</v>
      </c>
      <c r="J501" s="20">
        <v>29.203800000000001</v>
      </c>
      <c r="K501" s="22">
        <v>6.19853E-2</v>
      </c>
      <c r="L501" s="5">
        <v>9.7384000000000004</v>
      </c>
      <c r="M501" s="17">
        <f t="shared" si="40"/>
        <v>9.73835815332626</v>
      </c>
    </row>
    <row r="502" spans="2:13" x14ac:dyDescent="0.25">
      <c r="B502" s="1">
        <v>22300</v>
      </c>
      <c r="C502" s="1">
        <v>22222</v>
      </c>
      <c r="D502" s="12">
        <f t="shared" si="39"/>
        <v>22222.043458706423</v>
      </c>
      <c r="E502" s="3">
        <v>218.87200000000001</v>
      </c>
      <c r="F502" s="32">
        <f t="shared" si="37"/>
        <v>218.87204345870643</v>
      </c>
      <c r="G502" s="3">
        <v>-54.277999999999999</v>
      </c>
      <c r="H502" s="21">
        <v>3863.46</v>
      </c>
      <c r="I502" s="21">
        <f t="shared" si="38"/>
        <v>3863.4573099711588</v>
      </c>
      <c r="J502" s="20">
        <v>28.978299999999997</v>
      </c>
      <c r="K502" s="22">
        <v>6.1492699999999997E-2</v>
      </c>
      <c r="L502" s="5">
        <v>9.7382000000000009</v>
      </c>
      <c r="M502" s="17">
        <f t="shared" si="40"/>
        <v>9.7382054927571193</v>
      </c>
    </row>
    <row r="503" spans="2:13" x14ac:dyDescent="0.25">
      <c r="B503" s="1">
        <v>22350</v>
      </c>
      <c r="C503" s="1">
        <v>22272</v>
      </c>
      <c r="D503" s="12">
        <f t="shared" si="39"/>
        <v>22271.694099669279</v>
      </c>
      <c r="E503" s="3">
        <v>218.922</v>
      </c>
      <c r="F503" s="32">
        <f t="shared" si="37"/>
        <v>218.92169409966928</v>
      </c>
      <c r="G503" s="3">
        <v>-54.228000000000002</v>
      </c>
      <c r="H503" s="21">
        <v>3833.6299999999997</v>
      </c>
      <c r="I503" s="21">
        <f t="shared" si="38"/>
        <v>3833.6351823157829</v>
      </c>
      <c r="J503" s="20">
        <v>28.7546</v>
      </c>
      <c r="K503" s="22">
        <v>6.1004200000000001E-2</v>
      </c>
      <c r="L503" s="5">
        <v>9.7380999999999993</v>
      </c>
      <c r="M503" s="17">
        <f t="shared" si="40"/>
        <v>9.7380528357776601</v>
      </c>
    </row>
    <row r="504" spans="2:13" x14ac:dyDescent="0.25">
      <c r="B504" s="1">
        <v>22400</v>
      </c>
      <c r="C504" s="1">
        <v>22321</v>
      </c>
      <c r="D504" s="12">
        <f t="shared" si="39"/>
        <v>22321.343962307303</v>
      </c>
      <c r="E504" s="3">
        <v>218.971</v>
      </c>
      <c r="F504" s="32">
        <f t="shared" si="37"/>
        <v>218.97134396230732</v>
      </c>
      <c r="G504" s="3">
        <v>-54.179000000000002</v>
      </c>
      <c r="H504" s="21">
        <v>3804.05</v>
      </c>
      <c r="I504" s="21">
        <f t="shared" si="38"/>
        <v>3804.0503989936665</v>
      </c>
      <c r="J504" s="20">
        <v>28.532700000000002</v>
      </c>
      <c r="K504" s="22">
        <v>6.0519700000000003E-2</v>
      </c>
      <c r="L504" s="5">
        <v>9.7378999999999998</v>
      </c>
      <c r="M504" s="17">
        <f t="shared" si="40"/>
        <v>9.7379001823877669</v>
      </c>
    </row>
    <row r="505" spans="2:13" x14ac:dyDescent="0.25">
      <c r="B505" s="1">
        <v>22450</v>
      </c>
      <c r="C505" s="1">
        <v>22371</v>
      </c>
      <c r="D505" s="12">
        <f t="shared" si="39"/>
        <v>22370.993046638796</v>
      </c>
      <c r="E505" s="3">
        <v>219.02099999999999</v>
      </c>
      <c r="F505" s="32">
        <f t="shared" si="37"/>
        <v>219.02099304663881</v>
      </c>
      <c r="G505" s="3">
        <v>-54.128999999999998</v>
      </c>
      <c r="H505" s="21">
        <v>3774.7000000000003</v>
      </c>
      <c r="I505" s="21">
        <f t="shared" si="38"/>
        <v>3774.7010143186908</v>
      </c>
      <c r="J505" s="20">
        <v>28.3126</v>
      </c>
      <c r="K505" s="22">
        <v>6.0039200000000001E-2</v>
      </c>
      <c r="L505" s="5">
        <v>9.7377000000000002</v>
      </c>
      <c r="M505" s="17">
        <f t="shared" si="40"/>
        <v>9.7377475325873348</v>
      </c>
    </row>
    <row r="506" spans="2:13" x14ac:dyDescent="0.25">
      <c r="B506" s="1">
        <v>22500</v>
      </c>
      <c r="C506" s="1">
        <v>22421</v>
      </c>
      <c r="D506" s="12">
        <f t="shared" si="39"/>
        <v>22420.641352682054</v>
      </c>
      <c r="E506" s="3">
        <v>219.071</v>
      </c>
      <c r="F506" s="32">
        <f t="shared" si="37"/>
        <v>219.07064135268206</v>
      </c>
      <c r="G506" s="3">
        <v>-54.079000000000001</v>
      </c>
      <c r="H506" s="21">
        <v>3745.58</v>
      </c>
      <c r="I506" s="21">
        <f t="shared" si="38"/>
        <v>3745.5850990190302</v>
      </c>
      <c r="J506" s="20">
        <v>28.094199999999997</v>
      </c>
      <c r="K506" s="22">
        <v>5.9562600000000007E-2</v>
      </c>
      <c r="L506" s="5">
        <v>9.7376000000000005</v>
      </c>
      <c r="M506" s="17">
        <f t="shared" si="40"/>
        <v>9.7375948863762432</v>
      </c>
    </row>
    <row r="507" spans="2:13" x14ac:dyDescent="0.25">
      <c r="B507" s="1">
        <v>22550</v>
      </c>
      <c r="C507" s="1">
        <v>22470</v>
      </c>
      <c r="D507" s="12">
        <f t="shared" si="39"/>
        <v>22470.288880455384</v>
      </c>
      <c r="E507" s="3">
        <v>219.12</v>
      </c>
      <c r="F507" s="32">
        <f t="shared" si="37"/>
        <v>219.12028888045538</v>
      </c>
      <c r="G507" s="3">
        <v>-54.03</v>
      </c>
      <c r="H507" s="21">
        <v>3716.7</v>
      </c>
      <c r="I507" s="21">
        <f t="shared" si="38"/>
        <v>3716.7007400947987</v>
      </c>
      <c r="J507" s="20">
        <v>27.877499999999998</v>
      </c>
      <c r="K507" s="22">
        <v>5.9089799999999998E-2</v>
      </c>
      <c r="L507" s="5">
        <v>9.7373999999999992</v>
      </c>
      <c r="M507" s="17">
        <f t="shared" si="40"/>
        <v>9.7374422437543817</v>
      </c>
    </row>
    <row r="508" spans="2:13" x14ac:dyDescent="0.25">
      <c r="B508" s="1">
        <v>22600</v>
      </c>
      <c r="C508" s="1">
        <v>22520</v>
      </c>
      <c r="D508" s="12">
        <f t="shared" si="39"/>
        <v>22519.935629977081</v>
      </c>
      <c r="E508" s="3">
        <v>219.17</v>
      </c>
      <c r="F508" s="32">
        <f t="shared" si="37"/>
        <v>219.16993562997709</v>
      </c>
      <c r="G508" s="3">
        <v>-53.98</v>
      </c>
      <c r="H508" s="21">
        <v>3688.04</v>
      </c>
      <c r="I508" s="21">
        <f t="shared" si="38"/>
        <v>3688.0460406770389</v>
      </c>
      <c r="J508" s="20">
        <v>27.662599999999998</v>
      </c>
      <c r="K508" s="22">
        <v>5.8620999999999999E-2</v>
      </c>
      <c r="L508" s="5">
        <v>9.7372999999999994</v>
      </c>
      <c r="M508" s="17">
        <f t="shared" si="40"/>
        <v>9.7372896047216404</v>
      </c>
    </row>
    <row r="509" spans="2:13" x14ac:dyDescent="0.25">
      <c r="B509" s="1">
        <v>22650</v>
      </c>
      <c r="C509" s="1">
        <v>22570</v>
      </c>
      <c r="D509" s="12">
        <f t="shared" si="39"/>
        <v>22569.581601265443</v>
      </c>
      <c r="E509" s="3">
        <v>219.22</v>
      </c>
      <c r="F509" s="32">
        <f t="shared" si="37"/>
        <v>219.21958160126545</v>
      </c>
      <c r="G509" s="3">
        <v>-53.93</v>
      </c>
      <c r="H509" s="21">
        <v>3659.62</v>
      </c>
      <c r="I509" s="21">
        <f t="shared" si="38"/>
        <v>3659.6191198877764</v>
      </c>
      <c r="J509" s="20">
        <v>27.449400000000001</v>
      </c>
      <c r="K509" s="22">
        <v>5.8155999999999999E-2</v>
      </c>
      <c r="L509" s="5">
        <v>9.7370999999999999</v>
      </c>
      <c r="M509" s="17">
        <f t="shared" si="40"/>
        <v>9.7371369692779055</v>
      </c>
    </row>
    <row r="510" spans="2:13" x14ac:dyDescent="0.25">
      <c r="B510" s="1">
        <v>22700</v>
      </c>
      <c r="C510" s="1">
        <v>22619</v>
      </c>
      <c r="D510" s="12">
        <f t="shared" si="39"/>
        <v>22619.226794338774</v>
      </c>
      <c r="E510" s="3">
        <v>219.26900000000001</v>
      </c>
      <c r="F510" s="32">
        <f t="shared" si="37"/>
        <v>219.26922679433878</v>
      </c>
      <c r="G510" s="3">
        <v>-53.881</v>
      </c>
      <c r="H510" s="21">
        <v>3631.42</v>
      </c>
      <c r="I510" s="21">
        <f t="shared" si="38"/>
        <v>3631.418112701369</v>
      </c>
      <c r="J510" s="20">
        <v>27.237900000000003</v>
      </c>
      <c r="K510" s="22">
        <v>5.7694799999999997E-2</v>
      </c>
      <c r="L510" s="5">
        <v>9.7370000000000001</v>
      </c>
      <c r="M510" s="17">
        <f t="shared" si="40"/>
        <v>9.7369843374230616</v>
      </c>
    </row>
    <row r="511" spans="2:13" x14ac:dyDescent="0.25">
      <c r="B511" s="1">
        <v>22750</v>
      </c>
      <c r="C511" s="1">
        <v>22669</v>
      </c>
      <c r="D511" s="12">
        <f t="shared" si="39"/>
        <v>22668.871209215369</v>
      </c>
      <c r="E511" s="3">
        <v>219.31899999999999</v>
      </c>
      <c r="F511" s="32">
        <f t="shared" si="37"/>
        <v>219.31887120921539</v>
      </c>
      <c r="G511" s="3">
        <v>-53.831000000000003</v>
      </c>
      <c r="H511" s="21">
        <v>3603.44</v>
      </c>
      <c r="I511" s="21">
        <f t="shared" si="38"/>
        <v>3603.4411698072008</v>
      </c>
      <c r="J511" s="20">
        <v>27.027999999999999</v>
      </c>
      <c r="K511" s="22">
        <v>5.7237299999999998E-2</v>
      </c>
      <c r="L511" s="5">
        <v>9.7368000000000006</v>
      </c>
      <c r="M511" s="17">
        <f t="shared" si="40"/>
        <v>9.7368317091570002</v>
      </c>
    </row>
    <row r="512" spans="2:13" x14ac:dyDescent="0.25">
      <c r="B512" s="1">
        <v>22800</v>
      </c>
      <c r="C512" s="1">
        <v>22719</v>
      </c>
      <c r="D512" s="12">
        <f t="shared" si="39"/>
        <v>22718.514845913523</v>
      </c>
      <c r="E512" s="3">
        <v>219.369</v>
      </c>
      <c r="F512" s="32">
        <f t="shared" si="37"/>
        <v>219.36851484591352</v>
      </c>
      <c r="G512" s="3">
        <v>-53.780999999999999</v>
      </c>
      <c r="H512" s="21">
        <v>3575.6899999999996</v>
      </c>
      <c r="I512" s="21">
        <f t="shared" si="38"/>
        <v>3575.6864574735582</v>
      </c>
      <c r="J512" s="20">
        <v>26.819899999999997</v>
      </c>
      <c r="K512" s="22">
        <v>5.6783599999999997E-2</v>
      </c>
      <c r="L512" s="5">
        <v>9.7367000000000008</v>
      </c>
      <c r="M512" s="17">
        <f t="shared" si="40"/>
        <v>9.7366790844796078</v>
      </c>
    </row>
    <row r="513" spans="2:13" x14ac:dyDescent="0.25">
      <c r="B513" s="1">
        <v>22850</v>
      </c>
      <c r="C513" s="1">
        <v>22768</v>
      </c>
      <c r="D513" s="12">
        <f t="shared" si="39"/>
        <v>22768.157704451536</v>
      </c>
      <c r="E513" s="3">
        <v>219.41800000000001</v>
      </c>
      <c r="F513" s="32">
        <f t="shared" si="37"/>
        <v>219.41815770445154</v>
      </c>
      <c r="G513" s="3">
        <v>-53.731999999999999</v>
      </c>
      <c r="H513" s="21">
        <v>3548.15</v>
      </c>
      <c r="I513" s="21">
        <f t="shared" si="38"/>
        <v>3548.1521574125463</v>
      </c>
      <c r="J513" s="20">
        <v>26.613299999999999</v>
      </c>
      <c r="K513" s="22">
        <v>5.6333599999999998E-2</v>
      </c>
      <c r="L513" s="5">
        <v>9.7364999999999995</v>
      </c>
      <c r="M513" s="17">
        <f t="shared" si="40"/>
        <v>9.7365264633907689</v>
      </c>
    </row>
    <row r="514" spans="2:13" x14ac:dyDescent="0.25">
      <c r="B514" s="1">
        <v>22900</v>
      </c>
      <c r="C514" s="1">
        <v>22818</v>
      </c>
      <c r="D514" s="12">
        <f t="shared" si="39"/>
        <v>22817.799784847706</v>
      </c>
      <c r="E514" s="3">
        <v>219.46799999999999</v>
      </c>
      <c r="F514" s="32">
        <f t="shared" si="37"/>
        <v>219.4677997848477</v>
      </c>
      <c r="G514" s="3">
        <v>-53.682000000000002</v>
      </c>
      <c r="H514" s="21">
        <v>3520.83</v>
      </c>
      <c r="I514" s="21">
        <f t="shared" si="38"/>
        <v>3520.8364666465563</v>
      </c>
      <c r="J514" s="20">
        <v>26.4084</v>
      </c>
      <c r="K514" s="22">
        <v>5.5887300000000001E-2</v>
      </c>
      <c r="L514" s="5">
        <v>9.7363999999999997</v>
      </c>
      <c r="M514" s="17">
        <f t="shared" si="40"/>
        <v>9.736373845890375</v>
      </c>
    </row>
    <row r="515" spans="2:13" x14ac:dyDescent="0.25">
      <c r="B515" s="1">
        <v>22950</v>
      </c>
      <c r="C515" s="1">
        <v>22867</v>
      </c>
      <c r="D515" s="12">
        <f t="shared" si="39"/>
        <v>22867.441087120322</v>
      </c>
      <c r="E515" s="3">
        <v>219.517</v>
      </c>
      <c r="F515" s="32">
        <f t="shared" si="37"/>
        <v>219.51744108712032</v>
      </c>
      <c r="G515" s="3">
        <v>-53.633000000000003</v>
      </c>
      <c r="H515" s="21">
        <v>3493.7299999999996</v>
      </c>
      <c r="I515" s="21">
        <f t="shared" si="38"/>
        <v>3493.7375973754802</v>
      </c>
      <c r="J515" s="20">
        <v>26.205199999999998</v>
      </c>
      <c r="K515" s="22">
        <v>5.5444600000000004E-2</v>
      </c>
      <c r="L515" s="5">
        <v>9.7362000000000002</v>
      </c>
      <c r="M515" s="17">
        <f t="shared" si="40"/>
        <v>9.7362212319783126</v>
      </c>
    </row>
    <row r="516" spans="2:13" x14ac:dyDescent="0.25">
      <c r="B516" s="1">
        <v>23000</v>
      </c>
      <c r="C516" s="1">
        <v>22917</v>
      </c>
      <c r="D516" s="12">
        <f t="shared" si="39"/>
        <v>22917.081611287686</v>
      </c>
      <c r="E516" s="3">
        <v>219.56700000000001</v>
      </c>
      <c r="F516" s="32">
        <f t="shared" si="37"/>
        <v>219.5670816112877</v>
      </c>
      <c r="G516" s="3">
        <v>-53.582999999999998</v>
      </c>
      <c r="H516" s="21">
        <v>3466.85</v>
      </c>
      <c r="I516" s="21">
        <f t="shared" si="38"/>
        <v>3466.8537768455062</v>
      </c>
      <c r="J516" s="20">
        <v>26.003500000000003</v>
      </c>
      <c r="K516" s="22">
        <v>5.5005499999999999E-2</v>
      </c>
      <c r="L516" s="5">
        <v>9.7361000000000004</v>
      </c>
      <c r="M516" s="17">
        <f t="shared" si="40"/>
        <v>9.7360686216544696</v>
      </c>
    </row>
    <row r="517" spans="2:13" x14ac:dyDescent="0.25">
      <c r="B517" s="1">
        <v>23050</v>
      </c>
      <c r="C517" s="1">
        <v>22967</v>
      </c>
      <c r="D517" s="12">
        <f t="shared" si="39"/>
        <v>22966.721357368089</v>
      </c>
      <c r="E517" s="3">
        <v>219.61699999999999</v>
      </c>
      <c r="F517" s="32">
        <f t="shared" si="37"/>
        <v>219.61672135736811</v>
      </c>
      <c r="G517" s="3">
        <v>-53.533000000000001</v>
      </c>
      <c r="H517" s="21">
        <v>3440.18</v>
      </c>
      <c r="I517" s="21">
        <f t="shared" si="38"/>
        <v>3440.1832472188903</v>
      </c>
      <c r="J517" s="20">
        <v>25.8035</v>
      </c>
      <c r="K517" s="22">
        <v>5.457E-2</v>
      </c>
      <c r="L517" s="5">
        <v>9.7359000000000009</v>
      </c>
      <c r="M517" s="17">
        <f t="shared" si="40"/>
        <v>9.7359160149187289</v>
      </c>
    </row>
    <row r="518" spans="2:13" x14ac:dyDescent="0.25">
      <c r="B518" s="1">
        <v>23100</v>
      </c>
      <c r="C518" s="1">
        <v>23016</v>
      </c>
      <c r="D518" s="12">
        <f t="shared" si="39"/>
        <v>23016.360325379825</v>
      </c>
      <c r="E518" s="3">
        <v>219.666</v>
      </c>
      <c r="F518" s="32">
        <f t="shared" si="37"/>
        <v>219.66636032537983</v>
      </c>
      <c r="G518" s="3">
        <v>-53.484000000000002</v>
      </c>
      <c r="H518" s="21">
        <v>3413.7200000000003</v>
      </c>
      <c r="I518" s="21">
        <f t="shared" si="38"/>
        <v>3413.7242654448673</v>
      </c>
      <c r="J518" s="20">
        <v>25.605000000000004</v>
      </c>
      <c r="K518" s="22">
        <v>5.4138100000000001E-2</v>
      </c>
      <c r="L518" s="5">
        <v>9.7357999999999993</v>
      </c>
      <c r="M518" s="17">
        <f t="shared" si="40"/>
        <v>9.7357634117709839</v>
      </c>
    </row>
    <row r="519" spans="2:13" x14ac:dyDescent="0.25">
      <c r="B519" s="1">
        <v>23150</v>
      </c>
      <c r="C519" s="1">
        <v>23066</v>
      </c>
      <c r="D519" s="12">
        <f t="shared" si="39"/>
        <v>23065.998515341187</v>
      </c>
      <c r="E519" s="3">
        <v>219.71600000000001</v>
      </c>
      <c r="F519" s="32">
        <f t="shared" si="37"/>
        <v>219.7159985153412</v>
      </c>
      <c r="G519" s="3">
        <v>-53.433999999999997</v>
      </c>
      <c r="H519" s="21">
        <v>3387.47</v>
      </c>
      <c r="I519" s="21">
        <f t="shared" si="38"/>
        <v>3387.4751031317437</v>
      </c>
      <c r="J519" s="20">
        <v>25.408100000000001</v>
      </c>
      <c r="K519" s="22">
        <v>5.3709600000000003E-2</v>
      </c>
      <c r="L519" s="5">
        <v>9.7355999999999998</v>
      </c>
      <c r="M519" s="17">
        <f t="shared" si="40"/>
        <v>9.7356108122111191</v>
      </c>
    </row>
    <row r="520" spans="2:13" x14ac:dyDescent="0.25">
      <c r="B520" s="1">
        <v>23200</v>
      </c>
      <c r="C520" s="1">
        <v>23116</v>
      </c>
      <c r="D520" s="12">
        <f t="shared" si="39"/>
        <v>23115.635927270469</v>
      </c>
      <c r="E520" s="3">
        <v>219.76599999999999</v>
      </c>
      <c r="F520" s="32">
        <f t="shared" si="37"/>
        <v>219.76563592727047</v>
      </c>
      <c r="G520" s="3">
        <v>-53.384</v>
      </c>
      <c r="H520" s="21">
        <v>3361.43</v>
      </c>
      <c r="I520" s="21">
        <f t="shared" si="38"/>
        <v>3361.4340464201855</v>
      </c>
      <c r="J520" s="20">
        <v>25.212800000000001</v>
      </c>
      <c r="K520" s="22">
        <v>5.3284700000000004E-2</v>
      </c>
      <c r="L520" s="5">
        <v>9.7355</v>
      </c>
      <c r="M520" s="17">
        <f t="shared" si="40"/>
        <v>9.7354582162390226</v>
      </c>
    </row>
    <row r="521" spans="2:13" x14ac:dyDescent="0.25">
      <c r="B521" s="1">
        <v>23250</v>
      </c>
      <c r="C521" s="1">
        <v>23165</v>
      </c>
      <c r="D521" s="12">
        <f t="shared" si="39"/>
        <v>23165.272561185964</v>
      </c>
      <c r="E521" s="3">
        <v>219.815</v>
      </c>
      <c r="F521" s="32">
        <f t="shared" si="37"/>
        <v>219.81527256118596</v>
      </c>
      <c r="G521" s="3">
        <v>-53.335000000000001</v>
      </c>
      <c r="H521" s="21">
        <v>3335.6</v>
      </c>
      <c r="I521" s="21">
        <f t="shared" si="38"/>
        <v>3335.5993958575277</v>
      </c>
      <c r="J521" s="20">
        <v>25.018999999999998</v>
      </c>
      <c r="K521" s="22">
        <v>5.2863300000000002E-2</v>
      </c>
      <c r="L521" s="5">
        <v>9.7353000000000005</v>
      </c>
      <c r="M521" s="17">
        <f t="shared" si="40"/>
        <v>9.7353056238545843</v>
      </c>
    </row>
    <row r="522" spans="2:13" x14ac:dyDescent="0.25">
      <c r="B522" s="1">
        <v>23300</v>
      </c>
      <c r="C522" s="1">
        <v>23215</v>
      </c>
      <c r="D522" s="12">
        <f t="shared" si="39"/>
        <v>23214.908417105966</v>
      </c>
      <c r="E522" s="3">
        <v>219.86500000000001</v>
      </c>
      <c r="F522" s="32">
        <f t="shared" si="37"/>
        <v>219.86490841710597</v>
      </c>
      <c r="G522" s="3">
        <v>-53.284999999999997</v>
      </c>
      <c r="H522" s="21">
        <v>3309.97</v>
      </c>
      <c r="I522" s="21">
        <f t="shared" si="38"/>
        <v>3309.9694662733286</v>
      </c>
      <c r="J522" s="20">
        <v>24.826800000000002</v>
      </c>
      <c r="K522" s="22">
        <v>5.2445199999999997E-2</v>
      </c>
      <c r="L522" s="5">
        <v>9.7352000000000007</v>
      </c>
      <c r="M522" s="17">
        <f t="shared" si="40"/>
        <v>9.7351530350576851</v>
      </c>
    </row>
    <row r="523" spans="2:13" x14ac:dyDescent="0.25">
      <c r="B523" s="1">
        <v>23350</v>
      </c>
      <c r="C523" s="1">
        <v>23265</v>
      </c>
      <c r="D523" s="12">
        <f t="shared" si="39"/>
        <v>23264.543495048758</v>
      </c>
      <c r="E523" s="3">
        <v>219.91499999999999</v>
      </c>
      <c r="F523" s="32">
        <f t="shared" ref="F523:F586" si="41">216.65+0.001*(D523-20000)</f>
        <v>219.91454349504878</v>
      </c>
      <c r="G523" s="3">
        <v>-53.234999999999999</v>
      </c>
      <c r="H523" s="21">
        <v>3284.54</v>
      </c>
      <c r="I523" s="21">
        <f t="shared" ref="I523:I586" si="42">POWER(10,LOG10(5474.87)-9.80665/(0.001*8314.32/28.96442)*LOG10((216.65+0.001*(D523-20000))/216.65))</f>
        <v>3284.5425866558435</v>
      </c>
      <c r="J523" s="20">
        <v>24.636099999999999</v>
      </c>
      <c r="K523" s="22">
        <v>5.2030599999999996E-2</v>
      </c>
      <c r="L523" s="5">
        <v>9.7349999999999994</v>
      </c>
      <c r="M523" s="17">
        <f t="shared" si="40"/>
        <v>9.7350004498482203</v>
      </c>
    </row>
    <row r="524" spans="2:13" x14ac:dyDescent="0.25">
      <c r="B524" s="1">
        <v>23400</v>
      </c>
      <c r="C524" s="1">
        <v>23314</v>
      </c>
      <c r="D524" s="12">
        <f t="shared" si="39"/>
        <v>23314.17779503264</v>
      </c>
      <c r="E524" s="3">
        <v>219.964</v>
      </c>
      <c r="F524" s="32">
        <f t="shared" si="41"/>
        <v>219.96417779503264</v>
      </c>
      <c r="G524" s="3">
        <v>-53.186</v>
      </c>
      <c r="H524" s="21">
        <v>3259.32</v>
      </c>
      <c r="I524" s="21">
        <f t="shared" si="42"/>
        <v>3259.3171000298603</v>
      </c>
      <c r="J524" s="20">
        <v>24.446899999999999</v>
      </c>
      <c r="K524" s="22">
        <v>5.1619400000000003E-2</v>
      </c>
      <c r="L524" s="5">
        <v>9.7347999999999999</v>
      </c>
      <c r="M524" s="17">
        <f t="shared" si="40"/>
        <v>9.7348478682260744</v>
      </c>
    </row>
    <row r="525" spans="2:13" x14ac:dyDescent="0.25">
      <c r="B525" s="1">
        <v>23450</v>
      </c>
      <c r="C525" s="1">
        <v>23364</v>
      </c>
      <c r="D525" s="12">
        <f t="shared" si="39"/>
        <v>23363.811317075892</v>
      </c>
      <c r="E525" s="3">
        <v>220.01400000000001</v>
      </c>
      <c r="F525" s="32">
        <f t="shared" si="41"/>
        <v>220.01381131707589</v>
      </c>
      <c r="G525" s="3">
        <v>-53.136000000000003</v>
      </c>
      <c r="H525" s="21">
        <v>3234.29</v>
      </c>
      <c r="I525" s="21">
        <f t="shared" si="42"/>
        <v>3234.2913633352987</v>
      </c>
      <c r="J525" s="20">
        <v>24.2592</v>
      </c>
      <c r="K525" s="22">
        <v>5.1211399999999997E-2</v>
      </c>
      <c r="L525" s="5">
        <v>9.7347000000000001</v>
      </c>
      <c r="M525" s="17">
        <f t="shared" si="40"/>
        <v>9.7346952901911319</v>
      </c>
    </row>
    <row r="526" spans="2:13" x14ac:dyDescent="0.25">
      <c r="B526" s="1">
        <v>23500</v>
      </c>
      <c r="C526" s="1">
        <v>23413</v>
      </c>
      <c r="D526" s="12">
        <f t="shared" si="39"/>
        <v>23413.444061196813</v>
      </c>
      <c r="E526" s="3">
        <v>220.06299999999999</v>
      </c>
      <c r="F526" s="32">
        <f t="shared" si="41"/>
        <v>220.06344406119683</v>
      </c>
      <c r="G526" s="3">
        <v>-53.087000000000003</v>
      </c>
      <c r="H526" s="21">
        <v>3209.46</v>
      </c>
      <c r="I526" s="21">
        <f t="shared" si="42"/>
        <v>3209.4637473071361</v>
      </c>
      <c r="J526" s="20">
        <v>24.072900000000001</v>
      </c>
      <c r="K526" s="22">
        <v>5.0806899999999995E-2</v>
      </c>
      <c r="L526" s="5">
        <v>9.7345000000000006</v>
      </c>
      <c r="M526" s="17">
        <f t="shared" si="40"/>
        <v>9.7345427157432844</v>
      </c>
    </row>
    <row r="527" spans="2:13" x14ac:dyDescent="0.25">
      <c r="B527" s="1">
        <v>23550</v>
      </c>
      <c r="C527" s="1">
        <v>23463</v>
      </c>
      <c r="D527" s="12">
        <f t="shared" si="39"/>
        <v>23463.076027413685</v>
      </c>
      <c r="E527" s="3">
        <v>220.113</v>
      </c>
      <c r="F527" s="32">
        <f t="shared" si="41"/>
        <v>220.11307602741368</v>
      </c>
      <c r="G527" s="3">
        <v>-53.036999999999999</v>
      </c>
      <c r="H527" s="21">
        <v>3184.83</v>
      </c>
      <c r="I527" s="21">
        <f t="shared" si="42"/>
        <v>3184.8326363563565</v>
      </c>
      <c r="J527" s="20">
        <v>23.888199999999998</v>
      </c>
      <c r="K527" s="22">
        <v>5.0405600000000002E-2</v>
      </c>
      <c r="L527" s="5">
        <v>9.7344000000000008</v>
      </c>
      <c r="M527" s="17">
        <f t="shared" si="40"/>
        <v>9.7343901448824184</v>
      </c>
    </row>
    <row r="528" spans="2:13" x14ac:dyDescent="0.25">
      <c r="B528" s="1">
        <v>23600</v>
      </c>
      <c r="C528" s="1">
        <v>23513</v>
      </c>
      <c r="D528" s="12">
        <f t="shared" ref="D528:D591" si="43">6356767*B528/(6356767+B528)</f>
        <v>23512.707215744798</v>
      </c>
      <c r="E528" s="3">
        <v>220.16300000000001</v>
      </c>
      <c r="F528" s="32">
        <f t="shared" si="41"/>
        <v>220.1627072157448</v>
      </c>
      <c r="G528" s="3">
        <v>-52.987000000000002</v>
      </c>
      <c r="H528" s="21">
        <v>3160.4</v>
      </c>
      <c r="I528" s="21">
        <f t="shared" si="42"/>
        <v>3160.3964284518156</v>
      </c>
      <c r="J528" s="20">
        <v>23.704900000000002</v>
      </c>
      <c r="K528" s="22">
        <v>5.0007599999999999E-2</v>
      </c>
      <c r="L528" s="5">
        <v>9.7341999999999995</v>
      </c>
      <c r="M528" s="17">
        <f t="shared" ref="M528:M591" si="44">9.80665*POWER(6356767/(6356767+B528),2)</f>
        <v>9.7342375776084218</v>
      </c>
    </row>
    <row r="529" spans="2:13" x14ac:dyDescent="0.25">
      <c r="B529" s="1">
        <v>23650</v>
      </c>
      <c r="C529" s="1">
        <v>23562</v>
      </c>
      <c r="D529" s="12">
        <f t="shared" si="43"/>
        <v>23562.337626208442</v>
      </c>
      <c r="E529" s="3">
        <v>220.21199999999999</v>
      </c>
      <c r="F529" s="32">
        <f t="shared" si="41"/>
        <v>220.21233762620844</v>
      </c>
      <c r="G529" s="3">
        <v>-52.938000000000002</v>
      </c>
      <c r="H529" s="21">
        <v>3136.15</v>
      </c>
      <c r="I529" s="21">
        <f t="shared" si="42"/>
        <v>3136.1535350033328</v>
      </c>
      <c r="J529" s="20">
        <v>23.523099999999999</v>
      </c>
      <c r="K529" s="22">
        <v>4.9612800000000006E-2</v>
      </c>
      <c r="L529" s="5">
        <v>9.7340999999999998</v>
      </c>
      <c r="M529" s="17">
        <f t="shared" si="44"/>
        <v>9.734085013921181</v>
      </c>
    </row>
    <row r="530" spans="2:13" x14ac:dyDescent="0.25">
      <c r="B530" s="1">
        <v>23700</v>
      </c>
      <c r="C530" s="1">
        <v>23612</v>
      </c>
      <c r="D530" s="12">
        <f t="shared" si="43"/>
        <v>23611.967258822904</v>
      </c>
      <c r="E530" s="3">
        <v>220.262</v>
      </c>
      <c r="F530" s="32">
        <f t="shared" si="41"/>
        <v>220.26196725882292</v>
      </c>
      <c r="G530" s="3">
        <v>-52.887999999999998</v>
      </c>
      <c r="H530" s="21">
        <v>3112.1</v>
      </c>
      <c r="I530" s="21">
        <f t="shared" si="42"/>
        <v>3112.1023807456786</v>
      </c>
      <c r="J530" s="20">
        <v>23.342700000000001</v>
      </c>
      <c r="K530" s="22">
        <v>4.92212E-2</v>
      </c>
      <c r="L530" s="5">
        <v>9.7339000000000002</v>
      </c>
      <c r="M530" s="17">
        <f t="shared" si="44"/>
        <v>9.733932453820584</v>
      </c>
    </row>
    <row r="531" spans="2:13" x14ac:dyDescent="0.25">
      <c r="B531" s="1">
        <v>23750</v>
      </c>
      <c r="C531" s="1">
        <v>23662</v>
      </c>
      <c r="D531" s="12">
        <f t="shared" si="43"/>
        <v>23661.596113606469</v>
      </c>
      <c r="E531" s="3">
        <v>220.31200000000001</v>
      </c>
      <c r="F531" s="32">
        <f t="shared" si="41"/>
        <v>220.31159611360647</v>
      </c>
      <c r="G531" s="3">
        <v>-52.838000000000001</v>
      </c>
      <c r="H531" s="21">
        <v>3088.24</v>
      </c>
      <c r="I531" s="21">
        <f t="shared" si="42"/>
        <v>3088.2414036237651</v>
      </c>
      <c r="J531" s="20">
        <v>23.163699999999999</v>
      </c>
      <c r="K531" s="22">
        <v>4.8832800000000003E-2</v>
      </c>
      <c r="L531" s="5">
        <v>9.7338000000000005</v>
      </c>
      <c r="M531" s="17">
        <f t="shared" si="44"/>
        <v>9.733779897306519</v>
      </c>
    </row>
    <row r="532" spans="2:13" x14ac:dyDescent="0.25">
      <c r="B532" s="1">
        <v>23800</v>
      </c>
      <c r="C532" s="1">
        <v>23711</v>
      </c>
      <c r="D532" s="12">
        <f t="shared" si="43"/>
        <v>23711.224190577421</v>
      </c>
      <c r="E532" s="3">
        <v>220.36099999999999</v>
      </c>
      <c r="F532" s="32">
        <f t="shared" si="41"/>
        <v>220.36122419057742</v>
      </c>
      <c r="G532" s="3">
        <v>-52.789000000000001</v>
      </c>
      <c r="H532" s="21">
        <v>3064.5699999999997</v>
      </c>
      <c r="I532" s="21">
        <f t="shared" si="42"/>
        <v>3064.5690546785577</v>
      </c>
      <c r="J532" s="20">
        <v>22.9861</v>
      </c>
      <c r="K532" s="22">
        <v>4.84476E-2</v>
      </c>
      <c r="L532" s="5">
        <v>9.7335999999999991</v>
      </c>
      <c r="M532" s="17">
        <f t="shared" si="44"/>
        <v>9.7336273443788723</v>
      </c>
    </row>
    <row r="533" spans="2:13" x14ac:dyDescent="0.25">
      <c r="B533" s="1">
        <v>23850</v>
      </c>
      <c r="C533" s="1">
        <v>23761</v>
      </c>
      <c r="D533" s="12">
        <f t="shared" si="43"/>
        <v>23760.851489754048</v>
      </c>
      <c r="E533" s="3">
        <v>220.411</v>
      </c>
      <c r="F533" s="32">
        <f t="shared" si="41"/>
        <v>220.41085148975407</v>
      </c>
      <c r="G533" s="3">
        <v>-52.738999999999997</v>
      </c>
      <c r="H533" s="21">
        <v>3041.08</v>
      </c>
      <c r="I533" s="21">
        <f t="shared" si="42"/>
        <v>3041.0837979343414</v>
      </c>
      <c r="J533" s="20">
        <v>22.810000000000002</v>
      </c>
      <c r="K533" s="22">
        <v>4.8065499999999997E-2</v>
      </c>
      <c r="L533" s="5">
        <v>9.7334999999999994</v>
      </c>
      <c r="M533" s="17">
        <f t="shared" si="44"/>
        <v>9.7334747950375338</v>
      </c>
    </row>
    <row r="534" spans="2:13" x14ac:dyDescent="0.25">
      <c r="B534" s="1">
        <v>23900</v>
      </c>
      <c r="C534" s="1">
        <v>23810</v>
      </c>
      <c r="D534" s="12">
        <f t="shared" si="43"/>
        <v>23810.478011154632</v>
      </c>
      <c r="E534" s="3">
        <v>220.46</v>
      </c>
      <c r="F534" s="32">
        <f t="shared" si="41"/>
        <v>220.46047801115463</v>
      </c>
      <c r="G534" s="3">
        <v>-52.69</v>
      </c>
      <c r="H534" s="21">
        <v>3017.78</v>
      </c>
      <c r="I534" s="21">
        <f t="shared" si="42"/>
        <v>3017.7841102867278</v>
      </c>
      <c r="J534" s="20">
        <v>22.635200000000001</v>
      </c>
      <c r="K534" s="22">
        <v>4.76865E-2</v>
      </c>
      <c r="L534" s="5">
        <v>9.7332999999999998</v>
      </c>
      <c r="M534" s="17">
        <f t="shared" si="44"/>
        <v>9.7333222492823861</v>
      </c>
    </row>
    <row r="535" spans="2:13" x14ac:dyDescent="0.25">
      <c r="B535" s="1">
        <v>23950</v>
      </c>
      <c r="C535" s="1">
        <v>23860</v>
      </c>
      <c r="D535" s="12">
        <f t="shared" si="43"/>
        <v>23860.103754797463</v>
      </c>
      <c r="E535" s="3">
        <v>220.51</v>
      </c>
      <c r="F535" s="32">
        <f t="shared" si="41"/>
        <v>220.51010375479746</v>
      </c>
      <c r="G535" s="3">
        <v>-52.64</v>
      </c>
      <c r="H535" s="21">
        <v>2994.67</v>
      </c>
      <c r="I535" s="21">
        <f t="shared" si="42"/>
        <v>2994.668481391825</v>
      </c>
      <c r="J535" s="20">
        <v>22.4619</v>
      </c>
      <c r="K535" s="22">
        <v>4.7310600000000001E-2</v>
      </c>
      <c r="L535" s="5">
        <v>9.7332000000000001</v>
      </c>
      <c r="M535" s="17">
        <f t="shared" si="44"/>
        <v>9.7331697071133263</v>
      </c>
    </row>
    <row r="536" spans="2:13" x14ac:dyDescent="0.25">
      <c r="B536" s="1">
        <v>24000</v>
      </c>
      <c r="C536" s="1">
        <v>23910</v>
      </c>
      <c r="D536" s="12">
        <f t="shared" si="43"/>
        <v>23909.728720700819</v>
      </c>
      <c r="E536" s="3">
        <v>220.56</v>
      </c>
      <c r="F536" s="32">
        <f t="shared" si="41"/>
        <v>220.55972872070083</v>
      </c>
      <c r="G536" s="3">
        <v>-52.59</v>
      </c>
      <c r="H536" s="21">
        <v>2971.7400000000002</v>
      </c>
      <c r="I536" s="21">
        <f t="shared" si="42"/>
        <v>2971.7354135562164</v>
      </c>
      <c r="J536" s="20">
        <v>22.2898</v>
      </c>
      <c r="K536" s="22">
        <v>4.6937699999999999E-2</v>
      </c>
      <c r="L536" s="5">
        <v>9.7330000000000005</v>
      </c>
      <c r="M536" s="17">
        <f t="shared" si="44"/>
        <v>9.73301716853023</v>
      </c>
    </row>
    <row r="537" spans="2:13" x14ac:dyDescent="0.25">
      <c r="B537" s="1">
        <v>24050</v>
      </c>
      <c r="C537" s="1">
        <v>23959</v>
      </c>
      <c r="D537" s="12">
        <f t="shared" si="43"/>
        <v>23959.352908882986</v>
      </c>
      <c r="E537" s="3">
        <v>220.60900000000001</v>
      </c>
      <c r="F537" s="32">
        <f t="shared" si="41"/>
        <v>220.60935290888298</v>
      </c>
      <c r="G537" s="3">
        <v>-52.540999999999997</v>
      </c>
      <c r="H537" s="21">
        <v>2948.98</v>
      </c>
      <c r="I537" s="21">
        <f t="shared" si="42"/>
        <v>2948.9834216281247</v>
      </c>
      <c r="J537" s="20">
        <v>22.119199999999999</v>
      </c>
      <c r="K537" s="22">
        <v>4.6567900000000002E-2</v>
      </c>
      <c r="L537" s="5">
        <v>9.7329000000000008</v>
      </c>
      <c r="M537" s="17">
        <f t="shared" si="44"/>
        <v>9.7328646335329942</v>
      </c>
    </row>
    <row r="538" spans="2:13" x14ac:dyDescent="0.25">
      <c r="B538" s="1">
        <v>24100</v>
      </c>
      <c r="C538" s="1">
        <v>24009</v>
      </c>
      <c r="D538" s="12">
        <f t="shared" si="43"/>
        <v>24008.976319362242</v>
      </c>
      <c r="E538" s="3">
        <v>220.65899999999999</v>
      </c>
      <c r="F538" s="32">
        <f t="shared" si="41"/>
        <v>220.65897631936224</v>
      </c>
      <c r="G538" s="3">
        <v>-52.491</v>
      </c>
      <c r="H538" s="21">
        <v>2926.4100000000003</v>
      </c>
      <c r="I538" s="21">
        <f t="shared" si="42"/>
        <v>2926.4110328892848</v>
      </c>
      <c r="J538" s="20">
        <v>21.949900000000003</v>
      </c>
      <c r="K538" s="22">
        <v>4.6200999999999999E-2</v>
      </c>
      <c r="L538" s="5">
        <v>9.7326999999999995</v>
      </c>
      <c r="M538" s="17">
        <f t="shared" si="44"/>
        <v>9.7327121021215017</v>
      </c>
    </row>
    <row r="539" spans="2:13" x14ac:dyDescent="0.25">
      <c r="B539" s="1">
        <v>24150</v>
      </c>
      <c r="C539" s="1">
        <v>24059</v>
      </c>
      <c r="D539" s="12">
        <f t="shared" si="43"/>
        <v>24058.598952156877</v>
      </c>
      <c r="E539" s="3">
        <v>220.709</v>
      </c>
      <c r="F539" s="32">
        <f t="shared" si="41"/>
        <v>220.70859895215688</v>
      </c>
      <c r="G539" s="3">
        <v>-52.441000000000003</v>
      </c>
      <c r="H539" s="21">
        <v>2904.02</v>
      </c>
      <c r="I539" s="21">
        <f t="shared" si="42"/>
        <v>2904.0167869480879</v>
      </c>
      <c r="J539" s="20">
        <v>21.7819</v>
      </c>
      <c r="K539" s="22">
        <v>4.5837199999999995E-2</v>
      </c>
      <c r="L539" s="5">
        <v>9.7325999999999997</v>
      </c>
      <c r="M539" s="17">
        <f t="shared" si="44"/>
        <v>9.7325595742956423</v>
      </c>
    </row>
    <row r="540" spans="2:13" x14ac:dyDescent="0.25">
      <c r="B540" s="1">
        <v>24200</v>
      </c>
      <c r="C540" s="1">
        <v>24108</v>
      </c>
      <c r="D540" s="12">
        <f t="shared" si="43"/>
        <v>24108.220807285164</v>
      </c>
      <c r="E540" s="3">
        <v>220.75800000000001</v>
      </c>
      <c r="F540" s="32">
        <f t="shared" si="41"/>
        <v>220.75822080728517</v>
      </c>
      <c r="G540" s="3">
        <v>-52.392000000000003</v>
      </c>
      <c r="H540" s="21">
        <v>2881.8</v>
      </c>
      <c r="I540" s="21">
        <f t="shared" si="42"/>
        <v>2881.7992356333316</v>
      </c>
      <c r="J540" s="20">
        <v>21.615299999999998</v>
      </c>
      <c r="K540" s="22">
        <v>4.5476200000000001E-2</v>
      </c>
      <c r="L540" s="5">
        <v>9.7324000000000002</v>
      </c>
      <c r="M540" s="17">
        <f t="shared" si="44"/>
        <v>9.7324070500553024</v>
      </c>
    </row>
    <row r="541" spans="2:13" x14ac:dyDescent="0.25">
      <c r="B541" s="1">
        <v>24250</v>
      </c>
      <c r="C541" s="1">
        <v>24158</v>
      </c>
      <c r="D541" s="12">
        <f t="shared" si="43"/>
        <v>24157.841884765392</v>
      </c>
      <c r="E541" s="3">
        <v>220.80799999999999</v>
      </c>
      <c r="F541" s="32">
        <f t="shared" si="41"/>
        <v>220.80784188476539</v>
      </c>
      <c r="G541" s="3">
        <v>-52.341999999999999</v>
      </c>
      <c r="H541" s="21">
        <v>2859.76</v>
      </c>
      <c r="I541" s="21">
        <f t="shared" si="42"/>
        <v>2859.7569428891657</v>
      </c>
      <c r="J541" s="20">
        <v>21.4499</v>
      </c>
      <c r="K541" s="22">
        <v>4.51183E-2</v>
      </c>
      <c r="L541" s="5">
        <v>9.7323000000000004</v>
      </c>
      <c r="M541" s="17">
        <f t="shared" si="44"/>
        <v>9.7322545294003699</v>
      </c>
    </row>
    <row r="542" spans="2:13" x14ac:dyDescent="0.25">
      <c r="B542" s="1">
        <v>24300</v>
      </c>
      <c r="C542" s="1">
        <v>24207</v>
      </c>
      <c r="D542" s="12">
        <f t="shared" si="43"/>
        <v>24207.462184615833</v>
      </c>
      <c r="E542" s="3">
        <v>220.857</v>
      </c>
      <c r="F542" s="32">
        <f t="shared" si="41"/>
        <v>220.85746218461583</v>
      </c>
      <c r="G542" s="3">
        <v>-52.292999999999999</v>
      </c>
      <c r="H542" s="21">
        <v>2837.89</v>
      </c>
      <c r="I542" s="21">
        <f t="shared" si="42"/>
        <v>2837.8884846708438</v>
      </c>
      <c r="J542" s="20">
        <v>21.285899999999998</v>
      </c>
      <c r="K542" s="22">
        <v>4.4763200000000003E-2</v>
      </c>
      <c r="L542" s="5">
        <v>9.7321000000000009</v>
      </c>
      <c r="M542" s="17">
        <f t="shared" si="44"/>
        <v>9.7321020123307331</v>
      </c>
    </row>
    <row r="543" spans="2:13" x14ac:dyDescent="0.25">
      <c r="B543" s="1">
        <v>24350</v>
      </c>
      <c r="C543" s="1">
        <v>24257</v>
      </c>
      <c r="D543" s="12">
        <f t="shared" si="43"/>
        <v>24257.081706854773</v>
      </c>
      <c r="E543" s="3">
        <v>220.90700000000001</v>
      </c>
      <c r="F543" s="32">
        <f t="shared" si="41"/>
        <v>220.90708170685477</v>
      </c>
      <c r="G543" s="3">
        <v>-52.243000000000002</v>
      </c>
      <c r="H543" s="21">
        <v>2816.19</v>
      </c>
      <c r="I543" s="21">
        <f t="shared" si="42"/>
        <v>2816.1924488414575</v>
      </c>
      <c r="J543" s="20">
        <v>21.123200000000001</v>
      </c>
      <c r="K543" s="22">
        <v>4.4410999999999999E-2</v>
      </c>
      <c r="L543" s="5">
        <v>9.7318999999999996</v>
      </c>
      <c r="M543" s="17">
        <f t="shared" si="44"/>
        <v>9.7319494988462782</v>
      </c>
    </row>
    <row r="544" spans="2:13" x14ac:dyDescent="0.25">
      <c r="B544" s="1">
        <v>24400</v>
      </c>
      <c r="C544" s="1">
        <v>24307</v>
      </c>
      <c r="D544" s="12">
        <f t="shared" si="43"/>
        <v>24306.700451500485</v>
      </c>
      <c r="E544" s="3">
        <v>220.95699999999999</v>
      </c>
      <c r="F544" s="32">
        <f t="shared" si="41"/>
        <v>220.9567004515005</v>
      </c>
      <c r="G544" s="3">
        <v>-52.192999999999998</v>
      </c>
      <c r="H544" s="21">
        <v>2794.67</v>
      </c>
      <c r="I544" s="21">
        <f t="shared" si="42"/>
        <v>2794.6674350694707</v>
      </c>
      <c r="J544" s="20">
        <v>20.9617</v>
      </c>
      <c r="K544" s="22">
        <v>4.4061700000000002E-2</v>
      </c>
      <c r="L544" s="5">
        <v>9.7317999999999998</v>
      </c>
      <c r="M544" s="17">
        <f t="shared" si="44"/>
        <v>9.7317969889468934</v>
      </c>
    </row>
    <row r="545" spans="2:13" x14ac:dyDescent="0.25">
      <c r="B545" s="1">
        <v>24450</v>
      </c>
      <c r="C545" s="1">
        <v>24356</v>
      </c>
      <c r="D545" s="12">
        <f t="shared" si="43"/>
        <v>24356.318418571253</v>
      </c>
      <c r="E545" s="3">
        <v>221.006</v>
      </c>
      <c r="F545" s="32">
        <f t="shared" si="41"/>
        <v>221.00631841857125</v>
      </c>
      <c r="G545" s="3">
        <v>-52.143999999999998</v>
      </c>
      <c r="H545" s="21">
        <v>2773.31</v>
      </c>
      <c r="I545" s="21">
        <f t="shared" si="42"/>
        <v>2773.3120547273675</v>
      </c>
      <c r="J545" s="20">
        <v>20.801500000000001</v>
      </c>
      <c r="K545" s="22">
        <v>4.37151E-2</v>
      </c>
      <c r="L545" s="5">
        <v>9.7316000000000003</v>
      </c>
      <c r="M545" s="17">
        <f t="shared" si="44"/>
        <v>9.7316444826324684</v>
      </c>
    </row>
    <row r="546" spans="2:13" x14ac:dyDescent="0.25">
      <c r="B546" s="1">
        <v>24500</v>
      </c>
      <c r="C546" s="1">
        <v>24406</v>
      </c>
      <c r="D546" s="12">
        <f t="shared" si="43"/>
        <v>24405.935608085354</v>
      </c>
      <c r="E546" s="3">
        <v>221.05600000000001</v>
      </c>
      <c r="F546" s="32">
        <f t="shared" si="41"/>
        <v>221.05593560808535</v>
      </c>
      <c r="G546" s="3">
        <v>-52.094000000000001</v>
      </c>
      <c r="H546" s="21">
        <v>2752.1200000000003</v>
      </c>
      <c r="I546" s="21">
        <f t="shared" si="42"/>
        <v>2752.1249307909475</v>
      </c>
      <c r="J546" s="20">
        <v>20.642600000000002</v>
      </c>
      <c r="K546" s="22">
        <v>4.3371399999999997E-2</v>
      </c>
      <c r="L546" s="5">
        <v>9.7315000000000005</v>
      </c>
      <c r="M546" s="17">
        <f t="shared" si="44"/>
        <v>9.7314919799028878</v>
      </c>
    </row>
    <row r="547" spans="2:13" x14ac:dyDescent="0.25">
      <c r="B547" s="1">
        <v>24550</v>
      </c>
      <c r="C547" s="1">
        <v>24456</v>
      </c>
      <c r="D547" s="12">
        <f t="shared" si="43"/>
        <v>24455.552020061063</v>
      </c>
      <c r="E547" s="3">
        <v>221.10599999999999</v>
      </c>
      <c r="F547" s="32">
        <f t="shared" si="41"/>
        <v>221.10555202006105</v>
      </c>
      <c r="G547" s="3">
        <v>-52.043999999999997</v>
      </c>
      <c r="H547" s="21">
        <v>2731.1</v>
      </c>
      <c r="I547" s="21">
        <f t="shared" si="42"/>
        <v>2731.1046977397177</v>
      </c>
      <c r="J547" s="20">
        <v>20.485000000000003</v>
      </c>
      <c r="K547" s="22">
        <v>4.3030499999999999E-2</v>
      </c>
      <c r="L547" s="5">
        <v>9.7312999999999992</v>
      </c>
      <c r="M547" s="17">
        <f t="shared" si="44"/>
        <v>9.7313394807580433</v>
      </c>
    </row>
    <row r="548" spans="2:13" x14ac:dyDescent="0.25">
      <c r="B548" s="1">
        <v>24600</v>
      </c>
      <c r="C548" s="1">
        <v>24505</v>
      </c>
      <c r="D548" s="12">
        <f t="shared" si="43"/>
        <v>24505.167654516659</v>
      </c>
      <c r="E548" s="3">
        <v>221.155</v>
      </c>
      <c r="F548" s="32">
        <f t="shared" si="41"/>
        <v>221.15516765451667</v>
      </c>
      <c r="G548" s="3">
        <v>-51.994999999999997</v>
      </c>
      <c r="H548" s="21">
        <v>2710.25</v>
      </c>
      <c r="I548" s="21">
        <f t="shared" si="42"/>
        <v>2710.2500014579832</v>
      </c>
      <c r="J548" s="20">
        <v>20.328499999999998</v>
      </c>
      <c r="K548" s="22">
        <v>4.2692399999999998E-2</v>
      </c>
      <c r="L548" s="5">
        <v>9.7311999999999994</v>
      </c>
      <c r="M548" s="17">
        <f t="shared" si="44"/>
        <v>9.7311869851978141</v>
      </c>
    </row>
    <row r="549" spans="2:13" x14ac:dyDescent="0.25">
      <c r="B549" s="1">
        <v>24650</v>
      </c>
      <c r="C549" s="1">
        <v>24555</v>
      </c>
      <c r="D549" s="12">
        <f t="shared" si="43"/>
        <v>24554.782511470414</v>
      </c>
      <c r="E549" s="3">
        <v>221.20500000000001</v>
      </c>
      <c r="F549" s="32">
        <f t="shared" si="41"/>
        <v>221.20478251147043</v>
      </c>
      <c r="G549" s="3">
        <v>-51.945</v>
      </c>
      <c r="H549" s="21">
        <v>2689.5600000000004</v>
      </c>
      <c r="I549" s="21">
        <f t="shared" si="42"/>
        <v>2689.559499137059</v>
      </c>
      <c r="J549" s="20">
        <v>20.173299999999998</v>
      </c>
      <c r="K549" s="22">
        <v>4.2356900000000003E-2</v>
      </c>
      <c r="L549" s="5">
        <v>9.7309999999999999</v>
      </c>
      <c r="M549" s="17">
        <f t="shared" si="44"/>
        <v>9.7310344932220971</v>
      </c>
    </row>
    <row r="550" spans="2:13" x14ac:dyDescent="0.25">
      <c r="B550" s="1">
        <v>24700</v>
      </c>
      <c r="C550" s="1">
        <v>24604</v>
      </c>
      <c r="D550" s="12">
        <f t="shared" si="43"/>
        <v>24604.396590940611</v>
      </c>
      <c r="E550" s="3">
        <v>221.25399999999999</v>
      </c>
      <c r="F550" s="32">
        <f t="shared" si="41"/>
        <v>221.25439659094062</v>
      </c>
      <c r="G550" s="3">
        <v>-51.896000000000001</v>
      </c>
      <c r="H550" s="21">
        <v>2669.0299999999997</v>
      </c>
      <c r="I550" s="21">
        <f t="shared" si="42"/>
        <v>2669.0318591779969</v>
      </c>
      <c r="J550" s="20">
        <v>20.019399999999997</v>
      </c>
      <c r="K550" s="22">
        <v>4.2024200000000005E-2</v>
      </c>
      <c r="L550" s="5">
        <v>9.7309000000000001</v>
      </c>
      <c r="M550" s="17">
        <f t="shared" si="44"/>
        <v>9.7308820048307769</v>
      </c>
    </row>
    <row r="551" spans="2:13" x14ac:dyDescent="0.25">
      <c r="B551" s="1">
        <v>24750</v>
      </c>
      <c r="C551" s="1">
        <v>24654</v>
      </c>
      <c r="D551" s="12">
        <f t="shared" si="43"/>
        <v>24654.009892945516</v>
      </c>
      <c r="E551" s="3">
        <v>221.304</v>
      </c>
      <c r="F551" s="32">
        <f t="shared" si="41"/>
        <v>221.30400989294552</v>
      </c>
      <c r="G551" s="3">
        <v>-51.845999999999997</v>
      </c>
      <c r="H551" s="21">
        <v>2648.66</v>
      </c>
      <c r="I551" s="21">
        <f t="shared" si="42"/>
        <v>2648.665761095519</v>
      </c>
      <c r="J551" s="20">
        <v>19.866600000000002</v>
      </c>
      <c r="K551" s="22">
        <v>4.1694200000000001E-2</v>
      </c>
      <c r="L551" s="5">
        <v>9.7307000000000006</v>
      </c>
      <c r="M551" s="17">
        <f t="shared" si="44"/>
        <v>9.7307295200237398</v>
      </c>
    </row>
    <row r="552" spans="2:13" x14ac:dyDescent="0.25">
      <c r="B552" s="1">
        <v>24800</v>
      </c>
      <c r="C552" s="1">
        <v>24704</v>
      </c>
      <c r="D552" s="12">
        <f t="shared" si="43"/>
        <v>24703.622417503411</v>
      </c>
      <c r="E552" s="3">
        <v>221.35400000000001</v>
      </c>
      <c r="F552" s="32">
        <f t="shared" si="41"/>
        <v>221.35362241750343</v>
      </c>
      <c r="G552" s="3">
        <v>-51.795999999999999</v>
      </c>
      <c r="H552" s="21">
        <v>2628.46</v>
      </c>
      <c r="I552" s="21">
        <f t="shared" si="42"/>
        <v>2628.4598954225467</v>
      </c>
      <c r="J552" s="20">
        <v>19.7151</v>
      </c>
      <c r="K552" s="22">
        <v>4.1366899999999998E-2</v>
      </c>
      <c r="L552" s="5">
        <v>9.7306000000000008</v>
      </c>
      <c r="M552" s="17">
        <f t="shared" si="44"/>
        <v>9.7305770388008757</v>
      </c>
    </row>
    <row r="553" spans="2:13" x14ac:dyDescent="0.25">
      <c r="B553" s="1">
        <v>24850</v>
      </c>
      <c r="C553" s="1">
        <v>24753</v>
      </c>
      <c r="D553" s="12">
        <f t="shared" si="43"/>
        <v>24753.234164632569</v>
      </c>
      <c r="E553" s="3">
        <v>221.40299999999999</v>
      </c>
      <c r="F553" s="32">
        <f t="shared" si="41"/>
        <v>221.40323416463258</v>
      </c>
      <c r="G553" s="3">
        <v>-51.747</v>
      </c>
      <c r="H553" s="21">
        <v>2608.4100000000003</v>
      </c>
      <c r="I553" s="21">
        <f t="shared" si="42"/>
        <v>2608.4129636157436</v>
      </c>
      <c r="J553" s="20">
        <v>19.564699999999998</v>
      </c>
      <c r="K553" s="22">
        <v>4.1042200000000001E-2</v>
      </c>
      <c r="L553" s="5">
        <v>9.7303999999999995</v>
      </c>
      <c r="M553" s="17">
        <f t="shared" si="44"/>
        <v>9.730424561162069</v>
      </c>
    </row>
    <row r="554" spans="2:13" x14ac:dyDescent="0.25">
      <c r="B554" s="1">
        <v>24900</v>
      </c>
      <c r="C554" s="1">
        <v>24803</v>
      </c>
      <c r="D554" s="12">
        <f t="shared" si="43"/>
        <v>24802.845134351261</v>
      </c>
      <c r="E554" s="3">
        <v>221.453</v>
      </c>
      <c r="F554" s="32">
        <f t="shared" si="41"/>
        <v>221.45284513435126</v>
      </c>
      <c r="G554" s="3">
        <v>-51.697000000000003</v>
      </c>
      <c r="H554" s="21">
        <v>2588.52</v>
      </c>
      <c r="I554" s="21">
        <f t="shared" si="42"/>
        <v>2588.5236779617794</v>
      </c>
      <c r="J554" s="20">
        <v>19.415500000000002</v>
      </c>
      <c r="K554" s="22">
        <v>4.0720099999999995E-2</v>
      </c>
      <c r="L554" s="5">
        <v>9.7302999999999997</v>
      </c>
      <c r="M554" s="17">
        <f t="shared" si="44"/>
        <v>9.7302720871072115</v>
      </c>
    </row>
    <row r="555" spans="2:13" x14ac:dyDescent="0.25">
      <c r="B555" s="1">
        <v>24950</v>
      </c>
      <c r="C555" s="1">
        <v>24852</v>
      </c>
      <c r="D555" s="12">
        <f t="shared" si="43"/>
        <v>24852.455326677758</v>
      </c>
      <c r="E555" s="3">
        <v>221.50200000000001</v>
      </c>
      <c r="F555" s="32">
        <f t="shared" si="41"/>
        <v>221.50245532667776</v>
      </c>
      <c r="G555" s="3">
        <v>-51.648000000000003</v>
      </c>
      <c r="H555" s="21">
        <v>2568.79</v>
      </c>
      <c r="I555" s="21">
        <f t="shared" si="42"/>
        <v>2568.7907614844107</v>
      </c>
      <c r="J555" s="20">
        <v>19.267499999999998</v>
      </c>
      <c r="K555" s="22">
        <v>4.0400600000000002E-2</v>
      </c>
      <c r="L555" s="5">
        <v>9.7301000000000002</v>
      </c>
      <c r="M555" s="17">
        <f t="shared" si="44"/>
        <v>9.7301196166361859</v>
      </c>
    </row>
    <row r="556" spans="2:13" x14ac:dyDescent="0.25">
      <c r="B556" s="1">
        <v>25000</v>
      </c>
      <c r="C556" s="1">
        <v>24902</v>
      </c>
      <c r="D556" s="12">
        <f t="shared" si="43"/>
        <v>24902.064741630336</v>
      </c>
      <c r="E556" s="3">
        <v>221.55199999999999</v>
      </c>
      <c r="F556" s="32">
        <f t="shared" si="41"/>
        <v>221.55206474163035</v>
      </c>
      <c r="G556" s="3">
        <v>-51.597999999999999</v>
      </c>
      <c r="H556" s="21">
        <v>2549.21</v>
      </c>
      <c r="I556" s="21">
        <f t="shared" si="42"/>
        <v>2549.2129478525007</v>
      </c>
      <c r="J556" s="20">
        <v>19.120699999999999</v>
      </c>
      <c r="K556" s="22">
        <v>4.00837E-2</v>
      </c>
      <c r="L556" s="5">
        <v>9.73</v>
      </c>
      <c r="M556" s="17">
        <f t="shared" si="44"/>
        <v>9.7299671497488855</v>
      </c>
    </row>
    <row r="557" spans="2:13" x14ac:dyDescent="0.25">
      <c r="B557" s="1">
        <v>25050</v>
      </c>
      <c r="C557" s="1">
        <v>24952</v>
      </c>
      <c r="D557" s="12">
        <f t="shared" si="43"/>
        <v>24951.673379227264</v>
      </c>
      <c r="E557" s="3">
        <v>221.602</v>
      </c>
      <c r="F557" s="32">
        <f t="shared" si="41"/>
        <v>221.60167337922726</v>
      </c>
      <c r="G557" s="3">
        <v>-51.548000000000002</v>
      </c>
      <c r="H557" s="21">
        <v>2529.7900000000004</v>
      </c>
      <c r="I557" s="21">
        <f t="shared" si="42"/>
        <v>2529.7889812887438</v>
      </c>
      <c r="J557" s="20">
        <v>18.975000000000001</v>
      </c>
      <c r="K557" s="22">
        <v>3.9769400000000003E-2</v>
      </c>
      <c r="L557" s="5">
        <v>9.7297999999999991</v>
      </c>
      <c r="M557" s="17">
        <f t="shared" si="44"/>
        <v>9.7298146864451915</v>
      </c>
    </row>
    <row r="558" spans="2:13" x14ac:dyDescent="0.25">
      <c r="B558" s="1">
        <v>25100</v>
      </c>
      <c r="C558" s="1">
        <v>25001</v>
      </c>
      <c r="D558" s="12">
        <f t="shared" si="43"/>
        <v>25001.281239486816</v>
      </c>
      <c r="E558" s="3">
        <v>221.65100000000001</v>
      </c>
      <c r="F558" s="32">
        <f t="shared" si="41"/>
        <v>221.65128123948682</v>
      </c>
      <c r="G558" s="3">
        <v>-51.499000000000002</v>
      </c>
      <c r="H558" s="21">
        <v>2510.52</v>
      </c>
      <c r="I558" s="21">
        <f t="shared" si="42"/>
        <v>2510.5176164792215</v>
      </c>
      <c r="J558" s="20">
        <v>18.830400000000001</v>
      </c>
      <c r="K558" s="22">
        <v>3.9457600000000002E-2</v>
      </c>
      <c r="L558" s="5">
        <v>9.7296999999999993</v>
      </c>
      <c r="M558" s="17">
        <f t="shared" si="44"/>
        <v>9.7296622267249973</v>
      </c>
    </row>
    <row r="559" spans="2:13" x14ac:dyDescent="0.25">
      <c r="B559" s="1">
        <v>25150</v>
      </c>
      <c r="C559" s="1">
        <v>25051</v>
      </c>
      <c r="D559" s="12">
        <f t="shared" si="43"/>
        <v>25050.888322427258</v>
      </c>
      <c r="E559" s="3">
        <v>221.70099999999999</v>
      </c>
      <c r="F559" s="32">
        <f t="shared" si="41"/>
        <v>221.70088832242726</v>
      </c>
      <c r="G559" s="3">
        <v>-51.448999999999998</v>
      </c>
      <c r="H559" s="21">
        <v>2491.4</v>
      </c>
      <c r="I559" s="21">
        <f t="shared" si="42"/>
        <v>2491.3976184837302</v>
      </c>
      <c r="J559" s="20">
        <v>18.687000000000001</v>
      </c>
      <c r="K559" s="22">
        <v>3.9148299999999997E-2</v>
      </c>
      <c r="L559" s="5">
        <v>9.7294999999999998</v>
      </c>
      <c r="M559" s="17">
        <f t="shared" si="44"/>
        <v>9.729509770588189</v>
      </c>
    </row>
    <row r="560" spans="2:13" x14ac:dyDescent="0.25">
      <c r="B560" s="1">
        <v>25200</v>
      </c>
      <c r="C560" s="1">
        <v>25100</v>
      </c>
      <c r="D560" s="12">
        <f t="shared" si="43"/>
        <v>25100.494628066863</v>
      </c>
      <c r="E560" s="3">
        <v>221.75</v>
      </c>
      <c r="F560" s="32">
        <f t="shared" si="41"/>
        <v>221.75049462806686</v>
      </c>
      <c r="G560" s="3">
        <v>-51.4</v>
      </c>
      <c r="H560" s="21">
        <v>2472.4300000000003</v>
      </c>
      <c r="I560" s="21">
        <f t="shared" si="42"/>
        <v>2472.4277626470111</v>
      </c>
      <c r="J560" s="20">
        <v>18.544699999999999</v>
      </c>
      <c r="K560" s="22">
        <v>3.8841600000000004E-2</v>
      </c>
      <c r="L560" s="5">
        <v>9.7294</v>
      </c>
      <c r="M560" s="17">
        <f t="shared" si="44"/>
        <v>9.7293573180346549</v>
      </c>
    </row>
    <row r="561" spans="2:13" x14ac:dyDescent="0.25">
      <c r="B561" s="1">
        <v>25250</v>
      </c>
      <c r="C561" s="1">
        <v>25150</v>
      </c>
      <c r="D561" s="12">
        <f t="shared" si="43"/>
        <v>25150.100156423901</v>
      </c>
      <c r="E561" s="3">
        <v>221.8</v>
      </c>
      <c r="F561" s="32">
        <f t="shared" si="41"/>
        <v>221.80010015642389</v>
      </c>
      <c r="G561" s="3">
        <v>-51.35</v>
      </c>
      <c r="H561" s="21">
        <v>2453.6099999999997</v>
      </c>
      <c r="I561" s="21">
        <f t="shared" si="42"/>
        <v>2453.6068345105846</v>
      </c>
      <c r="J561" s="20">
        <v>18.403600000000001</v>
      </c>
      <c r="K561" s="22">
        <v>3.8537300000000003E-2</v>
      </c>
      <c r="L561" s="5">
        <v>9.7292000000000005</v>
      </c>
      <c r="M561" s="17">
        <f t="shared" si="44"/>
        <v>9.7292048690642794</v>
      </c>
    </row>
    <row r="562" spans="2:13" x14ac:dyDescent="0.25">
      <c r="B562" s="1">
        <v>25300</v>
      </c>
      <c r="C562" s="1">
        <v>25200</v>
      </c>
      <c r="D562" s="12">
        <f t="shared" si="43"/>
        <v>25199.70490751664</v>
      </c>
      <c r="E562" s="3">
        <v>221.85</v>
      </c>
      <c r="F562" s="32">
        <f t="shared" si="41"/>
        <v>221.84970490751664</v>
      </c>
      <c r="G562" s="3">
        <v>-51.3</v>
      </c>
      <c r="H562" s="21">
        <v>2434.9299999999998</v>
      </c>
      <c r="I562" s="21">
        <f t="shared" si="42"/>
        <v>2434.9336297254663</v>
      </c>
      <c r="J562" s="20">
        <v>18.263500000000001</v>
      </c>
      <c r="K562" s="22">
        <v>3.8235499999999999E-2</v>
      </c>
      <c r="L562" s="5">
        <v>9.7291000000000007</v>
      </c>
      <c r="M562" s="17">
        <f t="shared" si="44"/>
        <v>9.7290524236769524</v>
      </c>
    </row>
    <row r="563" spans="2:13" x14ac:dyDescent="0.25">
      <c r="B563" s="1">
        <v>25350</v>
      </c>
      <c r="C563" s="1">
        <v>25249</v>
      </c>
      <c r="D563" s="12">
        <f t="shared" si="43"/>
        <v>25249.308881363348</v>
      </c>
      <c r="E563" s="3">
        <v>221.899</v>
      </c>
      <c r="F563" s="32">
        <f t="shared" si="41"/>
        <v>221.89930888136337</v>
      </c>
      <c r="G563" s="3">
        <v>-51.250999999999998</v>
      </c>
      <c r="H563" s="21">
        <v>2416.41</v>
      </c>
      <c r="I563" s="21">
        <f t="shared" si="42"/>
        <v>2416.4069539656734</v>
      </c>
      <c r="J563" s="20">
        <v>18.124499999999998</v>
      </c>
      <c r="K563" s="22">
        <v>3.7936000000000004E-2</v>
      </c>
      <c r="L563" s="5">
        <v>9.7288999999999994</v>
      </c>
      <c r="M563" s="17">
        <f t="shared" si="44"/>
        <v>9.7288999818725639</v>
      </c>
    </row>
    <row r="564" spans="2:13" x14ac:dyDescent="0.25">
      <c r="B564" s="1">
        <v>25400</v>
      </c>
      <c r="C564" s="1">
        <v>25299</v>
      </c>
      <c r="D564" s="12">
        <f t="shared" si="43"/>
        <v>25298.912077982292</v>
      </c>
      <c r="E564" s="3">
        <v>221.94900000000001</v>
      </c>
      <c r="F564" s="32">
        <f t="shared" si="41"/>
        <v>221.9489120779823</v>
      </c>
      <c r="G564" s="3">
        <v>-51.201000000000001</v>
      </c>
      <c r="H564" s="21">
        <v>2398.02</v>
      </c>
      <c r="I564" s="21">
        <f t="shared" si="42"/>
        <v>2398.0256228424923</v>
      </c>
      <c r="J564" s="20">
        <v>17.986699999999999</v>
      </c>
      <c r="K564" s="22">
        <v>3.7638999999999999E-2</v>
      </c>
      <c r="L564" s="5">
        <v>9.7286999999999999</v>
      </c>
      <c r="M564" s="17">
        <f t="shared" si="44"/>
        <v>9.7287475436509983</v>
      </c>
    </row>
    <row r="565" spans="2:13" x14ac:dyDescent="0.25">
      <c r="B565" s="1">
        <v>25450</v>
      </c>
      <c r="C565" s="1">
        <v>25349</v>
      </c>
      <c r="D565" s="12">
        <f t="shared" si="43"/>
        <v>25348.514497391738</v>
      </c>
      <c r="E565" s="3">
        <v>221.999</v>
      </c>
      <c r="F565" s="32">
        <f t="shared" si="41"/>
        <v>221.99851449739174</v>
      </c>
      <c r="G565" s="3">
        <v>-51.151000000000003</v>
      </c>
      <c r="H565" s="21">
        <v>2379.79</v>
      </c>
      <c r="I565" s="21">
        <f t="shared" si="42"/>
        <v>2379.7884618192948</v>
      </c>
      <c r="J565" s="20">
        <v>17.849900000000002</v>
      </c>
      <c r="K565" s="22">
        <v>3.7344499999999996E-2</v>
      </c>
      <c r="L565" s="5">
        <v>9.7286000000000001</v>
      </c>
      <c r="M565" s="17">
        <f t="shared" si="44"/>
        <v>9.7285951090121436</v>
      </c>
    </row>
    <row r="566" spans="2:13" x14ac:dyDescent="0.25">
      <c r="B566" s="1">
        <v>25500</v>
      </c>
      <c r="C566" s="1">
        <v>25398</v>
      </c>
      <c r="D566" s="12">
        <f t="shared" si="43"/>
        <v>25398.116139609952</v>
      </c>
      <c r="E566" s="3">
        <v>222.048</v>
      </c>
      <c r="F566" s="32">
        <f t="shared" si="41"/>
        <v>222.04811613960996</v>
      </c>
      <c r="G566" s="3">
        <v>-51.101999999999997</v>
      </c>
      <c r="H566" s="21">
        <v>2361.69</v>
      </c>
      <c r="I566" s="21">
        <f t="shared" si="42"/>
        <v>2361.6943061274915</v>
      </c>
      <c r="J566" s="20">
        <v>17.714099999999998</v>
      </c>
      <c r="K566" s="22">
        <v>3.70522E-2</v>
      </c>
      <c r="L566" s="5">
        <v>9.7284000000000006</v>
      </c>
      <c r="M566" s="17">
        <f t="shared" si="44"/>
        <v>9.7284426779558881</v>
      </c>
    </row>
    <row r="567" spans="2:13" x14ac:dyDescent="0.25">
      <c r="B567" s="1">
        <v>25550</v>
      </c>
      <c r="C567" s="1">
        <v>25448</v>
      </c>
      <c r="D567" s="12">
        <f t="shared" si="43"/>
        <v>25447.717004655206</v>
      </c>
      <c r="E567" s="3">
        <v>222.09800000000001</v>
      </c>
      <c r="F567" s="32">
        <f t="shared" si="41"/>
        <v>222.09771700465521</v>
      </c>
      <c r="G567" s="3">
        <v>-51.052</v>
      </c>
      <c r="H567" s="21">
        <v>2343.7399999999998</v>
      </c>
      <c r="I567" s="21">
        <f t="shared" si="42"/>
        <v>2343.7420006827988</v>
      </c>
      <c r="J567" s="20">
        <v>17.579499999999999</v>
      </c>
      <c r="K567" s="22">
        <v>3.6762400000000001E-2</v>
      </c>
      <c r="L567" s="5">
        <v>9.7283000000000008</v>
      </c>
      <c r="M567" s="17">
        <f t="shared" si="44"/>
        <v>9.7282902504821198</v>
      </c>
    </row>
    <row r="568" spans="2:13" x14ac:dyDescent="0.25">
      <c r="B568" s="1">
        <v>25600</v>
      </c>
      <c r="C568" s="1">
        <v>25497</v>
      </c>
      <c r="D568" s="12">
        <f t="shared" si="43"/>
        <v>25497.31709254576</v>
      </c>
      <c r="E568" s="3">
        <v>222.14699999999999</v>
      </c>
      <c r="F568" s="32">
        <f t="shared" si="41"/>
        <v>222.14731709254576</v>
      </c>
      <c r="G568" s="3">
        <v>-51.003</v>
      </c>
      <c r="H568" s="21">
        <v>2325.9299999999998</v>
      </c>
      <c r="I568" s="21">
        <f t="shared" si="42"/>
        <v>2325.93040000262</v>
      </c>
      <c r="J568" s="20">
        <v>17.445900000000002</v>
      </c>
      <c r="K568" s="22">
        <v>3.6474800000000002E-2</v>
      </c>
      <c r="L568" s="5">
        <v>9.7280999999999995</v>
      </c>
      <c r="M568" s="17">
        <f t="shared" si="44"/>
        <v>9.7281378265907286</v>
      </c>
    </row>
    <row r="569" spans="2:13" x14ac:dyDescent="0.25">
      <c r="B569" s="1">
        <v>25650</v>
      </c>
      <c r="C569" s="1">
        <v>25547</v>
      </c>
      <c r="D569" s="12">
        <f t="shared" si="43"/>
        <v>25546.916403299878</v>
      </c>
      <c r="E569" s="3">
        <v>222.197</v>
      </c>
      <c r="F569" s="32">
        <f t="shared" si="41"/>
        <v>222.19691640329989</v>
      </c>
      <c r="G569" s="3">
        <v>-50.953000000000003</v>
      </c>
      <c r="H569" s="21">
        <v>2308.2600000000002</v>
      </c>
      <c r="I569" s="21">
        <f t="shared" si="42"/>
        <v>2308.2583681238298</v>
      </c>
      <c r="J569" s="20">
        <v>17.313400000000001</v>
      </c>
      <c r="K569" s="22">
        <v>3.6189600000000002E-2</v>
      </c>
      <c r="L569" s="5">
        <v>9.7279999999999998</v>
      </c>
      <c r="M569" s="17">
        <f t="shared" si="44"/>
        <v>9.7279854062815989</v>
      </c>
    </row>
    <row r="570" spans="2:13" x14ac:dyDescent="0.25">
      <c r="B570" s="1">
        <v>25700</v>
      </c>
      <c r="C570" s="1">
        <v>25597</v>
      </c>
      <c r="D570" s="12">
        <f t="shared" si="43"/>
        <v>25596.514936935826</v>
      </c>
      <c r="E570" s="3">
        <v>222.24700000000001</v>
      </c>
      <c r="F570" s="32">
        <f t="shared" si="41"/>
        <v>222.24651493693582</v>
      </c>
      <c r="G570" s="3">
        <v>-59.902999999999999</v>
      </c>
      <c r="H570" s="21">
        <v>2290.7199999999998</v>
      </c>
      <c r="I570" s="21">
        <f t="shared" si="42"/>
        <v>2290.7247785215563</v>
      </c>
      <c r="J570" s="20">
        <v>17.181799999999999</v>
      </c>
      <c r="K570" s="22">
        <v>3.59067E-2</v>
      </c>
      <c r="L570" s="5">
        <v>9.7278000000000002</v>
      </c>
      <c r="M570" s="17">
        <f t="shared" si="44"/>
        <v>9.7278329895546172</v>
      </c>
    </row>
    <row r="571" spans="2:13" x14ac:dyDescent="0.25">
      <c r="B571" s="1">
        <v>25750</v>
      </c>
      <c r="C571" s="1">
        <v>25646</v>
      </c>
      <c r="D571" s="12">
        <f t="shared" si="43"/>
        <v>25646.11269347187</v>
      </c>
      <c r="E571" s="3">
        <v>222.29599999999999</v>
      </c>
      <c r="F571" s="32">
        <f t="shared" si="41"/>
        <v>222.29611269347188</v>
      </c>
      <c r="G571" s="3">
        <v>-50.853999999999999</v>
      </c>
      <c r="H571" s="21">
        <v>2273.33</v>
      </c>
      <c r="I571" s="21">
        <f t="shared" si="42"/>
        <v>2273.328514028432</v>
      </c>
      <c r="J571" s="20">
        <v>17.051400000000001</v>
      </c>
      <c r="K571" s="22">
        <v>3.5626100000000001E-2</v>
      </c>
      <c r="L571" s="5">
        <v>9.7277000000000005</v>
      </c>
      <c r="M571" s="17">
        <f t="shared" si="44"/>
        <v>9.7276805764096785</v>
      </c>
    </row>
    <row r="572" spans="2:13" x14ac:dyDescent="0.25">
      <c r="B572" s="1">
        <v>25800</v>
      </c>
      <c r="C572" s="1">
        <v>25696</v>
      </c>
      <c r="D572" s="12">
        <f t="shared" si="43"/>
        <v>25695.70967292627</v>
      </c>
      <c r="E572" s="3">
        <v>222.346</v>
      </c>
      <c r="F572" s="32">
        <f t="shared" si="41"/>
        <v>222.34570967292626</v>
      </c>
      <c r="G572" s="3">
        <v>-50.804000000000002</v>
      </c>
      <c r="H572" s="21">
        <v>2256.0699999999997</v>
      </c>
      <c r="I572" s="21">
        <f t="shared" si="42"/>
        <v>2256.0684667547553</v>
      </c>
      <c r="J572" s="20">
        <v>16.921900000000001</v>
      </c>
      <c r="K572" s="22">
        <v>3.5347700000000003E-2</v>
      </c>
      <c r="L572" s="5">
        <v>9.7274999999999991</v>
      </c>
      <c r="M572" s="17">
        <f t="shared" si="44"/>
        <v>9.7275281668466604</v>
      </c>
    </row>
    <row r="573" spans="2:13" x14ac:dyDescent="0.25">
      <c r="B573" s="1">
        <v>25850</v>
      </c>
      <c r="C573" s="1">
        <v>25745</v>
      </c>
      <c r="D573" s="12">
        <f t="shared" si="43"/>
        <v>25745.305875317288</v>
      </c>
      <c r="E573" s="3">
        <v>222.39500000000001</v>
      </c>
      <c r="F573" s="32">
        <f t="shared" si="41"/>
        <v>222.39530587531729</v>
      </c>
      <c r="G573" s="3">
        <v>-50.755000000000003</v>
      </c>
      <c r="H573" s="21">
        <v>2238.94</v>
      </c>
      <c r="I573" s="21">
        <f t="shared" si="42"/>
        <v>2238.9435380092077</v>
      </c>
      <c r="J573" s="20">
        <v>16.793499999999998</v>
      </c>
      <c r="K573" s="22">
        <v>3.5071600000000001E-2</v>
      </c>
      <c r="L573" s="5">
        <v>9.7273999999999994</v>
      </c>
      <c r="M573" s="17">
        <f t="shared" si="44"/>
        <v>9.7273757608654581</v>
      </c>
    </row>
    <row r="574" spans="2:13" x14ac:dyDescent="0.25">
      <c r="B574" s="1">
        <v>25900</v>
      </c>
      <c r="C574" s="1">
        <v>25795</v>
      </c>
      <c r="D574" s="12">
        <f t="shared" si="43"/>
        <v>25794.901300663187</v>
      </c>
      <c r="E574" s="3">
        <v>222.44499999999999</v>
      </c>
      <c r="F574" s="32">
        <f t="shared" si="41"/>
        <v>222.44490130066319</v>
      </c>
      <c r="G574" s="3">
        <v>-50.704999999999998</v>
      </c>
      <c r="H574" s="21">
        <v>2221.9500000000003</v>
      </c>
      <c r="I574" s="21">
        <f t="shared" si="42"/>
        <v>2221.9526382204158</v>
      </c>
      <c r="J574" s="20">
        <v>16.666</v>
      </c>
      <c r="K574" s="22">
        <v>3.4797700000000001E-2</v>
      </c>
      <c r="L574" s="5">
        <v>9.7271999999999998</v>
      </c>
      <c r="M574" s="17">
        <f t="shared" si="44"/>
        <v>9.7272233584659595</v>
      </c>
    </row>
    <row r="575" spans="2:13" x14ac:dyDescent="0.25">
      <c r="B575" s="1">
        <v>25950</v>
      </c>
      <c r="C575" s="1">
        <v>25844</v>
      </c>
      <c r="D575" s="12">
        <f t="shared" si="43"/>
        <v>25844.495948982229</v>
      </c>
      <c r="E575" s="3">
        <v>222.494</v>
      </c>
      <c r="F575" s="32">
        <f t="shared" si="41"/>
        <v>222.49449594898223</v>
      </c>
      <c r="G575" s="3">
        <v>-50.655999999999999</v>
      </c>
      <c r="H575" s="21">
        <v>2205.09</v>
      </c>
      <c r="I575" s="21">
        <f t="shared" si="42"/>
        <v>2205.0946868589654</v>
      </c>
      <c r="J575" s="20">
        <v>16.5396</v>
      </c>
      <c r="K575" s="22">
        <v>3.4526000000000001E-2</v>
      </c>
      <c r="L575" s="5">
        <v>9.7271000000000001</v>
      </c>
      <c r="M575" s="17">
        <f t="shared" si="44"/>
        <v>9.7270709596480476</v>
      </c>
    </row>
    <row r="576" spans="2:13" x14ac:dyDescent="0.25">
      <c r="B576" s="1">
        <v>26000</v>
      </c>
      <c r="C576" s="1">
        <v>25894</v>
      </c>
      <c r="D576" s="12">
        <f t="shared" si="43"/>
        <v>25894.089820292673</v>
      </c>
      <c r="E576" s="3">
        <v>222.54400000000001</v>
      </c>
      <c r="F576" s="32">
        <f t="shared" si="41"/>
        <v>222.54408982029267</v>
      </c>
      <c r="G576" s="3">
        <v>-50.606000000000002</v>
      </c>
      <c r="H576" s="21">
        <v>2188.37</v>
      </c>
      <c r="I576" s="21">
        <f t="shared" si="42"/>
        <v>2188.3686123603807</v>
      </c>
      <c r="J576" s="20">
        <v>16.414100000000001</v>
      </c>
      <c r="K576" s="22">
        <v>3.4256500000000002E-2</v>
      </c>
      <c r="L576" s="5">
        <v>9.7269000000000005</v>
      </c>
      <c r="M576" s="17">
        <f t="shared" si="44"/>
        <v>9.7269185644116138</v>
      </c>
    </row>
    <row r="577" spans="2:13" x14ac:dyDescent="0.25">
      <c r="B577" s="1">
        <v>26050</v>
      </c>
      <c r="C577" s="1">
        <v>25944</v>
      </c>
      <c r="D577" s="12">
        <f t="shared" si="43"/>
        <v>25943.682914612778</v>
      </c>
      <c r="E577" s="3">
        <v>222.59399999999999</v>
      </c>
      <c r="F577" s="32">
        <f t="shared" si="41"/>
        <v>222.59368291461277</v>
      </c>
      <c r="G577" s="3">
        <v>-50.555999999999997</v>
      </c>
      <c r="H577" s="21">
        <v>2171.77</v>
      </c>
      <c r="I577" s="21">
        <f t="shared" si="42"/>
        <v>2171.773352048599</v>
      </c>
      <c r="J577" s="20">
        <v>16.2896</v>
      </c>
      <c r="K577" s="22">
        <v>3.3989100000000001E-2</v>
      </c>
      <c r="L577" s="5">
        <v>9.7268000000000008</v>
      </c>
      <c r="M577" s="17">
        <f t="shared" si="44"/>
        <v>9.7267661727565446</v>
      </c>
    </row>
    <row r="578" spans="2:13" x14ac:dyDescent="0.25">
      <c r="B578" s="1">
        <v>26100</v>
      </c>
      <c r="C578" s="1">
        <v>25993</v>
      </c>
      <c r="D578" s="12">
        <f t="shared" si="43"/>
        <v>25993.275231960812</v>
      </c>
      <c r="E578" s="3">
        <v>222.643</v>
      </c>
      <c r="F578" s="32">
        <f t="shared" si="41"/>
        <v>222.64327523196081</v>
      </c>
      <c r="G578" s="3">
        <v>-50.506999999999998</v>
      </c>
      <c r="H578" s="21">
        <v>2155.31</v>
      </c>
      <c r="I578" s="21">
        <f t="shared" si="42"/>
        <v>2155.3078520601216</v>
      </c>
      <c r="J578" s="20">
        <v>16.1661</v>
      </c>
      <c r="K578" s="22">
        <v>3.3723900000000001E-2</v>
      </c>
      <c r="L578" s="5">
        <v>9.7265999999999995</v>
      </c>
      <c r="M578" s="17">
        <f t="shared" si="44"/>
        <v>9.7266137846827263</v>
      </c>
    </row>
    <row r="579" spans="2:13" x14ac:dyDescent="0.25">
      <c r="B579" s="1">
        <v>26150</v>
      </c>
      <c r="C579" s="1">
        <v>26043</v>
      </c>
      <c r="D579" s="12">
        <f t="shared" si="43"/>
        <v>26042.866772355021</v>
      </c>
      <c r="E579" s="3">
        <v>222.69300000000001</v>
      </c>
      <c r="F579" s="32">
        <f t="shared" si="41"/>
        <v>222.69286677235502</v>
      </c>
      <c r="G579" s="3">
        <v>-50.457000000000001</v>
      </c>
      <c r="H579" s="21">
        <v>2138.9700000000003</v>
      </c>
      <c r="I579" s="21">
        <f t="shared" si="42"/>
        <v>2138.9710672689271</v>
      </c>
      <c r="J579" s="20">
        <v>16.043600000000001</v>
      </c>
      <c r="K579" s="22">
        <v>3.3460800000000006E-2</v>
      </c>
      <c r="L579" s="5">
        <v>9.7264999999999997</v>
      </c>
      <c r="M579" s="17">
        <f t="shared" si="44"/>
        <v>9.7264614001900522</v>
      </c>
    </row>
    <row r="580" spans="2:13" x14ac:dyDescent="0.25">
      <c r="B580" s="1">
        <v>26200</v>
      </c>
      <c r="C580" s="1">
        <v>26092</v>
      </c>
      <c r="D580" s="12">
        <f t="shared" si="43"/>
        <v>26092.457535813675</v>
      </c>
      <c r="E580" s="3">
        <v>222.74199999999999</v>
      </c>
      <c r="F580" s="32">
        <f t="shared" si="41"/>
        <v>222.74245753581368</v>
      </c>
      <c r="G580" s="3">
        <v>-50.408000000000001</v>
      </c>
      <c r="H580" s="21">
        <v>2122.7599999999998</v>
      </c>
      <c r="I580" s="21">
        <f t="shared" si="42"/>
        <v>2122.7619612119411</v>
      </c>
      <c r="J580" s="20">
        <v>15.922000000000001</v>
      </c>
      <c r="K580" s="22">
        <v>3.3199800000000002E-2</v>
      </c>
      <c r="L580" s="9">
        <v>9.7263000000000002</v>
      </c>
      <c r="M580" s="19">
        <f t="shared" si="44"/>
        <v>9.7263090192784034</v>
      </c>
    </row>
    <row r="581" spans="2:13" x14ac:dyDescent="0.25">
      <c r="B581" s="1">
        <v>26250</v>
      </c>
      <c r="C581" s="1">
        <v>26142</v>
      </c>
      <c r="D581" s="12">
        <f t="shared" si="43"/>
        <v>26142.047522355024</v>
      </c>
      <c r="E581" s="3">
        <v>222.792</v>
      </c>
      <c r="F581" s="32">
        <f t="shared" si="41"/>
        <v>222.79204752235503</v>
      </c>
      <c r="G581" s="3">
        <v>-50.357999999999997</v>
      </c>
      <c r="H581" s="21">
        <v>2106.6799999999998</v>
      </c>
      <c r="I581" s="21">
        <f t="shared" si="42"/>
        <v>2106.6795060152126</v>
      </c>
      <c r="J581" s="20">
        <v>15.801400000000001</v>
      </c>
      <c r="K581" s="22">
        <v>3.2940999999999998E-2</v>
      </c>
      <c r="L581" s="5">
        <v>9.7262000000000004</v>
      </c>
      <c r="M581" s="17">
        <f t="shared" si="44"/>
        <v>9.7261566419476715</v>
      </c>
    </row>
    <row r="582" spans="2:13" x14ac:dyDescent="0.25">
      <c r="B582" s="1">
        <v>26300</v>
      </c>
      <c r="C582" s="1">
        <v>26192</v>
      </c>
      <c r="D582" s="12">
        <f t="shared" si="43"/>
        <v>26191.636731997329</v>
      </c>
      <c r="E582" s="3">
        <v>222.84200000000001</v>
      </c>
      <c r="F582" s="32">
        <f t="shared" si="41"/>
        <v>222.84163673199734</v>
      </c>
      <c r="G582" s="3">
        <v>-50.308</v>
      </c>
      <c r="H582" s="21">
        <v>2090.7200000000003</v>
      </c>
      <c r="I582" s="21">
        <f t="shared" si="42"/>
        <v>2090.7226823207448</v>
      </c>
      <c r="J582" s="20">
        <v>15.681700000000001</v>
      </c>
      <c r="K582" s="22">
        <v>3.2684199999999997E-2</v>
      </c>
      <c r="L582" s="5">
        <v>9.7260000000000009</v>
      </c>
      <c r="M582" s="17">
        <f t="shared" si="44"/>
        <v>9.7260042681977428</v>
      </c>
    </row>
    <row r="583" spans="2:13" x14ac:dyDescent="0.25">
      <c r="B583" s="1">
        <v>26350</v>
      </c>
      <c r="C583" s="1">
        <v>26241</v>
      </c>
      <c r="D583" s="12">
        <f t="shared" si="43"/>
        <v>26241.225164758849</v>
      </c>
      <c r="E583" s="3">
        <v>222.89099999999999</v>
      </c>
      <c r="F583" s="32">
        <f t="shared" si="41"/>
        <v>222.89122516475885</v>
      </c>
      <c r="G583" s="3">
        <v>-50.259</v>
      </c>
      <c r="H583" s="21">
        <v>2074.89</v>
      </c>
      <c r="I583" s="21">
        <f t="shared" si="42"/>
        <v>2074.8904792139415</v>
      </c>
      <c r="J583" s="20">
        <v>15.563000000000001</v>
      </c>
      <c r="K583" s="22">
        <v>3.24295E-2</v>
      </c>
      <c r="L583" s="5">
        <v>9.7258999999999993</v>
      </c>
      <c r="M583" s="17">
        <f t="shared" si="44"/>
        <v>9.7258518980285036</v>
      </c>
    </row>
    <row r="584" spans="2:13" x14ac:dyDescent="0.25">
      <c r="B584" s="1">
        <v>26400</v>
      </c>
      <c r="C584" s="1">
        <v>26291</v>
      </c>
      <c r="D584" s="12">
        <f t="shared" si="43"/>
        <v>26290.812820657833</v>
      </c>
      <c r="E584" s="3">
        <v>222.941</v>
      </c>
      <c r="F584" s="32">
        <f t="shared" si="41"/>
        <v>222.94081282065784</v>
      </c>
      <c r="G584" s="3">
        <v>-50.209000000000003</v>
      </c>
      <c r="H584" s="21">
        <v>2059.1799999999998</v>
      </c>
      <c r="I584" s="21">
        <f t="shared" si="42"/>
        <v>2059.1818941516581</v>
      </c>
      <c r="J584" s="20">
        <v>15.4451</v>
      </c>
      <c r="K584" s="22">
        <v>3.21788E-2</v>
      </c>
      <c r="L584" s="5">
        <v>9.7256999999999998</v>
      </c>
      <c r="M584" s="17">
        <f t="shared" si="44"/>
        <v>9.7256995314398473</v>
      </c>
    </row>
    <row r="585" spans="2:13" x14ac:dyDescent="0.25">
      <c r="B585" s="1">
        <v>26450</v>
      </c>
      <c r="C585" s="1">
        <v>26340</v>
      </c>
      <c r="D585" s="12">
        <f t="shared" si="43"/>
        <v>26340.399699712543</v>
      </c>
      <c r="E585" s="3">
        <v>222.99</v>
      </c>
      <c r="F585" s="32">
        <f t="shared" si="41"/>
        <v>222.99039969971255</v>
      </c>
      <c r="G585" s="3">
        <v>-50.16</v>
      </c>
      <c r="H585" s="21">
        <v>2043.6000000000001</v>
      </c>
      <c r="I585" s="21">
        <f t="shared" si="42"/>
        <v>2043.5959328909507</v>
      </c>
      <c r="J585" s="20">
        <v>15.328200000000001</v>
      </c>
      <c r="K585" s="22">
        <v>3.1926200000000002E-2</v>
      </c>
      <c r="L585" s="5">
        <v>9.7255000000000003</v>
      </c>
      <c r="M585" s="17">
        <f t="shared" si="44"/>
        <v>9.7255471684316568</v>
      </c>
    </row>
    <row r="586" spans="2:13" x14ac:dyDescent="0.25">
      <c r="B586" s="1">
        <v>26500</v>
      </c>
      <c r="C586" s="1">
        <v>26390</v>
      </c>
      <c r="D586" s="12">
        <f t="shared" si="43"/>
        <v>26389.985801941231</v>
      </c>
      <c r="E586" s="3">
        <v>223.04</v>
      </c>
      <c r="F586" s="32">
        <f t="shared" si="41"/>
        <v>223.03998580194124</v>
      </c>
      <c r="G586" s="3">
        <v>-50.11</v>
      </c>
      <c r="H586" s="21">
        <v>2028.1299999999999</v>
      </c>
      <c r="I586" s="21">
        <f t="shared" si="42"/>
        <v>2028.1316094184313</v>
      </c>
      <c r="J586" s="20">
        <v>15.212199999999999</v>
      </c>
      <c r="K586" s="22">
        <v>3.1677499999999997E-2</v>
      </c>
      <c r="L586" s="5">
        <v>9.7254000000000005</v>
      </c>
      <c r="M586" s="17">
        <f t="shared" si="44"/>
        <v>9.7253948090038218</v>
      </c>
    </row>
    <row r="587" spans="2:13" x14ac:dyDescent="0.25">
      <c r="B587" s="1">
        <v>26550</v>
      </c>
      <c r="C587" s="1">
        <v>26440</v>
      </c>
      <c r="D587" s="12">
        <f t="shared" si="43"/>
        <v>26439.571127362153</v>
      </c>
      <c r="E587" s="3">
        <v>223.09</v>
      </c>
      <c r="F587" s="32">
        <f t="shared" ref="F587:F650" si="45">216.65+0.001*(D587-20000)</f>
        <v>223.08957112736215</v>
      </c>
      <c r="G587" s="3">
        <v>-50.06</v>
      </c>
      <c r="H587" s="21">
        <v>2012.79</v>
      </c>
      <c r="I587" s="21">
        <f t="shared" ref="I587:I650" si="46">POWER(10,LOG10(5474.87)-9.80665/(0.001*8314.32/28.96442)*LOG10((216.65+0.001*(D587-20000))/216.65))</f>
        <v>2012.7879458801963</v>
      </c>
      <c r="J587" s="20">
        <v>15.097100000000001</v>
      </c>
      <c r="K587" s="22">
        <v>3.1430899999999998E-2</v>
      </c>
      <c r="L587" s="5">
        <v>9.7251999999999992</v>
      </c>
      <c r="M587" s="17">
        <f t="shared" si="44"/>
        <v>9.7252424531562269</v>
      </c>
    </row>
    <row r="588" spans="2:13" x14ac:dyDescent="0.25">
      <c r="B588" s="1">
        <v>26600</v>
      </c>
      <c r="C588" s="1">
        <v>26489</v>
      </c>
      <c r="D588" s="12">
        <f t="shared" si="43"/>
        <v>26489.155675993563</v>
      </c>
      <c r="E588" s="3">
        <v>223.13900000000001</v>
      </c>
      <c r="F588" s="32">
        <f t="shared" si="45"/>
        <v>223.13915567599358</v>
      </c>
      <c r="G588" s="3">
        <v>-50.011000000000003</v>
      </c>
      <c r="H588" s="21">
        <v>1997.56</v>
      </c>
      <c r="I588" s="21">
        <f t="shared" si="46"/>
        <v>1997.5639725124022</v>
      </c>
      <c r="J588" s="20">
        <v>14.983000000000001</v>
      </c>
      <c r="K588" s="22">
        <v>3.1186200000000001E-2</v>
      </c>
      <c r="L588" s="5">
        <v>9.7250999999999994</v>
      </c>
      <c r="M588" s="17">
        <f t="shared" si="44"/>
        <v>9.7250901008887656</v>
      </c>
    </row>
    <row r="589" spans="2:13" x14ac:dyDescent="0.25">
      <c r="B589" s="1">
        <v>26650</v>
      </c>
      <c r="C589" s="1">
        <v>26539</v>
      </c>
      <c r="D589" s="12">
        <f t="shared" si="43"/>
        <v>26538.739447853714</v>
      </c>
      <c r="E589" s="3">
        <v>223.18899999999999</v>
      </c>
      <c r="F589" s="32">
        <f t="shared" si="45"/>
        <v>223.18873944785372</v>
      </c>
      <c r="G589" s="3">
        <v>-49.960999999999999</v>
      </c>
      <c r="H589" s="21">
        <v>1982.46</v>
      </c>
      <c r="I589" s="21">
        <f t="shared" si="46"/>
        <v>1982.4587275724348</v>
      </c>
      <c r="J589" s="20">
        <v>14.869699999999998</v>
      </c>
      <c r="K589" s="22">
        <v>3.0943499999999999E-2</v>
      </c>
      <c r="L589" s="5">
        <v>9.7248999999999999</v>
      </c>
      <c r="M589" s="17">
        <f t="shared" si="44"/>
        <v>9.7249377522013205</v>
      </c>
    </row>
    <row r="590" spans="2:13" x14ac:dyDescent="0.25">
      <c r="B590" s="1">
        <v>26700</v>
      </c>
      <c r="C590" s="1">
        <v>26588</v>
      </c>
      <c r="D590" s="12">
        <f t="shared" si="43"/>
        <v>26588.322442960856</v>
      </c>
      <c r="E590" s="3">
        <v>223.238</v>
      </c>
      <c r="F590" s="32">
        <f t="shared" si="45"/>
        <v>223.23832244296085</v>
      </c>
      <c r="G590" s="3">
        <v>-49.911999999999999</v>
      </c>
      <c r="H590" s="21">
        <v>1967.47</v>
      </c>
      <c r="I590" s="21">
        <f t="shared" si="46"/>
        <v>1967.471257270744</v>
      </c>
      <c r="J590" s="20">
        <v>14.757199999999999</v>
      </c>
      <c r="K590" s="22">
        <v>3.0702799999999999E-2</v>
      </c>
      <c r="L590" s="5">
        <v>9.7248000000000001</v>
      </c>
      <c r="M590" s="17">
        <f t="shared" si="44"/>
        <v>9.7247854070937834</v>
      </c>
    </row>
    <row r="591" spans="2:13" x14ac:dyDescent="0.25">
      <c r="B591" s="1">
        <v>26750</v>
      </c>
      <c r="C591" s="1">
        <v>26638</v>
      </c>
      <c r="D591" s="12">
        <f t="shared" si="43"/>
        <v>26637.904661333243</v>
      </c>
      <c r="E591" s="3">
        <v>223.28800000000001</v>
      </c>
      <c r="F591" s="32">
        <f t="shared" si="45"/>
        <v>223.28790466133324</v>
      </c>
      <c r="G591" s="3">
        <v>-49.862000000000002</v>
      </c>
      <c r="H591" s="21">
        <v>1952.6</v>
      </c>
      <c r="I591" s="21">
        <f t="shared" si="46"/>
        <v>1952.6006157031368</v>
      </c>
      <c r="J591" s="20">
        <v>14.6457</v>
      </c>
      <c r="K591" s="22">
        <v>3.0463900000000002E-2</v>
      </c>
      <c r="L591" s="5">
        <v>9.7246000000000006</v>
      </c>
      <c r="M591" s="17">
        <f t="shared" si="44"/>
        <v>9.7246330655660405</v>
      </c>
    </row>
    <row r="592" spans="2:13" x14ac:dyDescent="0.25">
      <c r="B592" s="1">
        <v>26800</v>
      </c>
      <c r="C592" s="1">
        <v>26687</v>
      </c>
      <c r="D592" s="12">
        <f t="shared" ref="D592:D655" si="47">6356767*B592/(6356767+B592)</f>
        <v>26687.486102989129</v>
      </c>
      <c r="E592" s="3">
        <v>223.33699999999999</v>
      </c>
      <c r="F592" s="32">
        <f t="shared" si="45"/>
        <v>223.33748610298915</v>
      </c>
      <c r="G592" s="3">
        <v>-49.813000000000002</v>
      </c>
      <c r="H592" s="21">
        <v>1937.8500000000001</v>
      </c>
      <c r="I592" s="21">
        <f t="shared" si="46"/>
        <v>1937.8458647837788</v>
      </c>
      <c r="J592" s="20">
        <v>14.535</v>
      </c>
      <c r="K592" s="22">
        <v>3.0227E-2</v>
      </c>
      <c r="L592" s="5">
        <v>9.7245000000000008</v>
      </c>
      <c r="M592" s="17">
        <f t="shared" ref="M592:M655" si="48">9.80665*POWER(6356767/(6356767+B592),2)</f>
        <v>9.7244807276179781</v>
      </c>
    </row>
    <row r="593" spans="2:13" x14ac:dyDescent="0.25">
      <c r="B593" s="1">
        <v>26850</v>
      </c>
      <c r="C593" s="1">
        <v>26737</v>
      </c>
      <c r="D593" s="12">
        <f t="shared" si="47"/>
        <v>26737.066767946762</v>
      </c>
      <c r="E593" s="3">
        <v>223.387</v>
      </c>
      <c r="F593" s="32">
        <f t="shared" si="45"/>
        <v>223.38706676794678</v>
      </c>
      <c r="G593" s="3">
        <v>-49.762999999999998</v>
      </c>
      <c r="H593" s="21">
        <v>1923.2</v>
      </c>
      <c r="I593" s="21">
        <f t="shared" si="46"/>
        <v>1923.2060741787932</v>
      </c>
      <c r="J593" s="20">
        <v>14.4252</v>
      </c>
      <c r="K593" s="22">
        <v>2.9992000000000001E-2</v>
      </c>
      <c r="L593" s="5">
        <v>9.7242999999999995</v>
      </c>
      <c r="M593" s="17">
        <f t="shared" si="48"/>
        <v>9.7243283932494862</v>
      </c>
    </row>
    <row r="594" spans="2:13" x14ac:dyDescent="0.25">
      <c r="B594" s="1">
        <v>26900</v>
      </c>
      <c r="C594" s="1">
        <v>26787</v>
      </c>
      <c r="D594" s="12">
        <f t="shared" si="47"/>
        <v>26786.646656224391</v>
      </c>
      <c r="E594" s="3">
        <v>223.43700000000001</v>
      </c>
      <c r="F594" s="32">
        <f t="shared" si="45"/>
        <v>223.43664665622441</v>
      </c>
      <c r="G594" s="3">
        <v>-49.713000000000001</v>
      </c>
      <c r="H594" s="21">
        <v>1908.6799999999998</v>
      </c>
      <c r="I594" s="21">
        <f t="shared" si="46"/>
        <v>1908.6803212403256</v>
      </c>
      <c r="J594" s="20">
        <v>14.3163</v>
      </c>
      <c r="K594" s="22">
        <v>2.9758900000000001E-2</v>
      </c>
      <c r="L594" s="5">
        <v>9.7241999999999997</v>
      </c>
      <c r="M594" s="17">
        <f t="shared" si="48"/>
        <v>9.7241760624604527</v>
      </c>
    </row>
    <row r="595" spans="2:13" x14ac:dyDescent="0.25">
      <c r="B595" s="1">
        <v>26950</v>
      </c>
      <c r="C595" s="1">
        <v>26836</v>
      </c>
      <c r="D595" s="12">
        <f t="shared" si="47"/>
        <v>26836.225767840271</v>
      </c>
      <c r="E595" s="3">
        <v>223.48599999999999</v>
      </c>
      <c r="F595" s="32">
        <f t="shared" si="45"/>
        <v>223.48622576784027</v>
      </c>
      <c r="G595" s="3">
        <v>-49.664000000000001</v>
      </c>
      <c r="H595" s="21">
        <v>1894.27</v>
      </c>
      <c r="I595" s="21">
        <f t="shared" si="46"/>
        <v>1894.2676909412542</v>
      </c>
      <c r="J595" s="20">
        <v>14.2082</v>
      </c>
      <c r="K595" s="22">
        <v>2.9527600000000001E-2</v>
      </c>
      <c r="L595" s="5">
        <v>9.7240000000000002</v>
      </c>
      <c r="M595" s="17">
        <f t="shared" si="48"/>
        <v>9.7240237352507641</v>
      </c>
    </row>
    <row r="596" spans="2:13" x14ac:dyDescent="0.25">
      <c r="B596" s="1">
        <v>27000</v>
      </c>
      <c r="C596" s="1">
        <v>26886</v>
      </c>
      <c r="D596" s="12">
        <f t="shared" si="47"/>
        <v>26885.80410281265</v>
      </c>
      <c r="E596" s="3">
        <v>223.536</v>
      </c>
      <c r="F596" s="32">
        <f t="shared" si="45"/>
        <v>223.53580410281265</v>
      </c>
      <c r="G596" s="3">
        <v>-49.613999999999997</v>
      </c>
      <c r="H596" s="21">
        <v>1879.97</v>
      </c>
      <c r="I596" s="21">
        <f t="shared" si="46"/>
        <v>1879.9672758105025</v>
      </c>
      <c r="J596" s="20">
        <v>14.100900000000001</v>
      </c>
      <c r="K596" s="22">
        <v>2.92982E-2</v>
      </c>
      <c r="L596" s="5">
        <v>9.7239000000000004</v>
      </c>
      <c r="M596" s="17">
        <f t="shared" si="48"/>
        <v>9.7238714116203084</v>
      </c>
    </row>
    <row r="597" spans="2:13" x14ac:dyDescent="0.25">
      <c r="B597" s="1">
        <v>27050</v>
      </c>
      <c r="C597" s="1">
        <v>26935</v>
      </c>
      <c r="D597" s="12">
        <f t="shared" si="47"/>
        <v>26935.381661159772</v>
      </c>
      <c r="E597" s="3">
        <v>223.58500000000001</v>
      </c>
      <c r="F597" s="32">
        <f t="shared" si="45"/>
        <v>223.58538166115977</v>
      </c>
      <c r="G597" s="3">
        <v>-49.564999999999998</v>
      </c>
      <c r="H597" s="21">
        <v>1865.78</v>
      </c>
      <c r="I597" s="21">
        <f t="shared" si="46"/>
        <v>1865.7781758689011</v>
      </c>
      <c r="J597" s="20">
        <v>13.9945</v>
      </c>
      <c r="K597" s="22">
        <v>2.9070600000000002E-2</v>
      </c>
      <c r="L597" s="5">
        <v>9.7236999999999991</v>
      </c>
      <c r="M597" s="17">
        <f t="shared" si="48"/>
        <v>9.7237190915689773</v>
      </c>
    </row>
    <row r="598" spans="2:13" x14ac:dyDescent="0.25">
      <c r="B598" s="1">
        <v>27100</v>
      </c>
      <c r="C598" s="1">
        <v>26985</v>
      </c>
      <c r="D598" s="12">
        <f t="shared" si="47"/>
        <v>26984.95844289989</v>
      </c>
      <c r="E598" s="3">
        <v>223.63499999999999</v>
      </c>
      <c r="F598" s="32">
        <f t="shared" si="45"/>
        <v>223.63495844289989</v>
      </c>
      <c r="G598" s="3">
        <v>-49.515000000000001</v>
      </c>
      <c r="H598" s="21">
        <v>1851.6999999999998</v>
      </c>
      <c r="I598" s="21">
        <f t="shared" si="46"/>
        <v>1851.6994985654844</v>
      </c>
      <c r="J598" s="20">
        <v>13.8889</v>
      </c>
      <c r="K598" s="22">
        <v>2.88449E-2</v>
      </c>
      <c r="L598" s="5">
        <v>9.7235999999999994</v>
      </c>
      <c r="M598" s="17">
        <f t="shared" si="48"/>
        <v>9.7235667750966499</v>
      </c>
    </row>
    <row r="599" spans="2:13" x14ac:dyDescent="0.25">
      <c r="B599" s="1">
        <v>27150</v>
      </c>
      <c r="C599" s="1">
        <v>27035</v>
      </c>
      <c r="D599" s="12">
        <f t="shared" si="47"/>
        <v>27034.53444805125</v>
      </c>
      <c r="E599" s="3">
        <v>223.685</v>
      </c>
      <c r="F599" s="32">
        <f t="shared" si="45"/>
        <v>223.68453444805127</v>
      </c>
      <c r="G599" s="3">
        <v>-49.465000000000003</v>
      </c>
      <c r="H599" s="21">
        <v>1837.73</v>
      </c>
      <c r="I599" s="21">
        <f t="shared" si="46"/>
        <v>1837.7303587145714</v>
      </c>
      <c r="J599" s="20">
        <v>13.784099999999999</v>
      </c>
      <c r="K599" s="22">
        <v>2.8620899999999998E-2</v>
      </c>
      <c r="L599" s="5">
        <v>9.7233999999999998</v>
      </c>
      <c r="M599" s="17">
        <f t="shared" si="48"/>
        <v>9.7234144622032233</v>
      </c>
    </row>
    <row r="600" spans="2:13" x14ac:dyDescent="0.25">
      <c r="B600" s="1">
        <v>27200</v>
      </c>
      <c r="C600" s="1">
        <v>27084</v>
      </c>
      <c r="D600" s="12">
        <f t="shared" si="47"/>
        <v>27084.109676632099</v>
      </c>
      <c r="E600" s="3">
        <v>223.73400000000001</v>
      </c>
      <c r="F600" s="32">
        <f t="shared" si="45"/>
        <v>223.7341096766321</v>
      </c>
      <c r="G600" s="3">
        <v>-49.415999999999997</v>
      </c>
      <c r="H600" s="21">
        <v>1823.8700000000001</v>
      </c>
      <c r="I600" s="21">
        <f t="shared" si="46"/>
        <v>1823.8698784331953</v>
      </c>
      <c r="J600" s="20">
        <v>13.680099999999999</v>
      </c>
      <c r="K600" s="22">
        <v>2.8398800000000002E-2</v>
      </c>
      <c r="L600" s="5">
        <v>9.7233000000000001</v>
      </c>
      <c r="M600" s="17">
        <f t="shared" si="48"/>
        <v>9.7232621528885819</v>
      </c>
    </row>
    <row r="601" spans="2:13" x14ac:dyDescent="0.25">
      <c r="B601" s="1">
        <v>27250</v>
      </c>
      <c r="C601" s="1">
        <v>27134</v>
      </c>
      <c r="D601" s="12">
        <f t="shared" si="47"/>
        <v>27133.684128660683</v>
      </c>
      <c r="E601" s="3">
        <v>223.78399999999999</v>
      </c>
      <c r="F601" s="32">
        <f t="shared" si="45"/>
        <v>223.7836841286607</v>
      </c>
      <c r="G601" s="3">
        <v>-49.366</v>
      </c>
      <c r="H601" s="21">
        <v>1810.12</v>
      </c>
      <c r="I601" s="21">
        <f t="shared" si="46"/>
        <v>1810.1171870791734</v>
      </c>
      <c r="J601" s="20">
        <v>13.576999999999998</v>
      </c>
      <c r="K601" s="22">
        <v>2.8178399999999999E-2</v>
      </c>
      <c r="L601" s="5">
        <v>9.7231000000000005</v>
      </c>
      <c r="M601" s="17">
        <f t="shared" si="48"/>
        <v>9.7231098471526085</v>
      </c>
    </row>
    <row r="602" spans="2:13" x14ac:dyDescent="0.25">
      <c r="B602" s="1">
        <v>27300</v>
      </c>
      <c r="C602" s="1">
        <v>27183</v>
      </c>
      <c r="D602" s="12">
        <f t="shared" si="47"/>
        <v>27183.257804155252</v>
      </c>
      <c r="E602" s="3">
        <v>223.833</v>
      </c>
      <c r="F602" s="32">
        <f t="shared" si="45"/>
        <v>223.83325780415527</v>
      </c>
      <c r="G602" s="3">
        <v>-49.317</v>
      </c>
      <c r="H602" s="21">
        <v>1796.47</v>
      </c>
      <c r="I602" s="21">
        <f t="shared" si="46"/>
        <v>1796.4714211897103</v>
      </c>
      <c r="J602" s="20">
        <v>13.474600000000001</v>
      </c>
      <c r="K602" s="22">
        <v>2.7959800000000003E-2</v>
      </c>
      <c r="L602" s="5">
        <v>9.7230000000000008</v>
      </c>
      <c r="M602" s="17">
        <f t="shared" si="48"/>
        <v>9.7229575449952002</v>
      </c>
    </row>
    <row r="603" spans="2:13" x14ac:dyDescent="0.25">
      <c r="B603" s="1">
        <v>27350</v>
      </c>
      <c r="C603" s="1">
        <v>27233</v>
      </c>
      <c r="D603" s="12">
        <f t="shared" si="47"/>
        <v>27232.830703134045</v>
      </c>
      <c r="E603" s="3">
        <v>223.88300000000001</v>
      </c>
      <c r="F603" s="32">
        <f t="shared" si="45"/>
        <v>223.88283070313406</v>
      </c>
      <c r="G603" s="3">
        <v>-49.267000000000003</v>
      </c>
      <c r="H603" s="21">
        <v>1782.9299999999998</v>
      </c>
      <c r="I603" s="21">
        <f t="shared" si="46"/>
        <v>1782.9317244204669</v>
      </c>
      <c r="J603" s="20">
        <v>13.373100000000001</v>
      </c>
      <c r="K603" s="22">
        <v>2.7742900000000001E-2</v>
      </c>
      <c r="L603" s="5">
        <v>9.7227999999999994</v>
      </c>
      <c r="M603" s="17">
        <f t="shared" si="48"/>
        <v>9.7228052464162413</v>
      </c>
    </row>
    <row r="604" spans="2:13" x14ac:dyDescent="0.25">
      <c r="B604" s="1">
        <v>27400</v>
      </c>
      <c r="C604" s="1">
        <v>27282</v>
      </c>
      <c r="D604" s="12">
        <f t="shared" si="47"/>
        <v>27282.402825615307</v>
      </c>
      <c r="E604" s="3">
        <v>223.93199999999999</v>
      </c>
      <c r="F604" s="32">
        <f t="shared" si="45"/>
        <v>223.93240282561533</v>
      </c>
      <c r="G604" s="3">
        <v>-49.218000000000004</v>
      </c>
      <c r="H604" s="21">
        <v>1769.5</v>
      </c>
      <c r="I604" s="21">
        <f t="shared" si="46"/>
        <v>1769.4972474853387</v>
      </c>
      <c r="J604" s="20">
        <v>13.2723</v>
      </c>
      <c r="K604" s="22">
        <v>2.7527800000000002E-2</v>
      </c>
      <c r="L604" s="5">
        <v>9.7226999999999997</v>
      </c>
      <c r="M604" s="17">
        <f t="shared" si="48"/>
        <v>9.7226529514156148</v>
      </c>
    </row>
    <row r="605" spans="2:13" x14ac:dyDescent="0.25">
      <c r="B605" s="1">
        <v>27450</v>
      </c>
      <c r="C605" s="1">
        <v>27332</v>
      </c>
      <c r="D605" s="12">
        <f t="shared" si="47"/>
        <v>27331.974171617287</v>
      </c>
      <c r="E605" s="3">
        <v>223.982</v>
      </c>
      <c r="F605" s="32">
        <f t="shared" si="45"/>
        <v>223.98197417161728</v>
      </c>
      <c r="G605" s="3">
        <v>-49.167999999999999</v>
      </c>
      <c r="H605" s="21">
        <v>1756.17</v>
      </c>
      <c r="I605" s="21">
        <f t="shared" si="46"/>
        <v>1756.1671480964876</v>
      </c>
      <c r="J605" s="20">
        <v>13.1723</v>
      </c>
      <c r="K605" s="22">
        <v>2.73143E-2</v>
      </c>
      <c r="L605" s="5">
        <v>9.7225000000000001</v>
      </c>
      <c r="M605" s="17">
        <f t="shared" si="48"/>
        <v>9.7225006599932158</v>
      </c>
    </row>
    <row r="606" spans="2:13" x14ac:dyDescent="0.25">
      <c r="B606" s="1">
        <v>27500</v>
      </c>
      <c r="C606" s="1">
        <v>27382</v>
      </c>
      <c r="D606" s="12">
        <f t="shared" si="47"/>
        <v>27381.544741158224</v>
      </c>
      <c r="E606" s="3">
        <v>224.03200000000001</v>
      </c>
      <c r="F606" s="32">
        <f t="shared" si="45"/>
        <v>224.03154474115823</v>
      </c>
      <c r="G606" s="3">
        <v>-49.118000000000002</v>
      </c>
      <c r="H606" s="21">
        <v>1742.9399999999998</v>
      </c>
      <c r="I606" s="21">
        <f t="shared" si="46"/>
        <v>1742.9405909051482</v>
      </c>
      <c r="J606" s="20">
        <v>13.0731</v>
      </c>
      <c r="K606" s="22">
        <v>2.7102600000000001E-2</v>
      </c>
      <c r="L606" s="5">
        <v>9.7223000000000006</v>
      </c>
      <c r="M606" s="17">
        <f t="shared" si="48"/>
        <v>9.722348372148927</v>
      </c>
    </row>
    <row r="607" spans="2:13" x14ac:dyDescent="0.25">
      <c r="B607" s="1">
        <v>27550</v>
      </c>
      <c r="C607" s="1">
        <v>27431</v>
      </c>
      <c r="D607" s="12">
        <f t="shared" si="47"/>
        <v>27431.114534256365</v>
      </c>
      <c r="E607" s="3">
        <v>224.08099999999999</v>
      </c>
      <c r="F607" s="32">
        <f t="shared" si="45"/>
        <v>224.08111453425636</v>
      </c>
      <c r="G607" s="3">
        <v>-49.069000000000003</v>
      </c>
      <c r="H607" s="21">
        <v>1729.82</v>
      </c>
      <c r="I607" s="21">
        <f t="shared" si="46"/>
        <v>1729.8167474427969</v>
      </c>
      <c r="J607" s="20">
        <v>12.974699999999999</v>
      </c>
      <c r="K607" s="22">
        <v>2.6892599999999999E-2</v>
      </c>
      <c r="L607" s="5">
        <v>9.7222000000000008</v>
      </c>
      <c r="M607" s="17">
        <f t="shared" si="48"/>
        <v>9.7221960878826383</v>
      </c>
    </row>
    <row r="608" spans="2:13" x14ac:dyDescent="0.25">
      <c r="B608" s="1">
        <v>27600</v>
      </c>
      <c r="C608" s="1">
        <v>27481</v>
      </c>
      <c r="D608" s="12">
        <f t="shared" si="47"/>
        <v>27480.683550929953</v>
      </c>
      <c r="E608" s="3">
        <v>224.131</v>
      </c>
      <c r="F608" s="32">
        <f t="shared" si="45"/>
        <v>224.13068355092997</v>
      </c>
      <c r="G608" s="3">
        <v>-49.018999999999998</v>
      </c>
      <c r="H608" s="21">
        <v>1716.79</v>
      </c>
      <c r="I608" s="21">
        <f t="shared" si="46"/>
        <v>1716.7947960629242</v>
      </c>
      <c r="J608" s="20">
        <v>12.877000000000001</v>
      </c>
      <c r="K608" s="22">
        <v>2.6684199999999998E-2</v>
      </c>
      <c r="L608" s="5">
        <v>9.7219999999999995</v>
      </c>
      <c r="M608" s="17">
        <f t="shared" si="48"/>
        <v>9.7220438071942397</v>
      </c>
    </row>
    <row r="609" spans="2:13" x14ac:dyDescent="0.25">
      <c r="B609" s="1">
        <v>27650</v>
      </c>
      <c r="C609" s="1">
        <v>27530</v>
      </c>
      <c r="D609" s="12">
        <f t="shared" si="47"/>
        <v>27530.251791197225</v>
      </c>
      <c r="E609" s="3">
        <v>224.18</v>
      </c>
      <c r="F609" s="32">
        <f t="shared" si="45"/>
        <v>224.18025179119724</v>
      </c>
      <c r="G609" s="3">
        <v>-48.97</v>
      </c>
      <c r="H609" s="21">
        <v>1703.87</v>
      </c>
      <c r="I609" s="21">
        <f t="shared" si="46"/>
        <v>1703.8739218832229</v>
      </c>
      <c r="J609" s="20">
        <v>12.780100000000001</v>
      </c>
      <c r="K609" s="22">
        <v>2.64776E-2</v>
      </c>
      <c r="L609" s="5">
        <v>9.7218999999999998</v>
      </c>
      <c r="M609" s="17">
        <f t="shared" si="48"/>
        <v>9.7218915300836155</v>
      </c>
    </row>
    <row r="610" spans="2:13" x14ac:dyDescent="0.25">
      <c r="B610" s="1">
        <v>27700</v>
      </c>
      <c r="C610" s="1">
        <v>27580</v>
      </c>
      <c r="D610" s="12">
        <f t="shared" si="47"/>
        <v>27579.819255076422</v>
      </c>
      <c r="E610" s="3">
        <v>224.23</v>
      </c>
      <c r="F610" s="32">
        <f t="shared" si="45"/>
        <v>224.22981925507642</v>
      </c>
      <c r="G610" s="3">
        <v>-48.92</v>
      </c>
      <c r="H610" s="21">
        <v>1691.05</v>
      </c>
      <c r="I610" s="21">
        <f t="shared" si="46"/>
        <v>1691.0533167283727</v>
      </c>
      <c r="J610" s="20">
        <v>12.6839</v>
      </c>
      <c r="K610" s="22">
        <v>2.6272500000000001E-2</v>
      </c>
      <c r="L610" s="5">
        <v>9.7217000000000002</v>
      </c>
      <c r="M610" s="17">
        <f t="shared" si="48"/>
        <v>9.7217392565506557</v>
      </c>
    </row>
    <row r="611" spans="2:13" x14ac:dyDescent="0.25">
      <c r="B611" s="1">
        <v>27750</v>
      </c>
      <c r="C611" s="1">
        <v>27629</v>
      </c>
      <c r="D611" s="12">
        <f t="shared" si="47"/>
        <v>27629.385942585792</v>
      </c>
      <c r="E611" s="3">
        <v>224.279</v>
      </c>
      <c r="F611" s="32">
        <f t="shared" si="45"/>
        <v>224.2793859425858</v>
      </c>
      <c r="G611" s="3">
        <v>-48.871000000000002</v>
      </c>
      <c r="H611" s="21">
        <v>1678.3300000000002</v>
      </c>
      <c r="I611" s="21">
        <f t="shared" si="46"/>
        <v>1678.3321790732205</v>
      </c>
      <c r="J611" s="20">
        <v>12.5885</v>
      </c>
      <c r="K611" s="22">
        <v>2.6069100000000001E-2</v>
      </c>
      <c r="L611" s="5">
        <v>9.7216000000000005</v>
      </c>
      <c r="M611" s="17">
        <f t="shared" si="48"/>
        <v>9.7215869865952484</v>
      </c>
    </row>
    <row r="612" spans="2:13" x14ac:dyDescent="0.25">
      <c r="B612" s="1">
        <v>27800</v>
      </c>
      <c r="C612" s="1">
        <v>27679</v>
      </c>
      <c r="D612" s="12">
        <f t="shared" si="47"/>
        <v>27678.951853743565</v>
      </c>
      <c r="E612" s="3">
        <v>224.32900000000001</v>
      </c>
      <c r="F612" s="32">
        <f t="shared" si="45"/>
        <v>224.32895185374358</v>
      </c>
      <c r="G612" s="3">
        <v>-48.820999999999998</v>
      </c>
      <c r="H612" s="21">
        <v>1665.71</v>
      </c>
      <c r="I612" s="21">
        <f t="shared" si="46"/>
        <v>1665.7097139866003</v>
      </c>
      <c r="J612" s="20">
        <v>12.4938</v>
      </c>
      <c r="K612" s="22">
        <v>2.5867300000000003E-2</v>
      </c>
      <c r="L612" s="5">
        <v>9.7213999999999992</v>
      </c>
      <c r="M612" s="17">
        <f t="shared" si="48"/>
        <v>9.7214347202172799</v>
      </c>
    </row>
    <row r="613" spans="2:13" x14ac:dyDescent="0.25">
      <c r="B613" s="1">
        <v>27850</v>
      </c>
      <c r="C613" s="1">
        <v>27729</v>
      </c>
      <c r="D613" s="12">
        <f t="shared" si="47"/>
        <v>27728.51698856799</v>
      </c>
      <c r="E613" s="3">
        <v>224.37899999999999</v>
      </c>
      <c r="F613" s="32">
        <f t="shared" si="45"/>
        <v>224.37851698856801</v>
      </c>
      <c r="G613" s="3">
        <v>-48.771000000000001</v>
      </c>
      <c r="H613" s="21">
        <v>1653.18</v>
      </c>
      <c r="I613" s="21">
        <f t="shared" si="46"/>
        <v>1653.1851330754439</v>
      </c>
      <c r="J613" s="20">
        <v>12.399899999999999</v>
      </c>
      <c r="K613" s="22">
        <v>2.5667200000000001E-2</v>
      </c>
      <c r="L613" s="5">
        <v>9.7212999999999994</v>
      </c>
      <c r="M613" s="17">
        <f t="shared" si="48"/>
        <v>9.7212824574166419</v>
      </c>
    </row>
    <row r="614" spans="2:13" x14ac:dyDescent="0.25">
      <c r="B614" s="1">
        <v>27900</v>
      </c>
      <c r="C614" s="1">
        <v>27778</v>
      </c>
      <c r="D614" s="12">
        <f t="shared" si="47"/>
        <v>27778.081347077303</v>
      </c>
      <c r="E614" s="3">
        <v>224.428</v>
      </c>
      <c r="F614" s="32">
        <f t="shared" si="45"/>
        <v>224.4280813470773</v>
      </c>
      <c r="G614" s="3">
        <v>-48.722000000000001</v>
      </c>
      <c r="H614" s="21">
        <v>1640.76</v>
      </c>
      <c r="I614" s="21">
        <f t="shared" si="46"/>
        <v>1640.7576544295835</v>
      </c>
      <c r="J614" s="20">
        <v>12.306699999999999</v>
      </c>
      <c r="K614" s="22">
        <v>2.5468600000000001E-2</v>
      </c>
      <c r="L614" s="5">
        <v>9.7210999999999999</v>
      </c>
      <c r="M614" s="17">
        <f t="shared" si="48"/>
        <v>9.7211301981932152</v>
      </c>
    </row>
    <row r="615" spans="2:13" x14ac:dyDescent="0.25">
      <c r="B615" s="1">
        <v>27950</v>
      </c>
      <c r="C615" s="1">
        <v>27828</v>
      </c>
      <c r="D615" s="12">
        <f t="shared" si="47"/>
        <v>27827.644929289741</v>
      </c>
      <c r="E615" s="3">
        <v>224.47800000000001</v>
      </c>
      <c r="F615" s="32">
        <f t="shared" si="45"/>
        <v>224.47764492928974</v>
      </c>
      <c r="G615" s="3">
        <v>-48.671999999999997</v>
      </c>
      <c r="H615" s="21">
        <v>1628.43</v>
      </c>
      <c r="I615" s="21">
        <f t="shared" si="46"/>
        <v>1628.4265025668622</v>
      </c>
      <c r="J615" s="20">
        <v>12.2142</v>
      </c>
      <c r="K615" s="22">
        <v>2.5271599999999998E-2</v>
      </c>
      <c r="L615" s="5">
        <v>9.7210000000000001</v>
      </c>
      <c r="M615" s="17">
        <f t="shared" si="48"/>
        <v>9.7209779425468934</v>
      </c>
    </row>
    <row r="616" spans="2:13" x14ac:dyDescent="0.25">
      <c r="B616" s="1">
        <v>28000</v>
      </c>
      <c r="C616" s="1">
        <v>27877</v>
      </c>
      <c r="D616" s="12">
        <f t="shared" si="47"/>
        <v>27877.207735223539</v>
      </c>
      <c r="E616" s="3">
        <v>224.52699999999999</v>
      </c>
      <c r="F616" s="32">
        <f t="shared" si="45"/>
        <v>224.52720773522356</v>
      </c>
      <c r="G616" s="3">
        <v>-48.622999999999998</v>
      </c>
      <c r="H616" s="21">
        <v>1616.19</v>
      </c>
      <c r="I616" s="21">
        <f t="shared" si="46"/>
        <v>1616.190908378873</v>
      </c>
      <c r="J616" s="20">
        <v>12.122399999999999</v>
      </c>
      <c r="K616" s="22">
        <v>2.5076200000000003E-2</v>
      </c>
      <c r="L616" s="5">
        <v>9.7208000000000006</v>
      </c>
      <c r="M616" s="17">
        <f t="shared" si="48"/>
        <v>9.7208256904775645</v>
      </c>
    </row>
    <row r="617" spans="2:13" x14ac:dyDescent="0.25">
      <c r="B617" s="1">
        <v>28050</v>
      </c>
      <c r="C617" s="1">
        <v>27927</v>
      </c>
      <c r="D617" s="12">
        <f t="shared" si="47"/>
        <v>27926.769764896941</v>
      </c>
      <c r="E617" s="3">
        <v>224.577</v>
      </c>
      <c r="F617" s="32">
        <f t="shared" si="45"/>
        <v>224.57676976489694</v>
      </c>
      <c r="G617" s="3">
        <v>-48.573</v>
      </c>
      <c r="H617" s="21">
        <v>1604.05</v>
      </c>
      <c r="I617" s="21">
        <f t="shared" si="46"/>
        <v>1604.0501090770308</v>
      </c>
      <c r="J617" s="20">
        <v>12.031400000000001</v>
      </c>
      <c r="K617" s="22">
        <v>2.4882300000000003E-2</v>
      </c>
      <c r="L617" s="5">
        <v>9.7207000000000008</v>
      </c>
      <c r="M617" s="17">
        <f t="shared" si="48"/>
        <v>9.7206734419851148</v>
      </c>
    </row>
    <row r="618" spans="2:13" x14ac:dyDescent="0.25">
      <c r="B618" s="1">
        <v>28100</v>
      </c>
      <c r="C618" s="1">
        <v>27976</v>
      </c>
      <c r="D618" s="12">
        <f t="shared" si="47"/>
        <v>27976.331018328183</v>
      </c>
      <c r="E618" s="3">
        <v>224.626</v>
      </c>
      <c r="F618" s="32">
        <f t="shared" si="45"/>
        <v>224.62633101832819</v>
      </c>
      <c r="G618" s="3">
        <v>-48.524000000000001</v>
      </c>
      <c r="H618" s="21">
        <v>1592</v>
      </c>
      <c r="I618" s="21">
        <f t="shared" si="46"/>
        <v>1592.0033481391633</v>
      </c>
      <c r="J618" s="20">
        <v>11.940999999999999</v>
      </c>
      <c r="K618" s="22">
        <v>2.469E-2</v>
      </c>
      <c r="L618" s="5">
        <v>9.7204999999999995</v>
      </c>
      <c r="M618" s="17">
        <f t="shared" si="48"/>
        <v>9.7205211970694325</v>
      </c>
    </row>
    <row r="619" spans="2:13" x14ac:dyDescent="0.25">
      <c r="B619" s="1">
        <v>28150</v>
      </c>
      <c r="C619" s="1">
        <v>28026</v>
      </c>
      <c r="D619" s="12">
        <f t="shared" si="47"/>
        <v>28025.891495535496</v>
      </c>
      <c r="E619" s="3">
        <v>224.67599999999999</v>
      </c>
      <c r="F619" s="32">
        <f t="shared" si="45"/>
        <v>224.6758914955355</v>
      </c>
      <c r="G619" s="3">
        <v>-48.473999999999997</v>
      </c>
      <c r="H619" s="21">
        <v>1580.05</v>
      </c>
      <c r="I619" s="21">
        <f t="shared" si="46"/>
        <v>1580.049875256658</v>
      </c>
      <c r="J619" s="20">
        <v>11.8513</v>
      </c>
      <c r="K619" s="22">
        <v>2.4499200000000002E-2</v>
      </c>
      <c r="L619" s="5">
        <v>9.7203999999999997</v>
      </c>
      <c r="M619" s="17">
        <f t="shared" si="48"/>
        <v>9.7203689557304056</v>
      </c>
    </row>
    <row r="620" spans="2:13" x14ac:dyDescent="0.25">
      <c r="B620" s="1">
        <v>28200</v>
      </c>
      <c r="C620" s="1">
        <v>28075</v>
      </c>
      <c r="D620" s="12">
        <f t="shared" si="47"/>
        <v>28075.451196537117</v>
      </c>
      <c r="E620" s="3">
        <v>224.72499999999999</v>
      </c>
      <c r="F620" s="32">
        <f t="shared" si="45"/>
        <v>224.72545119653711</v>
      </c>
      <c r="G620" s="3">
        <v>-48.424999999999997</v>
      </c>
      <c r="H620" s="21">
        <v>1568.19</v>
      </c>
      <c r="I620" s="21">
        <f t="shared" si="46"/>
        <v>1568.1889462818854</v>
      </c>
      <c r="J620" s="20">
        <v>11.7624</v>
      </c>
      <c r="K620" s="22">
        <v>2.4310000000000002E-2</v>
      </c>
      <c r="L620" s="5">
        <v>9.7202000000000002</v>
      </c>
      <c r="M620" s="17">
        <f t="shared" si="48"/>
        <v>9.7202167179679186</v>
      </c>
    </row>
    <row r="621" spans="2:13" x14ac:dyDescent="0.25">
      <c r="B621" s="1">
        <v>28250</v>
      </c>
      <c r="C621" s="1">
        <v>28125</v>
      </c>
      <c r="D621" s="12">
        <f t="shared" si="47"/>
        <v>28125.010121351283</v>
      </c>
      <c r="E621" s="3">
        <v>224.77500000000001</v>
      </c>
      <c r="F621" s="32">
        <f t="shared" si="45"/>
        <v>224.7750101213513</v>
      </c>
      <c r="G621" s="3">
        <v>-48.375</v>
      </c>
      <c r="H621" s="21">
        <v>1556.4199999999998</v>
      </c>
      <c r="I621" s="21">
        <f t="shared" si="46"/>
        <v>1556.4198231762593</v>
      </c>
      <c r="J621" s="20">
        <v>11.674100000000001</v>
      </c>
      <c r="K621" s="22">
        <v>2.41222E-2</v>
      </c>
      <c r="L621" s="5">
        <v>9.7201000000000004</v>
      </c>
      <c r="M621" s="17">
        <f t="shared" si="48"/>
        <v>9.7200644837818686</v>
      </c>
    </row>
    <row r="622" spans="2:13" x14ac:dyDescent="0.25">
      <c r="B622" s="1">
        <v>28300</v>
      </c>
      <c r="C622" s="1">
        <v>28175</v>
      </c>
      <c r="D622" s="12">
        <f t="shared" si="47"/>
        <v>28174.568269996227</v>
      </c>
      <c r="E622" s="3">
        <v>224.82499999999999</v>
      </c>
      <c r="F622" s="32">
        <f t="shared" si="45"/>
        <v>224.82456826999623</v>
      </c>
      <c r="G622" s="3">
        <v>-48.325000000000003</v>
      </c>
      <c r="H622" s="21">
        <v>1544.74</v>
      </c>
      <c r="I622" s="21">
        <f t="shared" si="46"/>
        <v>1544.7417739586294</v>
      </c>
      <c r="J622" s="20">
        <v>11.586499999999999</v>
      </c>
      <c r="K622" s="22">
        <v>2.3935900000000003E-2</v>
      </c>
      <c r="L622" s="5">
        <v>9.7199000000000009</v>
      </c>
      <c r="M622" s="17">
        <f t="shared" si="48"/>
        <v>9.7199122531721347</v>
      </c>
    </row>
    <row r="623" spans="2:13" x14ac:dyDescent="0.25">
      <c r="B623" s="1">
        <v>28350</v>
      </c>
      <c r="C623" s="1">
        <v>28224</v>
      </c>
      <c r="D623" s="12">
        <f t="shared" si="47"/>
        <v>28224.125642490184</v>
      </c>
      <c r="E623" s="3">
        <v>224.874</v>
      </c>
      <c r="F623" s="32">
        <f t="shared" si="45"/>
        <v>224.87412564249018</v>
      </c>
      <c r="G623" s="3">
        <v>-48.276000000000003</v>
      </c>
      <c r="H623" s="21">
        <v>1533.15</v>
      </c>
      <c r="I623" s="21">
        <f t="shared" si="46"/>
        <v>1533.1540726541632</v>
      </c>
      <c r="J623" s="20">
        <v>11.499600000000001</v>
      </c>
      <c r="K623" s="22">
        <v>2.3751099999999997E-2</v>
      </c>
      <c r="L623" s="5">
        <v>9.7197999999999993</v>
      </c>
      <c r="M623" s="17">
        <f t="shared" si="48"/>
        <v>9.7197600261386086</v>
      </c>
    </row>
    <row r="624" spans="2:13" x14ac:dyDescent="0.25">
      <c r="B624" s="1">
        <v>28400</v>
      </c>
      <c r="C624" s="1">
        <v>28274</v>
      </c>
      <c r="D624" s="12">
        <f t="shared" si="47"/>
        <v>28273.682238851387</v>
      </c>
      <c r="E624" s="3">
        <v>224.92400000000001</v>
      </c>
      <c r="F624" s="32">
        <f t="shared" si="45"/>
        <v>224.9236822388514</v>
      </c>
      <c r="G624" s="3">
        <v>-48.225999999999999</v>
      </c>
      <c r="H624" s="21">
        <v>1521.66</v>
      </c>
      <c r="I624" s="21">
        <f t="shared" si="46"/>
        <v>1521.6559992436594</v>
      </c>
      <c r="J624" s="20">
        <v>11.413399999999999</v>
      </c>
      <c r="K624" s="22">
        <v>2.35678E-2</v>
      </c>
      <c r="L624" s="5">
        <v>9.7195999999999998</v>
      </c>
      <c r="M624" s="17">
        <f t="shared" si="48"/>
        <v>9.7196078026811765</v>
      </c>
    </row>
    <row r="625" spans="2:13" x14ac:dyDescent="0.25">
      <c r="B625" s="1">
        <v>28450</v>
      </c>
      <c r="C625" s="1">
        <v>28323</v>
      </c>
      <c r="D625" s="12">
        <f t="shared" si="47"/>
        <v>28323.238059098068</v>
      </c>
      <c r="E625" s="3">
        <v>224.97300000000001</v>
      </c>
      <c r="F625" s="32">
        <f t="shared" si="45"/>
        <v>224.97323805909807</v>
      </c>
      <c r="G625" s="3">
        <v>-48.177</v>
      </c>
      <c r="H625" s="21">
        <v>1510.25</v>
      </c>
      <c r="I625" s="21">
        <f t="shared" si="46"/>
        <v>1510.2468396133561</v>
      </c>
      <c r="J625" s="20">
        <v>11.3278</v>
      </c>
      <c r="K625" s="22">
        <v>2.3385900000000001E-2</v>
      </c>
      <c r="L625" s="5">
        <v>9.7195</v>
      </c>
      <c r="M625" s="17">
        <f t="shared" si="48"/>
        <v>9.7194555827997302</v>
      </c>
    </row>
    <row r="626" spans="2:13" x14ac:dyDescent="0.25">
      <c r="B626" s="1">
        <v>28500</v>
      </c>
      <c r="C626" s="1">
        <v>28373</v>
      </c>
      <c r="D626" s="12">
        <f t="shared" si="47"/>
        <v>28372.793103248463</v>
      </c>
      <c r="E626" s="3">
        <v>225.023</v>
      </c>
      <c r="F626" s="32">
        <f t="shared" si="45"/>
        <v>225.02279310324846</v>
      </c>
      <c r="G626" s="3">
        <v>-48.127000000000002</v>
      </c>
      <c r="H626" s="21">
        <v>1498.93</v>
      </c>
      <c r="I626" s="21">
        <f t="shared" si="46"/>
        <v>1498.9258855050427</v>
      </c>
      <c r="J626" s="20">
        <v>11.242900000000001</v>
      </c>
      <c r="K626" s="22">
        <v>2.32055E-2</v>
      </c>
      <c r="L626" s="5">
        <v>9.7193000000000005</v>
      </c>
      <c r="M626" s="17">
        <f t="shared" si="48"/>
        <v>9.7193033664941542</v>
      </c>
    </row>
    <row r="627" spans="2:13" x14ac:dyDescent="0.25">
      <c r="B627" s="1">
        <v>28550</v>
      </c>
      <c r="C627" s="1">
        <v>28422</v>
      </c>
      <c r="D627" s="12">
        <f t="shared" si="47"/>
        <v>28422.347371320797</v>
      </c>
      <c r="E627" s="3">
        <v>225.072</v>
      </c>
      <c r="F627" s="32">
        <f t="shared" si="45"/>
        <v>225.0723473713208</v>
      </c>
      <c r="G627" s="3">
        <v>-48.078000000000003</v>
      </c>
      <c r="H627" s="21">
        <v>1487.69</v>
      </c>
      <c r="I627" s="21">
        <f t="shared" si="46"/>
        <v>1487.6924344667771</v>
      </c>
      <c r="J627" s="20">
        <v>11.1586</v>
      </c>
      <c r="K627" s="22">
        <v>2.3026600000000001E-2</v>
      </c>
      <c r="L627" s="5">
        <v>9.7192000000000007</v>
      </c>
      <c r="M627" s="17">
        <f t="shared" si="48"/>
        <v>9.7191511537643365</v>
      </c>
    </row>
    <row r="628" spans="2:13" x14ac:dyDescent="0.25">
      <c r="B628" s="1">
        <v>28600</v>
      </c>
      <c r="C628" s="1">
        <v>28472</v>
      </c>
      <c r="D628" s="12">
        <f t="shared" si="47"/>
        <v>28471.900863333307</v>
      </c>
      <c r="E628" s="3">
        <v>225.12200000000001</v>
      </c>
      <c r="F628" s="32">
        <f t="shared" si="45"/>
        <v>225.12190086333331</v>
      </c>
      <c r="G628" s="3">
        <v>-48.027999999999999</v>
      </c>
      <c r="H628" s="21">
        <v>1476.55</v>
      </c>
      <c r="I628" s="21">
        <f t="shared" si="46"/>
        <v>1476.5457898038696</v>
      </c>
      <c r="J628" s="20">
        <v>11.074999999999999</v>
      </c>
      <c r="K628" s="22">
        <v>2.2849000000000001E-2</v>
      </c>
      <c r="L628" s="5">
        <v>9.7189999999999994</v>
      </c>
      <c r="M628" s="17">
        <f t="shared" si="48"/>
        <v>9.718998944610167</v>
      </c>
    </row>
    <row r="629" spans="2:13" x14ac:dyDescent="0.25">
      <c r="B629" s="1">
        <v>28650</v>
      </c>
      <c r="C629" s="1">
        <v>28521</v>
      </c>
      <c r="D629" s="12">
        <f t="shared" si="47"/>
        <v>28521.453579304216</v>
      </c>
      <c r="E629" s="3">
        <v>225.17099999999999</v>
      </c>
      <c r="F629" s="32">
        <f t="shared" si="45"/>
        <v>225.17145357930423</v>
      </c>
      <c r="G629" s="3">
        <v>-47.978999999999999</v>
      </c>
      <c r="H629" s="21">
        <v>1465.4799999999998</v>
      </c>
      <c r="I629" s="21">
        <f t="shared" si="46"/>
        <v>1465.4852605304218</v>
      </c>
      <c r="J629" s="20">
        <v>10.991999999999999</v>
      </c>
      <c r="K629" s="22">
        <v>2.26728E-2</v>
      </c>
      <c r="L629" s="5">
        <v>9.7187999999999999</v>
      </c>
      <c r="M629" s="17">
        <f t="shared" si="48"/>
        <v>9.7188467390315321</v>
      </c>
    </row>
    <row r="630" spans="2:13" x14ac:dyDescent="0.25">
      <c r="B630" s="1">
        <v>28700</v>
      </c>
      <c r="C630" s="1">
        <v>28571</v>
      </c>
      <c r="D630" s="12">
        <f t="shared" si="47"/>
        <v>28571.005519251765</v>
      </c>
      <c r="E630" s="3">
        <v>225.221</v>
      </c>
      <c r="F630" s="32">
        <f t="shared" si="45"/>
        <v>225.22100551925178</v>
      </c>
      <c r="G630" s="3">
        <v>-47.929000000000002</v>
      </c>
      <c r="H630" s="21">
        <v>1454.51</v>
      </c>
      <c r="I630" s="21">
        <f t="shared" si="46"/>
        <v>1454.51016132118</v>
      </c>
      <c r="J630" s="20">
        <v>10.909700000000001</v>
      </c>
      <c r="K630" s="22">
        <v>2.24981E-2</v>
      </c>
      <c r="L630" s="5">
        <v>9.7187000000000001</v>
      </c>
      <c r="M630" s="17">
        <f t="shared" si="48"/>
        <v>9.7186945370283215</v>
      </c>
    </row>
    <row r="631" spans="2:13" x14ac:dyDescent="0.25">
      <c r="B631" s="1">
        <v>28750</v>
      </c>
      <c r="C631" s="1">
        <v>28621</v>
      </c>
      <c r="D631" s="12">
        <f t="shared" si="47"/>
        <v>28620.556683194172</v>
      </c>
      <c r="E631" s="3">
        <v>225.27099999999999</v>
      </c>
      <c r="F631" s="32">
        <f t="shared" si="45"/>
        <v>225.27055668319417</v>
      </c>
      <c r="G631" s="3">
        <v>-47.878999999999998</v>
      </c>
      <c r="H631" s="21">
        <v>1443.62</v>
      </c>
      <c r="I631" s="21">
        <f t="shared" si="46"/>
        <v>1443.619812463889</v>
      </c>
      <c r="J631" s="20">
        <v>10.827999999999999</v>
      </c>
      <c r="K631" s="22">
        <v>2.2324700000000003E-2</v>
      </c>
      <c r="L631" s="5">
        <v>9.7185000000000006</v>
      </c>
      <c r="M631" s="17">
        <f t="shared" si="48"/>
        <v>9.7185423386004217</v>
      </c>
    </row>
    <row r="632" spans="2:13" x14ac:dyDescent="0.25">
      <c r="B632" s="1">
        <v>28800</v>
      </c>
      <c r="C632" s="1">
        <v>28670</v>
      </c>
      <c r="D632" s="12">
        <f t="shared" si="47"/>
        <v>28670.107071149672</v>
      </c>
      <c r="E632" s="3">
        <v>225.32</v>
      </c>
      <c r="F632" s="32">
        <f t="shared" si="45"/>
        <v>225.32010707114966</v>
      </c>
      <c r="G632" s="3">
        <v>-47.83</v>
      </c>
      <c r="H632" s="21">
        <v>1432.81</v>
      </c>
      <c r="I632" s="21">
        <f t="shared" si="46"/>
        <v>1432.8135398119623</v>
      </c>
      <c r="J632" s="20">
        <v>10.747</v>
      </c>
      <c r="K632" s="22">
        <v>2.21528E-2</v>
      </c>
      <c r="L632" s="5">
        <v>9.7184000000000008</v>
      </c>
      <c r="M632" s="17">
        <f t="shared" si="48"/>
        <v>9.7183901437477225</v>
      </c>
    </row>
    <row r="633" spans="2:13" x14ac:dyDescent="0.25">
      <c r="B633" s="1">
        <v>28850</v>
      </c>
      <c r="C633" s="1">
        <v>28720</v>
      </c>
      <c r="D633" s="12">
        <f t="shared" si="47"/>
        <v>28719.656683136491</v>
      </c>
      <c r="E633" s="3">
        <v>225.37</v>
      </c>
      <c r="F633" s="32">
        <f t="shared" si="45"/>
        <v>225.3696566831365</v>
      </c>
      <c r="G633" s="3">
        <v>-47.78</v>
      </c>
      <c r="H633" s="21">
        <v>1422.0900000000001</v>
      </c>
      <c r="I633" s="21">
        <f t="shared" si="46"/>
        <v>1422.0906747376919</v>
      </c>
      <c r="J633" s="20">
        <v>10.666599999999999</v>
      </c>
      <c r="K633" s="22">
        <v>2.1982100000000001E-2</v>
      </c>
      <c r="L633" s="5">
        <v>9.7181999999999995</v>
      </c>
      <c r="M633" s="17">
        <f t="shared" si="48"/>
        <v>9.7182379524701101</v>
      </c>
    </row>
    <row r="634" spans="2:13" x14ac:dyDescent="0.25">
      <c r="B634" s="1">
        <v>28900</v>
      </c>
      <c r="C634" s="1">
        <v>28769</v>
      </c>
      <c r="D634" s="12">
        <f t="shared" si="47"/>
        <v>28769.205519172861</v>
      </c>
      <c r="E634" s="3">
        <v>225.41900000000001</v>
      </c>
      <c r="F634" s="32">
        <f t="shared" si="45"/>
        <v>225.41920551917286</v>
      </c>
      <c r="G634" s="3">
        <v>-47.731000000000002</v>
      </c>
      <c r="H634" s="21">
        <v>1411.45</v>
      </c>
      <c r="I634" s="21">
        <f t="shared" si="46"/>
        <v>1411.4505540857501</v>
      </c>
      <c r="J634" s="20">
        <v>10.5867</v>
      </c>
      <c r="K634" s="22">
        <v>2.1812900000000003E-2</v>
      </c>
      <c r="L634" s="5">
        <v>9.7180999999999997</v>
      </c>
      <c r="M634" s="17">
        <f t="shared" si="48"/>
        <v>9.718085764767471</v>
      </c>
    </row>
    <row r="635" spans="2:13" x14ac:dyDescent="0.25">
      <c r="B635" s="1">
        <v>28950</v>
      </c>
      <c r="C635" s="1">
        <v>28819</v>
      </c>
      <c r="D635" s="12">
        <f t="shared" si="47"/>
        <v>28818.753579277003</v>
      </c>
      <c r="E635" s="3">
        <v>225.46899999999999</v>
      </c>
      <c r="F635" s="32">
        <f t="shared" si="45"/>
        <v>225.46875357927701</v>
      </c>
      <c r="G635" s="3">
        <v>-47.680999999999997</v>
      </c>
      <c r="H635" s="21">
        <v>1400.8899999999999</v>
      </c>
      <c r="I635" s="21">
        <f t="shared" si="46"/>
        <v>1400.8925201271481</v>
      </c>
      <c r="J635" s="20">
        <v>10.5076</v>
      </c>
      <c r="K635" s="22">
        <v>2.1644899999999998E-2</v>
      </c>
      <c r="L635" s="5">
        <v>9.7179000000000002</v>
      </c>
      <c r="M635" s="17">
        <f t="shared" si="48"/>
        <v>9.7179335806396967</v>
      </c>
    </row>
    <row r="636" spans="2:13" x14ac:dyDescent="0.25">
      <c r="B636" s="1">
        <v>29000</v>
      </c>
      <c r="C636" s="1">
        <v>28868</v>
      </c>
      <c r="D636" s="12">
        <f t="shared" si="47"/>
        <v>28868.300863467146</v>
      </c>
      <c r="E636" s="3">
        <v>225.518</v>
      </c>
      <c r="F636" s="32">
        <f t="shared" si="45"/>
        <v>225.51830086346715</v>
      </c>
      <c r="G636" s="3">
        <v>-47.631999999999998</v>
      </c>
      <c r="H636" s="21">
        <v>1390.42</v>
      </c>
      <c r="I636" s="21">
        <f t="shared" si="46"/>
        <v>1390.4159205135588</v>
      </c>
      <c r="J636" s="20">
        <v>10.428999999999998</v>
      </c>
      <c r="K636" s="22">
        <v>2.1478299999999999E-2</v>
      </c>
      <c r="L636" s="5">
        <v>9.7178000000000004</v>
      </c>
      <c r="M636" s="17">
        <f t="shared" si="48"/>
        <v>9.7177814000866736</v>
      </c>
    </row>
    <row r="637" spans="2:13" x14ac:dyDescent="0.25">
      <c r="B637" s="1">
        <v>29050</v>
      </c>
      <c r="C637" s="1">
        <v>28918</v>
      </c>
      <c r="D637" s="12">
        <f t="shared" si="47"/>
        <v>28917.847371761516</v>
      </c>
      <c r="E637" s="3">
        <v>225.56800000000001</v>
      </c>
      <c r="F637" s="32">
        <f t="shared" si="45"/>
        <v>225.56784737176153</v>
      </c>
      <c r="G637" s="3">
        <v>-47.582000000000001</v>
      </c>
      <c r="H637" s="21">
        <v>1380.02</v>
      </c>
      <c r="I637" s="21">
        <f t="shared" si="46"/>
        <v>1380.0201082320734</v>
      </c>
      <c r="J637" s="20">
        <v>10.350999999999999</v>
      </c>
      <c r="K637" s="22">
        <v>2.1313100000000001E-2</v>
      </c>
      <c r="L637" s="5">
        <v>9.7175999999999991</v>
      </c>
      <c r="M637" s="17">
        <f t="shared" si="48"/>
        <v>9.7176292231082897</v>
      </c>
    </row>
    <row r="638" spans="2:13" x14ac:dyDescent="0.25">
      <c r="B638" s="1">
        <v>29100</v>
      </c>
      <c r="C638" s="1">
        <v>28967</v>
      </c>
      <c r="D638" s="12">
        <f t="shared" si="47"/>
        <v>28967.393104178336</v>
      </c>
      <c r="E638" s="3">
        <v>225.61699999999999</v>
      </c>
      <c r="F638" s="32">
        <f t="shared" si="45"/>
        <v>225.61739310417835</v>
      </c>
      <c r="G638" s="3">
        <v>-47.533000000000001</v>
      </c>
      <c r="H638" s="21">
        <v>1369.6999999999998</v>
      </c>
      <c r="I638" s="21">
        <f t="shared" si="46"/>
        <v>1369.7044415603445</v>
      </c>
      <c r="J638" s="20">
        <v>10.2736</v>
      </c>
      <c r="K638" s="22">
        <v>2.1149100000000001E-2</v>
      </c>
      <c r="L638" s="5">
        <v>9.7174999999999994</v>
      </c>
      <c r="M638" s="17">
        <f t="shared" si="48"/>
        <v>9.7174770497044349</v>
      </c>
    </row>
    <row r="639" spans="2:13" x14ac:dyDescent="0.25">
      <c r="B639" s="1">
        <v>29150</v>
      </c>
      <c r="C639" s="1">
        <v>29017</v>
      </c>
      <c r="D639" s="12">
        <f t="shared" si="47"/>
        <v>29016.938060735836</v>
      </c>
      <c r="E639" s="3">
        <v>225.667</v>
      </c>
      <c r="F639" s="32">
        <f t="shared" si="45"/>
        <v>225.66693806073584</v>
      </c>
      <c r="G639" s="3">
        <v>-47.482999999999997</v>
      </c>
      <c r="H639" s="21">
        <v>1359.47</v>
      </c>
      <c r="I639" s="21">
        <f t="shared" si="46"/>
        <v>1359.4682840220764</v>
      </c>
      <c r="J639" s="20">
        <v>10.1968</v>
      </c>
      <c r="K639" s="22">
        <v>2.0986500000000002E-2</v>
      </c>
      <c r="L639" s="5">
        <v>9.7172999999999998</v>
      </c>
      <c r="M639" s="17">
        <f t="shared" si="48"/>
        <v>9.7173248798749938</v>
      </c>
    </row>
    <row r="640" spans="2:13" x14ac:dyDescent="0.25">
      <c r="B640" s="1">
        <v>29200</v>
      </c>
      <c r="C640" s="1">
        <v>29066</v>
      </c>
      <c r="D640" s="12">
        <f t="shared" si="47"/>
        <v>29066.482241452235</v>
      </c>
      <c r="E640" s="3">
        <v>225.71600000000001</v>
      </c>
      <c r="F640" s="32">
        <f t="shared" si="45"/>
        <v>225.71648224145224</v>
      </c>
      <c r="G640" s="3">
        <v>-47.433999999999997</v>
      </c>
      <c r="H640" s="21">
        <v>1349.31</v>
      </c>
      <c r="I640" s="21">
        <f t="shared" si="46"/>
        <v>1349.3110043429115</v>
      </c>
      <c r="J640" s="20">
        <v>10.120699999999999</v>
      </c>
      <c r="K640" s="22">
        <v>2.0825100000000003E-2</v>
      </c>
      <c r="L640" s="5">
        <v>9.7172000000000001</v>
      </c>
      <c r="M640" s="17">
        <f t="shared" si="48"/>
        <v>9.7171727136198562</v>
      </c>
    </row>
    <row r="641" spans="2:13" x14ac:dyDescent="0.25">
      <c r="B641" s="1">
        <v>29250</v>
      </c>
      <c r="C641" s="1">
        <v>29116</v>
      </c>
      <c r="D641" s="12">
        <f t="shared" si="47"/>
        <v>29116.025646345759</v>
      </c>
      <c r="E641" s="3">
        <v>225.76599999999999</v>
      </c>
      <c r="F641" s="32">
        <f t="shared" si="45"/>
        <v>225.76602564634575</v>
      </c>
      <c r="G641" s="3">
        <v>-47.384</v>
      </c>
      <c r="H641" s="21">
        <v>1339.23</v>
      </c>
      <c r="I641" s="21">
        <f t="shared" si="46"/>
        <v>1339.231976406764</v>
      </c>
      <c r="J641" s="20">
        <v>10.0451</v>
      </c>
      <c r="K641" s="22">
        <v>2.0664999999999999E-2</v>
      </c>
      <c r="L641" s="5">
        <v>9.7170000000000005</v>
      </c>
      <c r="M641" s="17">
        <f t="shared" si="48"/>
        <v>9.7170205509389138</v>
      </c>
    </row>
    <row r="642" spans="2:13" x14ac:dyDescent="0.25">
      <c r="B642" s="1">
        <v>29300</v>
      </c>
      <c r="C642" s="1">
        <v>29166</v>
      </c>
      <c r="D642" s="12">
        <f t="shared" si="47"/>
        <v>29165.568275434631</v>
      </c>
      <c r="E642" s="3">
        <v>225.816</v>
      </c>
      <c r="F642" s="32">
        <f t="shared" si="45"/>
        <v>225.81556827543463</v>
      </c>
      <c r="G642" s="3">
        <v>-47.334000000000003</v>
      </c>
      <c r="H642" s="21">
        <v>1329.23</v>
      </c>
      <c r="I642" s="21">
        <f t="shared" si="46"/>
        <v>1329.2305792124371</v>
      </c>
      <c r="J642" s="23">
        <v>9.9700500000000005</v>
      </c>
      <c r="K642" s="22">
        <v>2.0506199999999999E-2</v>
      </c>
      <c r="L642" s="5">
        <v>9.7169000000000008</v>
      </c>
      <c r="M642" s="17">
        <f t="shared" si="48"/>
        <v>9.7168683918320475</v>
      </c>
    </row>
    <row r="643" spans="2:13" x14ac:dyDescent="0.25">
      <c r="B643" s="1">
        <v>29350</v>
      </c>
      <c r="C643" s="1">
        <v>29215</v>
      </c>
      <c r="D643" s="12">
        <f t="shared" si="47"/>
        <v>29215.110128737073</v>
      </c>
      <c r="E643" s="3">
        <v>225.86500000000001</v>
      </c>
      <c r="F643" s="32">
        <f t="shared" si="45"/>
        <v>225.86511012873709</v>
      </c>
      <c r="G643" s="3">
        <v>-47.284999999999997</v>
      </c>
      <c r="H643" s="21">
        <v>1319.31</v>
      </c>
      <c r="I643" s="21">
        <f t="shared" si="46"/>
        <v>1319.306196830687</v>
      </c>
      <c r="J643" s="23">
        <v>9.8956099999999996</v>
      </c>
      <c r="K643" s="22">
        <v>2.0348600000000001E-2</v>
      </c>
      <c r="L643" s="5">
        <v>9.7166999999999994</v>
      </c>
      <c r="M643" s="17">
        <f t="shared" si="48"/>
        <v>9.7167162362991508</v>
      </c>
    </row>
    <row r="644" spans="2:13" x14ac:dyDescent="0.25">
      <c r="B644" s="1">
        <v>29400</v>
      </c>
      <c r="C644" s="1">
        <v>29265</v>
      </c>
      <c r="D644" s="12">
        <f t="shared" si="47"/>
        <v>29264.651206271305</v>
      </c>
      <c r="E644" s="3">
        <v>225.91499999999999</v>
      </c>
      <c r="F644" s="32">
        <f t="shared" si="45"/>
        <v>225.91465120627132</v>
      </c>
      <c r="G644" s="3">
        <v>-47.234999999999999</v>
      </c>
      <c r="H644" s="21">
        <v>1309.46</v>
      </c>
      <c r="I644" s="21">
        <f t="shared" si="46"/>
        <v>1309.4582183615967</v>
      </c>
      <c r="J644" s="23">
        <v>9.8217400000000001</v>
      </c>
      <c r="K644" s="22">
        <v>2.01923E-2</v>
      </c>
      <c r="L644" s="5">
        <v>9.7165999999999997</v>
      </c>
      <c r="M644" s="17">
        <f t="shared" si="48"/>
        <v>9.7165640843401082</v>
      </c>
    </row>
    <row r="645" spans="2:13" x14ac:dyDescent="0.25">
      <c r="B645" s="1">
        <v>29450</v>
      </c>
      <c r="C645" s="1">
        <v>29314</v>
      </c>
      <c r="D645" s="12">
        <f t="shared" si="47"/>
        <v>29314.191508055552</v>
      </c>
      <c r="E645" s="3">
        <v>225.964</v>
      </c>
      <c r="F645" s="32">
        <f t="shared" si="45"/>
        <v>225.96419150805556</v>
      </c>
      <c r="G645" s="3">
        <v>-47.186</v>
      </c>
      <c r="H645" s="21">
        <v>1299.69</v>
      </c>
      <c r="I645" s="21">
        <f t="shared" si="46"/>
        <v>1299.6860378923602</v>
      </c>
      <c r="J645" s="23">
        <v>9.7484500000000001</v>
      </c>
      <c r="K645" s="22">
        <v>2.0037200000000002E-2</v>
      </c>
      <c r="L645" s="5">
        <v>9.7164000000000001</v>
      </c>
      <c r="M645" s="17">
        <f t="shared" si="48"/>
        <v>9.7164119359548113</v>
      </c>
    </row>
    <row r="646" spans="2:13" x14ac:dyDescent="0.25">
      <c r="B646" s="1">
        <v>29500</v>
      </c>
      <c r="C646" s="1">
        <v>29364</v>
      </c>
      <c r="D646" s="12">
        <f t="shared" si="47"/>
        <v>29363.731034108034</v>
      </c>
      <c r="E646" s="3">
        <v>226.01400000000001</v>
      </c>
      <c r="F646" s="32">
        <f t="shared" si="45"/>
        <v>226.01373103410805</v>
      </c>
      <c r="G646" s="3">
        <v>-47.136000000000003</v>
      </c>
      <c r="H646" s="21">
        <v>1289.99</v>
      </c>
      <c r="I646" s="21">
        <f t="shared" si="46"/>
        <v>1289.9890544554271</v>
      </c>
      <c r="J646" s="23">
        <v>9.6757100000000005</v>
      </c>
      <c r="K646" s="22">
        <v>1.98833E-2</v>
      </c>
      <c r="L646" s="5">
        <v>9.7163000000000004</v>
      </c>
      <c r="M646" s="17">
        <f t="shared" si="48"/>
        <v>9.7162597911431448</v>
      </c>
    </row>
    <row r="647" spans="2:13" x14ac:dyDescent="0.25">
      <c r="B647" s="1">
        <v>29550</v>
      </c>
      <c r="C647" s="1">
        <v>29413</v>
      </c>
      <c r="D647" s="12">
        <f t="shared" si="47"/>
        <v>29413.269784446966</v>
      </c>
      <c r="E647" s="3">
        <v>226.06299999999999</v>
      </c>
      <c r="F647" s="32">
        <f t="shared" si="45"/>
        <v>226.06326978444696</v>
      </c>
      <c r="G647" s="3">
        <v>-47.087000000000003</v>
      </c>
      <c r="H647" s="21">
        <v>1280.3700000000001</v>
      </c>
      <c r="I647" s="21">
        <f t="shared" si="46"/>
        <v>1280.3666719869982</v>
      </c>
      <c r="J647" s="23">
        <v>9.6035400000000006</v>
      </c>
      <c r="K647" s="22">
        <v>1.97307E-2</v>
      </c>
      <c r="L647" s="5">
        <v>9.7161000000000008</v>
      </c>
      <c r="M647" s="17">
        <f t="shared" si="48"/>
        <v>9.7161076499050019</v>
      </c>
    </row>
    <row r="648" spans="2:13" x14ac:dyDescent="0.25">
      <c r="B648" s="1">
        <v>29600</v>
      </c>
      <c r="C648" s="1">
        <v>29463</v>
      </c>
      <c r="D648" s="12">
        <f t="shared" si="47"/>
        <v>29462.807759090574</v>
      </c>
      <c r="E648" s="3">
        <v>226.113</v>
      </c>
      <c r="F648" s="32">
        <f t="shared" si="45"/>
        <v>226.11280775909057</v>
      </c>
      <c r="G648" s="3">
        <v>-47.036999999999999</v>
      </c>
      <c r="H648" s="21">
        <v>1270.8200000000002</v>
      </c>
      <c r="I648" s="21">
        <f t="shared" si="46"/>
        <v>1270.8182992858597</v>
      </c>
      <c r="J648" s="23">
        <v>9.5319199999999995</v>
      </c>
      <c r="K648" s="22">
        <v>1.9579300000000001E-2</v>
      </c>
      <c r="L648" s="5">
        <v>9.7159999999999993</v>
      </c>
      <c r="M648" s="17">
        <f t="shared" si="48"/>
        <v>9.7159555122402619</v>
      </c>
    </row>
    <row r="649" spans="2:13" x14ac:dyDescent="0.25">
      <c r="B649" s="1">
        <v>29650</v>
      </c>
      <c r="C649" s="1">
        <v>29512</v>
      </c>
      <c r="D649" s="12">
        <f t="shared" si="47"/>
        <v>29512.344958057078</v>
      </c>
      <c r="E649" s="3">
        <v>226.16200000000001</v>
      </c>
      <c r="F649" s="32">
        <f t="shared" si="45"/>
        <v>226.16234495805708</v>
      </c>
      <c r="G649" s="3">
        <v>-46.988</v>
      </c>
      <c r="H649" s="21">
        <v>1261.3399999999999</v>
      </c>
      <c r="I649" s="21">
        <f t="shared" si="46"/>
        <v>1261.3433499726259</v>
      </c>
      <c r="J649" s="23">
        <v>9.4608500000000006</v>
      </c>
      <c r="K649" s="22">
        <v>1.9429000000000002E-2</v>
      </c>
      <c r="L649" s="5">
        <v>9.7157999999999998</v>
      </c>
      <c r="M649" s="17">
        <f t="shared" si="48"/>
        <v>9.7158033781488218</v>
      </c>
    </row>
    <row r="650" spans="2:13" x14ac:dyDescent="0.25">
      <c r="B650" s="1">
        <v>29700</v>
      </c>
      <c r="C650" s="1">
        <v>29562</v>
      </c>
      <c r="D650" s="12">
        <f t="shared" si="47"/>
        <v>29561.881381364688</v>
      </c>
      <c r="E650" s="3">
        <v>226.21199999999999</v>
      </c>
      <c r="F650" s="32">
        <f t="shared" si="45"/>
        <v>226.21188138136469</v>
      </c>
      <c r="G650" s="3">
        <v>-46.938000000000002</v>
      </c>
      <c r="H650" s="21">
        <v>1251.94</v>
      </c>
      <c r="I650" s="21">
        <f t="shared" si="46"/>
        <v>1251.9412424492855</v>
      </c>
      <c r="J650" s="23">
        <v>9.3903300000000005</v>
      </c>
      <c r="K650" s="22">
        <v>1.9279999999999999E-2</v>
      </c>
      <c r="L650" s="5">
        <v>9.7157</v>
      </c>
      <c r="M650" s="17">
        <f t="shared" si="48"/>
        <v>9.7156512476305679</v>
      </c>
    </row>
    <row r="651" spans="2:13" x14ac:dyDescent="0.25">
      <c r="B651" s="1">
        <v>29750</v>
      </c>
      <c r="C651" s="1">
        <v>29611</v>
      </c>
      <c r="D651" s="12">
        <f t="shared" si="47"/>
        <v>29611.417029031629</v>
      </c>
      <c r="E651" s="3">
        <v>226.261</v>
      </c>
      <c r="F651" s="32">
        <f t="shared" ref="F651:F697" si="49">216.65+0.001*(D651-20000)</f>
        <v>226.26141702903163</v>
      </c>
      <c r="G651" s="3">
        <v>-46.889000000000003</v>
      </c>
      <c r="H651" s="21">
        <v>1242.6099999999999</v>
      </c>
      <c r="I651" s="21">
        <f t="shared" ref="I651:I697" si="50">POWER(10,LOG10(5474.87)-9.80665/(0.001*8314.32/28.96442)*LOG10((216.65+0.001*(D651-20000))/216.65))</f>
        <v>1242.6113998590927</v>
      </c>
      <c r="J651" s="23">
        <v>9.3203499999999995</v>
      </c>
      <c r="K651" s="22">
        <v>1.9132100000000003E-2</v>
      </c>
      <c r="L651" s="5">
        <v>9.7155000000000005</v>
      </c>
      <c r="M651" s="17">
        <f t="shared" si="48"/>
        <v>9.7154991206853829</v>
      </c>
    </row>
    <row r="652" spans="2:13" x14ac:dyDescent="0.25">
      <c r="B652" s="1">
        <v>29800</v>
      </c>
      <c r="C652" s="1">
        <v>29661</v>
      </c>
      <c r="D652" s="12">
        <f t="shared" si="47"/>
        <v>29660.951901076118</v>
      </c>
      <c r="E652" s="3">
        <v>226.31100000000001</v>
      </c>
      <c r="F652" s="32">
        <f t="shared" si="49"/>
        <v>226.31095190107612</v>
      </c>
      <c r="G652" s="3">
        <v>-46.838999999999999</v>
      </c>
      <c r="H652" s="21">
        <v>1233.3499999999999</v>
      </c>
      <c r="I652" s="21">
        <f t="shared" si="50"/>
        <v>1233.3532500468555</v>
      </c>
      <c r="J652" s="23">
        <v>9.2509099999999993</v>
      </c>
      <c r="K652" s="22">
        <v>1.8985399999999999E-2</v>
      </c>
      <c r="L652" s="5">
        <v>9.7152999999999992</v>
      </c>
      <c r="M652" s="17">
        <f t="shared" si="48"/>
        <v>9.7153469973131568</v>
      </c>
    </row>
    <row r="653" spans="2:13" x14ac:dyDescent="0.25">
      <c r="B653" s="1">
        <v>29850</v>
      </c>
      <c r="C653" s="1">
        <v>29710</v>
      </c>
      <c r="D653" s="12">
        <f t="shared" si="47"/>
        <v>29710.485997516367</v>
      </c>
      <c r="E653" s="3">
        <v>226.36</v>
      </c>
      <c r="F653" s="32">
        <f t="shared" si="49"/>
        <v>226.36048599751638</v>
      </c>
      <c r="G653" s="3">
        <v>-46.79</v>
      </c>
      <c r="H653" s="21">
        <v>1224.17</v>
      </c>
      <c r="I653" s="21">
        <f t="shared" si="50"/>
        <v>1224.1662255195245</v>
      </c>
      <c r="J653" s="23">
        <v>9.1820000000000004</v>
      </c>
      <c r="K653" s="22">
        <v>1.88399E-2</v>
      </c>
      <c r="L653" s="5">
        <v>9.7151999999999994</v>
      </c>
      <c r="M653" s="17">
        <f t="shared" si="48"/>
        <v>9.7151948775137846</v>
      </c>
    </row>
    <row r="654" spans="2:13" x14ac:dyDescent="0.25">
      <c r="B654" s="1">
        <v>29900</v>
      </c>
      <c r="C654" s="1">
        <v>29760</v>
      </c>
      <c r="D654" s="12">
        <f t="shared" si="47"/>
        <v>29760.0193183706</v>
      </c>
      <c r="E654" s="3">
        <v>226.41</v>
      </c>
      <c r="F654" s="32">
        <f t="shared" si="49"/>
        <v>226.41001931837062</v>
      </c>
      <c r="G654" s="3">
        <v>-46.74</v>
      </c>
      <c r="H654" s="21">
        <v>1215.05</v>
      </c>
      <c r="I654" s="21">
        <f t="shared" si="50"/>
        <v>1215.0497634070882</v>
      </c>
      <c r="J654" s="23">
        <v>9.1136199999999992</v>
      </c>
      <c r="K654" s="22">
        <v>1.86955E-2</v>
      </c>
      <c r="L654" s="5">
        <v>9.7149999999999999</v>
      </c>
      <c r="M654" s="17">
        <f t="shared" si="48"/>
        <v>9.7150427612871457</v>
      </c>
    </row>
    <row r="655" spans="2:13" x14ac:dyDescent="0.25">
      <c r="B655" s="1">
        <v>29950</v>
      </c>
      <c r="C655" s="1">
        <v>29810</v>
      </c>
      <c r="D655" s="12">
        <f t="shared" si="47"/>
        <v>29809.551863657023</v>
      </c>
      <c r="E655" s="3">
        <v>226.46</v>
      </c>
      <c r="F655" s="32">
        <f t="shared" si="49"/>
        <v>226.45955186365703</v>
      </c>
      <c r="G655" s="3">
        <v>-46.69</v>
      </c>
      <c r="H655" s="21">
        <v>1206</v>
      </c>
      <c r="I655" s="21">
        <f t="shared" si="50"/>
        <v>1206.0033054239291</v>
      </c>
      <c r="J655" s="23">
        <v>9.0457699999999992</v>
      </c>
      <c r="K655" s="22">
        <v>1.8552200000000001E-2</v>
      </c>
      <c r="L655" s="5">
        <v>9.7149000000000001</v>
      </c>
      <c r="M655" s="17">
        <f t="shared" si="48"/>
        <v>9.7148906486331335</v>
      </c>
    </row>
    <row r="656" spans="2:13" x14ac:dyDescent="0.25">
      <c r="B656" s="1">
        <v>30000</v>
      </c>
      <c r="C656" s="1">
        <v>29859</v>
      </c>
      <c r="D656" s="12">
        <f t="shared" ref="D656:D719" si="51">6356767*B656/(6356767+B656)</f>
        <v>29859.083633393861</v>
      </c>
      <c r="E656" s="3">
        <v>226.50899999999999</v>
      </c>
      <c r="F656" s="32">
        <f t="shared" si="49"/>
        <v>226.50908363339386</v>
      </c>
      <c r="G656" s="3">
        <v>-46.640999999999998</v>
      </c>
      <c r="H656" s="21">
        <v>1197.03</v>
      </c>
      <c r="I656" s="21">
        <f t="shared" si="50"/>
        <v>1197.0262978303567</v>
      </c>
      <c r="J656" s="23">
        <v>8.9784299999999995</v>
      </c>
      <c r="K656" s="22">
        <v>1.8410100000000002E-2</v>
      </c>
      <c r="L656" s="5">
        <v>9.7147000000000006</v>
      </c>
      <c r="M656" s="17">
        <f t="shared" ref="M656:M719" si="52">9.80665*POWER(6356767/(6356767+B656),2)</f>
        <v>9.7147385395516341</v>
      </c>
    </row>
    <row r="657" spans="2:13" x14ac:dyDescent="0.25">
      <c r="B657" s="1">
        <v>30050</v>
      </c>
      <c r="C657" s="1">
        <v>29909</v>
      </c>
      <c r="D657" s="12">
        <f t="shared" si="51"/>
        <v>29908.61462759932</v>
      </c>
      <c r="E657" s="3">
        <v>226.559</v>
      </c>
      <c r="F657" s="32">
        <f t="shared" si="49"/>
        <v>226.55861462759933</v>
      </c>
      <c r="G657" s="3">
        <v>-46.591000000000001</v>
      </c>
      <c r="H657" s="21">
        <v>1188.1200000000001</v>
      </c>
      <c r="I657" s="21">
        <f t="shared" si="50"/>
        <v>1188.1181913945525</v>
      </c>
      <c r="J657" s="23">
        <v>8.9116199999999992</v>
      </c>
      <c r="K657" s="22">
        <v>1.82691E-2</v>
      </c>
      <c r="L657" s="5">
        <v>9.7146000000000008</v>
      </c>
      <c r="M657" s="17">
        <f t="shared" si="52"/>
        <v>9.7145864340425359</v>
      </c>
    </row>
    <row r="658" spans="2:13" x14ac:dyDescent="0.25">
      <c r="B658" s="1">
        <v>30100</v>
      </c>
      <c r="C658" s="1">
        <v>29958</v>
      </c>
      <c r="D658" s="12">
        <f t="shared" si="51"/>
        <v>29958.144846291616</v>
      </c>
      <c r="E658" s="3">
        <v>226.608</v>
      </c>
      <c r="F658" s="32">
        <f t="shared" si="49"/>
        <v>226.60814484629162</v>
      </c>
      <c r="G658" s="3">
        <v>-46.542000000000002</v>
      </c>
      <c r="H658" s="21">
        <v>1179.2800000000002</v>
      </c>
      <c r="I658" s="21">
        <f t="shared" si="50"/>
        <v>1179.2784413548916</v>
      </c>
      <c r="J658" s="23">
        <v>8.8453099999999996</v>
      </c>
      <c r="K658" s="22">
        <v>1.8129200000000002E-2</v>
      </c>
      <c r="L658" s="5">
        <v>9.7143999999999995</v>
      </c>
      <c r="M658" s="17">
        <f t="shared" si="52"/>
        <v>9.7144343321057285</v>
      </c>
    </row>
    <row r="659" spans="2:13" x14ac:dyDescent="0.25">
      <c r="B659" s="1">
        <v>30150</v>
      </c>
      <c r="C659" s="1">
        <v>30008</v>
      </c>
      <c r="D659" s="12">
        <f t="shared" si="51"/>
        <v>30007.674289488965</v>
      </c>
      <c r="E659" s="3">
        <v>226.65799999999999</v>
      </c>
      <c r="F659" s="32">
        <f t="shared" si="49"/>
        <v>226.65767428948897</v>
      </c>
      <c r="G659" s="3">
        <v>-46.491999999999997</v>
      </c>
      <c r="H659" s="21">
        <v>1170.51</v>
      </c>
      <c r="I659" s="21">
        <f t="shared" si="50"/>
        <v>1170.5065073824628</v>
      </c>
      <c r="J659" s="23">
        <v>8.7795199999999998</v>
      </c>
      <c r="K659" s="22">
        <v>1.79904E-2</v>
      </c>
      <c r="L659" s="5">
        <v>9.7142999999999997</v>
      </c>
      <c r="M659" s="17">
        <f t="shared" si="52"/>
        <v>9.7142822337410966</v>
      </c>
    </row>
    <row r="660" spans="2:13" x14ac:dyDescent="0.25">
      <c r="B660" s="1">
        <v>30200</v>
      </c>
      <c r="C660" s="1">
        <v>30057</v>
      </c>
      <c r="D660" s="12">
        <f t="shared" si="51"/>
        <v>30057.202957209582</v>
      </c>
      <c r="E660" s="3">
        <v>226.70699999999999</v>
      </c>
      <c r="F660" s="32">
        <f t="shared" si="49"/>
        <v>226.70720295720957</v>
      </c>
      <c r="G660" s="3">
        <v>-46.442999999999998</v>
      </c>
      <c r="H660" s="21">
        <v>1161.8</v>
      </c>
      <c r="I660" s="21">
        <f t="shared" si="50"/>
        <v>1161.8018535440208</v>
      </c>
      <c r="J660" s="23">
        <v>8.7142300000000006</v>
      </c>
      <c r="K660" s="22">
        <v>1.7852699999999999E-2</v>
      </c>
      <c r="L660" s="5">
        <v>9.7141000000000002</v>
      </c>
      <c r="M660" s="17">
        <f t="shared" si="52"/>
        <v>9.7141301389485299</v>
      </c>
    </row>
    <row r="661" spans="2:13" x14ac:dyDescent="0.25">
      <c r="B661" s="1">
        <v>30250</v>
      </c>
      <c r="C661" s="1">
        <v>30107</v>
      </c>
      <c r="D661" s="12">
        <f t="shared" si="51"/>
        <v>30106.730849471671</v>
      </c>
      <c r="E661" s="3">
        <v>226.75700000000001</v>
      </c>
      <c r="F661" s="32">
        <f t="shared" si="49"/>
        <v>226.75673084947167</v>
      </c>
      <c r="G661" s="3">
        <v>-46.393000000000001</v>
      </c>
      <c r="H661" s="21">
        <v>1153.1599999999999</v>
      </c>
      <c r="I661" s="21">
        <f t="shared" si="50"/>
        <v>1153.1639482651944</v>
      </c>
      <c r="J661" s="23">
        <v>8.6494400000000002</v>
      </c>
      <c r="K661" s="22">
        <v>1.7716099999999999E-2</v>
      </c>
      <c r="L661" s="5">
        <v>9.7140000000000004</v>
      </c>
      <c r="M661" s="17">
        <f t="shared" si="52"/>
        <v>9.7139780477279185</v>
      </c>
    </row>
    <row r="662" spans="2:13" x14ac:dyDescent="0.25">
      <c r="B662" s="1">
        <v>30300</v>
      </c>
      <c r="C662" s="1">
        <v>30156</v>
      </c>
      <c r="D662" s="12">
        <f t="shared" si="51"/>
        <v>30156.257966293448</v>
      </c>
      <c r="E662" s="3">
        <v>226.80600000000001</v>
      </c>
      <c r="F662" s="32">
        <f t="shared" si="49"/>
        <v>226.80625796629346</v>
      </c>
      <c r="G662" s="3">
        <v>-46.344000000000001</v>
      </c>
      <c r="H662" s="21">
        <v>1144.5899999999999</v>
      </c>
      <c r="I662" s="21">
        <f t="shared" si="50"/>
        <v>1144.5922642940513</v>
      </c>
      <c r="J662" s="23">
        <v>8.5851400000000009</v>
      </c>
      <c r="K662" s="22">
        <v>1.7580599999999998E-2</v>
      </c>
      <c r="L662" s="5">
        <v>9.7138000000000009</v>
      </c>
      <c r="M662" s="17">
        <f t="shared" si="52"/>
        <v>9.7138259600791486</v>
      </c>
    </row>
    <row r="663" spans="2:13" x14ac:dyDescent="0.25">
      <c r="B663" s="1">
        <v>30350</v>
      </c>
      <c r="C663" s="1">
        <v>30206</v>
      </c>
      <c r="D663" s="12">
        <f t="shared" si="51"/>
        <v>30205.784307693128</v>
      </c>
      <c r="E663" s="3">
        <v>226.85599999999999</v>
      </c>
      <c r="F663" s="32">
        <f t="shared" si="49"/>
        <v>226.85578430769314</v>
      </c>
      <c r="G663" s="3">
        <v>-46.293999999999997</v>
      </c>
      <c r="H663" s="21">
        <v>1136.0900000000001</v>
      </c>
      <c r="I663" s="21">
        <f t="shared" si="50"/>
        <v>1136.0862786649266</v>
      </c>
      <c r="J663" s="23">
        <v>8.52135</v>
      </c>
      <c r="K663" s="22">
        <v>1.7446099999999999E-2</v>
      </c>
      <c r="L663" s="5">
        <v>9.7136999999999993</v>
      </c>
      <c r="M663" s="17">
        <f t="shared" si="52"/>
        <v>9.71367387600211</v>
      </c>
    </row>
    <row r="664" spans="2:13" x14ac:dyDescent="0.25">
      <c r="B664" s="1">
        <v>30400</v>
      </c>
      <c r="C664" s="1">
        <v>30255</v>
      </c>
      <c r="D664" s="12">
        <f t="shared" si="51"/>
        <v>30255.309873688915</v>
      </c>
      <c r="E664" s="3">
        <v>226.905</v>
      </c>
      <c r="F664" s="32">
        <f t="shared" si="49"/>
        <v>226.90530987368891</v>
      </c>
      <c r="G664" s="3">
        <v>-46.244999999999997</v>
      </c>
      <c r="H664" s="21">
        <v>1127.6399999999999</v>
      </c>
      <c r="I664" s="21">
        <f t="shared" si="50"/>
        <v>1127.6454726626471</v>
      </c>
      <c r="J664" s="23">
        <v>8.4580400000000004</v>
      </c>
      <c r="K664" s="22">
        <v>1.73127E-2</v>
      </c>
      <c r="L664" s="5">
        <v>9.7134999999999998</v>
      </c>
      <c r="M664" s="17">
        <f t="shared" si="52"/>
        <v>9.7135217954966855</v>
      </c>
    </row>
    <row r="665" spans="2:13" x14ac:dyDescent="0.25">
      <c r="B665" s="1">
        <v>30450</v>
      </c>
      <c r="C665" s="1">
        <v>30305</v>
      </c>
      <c r="D665" s="12">
        <f t="shared" si="51"/>
        <v>30304.834664299022</v>
      </c>
      <c r="E665" s="3">
        <v>226.95500000000001</v>
      </c>
      <c r="F665" s="32">
        <f t="shared" si="49"/>
        <v>226.95483466429903</v>
      </c>
      <c r="G665" s="3">
        <v>-46.195</v>
      </c>
      <c r="H665" s="21">
        <v>1119.27</v>
      </c>
      <c r="I665" s="21">
        <f t="shared" si="50"/>
        <v>1119.2693317869289</v>
      </c>
      <c r="J665" s="23">
        <v>8.3952100000000005</v>
      </c>
      <c r="K665" s="22">
        <v>1.7180400000000002E-2</v>
      </c>
      <c r="L665" s="5">
        <v>9.7134</v>
      </c>
      <c r="M665" s="17">
        <f t="shared" si="52"/>
        <v>9.7133697185627721</v>
      </c>
    </row>
    <row r="666" spans="2:13" x14ac:dyDescent="0.25">
      <c r="B666" s="1">
        <v>30500</v>
      </c>
      <c r="C666" s="1">
        <v>30354</v>
      </c>
      <c r="D666" s="12">
        <f t="shared" si="51"/>
        <v>30354.358679541656</v>
      </c>
      <c r="E666" s="3">
        <v>227.00399999999999</v>
      </c>
      <c r="F666" s="32">
        <f t="shared" si="49"/>
        <v>227.00435867954167</v>
      </c>
      <c r="G666" s="3">
        <v>-46.146000000000001</v>
      </c>
      <c r="H666" s="21">
        <v>1110.96</v>
      </c>
      <c r="I666" s="21">
        <f t="shared" si="50"/>
        <v>1110.9573457172357</v>
      </c>
      <c r="J666" s="23">
        <v>8.3328699999999998</v>
      </c>
      <c r="K666" s="22">
        <v>1.7049100000000001E-2</v>
      </c>
      <c r="L666" s="5">
        <v>9.7132000000000005</v>
      </c>
      <c r="M666" s="17">
        <f t="shared" si="52"/>
        <v>9.7132176452002508</v>
      </c>
    </row>
    <row r="667" spans="2:13" x14ac:dyDescent="0.25">
      <c r="B667" s="1">
        <v>30550</v>
      </c>
      <c r="C667" s="1">
        <v>30404</v>
      </c>
      <c r="D667" s="12">
        <f t="shared" si="51"/>
        <v>30403.881919435029</v>
      </c>
      <c r="E667" s="3">
        <v>227.054</v>
      </c>
      <c r="F667" s="32">
        <f t="shared" si="49"/>
        <v>227.05388191943504</v>
      </c>
      <c r="G667" s="3">
        <v>-46.095999999999997</v>
      </c>
      <c r="H667" s="21">
        <v>1102.71</v>
      </c>
      <c r="I667" s="21">
        <f t="shared" si="50"/>
        <v>1102.7090082778161</v>
      </c>
      <c r="J667" s="23">
        <v>8.2710000000000008</v>
      </c>
      <c r="K667" s="22">
        <v>1.6918800000000001E-2</v>
      </c>
      <c r="L667" s="5">
        <v>9.7131000000000007</v>
      </c>
      <c r="M667" s="17">
        <f t="shared" si="52"/>
        <v>9.7130655754090114</v>
      </c>
    </row>
    <row r="668" spans="2:13" x14ac:dyDescent="0.25">
      <c r="B668" s="1">
        <v>30600</v>
      </c>
      <c r="C668" s="1">
        <v>30453</v>
      </c>
      <c r="D668" s="12">
        <f t="shared" si="51"/>
        <v>30453.404383997349</v>
      </c>
      <c r="E668" s="3">
        <v>227.10300000000001</v>
      </c>
      <c r="F668" s="32">
        <f t="shared" si="49"/>
        <v>227.10340438399734</v>
      </c>
      <c r="G668" s="3">
        <v>-46.046999999999997</v>
      </c>
      <c r="H668" s="21">
        <v>1094.52</v>
      </c>
      <c r="I668" s="21">
        <f t="shared" si="50"/>
        <v>1094.5238174031049</v>
      </c>
      <c r="J668" s="23">
        <v>8.2096</v>
      </c>
      <c r="K668" s="22">
        <v>1.6789600000000002E-2</v>
      </c>
      <c r="L668" s="5">
        <v>9.7128999999999994</v>
      </c>
      <c r="M668" s="17">
        <f t="shared" si="52"/>
        <v>9.7129135091889474</v>
      </c>
    </row>
    <row r="669" spans="2:13" x14ac:dyDescent="0.25">
      <c r="B669" s="1">
        <v>30650</v>
      </c>
      <c r="C669" s="1">
        <v>30503</v>
      </c>
      <c r="D669" s="12">
        <f t="shared" si="51"/>
        <v>30502.926073246821</v>
      </c>
      <c r="E669" s="3">
        <v>227.15299999999999</v>
      </c>
      <c r="F669" s="32">
        <f t="shared" si="49"/>
        <v>227.15292607324682</v>
      </c>
      <c r="G669" s="3">
        <v>-45.997</v>
      </c>
      <c r="H669" s="21">
        <v>1086.4000000000001</v>
      </c>
      <c r="I669" s="21">
        <f t="shared" si="50"/>
        <v>1086.4012751033911</v>
      </c>
      <c r="J669" s="23">
        <v>8.1486800000000006</v>
      </c>
      <c r="K669" s="22">
        <v>1.66613E-2</v>
      </c>
      <c r="L669" s="5">
        <v>9.7127999999999997</v>
      </c>
      <c r="M669" s="17">
        <f t="shared" si="52"/>
        <v>9.7127614465399379</v>
      </c>
    </row>
    <row r="670" spans="2:13" x14ac:dyDescent="0.25">
      <c r="B670" s="1">
        <v>30700</v>
      </c>
      <c r="C670" s="1">
        <v>30552</v>
      </c>
      <c r="D670" s="12">
        <f t="shared" si="51"/>
        <v>30552.446987201656</v>
      </c>
      <c r="E670" s="3">
        <v>227.202</v>
      </c>
      <c r="F670" s="32">
        <f t="shared" si="49"/>
        <v>227.20244698720165</v>
      </c>
      <c r="G670" s="3">
        <v>-45.948</v>
      </c>
      <c r="H670" s="21">
        <v>1078.3400000000001</v>
      </c>
      <c r="I670" s="21">
        <f t="shared" si="50"/>
        <v>1078.3408874308227</v>
      </c>
      <c r="J670" s="23">
        <v>8.0882199999999997</v>
      </c>
      <c r="K670" s="22">
        <v>1.6534099999999999E-2</v>
      </c>
      <c r="L670" s="5">
        <v>9.7126000000000001</v>
      </c>
      <c r="M670" s="17">
        <f t="shared" si="52"/>
        <v>9.7126093874618782</v>
      </c>
    </row>
    <row r="671" spans="2:13" x14ac:dyDescent="0.25">
      <c r="B671" s="1">
        <v>30750</v>
      </c>
      <c r="C671" s="1">
        <v>30602</v>
      </c>
      <c r="D671" s="12">
        <f t="shared" si="51"/>
        <v>30601.967125880055</v>
      </c>
      <c r="E671" s="3">
        <v>227.25200000000001</v>
      </c>
      <c r="F671" s="32">
        <f t="shared" si="49"/>
        <v>227.25196712588007</v>
      </c>
      <c r="G671" s="3">
        <v>-45.898000000000003</v>
      </c>
      <c r="H671" s="21">
        <v>1070.3400000000001</v>
      </c>
      <c r="I671" s="21">
        <f t="shared" si="50"/>
        <v>1070.3421644456309</v>
      </c>
      <c r="J671" s="23">
        <v>8.0282300000000006</v>
      </c>
      <c r="K671" s="22">
        <v>1.64079E-2</v>
      </c>
      <c r="L671" s="5">
        <v>9.7125000000000004</v>
      </c>
      <c r="M671" s="17">
        <f t="shared" si="52"/>
        <v>9.7124573319546528</v>
      </c>
    </row>
    <row r="672" spans="2:13" x14ac:dyDescent="0.25">
      <c r="B672" s="1">
        <v>30800</v>
      </c>
      <c r="C672" s="1">
        <v>30651</v>
      </c>
      <c r="D672" s="12">
        <f t="shared" si="51"/>
        <v>30651.48648930023</v>
      </c>
      <c r="E672" s="3">
        <v>227.30099999999999</v>
      </c>
      <c r="F672" s="32">
        <f t="shared" si="49"/>
        <v>227.30148648930023</v>
      </c>
      <c r="G672" s="3">
        <v>-45.848999999999997</v>
      </c>
      <c r="H672" s="21">
        <v>1062.4000000000001</v>
      </c>
      <c r="I672" s="21">
        <f t="shared" si="50"/>
        <v>1062.4046201827432</v>
      </c>
      <c r="J672" s="23">
        <v>7.9686899999999996</v>
      </c>
      <c r="K672" s="22">
        <v>1.6282700000000001E-2</v>
      </c>
      <c r="L672" s="5">
        <v>9.7123000000000008</v>
      </c>
      <c r="M672" s="17">
        <f t="shared" si="52"/>
        <v>9.7123052800181497</v>
      </c>
    </row>
    <row r="673" spans="2:13" x14ac:dyDescent="0.25">
      <c r="B673" s="1">
        <v>30850</v>
      </c>
      <c r="C673" s="1">
        <v>30701</v>
      </c>
      <c r="D673" s="12">
        <f t="shared" si="51"/>
        <v>30701.005077480382</v>
      </c>
      <c r="E673" s="3">
        <v>227.351</v>
      </c>
      <c r="F673" s="32">
        <f t="shared" si="49"/>
        <v>227.35100507748038</v>
      </c>
      <c r="G673" s="3">
        <v>-45.798999999999999</v>
      </c>
      <c r="H673" s="21">
        <v>1054.53</v>
      </c>
      <c r="I673" s="21">
        <f t="shared" si="50"/>
        <v>1054.5277726185557</v>
      </c>
      <c r="J673" s="23">
        <v>7.9096099999999998</v>
      </c>
      <c r="K673" s="22">
        <v>1.61584E-2</v>
      </c>
      <c r="L673" s="5">
        <v>9.7121999999999993</v>
      </c>
      <c r="M673" s="17">
        <f t="shared" si="52"/>
        <v>9.7121532316522625</v>
      </c>
    </row>
    <row r="674" spans="2:13" x14ac:dyDescent="0.25">
      <c r="B674" s="1">
        <v>30900</v>
      </c>
      <c r="C674" s="1">
        <v>30751</v>
      </c>
      <c r="D674" s="12">
        <f t="shared" si="51"/>
        <v>30750.522890438715</v>
      </c>
      <c r="E674" s="3">
        <v>227.40100000000001</v>
      </c>
      <c r="F674" s="32">
        <f t="shared" si="49"/>
        <v>227.40052289043871</v>
      </c>
      <c r="G674" s="3">
        <v>-45.749000000000002</v>
      </c>
      <c r="H674" s="21">
        <v>1046.71</v>
      </c>
      <c r="I674" s="21">
        <f t="shared" si="50"/>
        <v>1046.7111436381249</v>
      </c>
      <c r="J674" s="23">
        <v>7.8509799999999998</v>
      </c>
      <c r="K674" s="22">
        <v>1.6035199999999999E-2</v>
      </c>
      <c r="L674" s="5">
        <v>9.7119999999999997</v>
      </c>
      <c r="M674" s="17">
        <f t="shared" si="52"/>
        <v>9.7120011868568721</v>
      </c>
    </row>
    <row r="675" spans="2:13" x14ac:dyDescent="0.25">
      <c r="B675" s="1">
        <v>30950</v>
      </c>
      <c r="C675" s="1">
        <v>30800</v>
      </c>
      <c r="D675" s="12">
        <f t="shared" si="51"/>
        <v>30800.039928193437</v>
      </c>
      <c r="E675" s="3">
        <v>227.45</v>
      </c>
      <c r="F675" s="32">
        <f t="shared" si="49"/>
        <v>227.45003992819343</v>
      </c>
      <c r="G675" s="3">
        <v>-45.7</v>
      </c>
      <c r="H675" s="21">
        <v>1038.95</v>
      </c>
      <c r="I675" s="21">
        <f t="shared" si="50"/>
        <v>1038.954259002546</v>
      </c>
      <c r="J675" s="23">
        <v>7.7927999999999997</v>
      </c>
      <c r="K675" s="22">
        <v>1.5912900000000001E-2</v>
      </c>
      <c r="L675" s="5">
        <v>9.7118000000000002</v>
      </c>
      <c r="M675" s="17">
        <f t="shared" si="52"/>
        <v>9.7118491456318701</v>
      </c>
    </row>
    <row r="676" spans="2:13" x14ac:dyDescent="0.25">
      <c r="B676" s="1">
        <v>31000</v>
      </c>
      <c r="C676" s="1">
        <v>30850</v>
      </c>
      <c r="D676" s="12">
        <f t="shared" si="51"/>
        <v>30849.556190762749</v>
      </c>
      <c r="E676" s="3">
        <v>227.5</v>
      </c>
      <c r="F676" s="32">
        <f t="shared" si="49"/>
        <v>227.49955619076275</v>
      </c>
      <c r="G676" s="3">
        <v>-45.65</v>
      </c>
      <c r="H676" s="21">
        <v>1031.26</v>
      </c>
      <c r="I676" s="21">
        <f t="shared" si="50"/>
        <v>1031.2566483166286</v>
      </c>
      <c r="J676" s="23">
        <v>7.7350599999999998</v>
      </c>
      <c r="K676" s="22">
        <v>1.57915E-2</v>
      </c>
      <c r="L676" s="5">
        <v>9.7117000000000004</v>
      </c>
      <c r="M676" s="17">
        <f t="shared" si="52"/>
        <v>9.7116971079771464</v>
      </c>
    </row>
    <row r="677" spans="2:13" x14ac:dyDescent="0.25">
      <c r="B677" s="1">
        <v>31050</v>
      </c>
      <c r="C677" s="1">
        <v>30899</v>
      </c>
      <c r="D677" s="12">
        <f t="shared" si="51"/>
        <v>30899.071678164855</v>
      </c>
      <c r="E677" s="3">
        <v>227.54900000000001</v>
      </c>
      <c r="F677" s="32">
        <f t="shared" si="49"/>
        <v>227.54907167816486</v>
      </c>
      <c r="G677" s="3">
        <v>-45.600999999999999</v>
      </c>
      <c r="H677" s="21">
        <v>1023.62</v>
      </c>
      <c r="I677" s="21">
        <f t="shared" si="50"/>
        <v>1023.617844996904</v>
      </c>
      <c r="J677" s="23">
        <v>7.6777699999999998</v>
      </c>
      <c r="K677" s="22">
        <v>1.56711E-2</v>
      </c>
      <c r="L677" s="5">
        <v>9.7114999999999991</v>
      </c>
      <c r="M677" s="17">
        <f t="shared" si="52"/>
        <v>9.7115450738925855</v>
      </c>
    </row>
    <row r="678" spans="2:13" x14ac:dyDescent="0.25">
      <c r="B678" s="1">
        <v>31100</v>
      </c>
      <c r="C678" s="1">
        <v>30949</v>
      </c>
      <c r="D678" s="12">
        <f t="shared" si="51"/>
        <v>30948.586390417961</v>
      </c>
      <c r="E678" s="3">
        <v>227.59899999999999</v>
      </c>
      <c r="F678" s="32">
        <f t="shared" si="49"/>
        <v>227.59858639041798</v>
      </c>
      <c r="G678" s="3">
        <v>-45.551000000000002</v>
      </c>
      <c r="H678" s="21">
        <v>1016.0400000000001</v>
      </c>
      <c r="I678" s="21">
        <f t="shared" si="50"/>
        <v>1016.037386239813</v>
      </c>
      <c r="J678" s="23">
        <v>7.6209100000000003</v>
      </c>
      <c r="K678" s="22">
        <v>1.55517E-2</v>
      </c>
      <c r="L678" s="5">
        <v>9.7113999999999994</v>
      </c>
      <c r="M678" s="17">
        <f t="shared" si="52"/>
        <v>9.7113930433780791</v>
      </c>
    </row>
    <row r="679" spans="2:13" x14ac:dyDescent="0.25">
      <c r="B679" s="1">
        <v>31150</v>
      </c>
      <c r="C679" s="1">
        <v>30998</v>
      </c>
      <c r="D679" s="12">
        <f t="shared" si="51"/>
        <v>30998.100327540262</v>
      </c>
      <c r="E679" s="3">
        <v>227.648</v>
      </c>
      <c r="F679" s="32">
        <f t="shared" si="49"/>
        <v>227.64810032754028</v>
      </c>
      <c r="G679" s="3">
        <v>-45.502000000000002</v>
      </c>
      <c r="H679" s="21">
        <v>1008.51</v>
      </c>
      <c r="I679" s="21">
        <f t="shared" si="50"/>
        <v>1008.5148129902759</v>
      </c>
      <c r="J679" s="23">
        <v>7.5644799999999996</v>
      </c>
      <c r="K679" s="22">
        <v>1.5433200000000001E-2</v>
      </c>
      <c r="L679" s="5">
        <v>9.7111999999999998</v>
      </c>
      <c r="M679" s="17">
        <f t="shared" si="52"/>
        <v>9.7112410164335152</v>
      </c>
    </row>
    <row r="680" spans="2:13" x14ac:dyDescent="0.25">
      <c r="B680" s="1">
        <v>31200</v>
      </c>
      <c r="C680" s="1">
        <v>31048</v>
      </c>
      <c r="D680" s="12">
        <f t="shared" si="51"/>
        <v>31047.61348954996</v>
      </c>
      <c r="E680" s="3">
        <v>227.69800000000001</v>
      </c>
      <c r="F680" s="32">
        <f t="shared" si="49"/>
        <v>227.69761348954995</v>
      </c>
      <c r="G680" s="3">
        <v>-45.451999999999998</v>
      </c>
      <c r="H680" s="21">
        <v>1001.05</v>
      </c>
      <c r="I680" s="21">
        <f t="shared" si="50"/>
        <v>1001.0496699104098</v>
      </c>
      <c r="J680" s="23">
        <v>7.5084900000000001</v>
      </c>
      <c r="K680" s="22">
        <v>1.53156E-2</v>
      </c>
      <c r="L680" s="5">
        <v>9.7111000000000001</v>
      </c>
      <c r="M680" s="17">
        <f t="shared" si="52"/>
        <v>9.7110889930587785</v>
      </c>
    </row>
    <row r="681" spans="2:13" x14ac:dyDescent="0.25">
      <c r="B681" s="1">
        <v>31250</v>
      </c>
      <c r="C681" s="1">
        <v>31097</v>
      </c>
      <c r="D681" s="12">
        <f t="shared" si="51"/>
        <v>31097.125876465263</v>
      </c>
      <c r="E681" s="3">
        <v>227.74700000000001</v>
      </c>
      <c r="F681" s="32">
        <f t="shared" si="49"/>
        <v>227.74712587646528</v>
      </c>
      <c r="G681" s="3">
        <v>-45.402999999999999</v>
      </c>
      <c r="H681" s="14">
        <v>993.64100000000008</v>
      </c>
      <c r="I681" s="14">
        <f t="shared" si="50"/>
        <v>993.64150534862483</v>
      </c>
      <c r="J681" s="23">
        <v>7.4529199999999998</v>
      </c>
      <c r="K681" s="22">
        <v>1.5199000000000001E-2</v>
      </c>
      <c r="L681" s="5">
        <v>9.7109000000000005</v>
      </c>
      <c r="M681" s="17">
        <f t="shared" si="52"/>
        <v>9.7109369732537605</v>
      </c>
    </row>
    <row r="682" spans="2:13" x14ac:dyDescent="0.25">
      <c r="B682" s="1">
        <v>31300</v>
      </c>
      <c r="C682" s="1">
        <v>31147</v>
      </c>
      <c r="D682" s="12">
        <f t="shared" si="51"/>
        <v>31146.637488304365</v>
      </c>
      <c r="E682" s="3">
        <v>227.797</v>
      </c>
      <c r="F682" s="32">
        <f t="shared" si="49"/>
        <v>227.79663748830438</v>
      </c>
      <c r="G682" s="3">
        <v>-45.353000000000002</v>
      </c>
      <c r="H682" s="14">
        <v>986.28899999999999</v>
      </c>
      <c r="I682" s="14">
        <f t="shared" si="50"/>
        <v>986.28987130890903</v>
      </c>
      <c r="J682" s="23">
        <v>7.39778</v>
      </c>
      <c r="K682" s="22">
        <v>1.5083299999999999E-2</v>
      </c>
      <c r="L682" s="5">
        <v>9.7108000000000008</v>
      </c>
      <c r="M682" s="17">
        <f t="shared" si="52"/>
        <v>9.7107849570183458</v>
      </c>
    </row>
    <row r="683" spans="2:13" x14ac:dyDescent="0.25">
      <c r="B683" s="1">
        <v>31350</v>
      </c>
      <c r="C683" s="1">
        <v>31196</v>
      </c>
      <c r="D683" s="12">
        <f t="shared" si="51"/>
        <v>31196.148325085469</v>
      </c>
      <c r="E683" s="3">
        <v>227.846</v>
      </c>
      <c r="F683" s="32">
        <f t="shared" si="49"/>
        <v>227.84614832508547</v>
      </c>
      <c r="G683" s="3">
        <v>-45.304000000000002</v>
      </c>
      <c r="H683" s="14">
        <v>978.99399999999991</v>
      </c>
      <c r="I683" s="14">
        <f t="shared" si="50"/>
        <v>978.99432342043735</v>
      </c>
      <c r="J683" s="23">
        <v>7.3430600000000004</v>
      </c>
      <c r="K683" s="22">
        <v>1.49684E-2</v>
      </c>
      <c r="L683" s="5">
        <v>9.7105999999999995</v>
      </c>
      <c r="M683" s="17">
        <f t="shared" si="52"/>
        <v>9.7106329443524277</v>
      </c>
    </row>
    <row r="684" spans="2:13" x14ac:dyDescent="0.25">
      <c r="B684" s="1">
        <v>31400</v>
      </c>
      <c r="C684" s="1">
        <v>31246</v>
      </c>
      <c r="D684" s="12">
        <f t="shared" si="51"/>
        <v>31245.65838682677</v>
      </c>
      <c r="E684" s="3">
        <v>227.89599999999999</v>
      </c>
      <c r="F684" s="32">
        <f t="shared" si="49"/>
        <v>227.89565838682677</v>
      </c>
      <c r="G684" s="3">
        <v>-45.253999999999998</v>
      </c>
      <c r="H684" s="14">
        <v>971.75399999999991</v>
      </c>
      <c r="I684" s="14">
        <f t="shared" si="50"/>
        <v>971.75442090734941</v>
      </c>
      <c r="J684" s="23">
        <v>7.2887599999999999</v>
      </c>
      <c r="K684" s="22">
        <v>1.48545E-2</v>
      </c>
      <c r="L684" s="5">
        <v>9.7104999999999997</v>
      </c>
      <c r="M684" s="17">
        <f t="shared" si="52"/>
        <v>9.7104809352558927</v>
      </c>
    </row>
    <row r="685" spans="2:13" x14ac:dyDescent="0.25">
      <c r="B685" s="1">
        <v>31450</v>
      </c>
      <c r="C685" s="1">
        <v>31295</v>
      </c>
      <c r="D685" s="12">
        <f t="shared" si="51"/>
        <v>31295.167673546468</v>
      </c>
      <c r="E685" s="3">
        <v>227.94499999999999</v>
      </c>
      <c r="F685" s="32">
        <f t="shared" si="49"/>
        <v>227.94516767354648</v>
      </c>
      <c r="G685" s="3">
        <v>-45.204999999999998</v>
      </c>
      <c r="H685" s="14">
        <v>964.56899999999996</v>
      </c>
      <c r="I685" s="14">
        <f t="shared" si="50"/>
        <v>964.56972655889911</v>
      </c>
      <c r="J685" s="23">
        <v>7.2348699999999999</v>
      </c>
      <c r="K685" s="22">
        <v>1.4741500000000001E-2</v>
      </c>
      <c r="L685" s="5">
        <v>9.7103000000000002</v>
      </c>
      <c r="M685" s="17">
        <f t="shared" si="52"/>
        <v>9.7103289297286253</v>
      </c>
    </row>
    <row r="686" spans="2:13" x14ac:dyDescent="0.25">
      <c r="B686" s="1">
        <v>31500</v>
      </c>
      <c r="C686" s="1">
        <v>31345</v>
      </c>
      <c r="D686" s="12">
        <f t="shared" si="51"/>
        <v>31344.676185262764</v>
      </c>
      <c r="E686" s="3">
        <v>227.995</v>
      </c>
      <c r="F686" s="32">
        <f t="shared" si="49"/>
        <v>227.99467618526276</v>
      </c>
      <c r="G686" s="3">
        <v>-45.155000000000001</v>
      </c>
      <c r="H686" s="14">
        <v>957.44</v>
      </c>
      <c r="I686" s="14">
        <f t="shared" si="50"/>
        <v>957.4398066997918</v>
      </c>
      <c r="J686" s="23">
        <v>7.1813900000000004</v>
      </c>
      <c r="K686" s="22">
        <v>1.4629300000000001E-2</v>
      </c>
      <c r="L686" s="5">
        <v>9.7102000000000004</v>
      </c>
      <c r="M686" s="17">
        <f t="shared" si="52"/>
        <v>9.710176927770517</v>
      </c>
    </row>
    <row r="687" spans="2:13" x14ac:dyDescent="0.25">
      <c r="B687" s="1">
        <v>31550</v>
      </c>
      <c r="C687" s="1">
        <v>31394</v>
      </c>
      <c r="D687" s="12">
        <f t="shared" si="51"/>
        <v>31394.183921993852</v>
      </c>
      <c r="E687" s="3">
        <v>228.04400000000001</v>
      </c>
      <c r="F687" s="32">
        <f t="shared" si="49"/>
        <v>228.04418392199386</v>
      </c>
      <c r="G687" s="3">
        <v>-45.106000000000002</v>
      </c>
      <c r="H687" s="14">
        <v>950.36400000000003</v>
      </c>
      <c r="I687" s="14">
        <f t="shared" si="50"/>
        <v>950.36423116074798</v>
      </c>
      <c r="J687" s="23">
        <v>7.1283200000000004</v>
      </c>
      <c r="K687" s="22">
        <v>1.4518100000000001E-2</v>
      </c>
      <c r="L687" s="5">
        <v>9.7100000000000009</v>
      </c>
      <c r="M687" s="17">
        <f t="shared" si="52"/>
        <v>9.7100249293814596</v>
      </c>
    </row>
    <row r="688" spans="2:13" x14ac:dyDescent="0.25">
      <c r="B688" s="1">
        <v>31600</v>
      </c>
      <c r="C688" s="1">
        <v>31444</v>
      </c>
      <c r="D688" s="12">
        <f t="shared" si="51"/>
        <v>31443.690883757932</v>
      </c>
      <c r="E688" s="3">
        <v>228.09399999999999</v>
      </c>
      <c r="F688" s="32">
        <f t="shared" si="49"/>
        <v>228.09369088375794</v>
      </c>
      <c r="G688" s="3">
        <v>-45.055999999999997</v>
      </c>
      <c r="H688" s="14">
        <v>943.34199999999998</v>
      </c>
      <c r="I688" s="14">
        <f t="shared" si="50"/>
        <v>943.34257324940745</v>
      </c>
      <c r="J688" s="23">
        <v>7.0756500000000004</v>
      </c>
      <c r="K688" s="22">
        <v>1.4407700000000001E-2</v>
      </c>
      <c r="L688" s="5">
        <v>9.7098999999999993</v>
      </c>
      <c r="M688" s="17">
        <f t="shared" si="52"/>
        <v>9.7098729345613357</v>
      </c>
    </row>
    <row r="689" spans="2:13" x14ac:dyDescent="0.25">
      <c r="B689" s="1">
        <v>31650</v>
      </c>
      <c r="C689" s="1">
        <v>31493</v>
      </c>
      <c r="D689" s="12">
        <f t="shared" si="51"/>
        <v>31493.197070573195</v>
      </c>
      <c r="E689" s="3">
        <v>228.143</v>
      </c>
      <c r="F689" s="32">
        <f t="shared" si="49"/>
        <v>228.14319707057319</v>
      </c>
      <c r="G689" s="3">
        <v>-45.006999999999998</v>
      </c>
      <c r="H689" s="14">
        <v>936.37400000000002</v>
      </c>
      <c r="I689" s="14">
        <f t="shared" si="50"/>
        <v>936.37440972141258</v>
      </c>
      <c r="J689" s="23">
        <v>7.0233800000000004</v>
      </c>
      <c r="K689" s="22">
        <v>1.42982E-2</v>
      </c>
      <c r="L689" s="5">
        <v>9.7096999999999998</v>
      </c>
      <c r="M689" s="17">
        <f t="shared" si="52"/>
        <v>9.7097209433100335</v>
      </c>
    </row>
    <row r="690" spans="2:13" x14ac:dyDescent="0.25">
      <c r="B690" s="1">
        <v>31700</v>
      </c>
      <c r="C690" s="1">
        <v>31543</v>
      </c>
      <c r="D690" s="12">
        <f t="shared" si="51"/>
        <v>31542.70248245784</v>
      </c>
      <c r="E690" s="3">
        <v>228.19300000000001</v>
      </c>
      <c r="F690" s="32">
        <f t="shared" si="49"/>
        <v>228.19270248245783</v>
      </c>
      <c r="G690" s="3">
        <v>-44.957000000000001</v>
      </c>
      <c r="H690" s="14">
        <v>929.45899999999995</v>
      </c>
      <c r="I690" s="14">
        <f t="shared" si="50"/>
        <v>929.45932075172902</v>
      </c>
      <c r="J690" s="23">
        <v>6.9715199999999999</v>
      </c>
      <c r="K690" s="22">
        <v>1.4189499999999999E-2</v>
      </c>
      <c r="L690" s="5">
        <v>9.7096</v>
      </c>
      <c r="M690" s="17">
        <f t="shared" si="52"/>
        <v>9.7095689556274447</v>
      </c>
    </row>
    <row r="691" spans="2:13" x14ac:dyDescent="0.25">
      <c r="B691" s="1">
        <v>31750</v>
      </c>
      <c r="C691" s="1">
        <v>31592</v>
      </c>
      <c r="D691" s="12">
        <f t="shared" si="51"/>
        <v>31592.207119430066</v>
      </c>
      <c r="E691" s="3">
        <v>228.24199999999999</v>
      </c>
      <c r="F691" s="32">
        <f t="shared" si="49"/>
        <v>228.24220711943008</v>
      </c>
      <c r="G691" s="3">
        <v>-44.908000000000001</v>
      </c>
      <c r="H691" s="14">
        <v>922.59699999999998</v>
      </c>
      <c r="I691" s="14">
        <f t="shared" si="50"/>
        <v>922.59688990628888</v>
      </c>
      <c r="J691" s="23">
        <v>6.9200400000000002</v>
      </c>
      <c r="K691" s="22">
        <v>1.4081699999999999E-2</v>
      </c>
      <c r="L691" s="5">
        <v>9.7094000000000005</v>
      </c>
      <c r="M691" s="17">
        <f t="shared" si="52"/>
        <v>9.7094169715134573</v>
      </c>
    </row>
    <row r="692" spans="2:13" x14ac:dyDescent="0.25">
      <c r="B692" s="1">
        <v>31800</v>
      </c>
      <c r="C692" s="1">
        <v>31642</v>
      </c>
      <c r="D692" s="12">
        <f t="shared" si="51"/>
        <v>31641.710981508058</v>
      </c>
      <c r="E692" s="3">
        <v>228.292</v>
      </c>
      <c r="F692" s="32">
        <f t="shared" si="49"/>
        <v>228.29171098150806</v>
      </c>
      <c r="G692" s="3">
        <v>-44.857999999999997</v>
      </c>
      <c r="H692" s="14">
        <v>915.78700000000003</v>
      </c>
      <c r="I692" s="14">
        <f t="shared" si="50"/>
        <v>915.78670411380551</v>
      </c>
      <c r="J692" s="23">
        <v>6.8689600000000004</v>
      </c>
      <c r="K692" s="22">
        <v>1.39747E-2</v>
      </c>
      <c r="L692" s="5">
        <v>9.7093000000000007</v>
      </c>
      <c r="M692" s="17">
        <f t="shared" si="52"/>
        <v>9.7092649909679576</v>
      </c>
    </row>
    <row r="693" spans="2:13" x14ac:dyDescent="0.25">
      <c r="B693" s="1">
        <v>31850</v>
      </c>
      <c r="C693" s="1">
        <v>31691</v>
      </c>
      <c r="D693" s="12">
        <f t="shared" si="51"/>
        <v>31691.214068710018</v>
      </c>
      <c r="E693" s="3">
        <v>228.34100000000001</v>
      </c>
      <c r="F693" s="32">
        <f t="shared" si="49"/>
        <v>228.34121406871003</v>
      </c>
      <c r="G693" s="3">
        <v>-44.808999999999997</v>
      </c>
      <c r="H693" s="14">
        <v>909.02800000000002</v>
      </c>
      <c r="I693" s="14">
        <f t="shared" si="50"/>
        <v>909.02835363782572</v>
      </c>
      <c r="J693" s="23">
        <v>6.8182700000000001</v>
      </c>
      <c r="K693" s="22">
        <v>1.38686E-2</v>
      </c>
      <c r="L693" s="5">
        <v>9.7090999999999994</v>
      </c>
      <c r="M693" s="17">
        <f t="shared" si="52"/>
        <v>9.7091130139908355</v>
      </c>
    </row>
    <row r="694" spans="2:13" x14ac:dyDescent="0.25">
      <c r="B694" s="1">
        <v>31900</v>
      </c>
      <c r="C694" s="1">
        <v>31741</v>
      </c>
      <c r="D694" s="12">
        <f t="shared" si="51"/>
        <v>31740.716381054139</v>
      </c>
      <c r="E694" s="3">
        <v>228.39099999999999</v>
      </c>
      <c r="F694" s="32">
        <f t="shared" si="49"/>
        <v>228.39071638105415</v>
      </c>
      <c r="G694" s="3">
        <v>-44.759</v>
      </c>
      <c r="H694" s="14">
        <v>902.322</v>
      </c>
      <c r="I694" s="14">
        <f t="shared" si="50"/>
        <v>902.32143204909119</v>
      </c>
      <c r="J694" s="23">
        <v>6.76797</v>
      </c>
      <c r="K694" s="22">
        <v>1.37632E-2</v>
      </c>
      <c r="L694" s="5">
        <v>9.7089999999999996</v>
      </c>
      <c r="M694" s="17">
        <f t="shared" si="52"/>
        <v>9.7089610405819773</v>
      </c>
    </row>
    <row r="695" spans="2:13" x14ac:dyDescent="0.25">
      <c r="B695" s="1">
        <v>31950</v>
      </c>
      <c r="C695" s="1">
        <v>31790</v>
      </c>
      <c r="D695" s="12">
        <f t="shared" si="51"/>
        <v>31790.21791855861</v>
      </c>
      <c r="E695" s="3">
        <v>228.44</v>
      </c>
      <c r="F695" s="32">
        <f t="shared" si="49"/>
        <v>228.44021791855863</v>
      </c>
      <c r="G695" s="3">
        <v>-44.71</v>
      </c>
      <c r="H695" s="14">
        <v>895.66499999999996</v>
      </c>
      <c r="I695" s="14">
        <f t="shared" si="50"/>
        <v>895.66553619804722</v>
      </c>
      <c r="J695" s="23">
        <v>6.7180400000000002</v>
      </c>
      <c r="K695" s="22">
        <v>1.36588E-2</v>
      </c>
      <c r="L695" s="5">
        <v>9.7088000000000001</v>
      </c>
      <c r="M695" s="17">
        <f t="shared" si="52"/>
        <v>9.7088090707412711</v>
      </c>
    </row>
    <row r="696" spans="2:13" x14ac:dyDescent="0.25">
      <c r="B696" s="1">
        <v>32000</v>
      </c>
      <c r="C696" s="1">
        <v>31840</v>
      </c>
      <c r="D696" s="12">
        <f t="shared" si="51"/>
        <v>31839.718681241622</v>
      </c>
      <c r="E696" s="3">
        <v>228.49</v>
      </c>
      <c r="F696" s="32">
        <f t="shared" si="49"/>
        <v>228.48971868124164</v>
      </c>
      <c r="G696" s="3">
        <v>-44.66</v>
      </c>
      <c r="H696" s="14">
        <v>889.06</v>
      </c>
      <c r="I696" s="14">
        <f t="shared" si="50"/>
        <v>889.06026618766089</v>
      </c>
      <c r="J696" s="23">
        <v>6.6684999999999999</v>
      </c>
      <c r="K696" s="22">
        <v>1.35551E-2</v>
      </c>
      <c r="L696" s="5">
        <v>9.7087000000000003</v>
      </c>
      <c r="M696" s="17">
        <f t="shared" si="52"/>
        <v>9.7086571044686085</v>
      </c>
    </row>
    <row r="697" spans="2:13" x14ac:dyDescent="0.25">
      <c r="B697" s="1">
        <v>32100</v>
      </c>
      <c r="C697" s="1">
        <v>31939</v>
      </c>
      <c r="D697" s="12">
        <f t="shared" si="51"/>
        <v>31938.717882216049</v>
      </c>
      <c r="E697" s="3">
        <v>228.589</v>
      </c>
      <c r="F697" s="32">
        <f t="shared" si="49"/>
        <v>228.58871788221606</v>
      </c>
      <c r="G697" s="3">
        <v>-44.561</v>
      </c>
      <c r="H697" s="14">
        <v>876</v>
      </c>
      <c r="I697" s="14">
        <f t="shared" si="50"/>
        <v>876.00002020154091</v>
      </c>
      <c r="J697" s="23">
        <v>6.5705400000000003</v>
      </c>
      <c r="K697" s="22">
        <v>1.3350200000000001E-2</v>
      </c>
      <c r="L697" s="5">
        <v>9.7083999999999993</v>
      </c>
      <c r="M697" s="17">
        <f t="shared" si="52"/>
        <v>9.7083531826269613</v>
      </c>
    </row>
    <row r="698" spans="2:13" x14ac:dyDescent="0.25">
      <c r="B698" s="1">
        <v>32200</v>
      </c>
      <c r="C698" s="1">
        <v>32038</v>
      </c>
      <c r="D698" s="12">
        <f t="shared" si="51"/>
        <v>32037.713984122944</v>
      </c>
      <c r="E698" s="3">
        <v>228.756</v>
      </c>
      <c r="F698" s="3">
        <f>228.65+0.0028*(D698-32000)</f>
        <v>228.75559915554425</v>
      </c>
      <c r="G698" s="3">
        <v>-44.393999999999998</v>
      </c>
      <c r="H698" s="14">
        <v>863.13800000000003</v>
      </c>
      <c r="I698" s="14">
        <f>POWER(10,LOG10(868.014)-9.80665/(0.0028*8314.32/28.96442)*LOG10((228.65+0.0028*(D698-32000))/228.65))</f>
        <v>863.13766324226458</v>
      </c>
      <c r="J698" s="23">
        <v>6.4740700000000002</v>
      </c>
      <c r="K698" s="22">
        <v>1.3144599999999999E-2</v>
      </c>
      <c r="L698" s="5">
        <v>9.7080000000000002</v>
      </c>
      <c r="M698" s="17">
        <f t="shared" si="52"/>
        <v>9.7080492750561387</v>
      </c>
    </row>
    <row r="699" spans="2:13" x14ac:dyDescent="0.25">
      <c r="B699" s="1">
        <v>32300</v>
      </c>
      <c r="C699" s="1">
        <v>32137</v>
      </c>
      <c r="D699" s="12">
        <f t="shared" si="51"/>
        <v>32136.70698710782</v>
      </c>
      <c r="E699" s="3">
        <v>229.03299999999999</v>
      </c>
      <c r="F699" s="3">
        <f t="shared" ref="F699:F762" si="53">228.65+0.0028*(D699-32000)</f>
        <v>229.0327795639019</v>
      </c>
      <c r="G699" s="3">
        <v>-44.116999999999997</v>
      </c>
      <c r="H699" s="14">
        <v>850.47900000000004</v>
      </c>
      <c r="I699" s="14">
        <f>POWER(10,LOG10(868.014)-9.80665/(0.0028*8314.32/28.96442)*LOG10((228.65+0.0028*(D699-32000))/228.65))</f>
        <v>850.47852274435775</v>
      </c>
      <c r="J699" s="23">
        <v>6.3791200000000003</v>
      </c>
      <c r="K699" s="22">
        <v>1.2936099999999999E-2</v>
      </c>
      <c r="L699" s="5">
        <v>9.7077000000000009</v>
      </c>
      <c r="M699" s="17">
        <f t="shared" si="52"/>
        <v>9.7077453817552506</v>
      </c>
    </row>
    <row r="700" spans="2:13" x14ac:dyDescent="0.25">
      <c r="B700" s="1">
        <v>32400</v>
      </c>
      <c r="C700" s="1">
        <v>32236</v>
      </c>
      <c r="D700" s="12">
        <f t="shared" si="51"/>
        <v>32235.696891316191</v>
      </c>
      <c r="E700" s="3">
        <v>229.31</v>
      </c>
      <c r="F700" s="3">
        <f t="shared" si="53"/>
        <v>229.30995129568535</v>
      </c>
      <c r="G700" s="3">
        <v>-43.84</v>
      </c>
      <c r="H700" s="14">
        <v>838.02099999999996</v>
      </c>
      <c r="I700" s="14">
        <f t="shared" ref="I700:I762" si="54">POWER(10,LOG10(868.014)-9.80665/(0.0028*8314.32/28.96442)*LOG10((228.65+0.0028*(D700-32000))/228.65))</f>
        <v>838.02040891718298</v>
      </c>
      <c r="J700" s="23">
        <v>6.2856800000000002</v>
      </c>
      <c r="K700" s="22">
        <v>1.27312E-2</v>
      </c>
      <c r="L700" s="5">
        <v>9.7073999999999998</v>
      </c>
      <c r="M700" s="17">
        <f t="shared" si="52"/>
        <v>9.7074415027234018</v>
      </c>
    </row>
    <row r="701" spans="2:13" x14ac:dyDescent="0.25">
      <c r="B701" s="1">
        <v>32500</v>
      </c>
      <c r="C701" s="1">
        <v>32335</v>
      </c>
      <c r="D701" s="12">
        <f t="shared" si="51"/>
        <v>32334.683696893557</v>
      </c>
      <c r="E701" s="3">
        <v>229.58699999999999</v>
      </c>
      <c r="F701" s="3">
        <f t="shared" si="53"/>
        <v>229.58711435130198</v>
      </c>
      <c r="G701" s="3">
        <v>-43.563000000000002</v>
      </c>
      <c r="H701" s="14">
        <v>825.76</v>
      </c>
      <c r="I701" s="14">
        <f t="shared" si="54"/>
        <v>825.75988657774997</v>
      </c>
      <c r="J701" s="23">
        <v>6.1937100000000003</v>
      </c>
      <c r="K701" s="22">
        <v>1.2529800000000001E-2</v>
      </c>
      <c r="L701" s="5">
        <v>9.7071000000000005</v>
      </c>
      <c r="M701" s="17">
        <f t="shared" si="52"/>
        <v>9.7071376379597005</v>
      </c>
    </row>
    <row r="702" spans="2:13" x14ac:dyDescent="0.25">
      <c r="B702" s="1">
        <v>32600</v>
      </c>
      <c r="C702" s="1">
        <v>32434</v>
      </c>
      <c r="D702" s="12">
        <f t="shared" si="51"/>
        <v>32433.667403985404</v>
      </c>
      <c r="E702" s="3">
        <v>229.864</v>
      </c>
      <c r="F702" s="3">
        <f t="shared" si="53"/>
        <v>229.86426873115914</v>
      </c>
      <c r="G702" s="3">
        <v>-43.286000000000001</v>
      </c>
      <c r="H702" s="14">
        <v>813.69399999999996</v>
      </c>
      <c r="I702" s="14">
        <f t="shared" si="54"/>
        <v>813.69358337822825</v>
      </c>
      <c r="J702" s="23">
        <v>6.1032099999999998</v>
      </c>
      <c r="K702" s="22">
        <v>1.23318E-2</v>
      </c>
      <c r="L702" s="5">
        <v>9.7067999999999994</v>
      </c>
      <c r="M702" s="17">
        <f t="shared" si="52"/>
        <v>9.7068337874632498</v>
      </c>
    </row>
    <row r="703" spans="2:13" x14ac:dyDescent="0.25">
      <c r="B703" s="1">
        <v>32700</v>
      </c>
      <c r="C703" s="1">
        <v>32533</v>
      </c>
      <c r="D703" s="12">
        <f t="shared" si="51"/>
        <v>32532.648012737212</v>
      </c>
      <c r="E703" s="3">
        <v>230.14099999999999</v>
      </c>
      <c r="F703" s="3">
        <f t="shared" si="53"/>
        <v>230.14141443566419</v>
      </c>
      <c r="G703" s="3">
        <v>-43.009</v>
      </c>
      <c r="H703" s="14">
        <v>801.81900000000007</v>
      </c>
      <c r="I703" s="14">
        <f t="shared" si="54"/>
        <v>801.81818858123802</v>
      </c>
      <c r="J703" s="23">
        <v>6.0141400000000003</v>
      </c>
      <c r="K703" s="22">
        <v>1.2137199999999999E-2</v>
      </c>
      <c r="L703" s="5">
        <v>9.7065000000000001</v>
      </c>
      <c r="M703" s="17">
        <f t="shared" si="52"/>
        <v>9.7065299512331613</v>
      </c>
    </row>
    <row r="704" spans="2:13" x14ac:dyDescent="0.25">
      <c r="B704" s="1">
        <v>32800</v>
      </c>
      <c r="C704" s="1">
        <v>32632</v>
      </c>
      <c r="D704" s="12">
        <f t="shared" si="51"/>
        <v>32631.625523294457</v>
      </c>
      <c r="E704" s="3">
        <v>230.41900000000001</v>
      </c>
      <c r="F704" s="3">
        <f t="shared" si="53"/>
        <v>230.41855146522448</v>
      </c>
      <c r="G704" s="3">
        <v>-42.731000000000002</v>
      </c>
      <c r="H704" s="14">
        <v>790.13099999999997</v>
      </c>
      <c r="I704" s="14">
        <f t="shared" si="54"/>
        <v>790.13045186048419</v>
      </c>
      <c r="J704" s="23">
        <v>5.9264700000000001</v>
      </c>
      <c r="K704" s="22">
        <v>1.1945900000000001E-2</v>
      </c>
      <c r="L704" s="5">
        <v>9.7062000000000008</v>
      </c>
      <c r="M704" s="17">
        <f t="shared" si="52"/>
        <v>9.7062261292685381</v>
      </c>
    </row>
    <row r="705" spans="2:13" x14ac:dyDescent="0.25">
      <c r="B705" s="1">
        <v>32900</v>
      </c>
      <c r="C705" s="1">
        <v>32731</v>
      </c>
      <c r="D705" s="12">
        <f t="shared" si="51"/>
        <v>32730.599935802602</v>
      </c>
      <c r="E705" s="3">
        <v>230.696</v>
      </c>
      <c r="F705" s="3">
        <f t="shared" si="53"/>
        <v>230.69567982024728</v>
      </c>
      <c r="G705" s="3">
        <v>-42.454000000000001</v>
      </c>
      <c r="H705" s="14">
        <v>778.62799999999993</v>
      </c>
      <c r="I705" s="14">
        <f t="shared" si="54"/>
        <v>778.62718212617665</v>
      </c>
      <c r="J705" s="23">
        <v>5.8401899999999998</v>
      </c>
      <c r="K705" s="22">
        <v>1.17579E-2</v>
      </c>
      <c r="L705" s="5">
        <v>9.7058999999999997</v>
      </c>
      <c r="M705" s="17">
        <f t="shared" si="52"/>
        <v>9.7059223215684884</v>
      </c>
    </row>
    <row r="706" spans="2:13" x14ac:dyDescent="0.25">
      <c r="B706" s="1">
        <v>33000</v>
      </c>
      <c r="C706" s="1">
        <v>32830</v>
      </c>
      <c r="D706" s="12">
        <f t="shared" si="51"/>
        <v>32829.571250407098</v>
      </c>
      <c r="E706" s="3">
        <v>230.97300000000001</v>
      </c>
      <c r="F706" s="3">
        <f t="shared" si="53"/>
        <v>230.97279950113989</v>
      </c>
      <c r="G706" s="3">
        <v>-42.177</v>
      </c>
      <c r="H706" s="14">
        <v>767.30600000000004</v>
      </c>
      <c r="I706" s="14">
        <f t="shared" si="54"/>
        <v>767.30524637466692</v>
      </c>
      <c r="J706" s="23">
        <v>5.7552700000000003</v>
      </c>
      <c r="K706" s="22">
        <v>1.1573E-2</v>
      </c>
      <c r="L706" s="5">
        <v>9.7056000000000004</v>
      </c>
      <c r="M706" s="17">
        <f t="shared" si="52"/>
        <v>9.7056185281321188</v>
      </c>
    </row>
    <row r="707" spans="2:13" x14ac:dyDescent="0.25">
      <c r="B707" s="1">
        <v>33100</v>
      </c>
      <c r="C707" s="1">
        <v>32929</v>
      </c>
      <c r="D707" s="12">
        <f t="shared" si="51"/>
        <v>32928.539467253388</v>
      </c>
      <c r="E707" s="3">
        <v>231.25</v>
      </c>
      <c r="F707" s="3">
        <f t="shared" si="53"/>
        <v>231.24991050830948</v>
      </c>
      <c r="G707" s="3">
        <v>-41.9</v>
      </c>
      <c r="H707" s="14">
        <v>756.16199999999992</v>
      </c>
      <c r="I707" s="14">
        <f t="shared" si="54"/>
        <v>756.16156856181772</v>
      </c>
      <c r="J707" s="23">
        <v>5.6716800000000003</v>
      </c>
      <c r="K707" s="22">
        <v>1.1391199999999999E-2</v>
      </c>
      <c r="L707" s="5">
        <v>9.7052999999999994</v>
      </c>
      <c r="M707" s="17">
        <f t="shared" si="52"/>
        <v>9.7053147489585392</v>
      </c>
    </row>
    <row r="708" spans="2:13" x14ac:dyDescent="0.25">
      <c r="B708" s="1">
        <v>33200</v>
      </c>
      <c r="C708" s="1">
        <v>33028</v>
      </c>
      <c r="D708" s="12">
        <f t="shared" si="51"/>
        <v>33027.50458648691</v>
      </c>
      <c r="E708" s="3">
        <v>231.52699999999999</v>
      </c>
      <c r="F708" s="3">
        <f t="shared" si="53"/>
        <v>231.52701284216334</v>
      </c>
      <c r="G708" s="3">
        <v>-41.622999999999998</v>
      </c>
      <c r="H708" s="14">
        <v>745.19399999999996</v>
      </c>
      <c r="I708" s="14">
        <f t="shared" si="54"/>
        <v>745.19312849954792</v>
      </c>
      <c r="J708" s="23">
        <v>5.58941</v>
      </c>
      <c r="K708" s="22">
        <v>1.12126E-2</v>
      </c>
      <c r="L708" s="5">
        <v>9.7050000000000001</v>
      </c>
      <c r="M708" s="17">
        <f t="shared" si="52"/>
        <v>9.7050109840468544</v>
      </c>
    </row>
    <row r="709" spans="2:13" x14ac:dyDescent="0.25">
      <c r="B709" s="1">
        <v>33300</v>
      </c>
      <c r="C709" s="1">
        <v>33126</v>
      </c>
      <c r="D709" s="12">
        <f t="shared" si="51"/>
        <v>33126.466608253089</v>
      </c>
      <c r="E709" s="3">
        <v>231.804</v>
      </c>
      <c r="F709" s="3">
        <f t="shared" si="53"/>
        <v>231.80410650310864</v>
      </c>
      <c r="G709" s="3">
        <v>-41.345999999999997</v>
      </c>
      <c r="H709" s="14">
        <v>734.39800000000002</v>
      </c>
      <c r="I709" s="14">
        <f t="shared" si="54"/>
        <v>734.39696077507165</v>
      </c>
      <c r="J709" s="23">
        <v>5.5084299999999997</v>
      </c>
      <c r="K709" s="22">
        <v>1.1036900000000001E-2</v>
      </c>
      <c r="L709" s="5">
        <v>9.7047000000000008</v>
      </c>
      <c r="M709" s="17">
        <f t="shared" si="52"/>
        <v>9.7047072333961726</v>
      </c>
    </row>
    <row r="710" spans="2:13" x14ac:dyDescent="0.25">
      <c r="B710" s="1">
        <v>33400</v>
      </c>
      <c r="C710" s="1">
        <v>33225</v>
      </c>
      <c r="D710" s="12">
        <f t="shared" si="51"/>
        <v>33225.425532697343</v>
      </c>
      <c r="E710" s="3">
        <v>232.08099999999999</v>
      </c>
      <c r="F710" s="3">
        <f t="shared" si="53"/>
        <v>232.08119149155257</v>
      </c>
      <c r="G710" s="3">
        <v>-41.069000000000003</v>
      </c>
      <c r="H710" s="14">
        <v>723.77099999999996</v>
      </c>
      <c r="I710" s="14">
        <f t="shared" si="54"/>
        <v>723.770153692338</v>
      </c>
      <c r="J710" s="23">
        <v>5.4287299999999998</v>
      </c>
      <c r="K710" s="22">
        <v>1.0864199999999999E-2</v>
      </c>
      <c r="L710" s="5">
        <v>9.7043999999999997</v>
      </c>
      <c r="M710" s="17">
        <f t="shared" si="52"/>
        <v>9.7044034970055986</v>
      </c>
    </row>
    <row r="711" spans="2:13" x14ac:dyDescent="0.25">
      <c r="B711" s="1">
        <v>33500</v>
      </c>
      <c r="C711" s="1">
        <v>33324</v>
      </c>
      <c r="D711" s="12">
        <f t="shared" si="51"/>
        <v>33324.381359965082</v>
      </c>
      <c r="E711" s="3">
        <v>232.358</v>
      </c>
      <c r="F711" s="3">
        <f t="shared" si="53"/>
        <v>232.35826780790222</v>
      </c>
      <c r="G711" s="3">
        <v>-40.792000000000002</v>
      </c>
      <c r="H711" s="14">
        <v>713.31</v>
      </c>
      <c r="I711" s="14">
        <f t="shared" si="54"/>
        <v>713.30984823516872</v>
      </c>
      <c r="J711" s="23">
        <v>5.3502700000000001</v>
      </c>
      <c r="K711" s="22">
        <v>1.0694500000000001E-2</v>
      </c>
      <c r="L711" s="5">
        <v>9.7041000000000004</v>
      </c>
      <c r="M711" s="17">
        <f t="shared" si="52"/>
        <v>9.7040997748742406</v>
      </c>
    </row>
    <row r="712" spans="2:13" x14ac:dyDescent="0.25">
      <c r="B712" s="1">
        <v>33600</v>
      </c>
      <c r="C712" s="1">
        <v>33423</v>
      </c>
      <c r="D712" s="12">
        <f t="shared" si="51"/>
        <v>33423.334090201708</v>
      </c>
      <c r="E712" s="3">
        <v>232.63499999999999</v>
      </c>
      <c r="F712" s="3">
        <f t="shared" si="53"/>
        <v>232.63533545256479</v>
      </c>
      <c r="G712" s="3">
        <v>-40.515000000000001</v>
      </c>
      <c r="H712" s="14">
        <v>703.01400000000001</v>
      </c>
      <c r="I712" s="14">
        <f t="shared" si="54"/>
        <v>703.01323705164566</v>
      </c>
      <c r="J712" s="23">
        <v>5.2730399999999999</v>
      </c>
      <c r="K712" s="22">
        <v>1.05275E-2</v>
      </c>
      <c r="L712" s="5">
        <v>9.7037999999999993</v>
      </c>
      <c r="M712" s="17">
        <f t="shared" si="52"/>
        <v>9.7037960670012104</v>
      </c>
    </row>
    <row r="713" spans="2:13" x14ac:dyDescent="0.25">
      <c r="B713" s="1">
        <v>33700</v>
      </c>
      <c r="C713" s="1">
        <v>33522</v>
      </c>
      <c r="D713" s="12">
        <f t="shared" si="51"/>
        <v>33522.283723552595</v>
      </c>
      <c r="E713" s="3">
        <v>232.91200000000001</v>
      </c>
      <c r="F713" s="3">
        <f t="shared" si="53"/>
        <v>232.91239442594727</v>
      </c>
      <c r="G713" s="3">
        <v>-40.238</v>
      </c>
      <c r="H713" s="14">
        <v>692.87799999999993</v>
      </c>
      <c r="I713" s="14">
        <f t="shared" si="54"/>
        <v>692.8775634592829</v>
      </c>
      <c r="J713" s="23">
        <v>5.1970099999999997</v>
      </c>
      <c r="K713" s="22">
        <v>1.03634E-2</v>
      </c>
      <c r="L713" s="5">
        <v>9.7035</v>
      </c>
      <c r="M713" s="17">
        <f t="shared" si="52"/>
        <v>9.7034923733856111</v>
      </c>
    </row>
    <row r="714" spans="2:13" x14ac:dyDescent="0.25">
      <c r="B714" s="1">
        <v>33800</v>
      </c>
      <c r="C714" s="1">
        <v>33621</v>
      </c>
      <c r="D714" s="12">
        <f t="shared" si="51"/>
        <v>33621.230260163145</v>
      </c>
      <c r="E714" s="3">
        <v>233.18899999999999</v>
      </c>
      <c r="F714" s="3">
        <f t="shared" si="53"/>
        <v>233.18944472845681</v>
      </c>
      <c r="G714" s="3">
        <v>-39.960999999999999</v>
      </c>
      <c r="H714" s="14">
        <v>682.90100000000007</v>
      </c>
      <c r="I714" s="14">
        <f t="shared" si="54"/>
        <v>682.90012047051505</v>
      </c>
      <c r="J714" s="23">
        <v>5.1221800000000002</v>
      </c>
      <c r="K714" s="22">
        <v>1.0202000000000001E-2</v>
      </c>
      <c r="L714" s="5">
        <v>9.7032000000000007</v>
      </c>
      <c r="M714" s="17">
        <f t="shared" si="52"/>
        <v>9.703188694026549</v>
      </c>
    </row>
    <row r="715" spans="2:13" x14ac:dyDescent="0.25">
      <c r="B715" s="1">
        <v>33900</v>
      </c>
      <c r="C715" s="1">
        <v>33720</v>
      </c>
      <c r="D715" s="12">
        <f t="shared" si="51"/>
        <v>33720.173700178711</v>
      </c>
      <c r="E715" s="3">
        <v>233.46600000000001</v>
      </c>
      <c r="F715" s="3">
        <f t="shared" si="53"/>
        <v>233.4664863605004</v>
      </c>
      <c r="G715" s="3">
        <v>-39.683999999999997</v>
      </c>
      <c r="H715" s="14">
        <v>673.07899999999995</v>
      </c>
      <c r="I715" s="14">
        <f t="shared" si="54"/>
        <v>673.07824983809792</v>
      </c>
      <c r="J715" s="23">
        <v>5.0485100000000003</v>
      </c>
      <c r="K715" s="22">
        <v>1.0043400000000001E-2</v>
      </c>
      <c r="L715" s="5">
        <v>9.7028999999999996</v>
      </c>
      <c r="M715" s="17">
        <f t="shared" si="52"/>
        <v>9.7028850289231379</v>
      </c>
    </row>
    <row r="716" spans="2:13" x14ac:dyDescent="0.25">
      <c r="B716" s="1">
        <v>34000</v>
      </c>
      <c r="C716" s="1">
        <v>33819</v>
      </c>
      <c r="D716" s="12">
        <f t="shared" si="51"/>
        <v>33819.114043744674</v>
      </c>
      <c r="E716" s="3">
        <v>233.744</v>
      </c>
      <c r="F716" s="3">
        <f t="shared" si="53"/>
        <v>233.7435193224851</v>
      </c>
      <c r="G716" s="3">
        <v>-39.405999999999999</v>
      </c>
      <c r="H716" s="14">
        <v>663.41</v>
      </c>
      <c r="I716" s="14">
        <f t="shared" si="54"/>
        <v>663.40934111995239</v>
      </c>
      <c r="J716" s="23">
        <v>4.9759799999999998</v>
      </c>
      <c r="K716" s="24">
        <v>9.8873599999999996E-3</v>
      </c>
      <c r="L716" s="5">
        <v>9.7026000000000003</v>
      </c>
      <c r="M716" s="17">
        <f t="shared" si="52"/>
        <v>9.7025813780744787</v>
      </c>
    </row>
    <row r="717" spans="2:13" x14ac:dyDescent="0.25">
      <c r="B717" s="1">
        <v>34100</v>
      </c>
      <c r="C717" s="1">
        <v>33918</v>
      </c>
      <c r="D717" s="12">
        <f t="shared" si="51"/>
        <v>33918.05129100637</v>
      </c>
      <c r="E717" s="3">
        <v>234.02099999999999</v>
      </c>
      <c r="F717" s="3">
        <f t="shared" si="53"/>
        <v>234.02054361481785</v>
      </c>
      <c r="G717" s="3">
        <v>-39.128999999999998</v>
      </c>
      <c r="H717" s="14">
        <v>653.89099999999996</v>
      </c>
      <c r="I717" s="14">
        <f t="shared" si="54"/>
        <v>653.89083076306815</v>
      </c>
      <c r="J717" s="23">
        <v>4.9045899999999998</v>
      </c>
      <c r="K717" s="24">
        <v>9.7339599999999998E-3</v>
      </c>
      <c r="L717" s="5">
        <v>9.7022999999999993</v>
      </c>
      <c r="M717" s="17">
        <f t="shared" si="52"/>
        <v>9.7022777414796835</v>
      </c>
    </row>
    <row r="718" spans="2:13" x14ac:dyDescent="0.25">
      <c r="B718" s="1">
        <v>34200</v>
      </c>
      <c r="C718" s="1">
        <v>34017</v>
      </c>
      <c r="D718" s="12">
        <f t="shared" si="51"/>
        <v>34016.985442109151</v>
      </c>
      <c r="E718" s="3">
        <v>234.298</v>
      </c>
      <c r="F718" s="3">
        <f t="shared" si="53"/>
        <v>234.29755923790563</v>
      </c>
      <c r="G718" s="3">
        <v>-38.851999999999997</v>
      </c>
      <c r="H718" s="14">
        <v>644.52100000000007</v>
      </c>
      <c r="I718" s="14">
        <f t="shared" si="54"/>
        <v>644.52020120601878</v>
      </c>
      <c r="J718" s="23">
        <v>4.8342999999999998</v>
      </c>
      <c r="K718" s="24">
        <v>9.5831300000000005E-3</v>
      </c>
      <c r="L718" s="5">
        <v>9.702</v>
      </c>
      <c r="M718" s="17">
        <f t="shared" si="52"/>
        <v>9.7019741191378621</v>
      </c>
    </row>
    <row r="719" spans="2:13" x14ac:dyDescent="0.25">
      <c r="B719" s="1">
        <v>34300</v>
      </c>
      <c r="C719" s="1">
        <v>34116</v>
      </c>
      <c r="D719" s="12">
        <f t="shared" si="51"/>
        <v>34115.916497198356</v>
      </c>
      <c r="E719" s="3">
        <v>234.57499999999999</v>
      </c>
      <c r="F719" s="3">
        <f t="shared" si="53"/>
        <v>234.5745661921554</v>
      </c>
      <c r="G719" s="3">
        <v>-38.575000000000003</v>
      </c>
      <c r="H719" s="14">
        <v>635.29600000000005</v>
      </c>
      <c r="I719" s="14">
        <f t="shared" si="54"/>
        <v>635.29497999972932</v>
      </c>
      <c r="J719" s="23">
        <v>4.76511</v>
      </c>
      <c r="K719" s="24">
        <v>9.4348100000000001E-3</v>
      </c>
      <c r="L719" s="5">
        <v>9.7017000000000007</v>
      </c>
      <c r="M719" s="17">
        <f t="shared" si="52"/>
        <v>9.7016705110481158</v>
      </c>
    </row>
    <row r="720" spans="2:13" x14ac:dyDescent="0.25">
      <c r="B720" s="1">
        <v>34400</v>
      </c>
      <c r="C720" s="1">
        <v>34215</v>
      </c>
      <c r="D720" s="12">
        <f t="shared" ref="D720:D783" si="55">6356767*B720/(6356767+B720)</f>
        <v>34214.844456419305</v>
      </c>
      <c r="E720" s="3">
        <v>234.852</v>
      </c>
      <c r="F720" s="3">
        <f t="shared" si="53"/>
        <v>234.85156447797405</v>
      </c>
      <c r="G720" s="3">
        <v>-38.298000000000002</v>
      </c>
      <c r="H720" s="14">
        <v>626.21299999999997</v>
      </c>
      <c r="I720" s="14">
        <f t="shared" si="54"/>
        <v>626.21273894607759</v>
      </c>
      <c r="J720" s="23">
        <v>4.6969900000000004</v>
      </c>
      <c r="K720" s="24">
        <v>9.2889599999999989E-3</v>
      </c>
      <c r="L720" s="5">
        <v>9.7013999999999996</v>
      </c>
      <c r="M720" s="17">
        <f t="shared" ref="M720:M783" si="56">9.80665*POWER(6356767/(6356767+B720),2)</f>
        <v>9.7013669172095565</v>
      </c>
    </row>
    <row r="721" spans="2:13" x14ac:dyDescent="0.25">
      <c r="B721" s="1">
        <v>34500</v>
      </c>
      <c r="C721" s="1">
        <v>34314</v>
      </c>
      <c r="D721" s="12">
        <f t="shared" si="55"/>
        <v>34313.769319917315</v>
      </c>
      <c r="E721" s="3">
        <v>235.12899999999999</v>
      </c>
      <c r="F721" s="3">
        <f t="shared" si="53"/>
        <v>235.12855409576849</v>
      </c>
      <c r="G721" s="3">
        <v>-38.021000000000001</v>
      </c>
      <c r="H721" s="14">
        <v>617.27200000000005</v>
      </c>
      <c r="I721" s="14">
        <f t="shared" si="54"/>
        <v>617.27109325394463</v>
      </c>
      <c r="J721" s="23">
        <v>4.6299200000000003</v>
      </c>
      <c r="K721" s="24">
        <v>9.1455300000000007E-3</v>
      </c>
      <c r="L721" s="5">
        <v>9.7011000000000003</v>
      </c>
      <c r="M721" s="17">
        <f t="shared" si="56"/>
        <v>9.7010633376212922</v>
      </c>
    </row>
    <row r="722" spans="2:13" x14ac:dyDescent="0.25">
      <c r="B722" s="1">
        <v>34600</v>
      </c>
      <c r="C722" s="1">
        <v>34413</v>
      </c>
      <c r="D722" s="12">
        <f t="shared" si="55"/>
        <v>34412.691087837702</v>
      </c>
      <c r="E722" s="3">
        <v>235.40600000000001</v>
      </c>
      <c r="F722" s="3">
        <f t="shared" si="53"/>
        <v>235.40553504594558</v>
      </c>
      <c r="G722" s="3">
        <v>-37.744</v>
      </c>
      <c r="H722" s="14">
        <v>608.46799999999996</v>
      </c>
      <c r="I722" s="14">
        <f t="shared" si="54"/>
        <v>608.4677007123563</v>
      </c>
      <c r="J722" s="23">
        <v>4.5638899999999998</v>
      </c>
      <c r="K722" s="24">
        <v>9.0044900000000004E-3</v>
      </c>
      <c r="L722" s="5">
        <v>9.7007999999999992</v>
      </c>
      <c r="M722" s="17">
        <f t="shared" si="56"/>
        <v>9.7007597722824332</v>
      </c>
    </row>
    <row r="723" spans="2:13" x14ac:dyDescent="0.25">
      <c r="B723" s="1">
        <v>34700</v>
      </c>
      <c r="C723" s="1">
        <v>34512</v>
      </c>
      <c r="D723" s="12">
        <f t="shared" si="55"/>
        <v>34511.609760325759</v>
      </c>
      <c r="E723" s="3">
        <v>235.68199999999999</v>
      </c>
      <c r="F723" s="3">
        <f t="shared" si="53"/>
        <v>235.68250732891212</v>
      </c>
      <c r="G723" s="3">
        <v>-37.468000000000004</v>
      </c>
      <c r="H723" s="14">
        <v>599.80099999999993</v>
      </c>
      <c r="I723" s="14">
        <f t="shared" si="54"/>
        <v>599.8002608803431</v>
      </c>
      <c r="J723" s="23">
        <v>4.4988799999999998</v>
      </c>
      <c r="K723" s="24">
        <v>8.8658000000000001E-3</v>
      </c>
      <c r="L723" s="5">
        <v>9.7004999999999999</v>
      </c>
      <c r="M723" s="17">
        <f t="shared" si="56"/>
        <v>9.7004562211920824</v>
      </c>
    </row>
    <row r="724" spans="2:13" x14ac:dyDescent="0.25">
      <c r="B724" s="1">
        <v>34800</v>
      </c>
      <c r="C724" s="1">
        <v>34611</v>
      </c>
      <c r="D724" s="12">
        <f t="shared" si="55"/>
        <v>34610.525337526778</v>
      </c>
      <c r="E724" s="3">
        <v>235.959</v>
      </c>
      <c r="F724" s="3">
        <f t="shared" si="53"/>
        <v>235.959470945075</v>
      </c>
      <c r="G724" s="3">
        <v>-37.191000000000003</v>
      </c>
      <c r="H724" s="14">
        <v>591.26700000000005</v>
      </c>
      <c r="I724" s="14">
        <f t="shared" si="54"/>
        <v>591.26651429315132</v>
      </c>
      <c r="J724" s="23">
        <v>4.4348700000000001</v>
      </c>
      <c r="K724" s="24">
        <v>8.7294E-3</v>
      </c>
      <c r="L724" s="5">
        <v>9.7002000000000006</v>
      </c>
      <c r="M724" s="17">
        <f t="shared" si="56"/>
        <v>9.7001526843493515</v>
      </c>
    </row>
    <row r="725" spans="2:13" x14ac:dyDescent="0.25">
      <c r="B725" s="1">
        <v>34900</v>
      </c>
      <c r="C725" s="1">
        <v>34709</v>
      </c>
      <c r="D725" s="12">
        <f t="shared" si="55"/>
        <v>34709.437819586034</v>
      </c>
      <c r="E725" s="3">
        <v>236.23599999999999</v>
      </c>
      <c r="F725" s="3">
        <f t="shared" si="53"/>
        <v>236.23642589484089</v>
      </c>
      <c r="G725" s="3">
        <v>-36.914000000000001</v>
      </c>
      <c r="H725" s="14">
        <v>582.86500000000001</v>
      </c>
      <c r="I725" s="14">
        <f t="shared" si="54"/>
        <v>582.86424168447661</v>
      </c>
      <c r="J725" s="23">
        <v>4.3718399999999997</v>
      </c>
      <c r="K725" s="24">
        <v>8.5952600000000004E-3</v>
      </c>
      <c r="L725" s="5">
        <v>9.6997999999999998</v>
      </c>
      <c r="M725" s="17">
        <f t="shared" si="56"/>
        <v>9.6998491617533507</v>
      </c>
    </row>
    <row r="726" spans="2:13" x14ac:dyDescent="0.25">
      <c r="B726" s="1">
        <v>35000</v>
      </c>
      <c r="C726" s="1">
        <v>34808</v>
      </c>
      <c r="D726" s="12">
        <f t="shared" si="55"/>
        <v>34808.347206648803</v>
      </c>
      <c r="E726" s="3">
        <v>236.51300000000001</v>
      </c>
      <c r="F726" s="3">
        <f t="shared" si="53"/>
        <v>236.51337217861666</v>
      </c>
      <c r="G726" s="3">
        <v>-36.637</v>
      </c>
      <c r="H726" s="14">
        <v>574.59199999999998</v>
      </c>
      <c r="I726" s="14">
        <f t="shared" si="54"/>
        <v>574.59126322435066</v>
      </c>
      <c r="J726" s="23">
        <v>4.3097899999999996</v>
      </c>
      <c r="K726" s="24">
        <v>8.4633400000000015E-3</v>
      </c>
      <c r="L726" s="5">
        <v>9.6995000000000005</v>
      </c>
      <c r="M726" s="17">
        <f t="shared" si="56"/>
        <v>9.6995456534031845</v>
      </c>
    </row>
    <row r="727" spans="2:13" x14ac:dyDescent="0.25">
      <c r="B727" s="1">
        <v>35100</v>
      </c>
      <c r="C727" s="1">
        <v>34907</v>
      </c>
      <c r="D727" s="12">
        <f t="shared" si="55"/>
        <v>34907.253498860351</v>
      </c>
      <c r="E727" s="3">
        <v>236.79</v>
      </c>
      <c r="F727" s="3">
        <f t="shared" si="53"/>
        <v>236.790309796809</v>
      </c>
      <c r="G727" s="3">
        <v>-36.36</v>
      </c>
      <c r="H727" s="14">
        <v>566.44600000000003</v>
      </c>
      <c r="I727" s="14">
        <f t="shared" si="54"/>
        <v>566.44543777238277</v>
      </c>
      <c r="J727" s="23">
        <v>4.2486899999999999</v>
      </c>
      <c r="K727" s="24">
        <v>8.3336E-3</v>
      </c>
      <c r="L727" s="5">
        <v>9.6991999999999994</v>
      </c>
      <c r="M727" s="17">
        <f t="shared" si="56"/>
        <v>9.6992421592979632</v>
      </c>
    </row>
    <row r="728" spans="2:13" x14ac:dyDescent="0.25">
      <c r="B728" s="1">
        <v>35200</v>
      </c>
      <c r="C728" s="1">
        <v>35006</v>
      </c>
      <c r="D728" s="12">
        <f t="shared" si="55"/>
        <v>35006.156696365921</v>
      </c>
      <c r="E728" s="3">
        <v>237.06700000000001</v>
      </c>
      <c r="F728" s="3">
        <f t="shared" si="53"/>
        <v>237.06723874982458</v>
      </c>
      <c r="G728" s="3">
        <v>-36.082999999999998</v>
      </c>
      <c r="H728" s="14">
        <v>558.42499999999995</v>
      </c>
      <c r="I728" s="14">
        <f t="shared" si="54"/>
        <v>558.4246621459987</v>
      </c>
      <c r="J728" s="23">
        <v>4.1885300000000001</v>
      </c>
      <c r="K728" s="24">
        <v>8.2059999999999998E-3</v>
      </c>
      <c r="L728" s="5">
        <v>9.6989000000000001</v>
      </c>
      <c r="M728" s="17">
        <f t="shared" si="56"/>
        <v>9.6989386794367949</v>
      </c>
    </row>
    <row r="729" spans="2:13" x14ac:dyDescent="0.25">
      <c r="B729" s="1">
        <v>35300</v>
      </c>
      <c r="C729" s="1">
        <v>35105</v>
      </c>
      <c r="D729" s="12">
        <f t="shared" si="55"/>
        <v>35105.056799310769</v>
      </c>
      <c r="E729" s="3">
        <v>237.34399999999999</v>
      </c>
      <c r="F729" s="3">
        <f t="shared" si="53"/>
        <v>237.34415903807016</v>
      </c>
      <c r="G729" s="3">
        <v>-35.805999999999997</v>
      </c>
      <c r="H729" s="14">
        <v>550.52700000000004</v>
      </c>
      <c r="I729" s="14">
        <f t="shared" si="54"/>
        <v>550.52687040335672</v>
      </c>
      <c r="J729" s="23">
        <v>4.1292999999999997</v>
      </c>
      <c r="K729" s="24">
        <v>8.0805000000000009E-3</v>
      </c>
      <c r="L729" s="5">
        <v>9.6986000000000008</v>
      </c>
      <c r="M729" s="17">
        <f t="shared" si="56"/>
        <v>9.6986352138187915</v>
      </c>
    </row>
    <row r="730" spans="2:13" x14ac:dyDescent="0.25">
      <c r="B730" s="1">
        <v>35400</v>
      </c>
      <c r="C730" s="1">
        <v>35204</v>
      </c>
      <c r="D730" s="12">
        <f t="shared" si="55"/>
        <v>35203.953807840124</v>
      </c>
      <c r="E730" s="3">
        <v>237.62100000000001</v>
      </c>
      <c r="F730" s="3">
        <f t="shared" si="53"/>
        <v>237.62107066195236</v>
      </c>
      <c r="G730" s="3">
        <v>-35.529000000000003</v>
      </c>
      <c r="H730" s="14">
        <v>542.75099999999998</v>
      </c>
      <c r="I730" s="14">
        <f t="shared" si="54"/>
        <v>542.75003314067146</v>
      </c>
      <c r="J730" s="23">
        <v>4.0709600000000004</v>
      </c>
      <c r="K730" s="24">
        <v>7.9570700000000001E-3</v>
      </c>
      <c r="L730" s="5">
        <v>9.6982999999999997</v>
      </c>
      <c r="M730" s="17">
        <f t="shared" si="56"/>
        <v>9.6983317624430541</v>
      </c>
    </row>
    <row r="731" spans="2:13" x14ac:dyDescent="0.25">
      <c r="B731" s="1">
        <v>35500</v>
      </c>
      <c r="C731" s="1">
        <v>35303</v>
      </c>
      <c r="D731" s="12">
        <f t="shared" si="55"/>
        <v>35302.847722099221</v>
      </c>
      <c r="E731" s="3">
        <v>237.898</v>
      </c>
      <c r="F731" s="3">
        <f t="shared" si="53"/>
        <v>237.89797362187784</v>
      </c>
      <c r="G731" s="3">
        <v>-35.252000000000002</v>
      </c>
      <c r="H731" s="14">
        <v>535.09299999999996</v>
      </c>
      <c r="I731" s="14">
        <f t="shared" si="54"/>
        <v>535.09215680358545</v>
      </c>
      <c r="J731" s="23">
        <v>4.0135300000000003</v>
      </c>
      <c r="K731" s="24">
        <v>7.8356700000000012E-3</v>
      </c>
      <c r="L731" s="5">
        <v>9.6980000000000004</v>
      </c>
      <c r="M731" s="17">
        <f t="shared" si="56"/>
        <v>9.6980283253086998</v>
      </c>
    </row>
    <row r="732" spans="2:13" x14ac:dyDescent="0.25">
      <c r="B732" s="1">
        <v>35600</v>
      </c>
      <c r="C732" s="1">
        <v>35402</v>
      </c>
      <c r="D732" s="12">
        <f t="shared" si="55"/>
        <v>35401.738542233259</v>
      </c>
      <c r="E732" s="3">
        <v>238.17500000000001</v>
      </c>
      <c r="F732" s="3">
        <f t="shared" si="53"/>
        <v>238.17486791825314</v>
      </c>
      <c r="G732" s="3">
        <v>-34.975000000000001</v>
      </c>
      <c r="H732" s="14">
        <v>527.55200000000002</v>
      </c>
      <c r="I732" s="14">
        <f t="shared" si="54"/>
        <v>527.55128301232878</v>
      </c>
      <c r="J732" s="23">
        <v>3.95696</v>
      </c>
      <c r="K732" s="24">
        <v>7.7162699999999999E-3</v>
      </c>
      <c r="L732" s="5">
        <v>9.6976999999999993</v>
      </c>
      <c r="M732" s="17">
        <f t="shared" si="56"/>
        <v>9.6977249024148335</v>
      </c>
    </row>
    <row r="733" spans="2:13" x14ac:dyDescent="0.25">
      <c r="B733" s="1">
        <v>35700</v>
      </c>
      <c r="C733" s="1">
        <v>35501</v>
      </c>
      <c r="D733" s="12">
        <f t="shared" si="55"/>
        <v>35500.626268387467</v>
      </c>
      <c r="E733" s="3">
        <v>238.452</v>
      </c>
      <c r="F733" s="3">
        <f t="shared" si="53"/>
        <v>238.4517535514849</v>
      </c>
      <c r="G733" s="3">
        <v>-34.698</v>
      </c>
      <c r="H733" s="14">
        <v>520.12600000000009</v>
      </c>
      <c r="I733" s="14">
        <f t="shared" si="54"/>
        <v>520.12548790034975</v>
      </c>
      <c r="J733" s="23">
        <v>3.9012600000000002</v>
      </c>
      <c r="K733" s="24">
        <v>7.5988200000000001E-3</v>
      </c>
      <c r="L733" s="5">
        <v>9.6974</v>
      </c>
      <c r="M733" s="17">
        <f t="shared" si="56"/>
        <v>9.6974214937605652</v>
      </c>
    </row>
    <row r="734" spans="2:13" x14ac:dyDescent="0.25">
      <c r="B734" s="1">
        <v>35800</v>
      </c>
      <c r="C734" s="1">
        <v>35600</v>
      </c>
      <c r="D734" s="12">
        <f t="shared" si="55"/>
        <v>35599.510900707028</v>
      </c>
      <c r="E734" s="3">
        <v>238.72900000000001</v>
      </c>
      <c r="F734" s="3">
        <f t="shared" si="53"/>
        <v>238.72863052197968</v>
      </c>
      <c r="G734" s="3">
        <v>-34.420999999999999</v>
      </c>
      <c r="H734" s="14">
        <v>512.81299999999999</v>
      </c>
      <c r="I734" s="14">
        <f t="shared" si="54"/>
        <v>512.81288146615816</v>
      </c>
      <c r="J734" s="23">
        <v>3.8464200000000002</v>
      </c>
      <c r="K734" s="24">
        <v>7.4833E-3</v>
      </c>
      <c r="L734" s="5">
        <v>9.6971000000000007</v>
      </c>
      <c r="M734" s="17">
        <f t="shared" si="56"/>
        <v>9.6971180993450012</v>
      </c>
    </row>
    <row r="735" spans="2:13" x14ac:dyDescent="0.25">
      <c r="B735" s="1">
        <v>35900</v>
      </c>
      <c r="C735" s="1">
        <v>35698</v>
      </c>
      <c r="D735" s="12">
        <f t="shared" si="55"/>
        <v>35698.392439337134</v>
      </c>
      <c r="E735" s="3">
        <v>239.005</v>
      </c>
      <c r="F735" s="3">
        <f t="shared" si="53"/>
        <v>239.00549883014398</v>
      </c>
      <c r="G735" s="3">
        <v>-34.145000000000003</v>
      </c>
      <c r="H735" s="14">
        <v>505.61199999999997</v>
      </c>
      <c r="I735" s="14">
        <f t="shared" si="54"/>
        <v>505.61160693808245</v>
      </c>
      <c r="J735" s="23">
        <v>3.7924000000000002</v>
      </c>
      <c r="K735" s="24">
        <v>7.3696600000000001E-3</v>
      </c>
      <c r="L735" s="5">
        <v>9.6967999999999996</v>
      </c>
      <c r="M735" s="17">
        <f t="shared" si="56"/>
        <v>9.6968147191672536</v>
      </c>
    </row>
    <row r="736" spans="2:13" x14ac:dyDescent="0.25">
      <c r="B736" s="1">
        <v>36000</v>
      </c>
      <c r="C736" s="1">
        <v>35797</v>
      </c>
      <c r="D736" s="12">
        <f t="shared" si="55"/>
        <v>35797.270884422971</v>
      </c>
      <c r="E736" s="3">
        <v>239.28200000000001</v>
      </c>
      <c r="F736" s="3">
        <f t="shared" si="53"/>
        <v>239.28235847638433</v>
      </c>
      <c r="G736" s="3">
        <v>-33.868000000000002</v>
      </c>
      <c r="H736" s="14">
        <v>498.52</v>
      </c>
      <c r="I736" s="14">
        <f t="shared" si="54"/>
        <v>498.51984015166744</v>
      </c>
      <c r="J736" s="23">
        <v>3.7392099999999999</v>
      </c>
      <c r="K736" s="24">
        <v>7.2578899999999995E-3</v>
      </c>
      <c r="L736" s="5">
        <v>9.6965000000000003</v>
      </c>
      <c r="M736" s="17">
        <f t="shared" si="56"/>
        <v>9.6965113532264304</v>
      </c>
    </row>
    <row r="737" spans="2:13" x14ac:dyDescent="0.25">
      <c r="B737" s="1">
        <v>36100</v>
      </c>
      <c r="C737" s="1">
        <v>35896</v>
      </c>
      <c r="D737" s="12">
        <f t="shared" si="55"/>
        <v>35896.146236109715</v>
      </c>
      <c r="E737" s="3">
        <v>239.559</v>
      </c>
      <c r="F737" s="3">
        <f t="shared" si="53"/>
        <v>239.5592094611072</v>
      </c>
      <c r="G737" s="3">
        <v>-33.591000000000001</v>
      </c>
      <c r="H737" s="14">
        <v>491.53599999999994</v>
      </c>
      <c r="I737" s="14">
        <f t="shared" si="54"/>
        <v>491.5357889394669</v>
      </c>
      <c r="J737" s="23">
        <v>3.68682</v>
      </c>
      <c r="K737" s="24">
        <v>7.1479400000000002E-3</v>
      </c>
      <c r="L737" s="5">
        <v>9.6961999999999993</v>
      </c>
      <c r="M737" s="17">
        <f t="shared" si="56"/>
        <v>9.6962080015216419</v>
      </c>
    </row>
    <row r="738" spans="2:13" x14ac:dyDescent="0.25">
      <c r="B738" s="1">
        <v>36200</v>
      </c>
      <c r="C738" s="1">
        <v>35995</v>
      </c>
      <c r="D738" s="12">
        <f t="shared" si="55"/>
        <v>35995.018494542521</v>
      </c>
      <c r="E738" s="3">
        <v>239.83600000000001</v>
      </c>
      <c r="F738" s="3">
        <f t="shared" si="53"/>
        <v>239.83605178471907</v>
      </c>
      <c r="G738" s="3">
        <v>-33.314</v>
      </c>
      <c r="H738" s="14">
        <v>484.65800000000002</v>
      </c>
      <c r="I738" s="14">
        <f t="shared" si="54"/>
        <v>484.65769253294172</v>
      </c>
      <c r="J738" s="23">
        <v>3.63524</v>
      </c>
      <c r="K738" s="24">
        <v>7.0397800000000007E-3</v>
      </c>
      <c r="L738" s="5">
        <v>9.6959</v>
      </c>
      <c r="M738" s="17">
        <f t="shared" si="56"/>
        <v>9.6959046640519944</v>
      </c>
    </row>
    <row r="739" spans="2:13" x14ac:dyDescent="0.25">
      <c r="B739" s="1">
        <v>36300</v>
      </c>
      <c r="C739" s="1">
        <v>36094</v>
      </c>
      <c r="D739" s="12">
        <f t="shared" si="55"/>
        <v>36093.887659866537</v>
      </c>
      <c r="E739" s="3">
        <v>240.113</v>
      </c>
      <c r="F739" s="3">
        <f t="shared" si="53"/>
        <v>240.1128854476263</v>
      </c>
      <c r="G739" s="3">
        <v>-33.036999999999999</v>
      </c>
      <c r="H739" s="14">
        <v>477.88399999999996</v>
      </c>
      <c r="I739" s="14">
        <f t="shared" si="54"/>
        <v>477.88382097624287</v>
      </c>
      <c r="J739" s="23">
        <v>3.5844299999999998</v>
      </c>
      <c r="K739" s="24">
        <v>6.9333900000000002E-3</v>
      </c>
      <c r="L739" s="5">
        <v>9.6956000000000007</v>
      </c>
      <c r="M739" s="17">
        <f t="shared" si="56"/>
        <v>9.6956013408166015</v>
      </c>
    </row>
    <row r="740" spans="2:13" x14ac:dyDescent="0.25">
      <c r="B740" s="1">
        <v>36400</v>
      </c>
      <c r="C740" s="1">
        <v>36193</v>
      </c>
      <c r="D740" s="12">
        <f t="shared" si="55"/>
        <v>36192.75373222692</v>
      </c>
      <c r="E740" s="3">
        <v>240.39</v>
      </c>
      <c r="F740" s="3">
        <f t="shared" si="53"/>
        <v>240.38971045023538</v>
      </c>
      <c r="G740" s="3">
        <v>-32.76</v>
      </c>
      <c r="H740" s="14">
        <v>471.21300000000002</v>
      </c>
      <c r="I740" s="14">
        <f t="shared" si="54"/>
        <v>471.21247455158834</v>
      </c>
      <c r="J740" s="23">
        <v>3.5343900000000001</v>
      </c>
      <c r="K740" s="24">
        <v>6.8287199999999999E-3</v>
      </c>
      <c r="L740" s="5">
        <v>9.6952999999999996</v>
      </c>
      <c r="M740" s="17">
        <f t="shared" si="56"/>
        <v>9.6952980318145681</v>
      </c>
    </row>
    <row r="741" spans="2:13" x14ac:dyDescent="0.25">
      <c r="B741" s="1">
        <v>36500</v>
      </c>
      <c r="C741" s="1">
        <v>36292</v>
      </c>
      <c r="D741" s="12">
        <f t="shared" si="55"/>
        <v>36291.616711768802</v>
      </c>
      <c r="E741" s="3">
        <v>240.667</v>
      </c>
      <c r="F741" s="3">
        <f t="shared" si="53"/>
        <v>240.66652679295265</v>
      </c>
      <c r="G741" s="3">
        <v>-32.482999999999997</v>
      </c>
      <c r="H741" s="14">
        <v>464.642</v>
      </c>
      <c r="I741" s="14">
        <f t="shared" si="54"/>
        <v>464.64198321603396</v>
      </c>
      <c r="J741" s="23">
        <v>3.4851000000000001</v>
      </c>
      <c r="K741" s="24">
        <v>6.7257599999999999E-3</v>
      </c>
      <c r="L741" s="5">
        <v>9.6950000000000003</v>
      </c>
      <c r="M741" s="17">
        <f t="shared" si="56"/>
        <v>9.6949947370450076</v>
      </c>
    </row>
    <row r="742" spans="2:13" x14ac:dyDescent="0.25">
      <c r="B742" s="1">
        <v>36600</v>
      </c>
      <c r="C742" s="1">
        <v>36390</v>
      </c>
      <c r="D742" s="12">
        <f t="shared" si="55"/>
        <v>36390.47659863731</v>
      </c>
      <c r="E742" s="3">
        <v>240.94300000000001</v>
      </c>
      <c r="F742" s="3">
        <f t="shared" si="53"/>
        <v>240.94333447618448</v>
      </c>
      <c r="G742" s="3">
        <v>-32.207000000000001</v>
      </c>
      <c r="H742" s="14">
        <v>458.17099999999999</v>
      </c>
      <c r="I742" s="14">
        <f t="shared" si="54"/>
        <v>458.17070604936839</v>
      </c>
      <c r="J742" s="23">
        <v>3.4365700000000001</v>
      </c>
      <c r="K742" s="24">
        <v>6.6244699999999995E-3</v>
      </c>
      <c r="L742" s="5">
        <v>9.6946999999999992</v>
      </c>
      <c r="M742" s="17">
        <f t="shared" si="56"/>
        <v>9.6946914565070301</v>
      </c>
    </row>
    <row r="743" spans="2:13" x14ac:dyDescent="0.25">
      <c r="B743" s="1">
        <v>36700</v>
      </c>
      <c r="C743" s="1">
        <v>36489</v>
      </c>
      <c r="D743" s="12">
        <f t="shared" si="55"/>
        <v>36489.333392977547</v>
      </c>
      <c r="E743" s="3">
        <v>241.22</v>
      </c>
      <c r="F743" s="3">
        <f t="shared" si="53"/>
        <v>241.22013350033714</v>
      </c>
      <c r="G743" s="3">
        <v>-31.93</v>
      </c>
      <c r="H743" s="14">
        <v>451.79700000000003</v>
      </c>
      <c r="I743" s="14">
        <f t="shared" si="54"/>
        <v>451.79703071291817</v>
      </c>
      <c r="J743" s="23">
        <v>3.38876</v>
      </c>
      <c r="K743" s="24">
        <v>6.5248200000000006E-3</v>
      </c>
      <c r="L743" s="5">
        <v>9.6943999999999999</v>
      </c>
      <c r="M743" s="17">
        <f t="shared" si="56"/>
        <v>9.6943881901997386</v>
      </c>
    </row>
    <row r="744" spans="2:13" x14ac:dyDescent="0.25">
      <c r="B744" s="1">
        <v>36800</v>
      </c>
      <c r="C744" s="1">
        <v>36588</v>
      </c>
      <c r="D744" s="12">
        <f t="shared" si="55"/>
        <v>36588.187094934641</v>
      </c>
      <c r="E744" s="3">
        <v>241.49700000000001</v>
      </c>
      <c r="F744" s="3">
        <f t="shared" si="53"/>
        <v>241.496923865817</v>
      </c>
      <c r="G744" s="3">
        <v>-31.652999999999999</v>
      </c>
      <c r="H744" s="14">
        <v>445.52</v>
      </c>
      <c r="I744" s="14">
        <f t="shared" si="54"/>
        <v>445.51937291901834</v>
      </c>
      <c r="J744" s="23">
        <v>3.3416700000000001</v>
      </c>
      <c r="K744" s="24">
        <v>6.42678E-3</v>
      </c>
      <c r="L744" s="5">
        <v>9.6941000000000006</v>
      </c>
      <c r="M744" s="17">
        <f t="shared" si="56"/>
        <v>9.6940849381222485</v>
      </c>
    </row>
    <row r="745" spans="2:13" x14ac:dyDescent="0.25">
      <c r="B745" s="1">
        <v>36900</v>
      </c>
      <c r="C745" s="1">
        <v>36687</v>
      </c>
      <c r="D745" s="12">
        <f t="shared" si="55"/>
        <v>36687.037704653681</v>
      </c>
      <c r="E745" s="3">
        <v>241.774</v>
      </c>
      <c r="F745" s="3">
        <f t="shared" si="53"/>
        <v>241.77370557303033</v>
      </c>
      <c r="G745" s="3">
        <v>-31.376000000000001</v>
      </c>
      <c r="H745" s="14">
        <v>439.33699999999999</v>
      </c>
      <c r="I745" s="14">
        <f t="shared" si="54"/>
        <v>439.33617591094009</v>
      </c>
      <c r="J745" s="23">
        <v>3.2953000000000001</v>
      </c>
      <c r="K745" s="24">
        <v>6.3303300000000003E-3</v>
      </c>
      <c r="L745" s="5">
        <v>9.6937999999999995</v>
      </c>
      <c r="M745" s="17">
        <f t="shared" si="56"/>
        <v>9.6937817002736697</v>
      </c>
    </row>
    <row r="746" spans="2:13" x14ac:dyDescent="0.25">
      <c r="B746" s="1">
        <v>37000</v>
      </c>
      <c r="C746" s="1">
        <v>36786</v>
      </c>
      <c r="D746" s="12">
        <f t="shared" si="55"/>
        <v>36785.885222279758</v>
      </c>
      <c r="E746" s="3">
        <v>242.05</v>
      </c>
      <c r="F746" s="3">
        <f t="shared" si="53"/>
        <v>242.05047862238334</v>
      </c>
      <c r="G746" s="3">
        <v>-31.1</v>
      </c>
      <c r="H746" s="14">
        <v>433.24600000000004</v>
      </c>
      <c r="I746" s="14">
        <f t="shared" si="54"/>
        <v>433.24590995306079</v>
      </c>
      <c r="J746" s="23">
        <v>3.2496100000000001</v>
      </c>
      <c r="K746" s="24">
        <v>6.2354400000000001E-3</v>
      </c>
      <c r="L746" s="5">
        <v>9.6935000000000002</v>
      </c>
      <c r="M746" s="17">
        <f t="shared" si="56"/>
        <v>9.6934784766531106</v>
      </c>
    </row>
    <row r="747" spans="2:13" x14ac:dyDescent="0.25">
      <c r="B747" s="1">
        <v>37100</v>
      </c>
      <c r="C747" s="1">
        <v>36885</v>
      </c>
      <c r="D747" s="12">
        <f t="shared" si="55"/>
        <v>36884.72964795796</v>
      </c>
      <c r="E747" s="3">
        <v>242.327</v>
      </c>
      <c r="F747" s="3">
        <f t="shared" si="53"/>
        <v>242.32724301428229</v>
      </c>
      <c r="G747" s="3">
        <v>-30.823</v>
      </c>
      <c r="H747" s="14">
        <v>427.24700000000001</v>
      </c>
      <c r="I747" s="14">
        <f t="shared" si="54"/>
        <v>427.24707183104226</v>
      </c>
      <c r="J747" s="23">
        <v>3.2046199999999998</v>
      </c>
      <c r="K747" s="24">
        <v>6.1420800000000003E-3</v>
      </c>
      <c r="L747" s="5">
        <v>9.6931999999999992</v>
      </c>
      <c r="M747" s="17">
        <f t="shared" si="56"/>
        <v>9.6931752672596794</v>
      </c>
    </row>
    <row r="748" spans="2:13" x14ac:dyDescent="0.25">
      <c r="B748" s="1">
        <v>37200</v>
      </c>
      <c r="C748" s="1">
        <v>36984</v>
      </c>
      <c r="D748" s="12">
        <f t="shared" si="55"/>
        <v>36983.570981833342</v>
      </c>
      <c r="E748" s="3">
        <v>242.60400000000001</v>
      </c>
      <c r="F748" s="3">
        <f t="shared" si="53"/>
        <v>242.60399874913335</v>
      </c>
      <c r="G748" s="3">
        <v>-30.545999999999999</v>
      </c>
      <c r="H748" s="14">
        <v>421.33900000000006</v>
      </c>
      <c r="I748" s="14">
        <f t="shared" si="54"/>
        <v>421.33818436182673</v>
      </c>
      <c r="J748" s="23">
        <v>3.1602999999999999</v>
      </c>
      <c r="K748" s="24">
        <v>6.0502200000000003E-3</v>
      </c>
      <c r="L748" s="5">
        <v>9.6928999999999998</v>
      </c>
      <c r="M748" s="17">
        <f t="shared" si="56"/>
        <v>9.6928720720924915</v>
      </c>
    </row>
    <row r="749" spans="2:13" x14ac:dyDescent="0.25">
      <c r="B749" s="1">
        <v>37300</v>
      </c>
      <c r="C749" s="1">
        <v>37082</v>
      </c>
      <c r="D749" s="12">
        <f t="shared" si="55"/>
        <v>37082.409224050985</v>
      </c>
      <c r="E749" s="3">
        <v>242.881</v>
      </c>
      <c r="F749" s="3">
        <f t="shared" si="53"/>
        <v>242.88074582734276</v>
      </c>
      <c r="G749" s="3">
        <v>-30.268999999999998</v>
      </c>
      <c r="H749" s="14">
        <v>415.51799999999997</v>
      </c>
      <c r="I749" s="14">
        <f t="shared" si="54"/>
        <v>415.51779591324612</v>
      </c>
      <c r="J749" s="23">
        <v>3.1166399999999999</v>
      </c>
      <c r="K749" s="24">
        <v>5.95985E-3</v>
      </c>
      <c r="L749" s="5">
        <v>9.6926000000000005</v>
      </c>
      <c r="M749" s="17">
        <f t="shared" si="56"/>
        <v>9.6925688911506498</v>
      </c>
    </row>
    <row r="750" spans="2:13" x14ac:dyDescent="0.25">
      <c r="B750" s="1">
        <v>37400</v>
      </c>
      <c r="C750" s="1">
        <v>37181</v>
      </c>
      <c r="D750" s="12">
        <f t="shared" si="55"/>
        <v>37181.24437475593</v>
      </c>
      <c r="E750" s="3">
        <v>243.15700000000001</v>
      </c>
      <c r="F750" s="3">
        <f t="shared" si="53"/>
        <v>243.15748424931661</v>
      </c>
      <c r="G750" s="3">
        <v>-29.992999999999999</v>
      </c>
      <c r="H750" s="14">
        <v>409.78500000000003</v>
      </c>
      <c r="I750" s="14">
        <f t="shared" si="54"/>
        <v>409.78447993304104</v>
      </c>
      <c r="J750" s="23">
        <v>3.0736400000000001</v>
      </c>
      <c r="K750" s="24">
        <v>5.87092E-3</v>
      </c>
      <c r="L750" s="5">
        <v>9.6922999999999995</v>
      </c>
      <c r="M750" s="17">
        <f t="shared" si="56"/>
        <v>9.6922657244332662</v>
      </c>
    </row>
    <row r="751" spans="2:13" x14ac:dyDescent="0.25">
      <c r="B751" s="1">
        <v>37500</v>
      </c>
      <c r="C751" s="1">
        <v>37280</v>
      </c>
      <c r="D751" s="12">
        <f t="shared" si="55"/>
        <v>37280.076434093229</v>
      </c>
      <c r="E751" s="3">
        <v>243.434</v>
      </c>
      <c r="F751" s="3">
        <f t="shared" si="53"/>
        <v>243.43421401546104</v>
      </c>
      <c r="G751" s="3">
        <v>-29.716000000000001</v>
      </c>
      <c r="H751" s="14">
        <v>404.13699999999994</v>
      </c>
      <c r="I751" s="14">
        <f t="shared" si="54"/>
        <v>404.13683448708326</v>
      </c>
      <c r="J751" s="23">
        <v>3.0312800000000002</v>
      </c>
      <c r="K751" s="24">
        <v>5.78343E-3</v>
      </c>
      <c r="L751" s="5">
        <v>9.6920000000000002</v>
      </c>
      <c r="M751" s="17">
        <f t="shared" si="56"/>
        <v>9.6919625719394578</v>
      </c>
    </row>
    <row r="752" spans="2:13" x14ac:dyDescent="0.25">
      <c r="B752" s="1">
        <v>37600</v>
      </c>
      <c r="C752" s="1">
        <v>37379</v>
      </c>
      <c r="D752" s="12">
        <f t="shared" si="55"/>
        <v>37378.905402207914</v>
      </c>
      <c r="E752" s="3">
        <v>243.71100000000001</v>
      </c>
      <c r="F752" s="3">
        <f t="shared" si="53"/>
        <v>243.71093512618216</v>
      </c>
      <c r="G752" s="3">
        <v>-29.439</v>
      </c>
      <c r="H752" s="14">
        <v>398.57399999999996</v>
      </c>
      <c r="I752" s="14">
        <f t="shared" si="54"/>
        <v>398.57348180664133</v>
      </c>
      <c r="J752" s="23">
        <v>2.9895499999999999</v>
      </c>
      <c r="K752" s="24">
        <v>5.6973399999999995E-3</v>
      </c>
      <c r="L752" s="5">
        <v>9.6917000000000009</v>
      </c>
      <c r="M752" s="17">
        <f t="shared" si="56"/>
        <v>9.6916594336683257</v>
      </c>
    </row>
    <row r="753" spans="2:13" x14ac:dyDescent="0.25">
      <c r="B753" s="1">
        <v>37700</v>
      </c>
      <c r="C753" s="1">
        <v>37478</v>
      </c>
      <c r="D753" s="12">
        <f t="shared" si="55"/>
        <v>37477.73127924501</v>
      </c>
      <c r="E753" s="3">
        <v>243.988</v>
      </c>
      <c r="F753" s="3">
        <f t="shared" si="53"/>
        <v>243.98764758188602</v>
      </c>
      <c r="G753" s="3">
        <v>-29.161999999999999</v>
      </c>
      <c r="H753" s="14">
        <v>393.09300000000002</v>
      </c>
      <c r="I753" s="14">
        <f t="shared" si="54"/>
        <v>393.0930678444675</v>
      </c>
      <c r="J753" s="23">
        <v>2.9484400000000002</v>
      </c>
      <c r="K753" s="24">
        <v>5.6126300000000004E-3</v>
      </c>
      <c r="L753" s="5">
        <v>9.6913999999999998</v>
      </c>
      <c r="M753" s="17">
        <f t="shared" si="56"/>
        <v>9.6913563096189872</v>
      </c>
    </row>
    <row r="754" spans="2:13" x14ac:dyDescent="0.25">
      <c r="B754" s="1">
        <v>37800</v>
      </c>
      <c r="C754" s="1">
        <v>37577</v>
      </c>
      <c r="D754" s="12">
        <f t="shared" si="55"/>
        <v>37576.554065349541</v>
      </c>
      <c r="E754" s="3">
        <v>244.26400000000001</v>
      </c>
      <c r="F754" s="3">
        <f t="shared" si="53"/>
        <v>244.26435138297873</v>
      </c>
      <c r="G754" s="3">
        <v>-28.885999999999999</v>
      </c>
      <c r="H754" s="14">
        <v>387.69499999999999</v>
      </c>
      <c r="I754" s="14">
        <f t="shared" si="54"/>
        <v>387.69426183954909</v>
      </c>
      <c r="J754" s="23">
        <v>2.90795</v>
      </c>
      <c r="K754" s="24">
        <v>5.5292700000000002E-3</v>
      </c>
      <c r="L754" s="5">
        <v>9.6911000000000005</v>
      </c>
      <c r="M754" s="17">
        <f t="shared" si="56"/>
        <v>9.6910531997905451</v>
      </c>
    </row>
    <row r="755" spans="2:13" x14ac:dyDescent="0.25">
      <c r="B755" s="1">
        <v>37900</v>
      </c>
      <c r="C755" s="1">
        <v>37675</v>
      </c>
      <c r="D755" s="12">
        <f t="shared" si="55"/>
        <v>37675.373760666502</v>
      </c>
      <c r="E755" s="3">
        <v>244.541</v>
      </c>
      <c r="F755" s="3">
        <f t="shared" si="53"/>
        <v>244.54104652986621</v>
      </c>
      <c r="G755" s="3">
        <v>-28.609000000000002</v>
      </c>
      <c r="H755" s="14">
        <v>382.37599999999998</v>
      </c>
      <c r="I755" s="14">
        <f t="shared" si="54"/>
        <v>382.37575589033412</v>
      </c>
      <c r="J755" s="23">
        <v>2.8680599999999998</v>
      </c>
      <c r="K755" s="24">
        <v>5.4472500000000007E-3</v>
      </c>
      <c r="L755" s="5">
        <v>9.6907999999999994</v>
      </c>
      <c r="M755" s="17">
        <f t="shared" si="56"/>
        <v>9.6907501041821185</v>
      </c>
    </row>
    <row r="756" spans="2:13" x14ac:dyDescent="0.25">
      <c r="B756" s="1">
        <v>38000</v>
      </c>
      <c r="C756" s="1">
        <v>37774</v>
      </c>
      <c r="D756" s="12">
        <f t="shared" si="55"/>
        <v>37774.19036534091</v>
      </c>
      <c r="E756" s="3">
        <v>244.81800000000001</v>
      </c>
      <c r="F756" s="3">
        <f t="shared" si="53"/>
        <v>244.81773302295454</v>
      </c>
      <c r="G756" s="3">
        <v>-28.332000000000001</v>
      </c>
      <c r="H756" s="14">
        <v>377.137</v>
      </c>
      <c r="I756" s="14">
        <f t="shared" si="54"/>
        <v>377.13626453625858</v>
      </c>
      <c r="J756" s="23">
        <v>2.8287599999999999</v>
      </c>
      <c r="K756" s="24">
        <v>5.3665300000000004E-3</v>
      </c>
      <c r="L756" s="5">
        <v>9.6904000000000003</v>
      </c>
      <c r="M756" s="17">
        <f t="shared" si="56"/>
        <v>9.6904470227928119</v>
      </c>
    </row>
    <row r="757" spans="2:13" x14ac:dyDescent="0.25">
      <c r="B757" s="1">
        <v>38100</v>
      </c>
      <c r="C757" s="1">
        <v>37873</v>
      </c>
      <c r="D757" s="12">
        <f t="shared" si="55"/>
        <v>37873.003879517746</v>
      </c>
      <c r="E757" s="3">
        <v>245.09399999999999</v>
      </c>
      <c r="F757" s="3">
        <f t="shared" si="53"/>
        <v>245.09441086264968</v>
      </c>
      <c r="G757" s="3">
        <v>-28.056000000000001</v>
      </c>
      <c r="H757" s="14">
        <v>371.97499999999997</v>
      </c>
      <c r="I757" s="14">
        <f t="shared" si="54"/>
        <v>371.97452434740586</v>
      </c>
      <c r="J757" s="23">
        <v>2.7900399999999999</v>
      </c>
      <c r="K757" s="24">
        <v>5.2871100000000002E-3</v>
      </c>
      <c r="L757" s="5">
        <v>9.6900999999999993</v>
      </c>
      <c r="M757" s="17">
        <f t="shared" si="56"/>
        <v>9.690143955621739</v>
      </c>
    </row>
    <row r="758" spans="2:13" x14ac:dyDescent="0.25">
      <c r="B758" s="1">
        <v>38200</v>
      </c>
      <c r="C758" s="1">
        <v>37972</v>
      </c>
      <c r="D758" s="12">
        <f t="shared" si="55"/>
        <v>37971.814303341991</v>
      </c>
      <c r="E758" s="3">
        <v>245.37100000000001</v>
      </c>
      <c r="F758" s="3">
        <f t="shared" si="53"/>
        <v>245.37108004935757</v>
      </c>
      <c r="G758" s="3">
        <v>-27.779</v>
      </c>
      <c r="H758" s="14">
        <v>366.89</v>
      </c>
      <c r="I758" s="14">
        <f t="shared" si="54"/>
        <v>366.88929352213006</v>
      </c>
      <c r="J758" s="23">
        <v>2.7519</v>
      </c>
      <c r="K758" s="24">
        <v>5.2089499999999995E-3</v>
      </c>
      <c r="L758" s="5">
        <v>9.6898</v>
      </c>
      <c r="M758" s="17">
        <f t="shared" si="56"/>
        <v>9.6898409026680099</v>
      </c>
    </row>
    <row r="759" spans="2:13" x14ac:dyDescent="0.25">
      <c r="B759" s="1">
        <v>38300</v>
      </c>
      <c r="C759" s="1">
        <v>38071</v>
      </c>
      <c r="D759" s="12">
        <f t="shared" si="55"/>
        <v>38070.621636958611</v>
      </c>
      <c r="E759" s="3">
        <v>245.648</v>
      </c>
      <c r="F759" s="3">
        <f t="shared" si="53"/>
        <v>245.64774058348411</v>
      </c>
      <c r="G759" s="3">
        <v>-27.501999999999999</v>
      </c>
      <c r="H759" s="14">
        <v>361.88</v>
      </c>
      <c r="I759" s="14">
        <f t="shared" si="54"/>
        <v>361.87935149247988</v>
      </c>
      <c r="J759" s="23">
        <v>2.7143199999999998</v>
      </c>
      <c r="K759" s="24">
        <v>5.1320300000000001E-3</v>
      </c>
      <c r="L759" s="5">
        <v>9.6895000000000007</v>
      </c>
      <c r="M759" s="17">
        <f t="shared" si="56"/>
        <v>9.6895378639307328</v>
      </c>
    </row>
    <row r="760" spans="2:13" x14ac:dyDescent="0.25">
      <c r="B760" s="1">
        <v>38400</v>
      </c>
      <c r="C760" s="1">
        <v>38169</v>
      </c>
      <c r="D760" s="12">
        <f t="shared" si="55"/>
        <v>38169.425880512579</v>
      </c>
      <c r="E760" s="3">
        <v>245.92400000000001</v>
      </c>
      <c r="F760" s="3">
        <f t="shared" si="53"/>
        <v>245.92439246543523</v>
      </c>
      <c r="G760" s="3">
        <v>-27.225999999999999</v>
      </c>
      <c r="H760" s="14">
        <v>356.94400000000002</v>
      </c>
      <c r="I760" s="14">
        <f t="shared" si="54"/>
        <v>356.94349853726419</v>
      </c>
      <c r="J760" s="23">
        <v>2.6772999999999998</v>
      </c>
      <c r="K760" s="24">
        <v>5.0563399999999994E-3</v>
      </c>
      <c r="L760" s="5">
        <v>9.6891999999999996</v>
      </c>
      <c r="M760" s="17">
        <f t="shared" si="56"/>
        <v>9.6892348394090213</v>
      </c>
    </row>
    <row r="761" spans="2:13" x14ac:dyDescent="0.25">
      <c r="B761" s="1">
        <v>38500</v>
      </c>
      <c r="C761" s="1">
        <v>38268</v>
      </c>
      <c r="D761" s="12">
        <f t="shared" si="55"/>
        <v>38268.227034148847</v>
      </c>
      <c r="E761" s="3">
        <v>246.20099999999999</v>
      </c>
      <c r="F761" s="3">
        <f t="shared" si="53"/>
        <v>246.20103569561678</v>
      </c>
      <c r="G761" s="3">
        <v>-26.949000000000002</v>
      </c>
      <c r="H761" s="14">
        <v>352.08100000000002</v>
      </c>
      <c r="I761" s="14">
        <f t="shared" si="54"/>
        <v>352.0805554026025</v>
      </c>
      <c r="J761" s="23">
        <v>2.6408200000000002</v>
      </c>
      <c r="K761" s="24">
        <v>4.9818499999999995E-3</v>
      </c>
      <c r="L761" s="5">
        <v>9.6889000000000003</v>
      </c>
      <c r="M761" s="17">
        <f t="shared" si="56"/>
        <v>9.6889318291019837</v>
      </c>
    </row>
    <row r="762" spans="2:13" x14ac:dyDescent="0.25">
      <c r="B762" s="1">
        <v>38600</v>
      </c>
      <c r="C762" s="1">
        <v>38367</v>
      </c>
      <c r="D762" s="12">
        <f t="shared" si="55"/>
        <v>38367.02509801236</v>
      </c>
      <c r="E762" s="3">
        <v>246.47800000000001</v>
      </c>
      <c r="F762" s="3">
        <f t="shared" si="53"/>
        <v>246.47767027443462</v>
      </c>
      <c r="G762" s="3">
        <v>-26.672000000000001</v>
      </c>
      <c r="H762" s="14">
        <v>347.29</v>
      </c>
      <c r="I762" s="14">
        <f t="shared" si="54"/>
        <v>347.28936292980279</v>
      </c>
      <c r="J762" s="23">
        <v>2.90489</v>
      </c>
      <c r="K762" s="24">
        <v>4.9085400000000003E-3</v>
      </c>
      <c r="L762" s="5">
        <v>9.6885999999999992</v>
      </c>
      <c r="M762" s="17">
        <f t="shared" si="56"/>
        <v>9.6886288330087353</v>
      </c>
    </row>
    <row r="763" spans="2:13" x14ac:dyDescent="0.25">
      <c r="B763" s="1">
        <v>38700</v>
      </c>
      <c r="C763" s="1">
        <v>38466</v>
      </c>
      <c r="D763" s="12">
        <f t="shared" si="55"/>
        <v>38465.820072248047</v>
      </c>
      <c r="E763" s="3">
        <v>246.75399999999999</v>
      </c>
      <c r="F763" s="3">
        <f t="shared" ref="F763:F826" si="57">228.65+0.0028*(D763-32000)</f>
        <v>246.75429620229454</v>
      </c>
      <c r="G763" s="3">
        <v>-26.396000000000001</v>
      </c>
      <c r="H763" s="14">
        <v>342.56900000000002</v>
      </c>
      <c r="I763" s="14">
        <f t="shared" ref="I763:I826" si="58">POWER(10,LOG10(868.014)-9.80665/(0.0028*8314.32/28.96442)*LOG10((228.65+0.0028*(D763-32000))/228.65))</f>
        <v>342.56878169042432</v>
      </c>
      <c r="J763" s="23">
        <v>2.56948</v>
      </c>
      <c r="K763" s="24">
        <v>4.8363899999999994E-3</v>
      </c>
      <c r="L763" s="5">
        <v>9.6882999999999999</v>
      </c>
      <c r="M763" s="17">
        <f t="shared" si="56"/>
        <v>9.6883258511283827</v>
      </c>
    </row>
    <row r="764" spans="2:13" x14ac:dyDescent="0.25">
      <c r="B764" s="1">
        <v>38800</v>
      </c>
      <c r="C764" s="1">
        <v>38565</v>
      </c>
      <c r="D764" s="12">
        <f t="shared" si="55"/>
        <v>38564.611957000845</v>
      </c>
      <c r="E764" s="3">
        <v>247.03100000000001</v>
      </c>
      <c r="F764" s="3">
        <f t="shared" si="57"/>
        <v>247.03091347960236</v>
      </c>
      <c r="G764" s="3">
        <v>-26.119</v>
      </c>
      <c r="H764" s="14">
        <v>337.91800000000001</v>
      </c>
      <c r="I764" s="14">
        <f t="shared" si="58"/>
        <v>337.9176916283763</v>
      </c>
      <c r="J764" s="23">
        <v>2.5345900000000001</v>
      </c>
      <c r="K764" s="24">
        <v>4.7653900000000004E-3</v>
      </c>
      <c r="L764" s="5">
        <v>9.6880000000000006</v>
      </c>
      <c r="M764" s="17">
        <f t="shared" si="56"/>
        <v>9.6880228834600395</v>
      </c>
    </row>
    <row r="765" spans="2:13" x14ac:dyDescent="0.25">
      <c r="B765" s="1">
        <v>38900</v>
      </c>
      <c r="C765" s="1">
        <v>38663</v>
      </c>
      <c r="D765" s="12">
        <f t="shared" si="55"/>
        <v>38663.400752415662</v>
      </c>
      <c r="E765" s="3">
        <v>247.30799999999999</v>
      </c>
      <c r="F765" s="3">
        <f t="shared" si="57"/>
        <v>247.30752210676386</v>
      </c>
      <c r="G765" s="3">
        <v>-25.841999999999999</v>
      </c>
      <c r="H765" s="14">
        <v>333.33499999999998</v>
      </c>
      <c r="I765" s="14">
        <f t="shared" si="58"/>
        <v>333.33499170890218</v>
      </c>
      <c r="J765" s="23">
        <v>2.5002200000000001</v>
      </c>
      <c r="K765" s="24">
        <v>4.6955E-3</v>
      </c>
      <c r="L765" s="5">
        <v>9.6876999999999995</v>
      </c>
      <c r="M765" s="17">
        <f t="shared" si="56"/>
        <v>9.6877199300028174</v>
      </c>
    </row>
    <row r="766" spans="2:13" x14ac:dyDescent="0.25">
      <c r="B766" s="1">
        <v>39000</v>
      </c>
      <c r="C766" s="1">
        <v>38762</v>
      </c>
      <c r="D766" s="12">
        <f t="shared" si="55"/>
        <v>38762.186458637407</v>
      </c>
      <c r="E766" s="3">
        <v>247.584</v>
      </c>
      <c r="F766" s="3">
        <f t="shared" si="57"/>
        <v>247.58412208418474</v>
      </c>
      <c r="G766" s="3">
        <v>-25.565999999999999</v>
      </c>
      <c r="H766" s="14">
        <v>328.82</v>
      </c>
      <c r="I766" s="14">
        <f t="shared" si="58"/>
        <v>328.81959957432252</v>
      </c>
      <c r="J766" s="23">
        <v>2.4663499999999998</v>
      </c>
      <c r="K766" s="24">
        <v>4.62672E-3</v>
      </c>
      <c r="L766" s="5">
        <v>9.6874000000000002</v>
      </c>
      <c r="M766" s="17">
        <f t="shared" si="56"/>
        <v>9.687416990755823</v>
      </c>
    </row>
    <row r="767" spans="2:13" x14ac:dyDescent="0.25">
      <c r="B767" s="1">
        <v>39100</v>
      </c>
      <c r="C767" s="1">
        <v>38861</v>
      </c>
      <c r="D767" s="12">
        <f t="shared" si="55"/>
        <v>38860.969075810986</v>
      </c>
      <c r="E767" s="3">
        <v>247.86099999999999</v>
      </c>
      <c r="F767" s="3">
        <f t="shared" si="57"/>
        <v>247.86071341227077</v>
      </c>
      <c r="G767" s="3">
        <v>-25.289000000000001</v>
      </c>
      <c r="H767" s="14">
        <v>324.37099999999998</v>
      </c>
      <c r="I767" s="14">
        <f t="shared" si="58"/>
        <v>324.37045120638561</v>
      </c>
      <c r="J767" s="23">
        <v>2.4329800000000001</v>
      </c>
      <c r="K767" s="24">
        <v>4.5590300000000004E-3</v>
      </c>
      <c r="L767" s="5">
        <v>9.6870999999999992</v>
      </c>
      <c r="M767" s="17">
        <f t="shared" si="56"/>
        <v>9.6871140657181716</v>
      </c>
    </row>
    <row r="768" spans="2:13" x14ac:dyDescent="0.25">
      <c r="B768" s="1">
        <v>39200</v>
      </c>
      <c r="C768" s="1">
        <v>38960</v>
      </c>
      <c r="D768" s="12">
        <f t="shared" si="55"/>
        <v>38959.748604081287</v>
      </c>
      <c r="E768" s="3">
        <v>248.137</v>
      </c>
      <c r="F768" s="3">
        <f t="shared" si="57"/>
        <v>248.1372960914276</v>
      </c>
      <c r="G768" s="3">
        <v>-25.013000000000002</v>
      </c>
      <c r="H768" s="14">
        <v>319.98700000000002</v>
      </c>
      <c r="I768" s="14">
        <f t="shared" si="58"/>
        <v>319.98650059509788</v>
      </c>
      <c r="J768" s="23">
        <v>2.4001000000000001</v>
      </c>
      <c r="K768" s="24">
        <v>4.4923999999999997E-3</v>
      </c>
      <c r="L768" s="5">
        <v>9.6867999999999999</v>
      </c>
      <c r="M768" s="17">
        <f t="shared" si="56"/>
        <v>9.6868111548889768</v>
      </c>
    </row>
    <row r="769" spans="2:13" x14ac:dyDescent="0.25">
      <c r="B769" s="1">
        <v>39300</v>
      </c>
      <c r="C769" s="1">
        <v>39059</v>
      </c>
      <c r="D769" s="12">
        <f t="shared" si="55"/>
        <v>39058.525043593196</v>
      </c>
      <c r="E769" s="3">
        <v>248.41399999999999</v>
      </c>
      <c r="F769" s="3">
        <f t="shared" si="57"/>
        <v>248.41387012206096</v>
      </c>
      <c r="G769" s="3">
        <v>-24.736000000000001</v>
      </c>
      <c r="H769" s="14">
        <v>315.66700000000003</v>
      </c>
      <c r="I769" s="14">
        <f t="shared" si="58"/>
        <v>315.66671941390609</v>
      </c>
      <c r="J769" s="23">
        <v>2.3677000000000001</v>
      </c>
      <c r="K769" s="24">
        <v>4.4268200000000006E-3</v>
      </c>
      <c r="L769" s="5">
        <v>9.6865000000000006</v>
      </c>
      <c r="M769" s="17">
        <f t="shared" si="56"/>
        <v>9.6865082582673452</v>
      </c>
    </row>
    <row r="770" spans="2:13" x14ac:dyDescent="0.25">
      <c r="B770" s="1">
        <v>39400</v>
      </c>
      <c r="C770" s="1">
        <v>39157</v>
      </c>
      <c r="D770" s="12">
        <f t="shared" si="55"/>
        <v>39157.298394491576</v>
      </c>
      <c r="E770" s="3">
        <v>248.69</v>
      </c>
      <c r="F770" s="3">
        <f t="shared" si="57"/>
        <v>248.69043550457641</v>
      </c>
      <c r="G770" s="3">
        <v>-24.46</v>
      </c>
      <c r="H770" s="14">
        <v>311.41000000000003</v>
      </c>
      <c r="I770" s="14">
        <f t="shared" si="58"/>
        <v>311.41009670109645</v>
      </c>
      <c r="J770" s="23">
        <v>2.3357700000000001</v>
      </c>
      <c r="K770" s="24">
        <v>4.3622699999999997E-3</v>
      </c>
      <c r="L770" s="5">
        <v>9.6861999999999995</v>
      </c>
      <c r="M770" s="17">
        <f t="shared" si="56"/>
        <v>9.6862053758523903</v>
      </c>
    </row>
    <row r="771" spans="2:13" x14ac:dyDescent="0.25">
      <c r="B771" s="1">
        <v>39500</v>
      </c>
      <c r="C771" s="1">
        <v>39256</v>
      </c>
      <c r="D771" s="12">
        <f t="shared" si="55"/>
        <v>39256.068656921292</v>
      </c>
      <c r="E771" s="3">
        <v>248.96700000000001</v>
      </c>
      <c r="F771" s="3">
        <f t="shared" si="57"/>
        <v>248.96699223937964</v>
      </c>
      <c r="G771" s="3">
        <v>-24.183</v>
      </c>
      <c r="H771" s="14">
        <v>307.21599999999995</v>
      </c>
      <c r="I771" s="14">
        <f t="shared" si="58"/>
        <v>307.21563854728299</v>
      </c>
      <c r="J771" s="23">
        <v>2.3043100000000001</v>
      </c>
      <c r="K771" s="24">
        <v>4.2987299999999997E-3</v>
      </c>
      <c r="L771" s="5">
        <v>9.6859000000000002</v>
      </c>
      <c r="M771" s="17">
        <f t="shared" si="56"/>
        <v>9.6859025076432239</v>
      </c>
    </row>
    <row r="772" spans="2:13" x14ac:dyDescent="0.25">
      <c r="B772" s="1">
        <v>39600</v>
      </c>
      <c r="C772" s="1">
        <v>39355</v>
      </c>
      <c r="D772" s="12">
        <f t="shared" si="55"/>
        <v>39354.835831027209</v>
      </c>
      <c r="E772" s="3">
        <v>249.244</v>
      </c>
      <c r="F772" s="3">
        <f t="shared" si="57"/>
        <v>249.2435403268762</v>
      </c>
      <c r="G772" s="3">
        <v>-23.905999999999999</v>
      </c>
      <c r="H772" s="14">
        <v>303.08299999999997</v>
      </c>
      <c r="I772" s="14">
        <f t="shared" si="58"/>
        <v>303.08236778887158</v>
      </c>
      <c r="J772" s="23">
        <v>2.2733099999999999</v>
      </c>
      <c r="K772" s="24">
        <v>4.2361899999999999E-3</v>
      </c>
      <c r="L772" s="5">
        <v>9.6856000000000009</v>
      </c>
      <c r="M772" s="17">
        <f t="shared" si="56"/>
        <v>9.6855996536389561</v>
      </c>
    </row>
    <row r="773" spans="2:13" x14ac:dyDescent="0.25">
      <c r="B773" s="1">
        <v>39700</v>
      </c>
      <c r="C773" s="1">
        <v>39454</v>
      </c>
      <c r="D773" s="12">
        <f t="shared" si="55"/>
        <v>39453.599916954154</v>
      </c>
      <c r="E773" s="3">
        <v>249.52</v>
      </c>
      <c r="F773" s="3">
        <f t="shared" si="57"/>
        <v>249.52007976747163</v>
      </c>
      <c r="G773" s="3">
        <v>-23.63</v>
      </c>
      <c r="H773" s="14">
        <v>299.01</v>
      </c>
      <c r="I773" s="14">
        <f t="shared" si="58"/>
        <v>299.00932370737405</v>
      </c>
      <c r="J773" s="23">
        <v>2.2427600000000001</v>
      </c>
      <c r="K773" s="24">
        <v>4.1746299999999995E-3</v>
      </c>
      <c r="L773" s="5">
        <v>9.6852999999999998</v>
      </c>
      <c r="M773" s="17">
        <f t="shared" si="56"/>
        <v>9.6852968138387023</v>
      </c>
    </row>
    <row r="774" spans="2:13" x14ac:dyDescent="0.25">
      <c r="B774" s="1">
        <v>39800</v>
      </c>
      <c r="C774" s="1">
        <v>39552</v>
      </c>
      <c r="D774" s="12">
        <f t="shared" si="55"/>
        <v>39552.360914846977</v>
      </c>
      <c r="E774" s="3">
        <v>249.797</v>
      </c>
      <c r="F774" s="3">
        <f t="shared" si="57"/>
        <v>249.79661056157153</v>
      </c>
      <c r="G774" s="3">
        <v>-23.353000000000002</v>
      </c>
      <c r="H774" s="14">
        <v>294.99599999999998</v>
      </c>
      <c r="I774" s="14">
        <f t="shared" si="58"/>
        <v>294.99556173443938</v>
      </c>
      <c r="J774" s="23">
        <v>2.21265</v>
      </c>
      <c r="K774" s="24">
        <v>4.1140299999999994E-3</v>
      </c>
      <c r="L774" s="5">
        <v>9.6850000000000005</v>
      </c>
      <c r="M774" s="17">
        <f t="shared" si="56"/>
        <v>9.6849939882415708</v>
      </c>
    </row>
    <row r="775" spans="2:13" x14ac:dyDescent="0.25">
      <c r="B775" s="1">
        <v>39900</v>
      </c>
      <c r="C775" s="1">
        <v>39651</v>
      </c>
      <c r="D775" s="12">
        <f t="shared" si="55"/>
        <v>39651.118824850506</v>
      </c>
      <c r="E775" s="3">
        <v>250.07300000000001</v>
      </c>
      <c r="F775" s="3">
        <f t="shared" si="57"/>
        <v>250.07313270958142</v>
      </c>
      <c r="G775" s="3">
        <v>-23.077000000000002</v>
      </c>
      <c r="H775" s="14">
        <v>291.04000000000002</v>
      </c>
      <c r="I775" s="14">
        <f t="shared" si="58"/>
        <v>291.04015316252543</v>
      </c>
      <c r="J775" s="23">
        <v>2.1829800000000001</v>
      </c>
      <c r="K775" s="24">
        <v>4.0543799999999998E-3</v>
      </c>
      <c r="L775" s="5">
        <v>9.6846999999999994</v>
      </c>
      <c r="M775" s="17">
        <f t="shared" si="56"/>
        <v>9.6846911768466732</v>
      </c>
    </row>
    <row r="776" spans="2:13" x14ac:dyDescent="0.25">
      <c r="B776" s="1">
        <v>40000</v>
      </c>
      <c r="C776" s="1">
        <v>39750</v>
      </c>
      <c r="D776" s="12">
        <f t="shared" si="55"/>
        <v>39749.873647109547</v>
      </c>
      <c r="E776" s="3">
        <v>250.35</v>
      </c>
      <c r="F776" s="3">
        <f t="shared" si="57"/>
        <v>250.34964621190673</v>
      </c>
      <c r="G776" s="3">
        <v>-22.8</v>
      </c>
      <c r="H776" s="14">
        <v>287.14300000000003</v>
      </c>
      <c r="I776" s="14">
        <f t="shared" si="58"/>
        <v>287.14218486104994</v>
      </c>
      <c r="J776" s="23">
        <v>2.1537500000000001</v>
      </c>
      <c r="K776" s="24">
        <v>3.9956599999999998E-3</v>
      </c>
      <c r="L776" s="5">
        <v>9.6844000000000001</v>
      </c>
      <c r="M776" s="17">
        <f t="shared" si="56"/>
        <v>9.6843883796531234</v>
      </c>
    </row>
    <row r="777" spans="2:13" x14ac:dyDescent="0.25">
      <c r="B777" s="1">
        <v>40100</v>
      </c>
      <c r="C777" s="1">
        <v>39849</v>
      </c>
      <c r="D777" s="12">
        <f t="shared" si="55"/>
        <v>39848.625381768921</v>
      </c>
      <c r="E777" s="3">
        <v>250.626</v>
      </c>
      <c r="F777" s="3">
        <f t="shared" si="57"/>
        <v>250.62615106895299</v>
      </c>
      <c r="G777" s="3">
        <v>-22.524000000000001</v>
      </c>
      <c r="H777" s="14">
        <v>283.30099999999999</v>
      </c>
      <c r="I777" s="14">
        <f t="shared" si="58"/>
        <v>283.30075899794474</v>
      </c>
      <c r="J777" s="23">
        <v>2.12493</v>
      </c>
      <c r="K777" s="24">
        <v>3.9378600000000005E-3</v>
      </c>
      <c r="L777" s="5">
        <v>9.6841000000000008</v>
      </c>
      <c r="M777" s="17">
        <f t="shared" si="56"/>
        <v>9.684085596660033</v>
      </c>
    </row>
    <row r="778" spans="2:13" x14ac:dyDescent="0.25">
      <c r="B778" s="1">
        <v>40200</v>
      </c>
      <c r="C778" s="1">
        <v>39947</v>
      </c>
      <c r="D778" s="12">
        <f t="shared" si="55"/>
        <v>39947.37402897342</v>
      </c>
      <c r="E778" s="3">
        <v>250.90299999999999</v>
      </c>
      <c r="F778" s="3">
        <f t="shared" si="57"/>
        <v>250.90264728112558</v>
      </c>
      <c r="G778" s="3">
        <v>-22.247</v>
      </c>
      <c r="H778" s="14">
        <v>279.51499999999999</v>
      </c>
      <c r="I778" s="14">
        <f t="shared" si="58"/>
        <v>279.51499276649275</v>
      </c>
      <c r="J778" s="23">
        <v>2.0965400000000001</v>
      </c>
      <c r="K778" s="24">
        <v>3.8809499999999998E-3</v>
      </c>
      <c r="L778" s="5">
        <v>9.6837999999999997</v>
      </c>
      <c r="M778" s="17">
        <f t="shared" si="56"/>
        <v>9.6837828278665121</v>
      </c>
    </row>
    <row r="779" spans="2:13" x14ac:dyDescent="0.25">
      <c r="B779" s="1">
        <v>40300</v>
      </c>
      <c r="C779" s="1">
        <v>40046</v>
      </c>
      <c r="D779" s="12">
        <f t="shared" si="55"/>
        <v>40046.119588867834</v>
      </c>
      <c r="E779" s="3">
        <v>251.179</v>
      </c>
      <c r="F779" s="3">
        <f t="shared" si="57"/>
        <v>251.17913484882993</v>
      </c>
      <c r="G779" s="3">
        <v>-21.971</v>
      </c>
      <c r="H779" s="14">
        <v>275.78399999999999</v>
      </c>
      <c r="I779" s="14">
        <f t="shared" si="58"/>
        <v>275.78401811733954</v>
      </c>
      <c r="J779" s="23">
        <v>2.0685500000000001</v>
      </c>
      <c r="K779" s="24">
        <v>3.8249399999999998E-3</v>
      </c>
      <c r="L779" s="5">
        <v>9.6835000000000004</v>
      </c>
      <c r="M779" s="17">
        <f t="shared" si="56"/>
        <v>9.6834800732716761</v>
      </c>
    </row>
    <row r="780" spans="2:13" x14ac:dyDescent="0.25">
      <c r="B780" s="1">
        <v>40400</v>
      </c>
      <c r="C780" s="1">
        <v>40145</v>
      </c>
      <c r="D780" s="12">
        <f t="shared" si="55"/>
        <v>40144.862061596956</v>
      </c>
      <c r="E780" s="3">
        <v>251.45599999999999</v>
      </c>
      <c r="F780" s="3">
        <f t="shared" si="57"/>
        <v>251.45561377247148</v>
      </c>
      <c r="G780" s="3">
        <v>-21.693999999999999</v>
      </c>
      <c r="H780" s="14">
        <v>272.10700000000003</v>
      </c>
      <c r="I780" s="14">
        <f t="shared" si="58"/>
        <v>272.10698149557902</v>
      </c>
      <c r="J780" s="23">
        <v>2.0409700000000002</v>
      </c>
      <c r="K780" s="24">
        <v>3.7697899999999999E-3</v>
      </c>
      <c r="L780" s="5">
        <v>9.6831999999999994</v>
      </c>
      <c r="M780" s="17">
        <f t="shared" si="56"/>
        <v>9.6831773328746369</v>
      </c>
    </row>
    <row r="781" spans="2:13" x14ac:dyDescent="0.25">
      <c r="B781" s="1">
        <v>40500</v>
      </c>
      <c r="C781" s="1">
        <v>40244</v>
      </c>
      <c r="D781" s="12">
        <f t="shared" si="55"/>
        <v>40243.601447305547</v>
      </c>
      <c r="E781" s="3">
        <v>251.732</v>
      </c>
      <c r="F781" s="3">
        <f t="shared" si="57"/>
        <v>251.73208405245555</v>
      </c>
      <c r="G781" s="3">
        <v>-21.417999999999999</v>
      </c>
      <c r="H781" s="14">
        <v>268.483</v>
      </c>
      <c r="I781" s="14">
        <f t="shared" si="58"/>
        <v>268.48304358281604</v>
      </c>
      <c r="J781" s="23">
        <v>2.0137900000000002</v>
      </c>
      <c r="K781" s="24">
        <v>3.7155000000000001E-3</v>
      </c>
      <c r="L781" s="5">
        <v>9.6829000000000001</v>
      </c>
      <c r="M781" s="17">
        <f t="shared" si="56"/>
        <v>9.6828746066745026</v>
      </c>
    </row>
    <row r="782" spans="2:13" x14ac:dyDescent="0.25">
      <c r="B782" s="1">
        <v>40600</v>
      </c>
      <c r="C782" s="1">
        <v>40342</v>
      </c>
      <c r="D782" s="12">
        <f t="shared" si="55"/>
        <v>40342.337746138372</v>
      </c>
      <c r="E782" s="3">
        <v>252.00899999999999</v>
      </c>
      <c r="F782" s="3">
        <f t="shared" si="57"/>
        <v>252.00854568918746</v>
      </c>
      <c r="G782" s="3">
        <v>-21.140999999999998</v>
      </c>
      <c r="H782" s="14">
        <v>264.91199999999998</v>
      </c>
      <c r="I782" s="14">
        <f t="shared" si="58"/>
        <v>264.91137904409413</v>
      </c>
      <c r="J782" s="23">
        <v>1.9870000000000001</v>
      </c>
      <c r="K782" s="24">
        <v>3.66205E-3</v>
      </c>
      <c r="L782" s="5">
        <v>9.6826000000000008</v>
      </c>
      <c r="M782" s="17">
        <f t="shared" si="56"/>
        <v>9.6825718946703905</v>
      </c>
    </row>
    <row r="783" spans="2:13" x14ac:dyDescent="0.25">
      <c r="B783" s="1">
        <v>40700</v>
      </c>
      <c r="C783" s="1">
        <v>40441</v>
      </c>
      <c r="D783" s="12">
        <f t="shared" si="55"/>
        <v>40441.070958240191</v>
      </c>
      <c r="E783" s="3">
        <v>252.285</v>
      </c>
      <c r="F783" s="3">
        <f t="shared" si="57"/>
        <v>252.28499868307253</v>
      </c>
      <c r="G783" s="3">
        <v>-20.864999999999998</v>
      </c>
      <c r="H783" s="14">
        <v>261.39100000000002</v>
      </c>
      <c r="I783" s="14">
        <f t="shared" si="58"/>
        <v>261.39117627960383</v>
      </c>
      <c r="J783" s="23">
        <v>1.9605999999999999</v>
      </c>
      <c r="K783" s="24">
        <v>3.6094300000000003E-3</v>
      </c>
      <c r="L783" s="5">
        <v>9.6822999999999997</v>
      </c>
      <c r="M783" s="17">
        <f t="shared" si="56"/>
        <v>9.6822691968614087</v>
      </c>
    </row>
    <row r="784" spans="2:13" x14ac:dyDescent="0.25">
      <c r="B784" s="1">
        <v>40800</v>
      </c>
      <c r="C784" s="1">
        <v>40540</v>
      </c>
      <c r="D784" s="12">
        <f t="shared" ref="D784:D847" si="59">6356767*B784/(6356767+B784)</f>
        <v>40539.801083755745</v>
      </c>
      <c r="E784" s="3">
        <v>252.56100000000001</v>
      </c>
      <c r="F784" s="3">
        <f t="shared" si="57"/>
        <v>252.56144303451609</v>
      </c>
      <c r="G784" s="3">
        <v>-20.588999999999999</v>
      </c>
      <c r="H784" s="14">
        <v>257.92199999999997</v>
      </c>
      <c r="I784" s="14">
        <f t="shared" si="58"/>
        <v>257.92163718106855</v>
      </c>
      <c r="J784" s="23">
        <v>1.9345699999999999</v>
      </c>
      <c r="K784" s="24">
        <v>3.5576200000000001E-3</v>
      </c>
      <c r="L784" s="5">
        <v>9.6820000000000004</v>
      </c>
      <c r="M784" s="17">
        <f t="shared" ref="M784:M847" si="60">9.80665*POWER(6356767/(6356767+B784),2)</f>
        <v>9.6819665132466728</v>
      </c>
    </row>
    <row r="785" spans="2:13" x14ac:dyDescent="0.25">
      <c r="B785" s="1">
        <v>40900</v>
      </c>
      <c r="C785" s="1">
        <v>40639</v>
      </c>
      <c r="D785" s="12">
        <f t="shared" si="59"/>
        <v>40638.528122829775</v>
      </c>
      <c r="E785" s="3">
        <v>252.83799999999999</v>
      </c>
      <c r="F785" s="3">
        <f t="shared" si="57"/>
        <v>252.83787874392337</v>
      </c>
      <c r="G785" s="3">
        <v>-20.312000000000001</v>
      </c>
      <c r="H785" s="14">
        <v>254.50200000000001</v>
      </c>
      <c r="I785" s="14">
        <f t="shared" si="58"/>
        <v>254.50197689271843</v>
      </c>
      <c r="J785" s="23">
        <v>1.90892</v>
      </c>
      <c r="K785" s="24">
        <v>3.5066099999999998E-3</v>
      </c>
      <c r="L785" s="5">
        <v>9.6816999999999993</v>
      </c>
      <c r="M785" s="17">
        <f t="shared" si="60"/>
        <v>9.6816638438252944</v>
      </c>
    </row>
    <row r="786" spans="2:13" x14ac:dyDescent="0.25">
      <c r="B786" s="1">
        <v>41000</v>
      </c>
      <c r="C786" s="1">
        <v>40737</v>
      </c>
      <c r="D786" s="12">
        <f t="shared" si="59"/>
        <v>40737.252075607008</v>
      </c>
      <c r="E786" s="3">
        <v>253.114</v>
      </c>
      <c r="F786" s="3">
        <f t="shared" si="57"/>
        <v>253.11430581169964</v>
      </c>
      <c r="G786" s="3">
        <v>-20.036000000000001</v>
      </c>
      <c r="H786" s="14">
        <v>251.13200000000001</v>
      </c>
      <c r="I786" s="14">
        <f t="shared" si="58"/>
        <v>251.13142357675801</v>
      </c>
      <c r="J786" s="23">
        <v>1.88364</v>
      </c>
      <c r="K786" s="24">
        <v>3.4563899999999997E-3</v>
      </c>
      <c r="L786" s="5">
        <v>9.6814</v>
      </c>
      <c r="M786" s="17">
        <f t="shared" si="60"/>
        <v>9.6813611885963873</v>
      </c>
    </row>
    <row r="787" spans="2:13" x14ac:dyDescent="0.25">
      <c r="B787" s="1">
        <v>41100</v>
      </c>
      <c r="C787" s="1">
        <v>40836</v>
      </c>
      <c r="D787" s="12">
        <f t="shared" si="59"/>
        <v>40835.972942232154</v>
      </c>
      <c r="E787" s="3">
        <v>253.39099999999999</v>
      </c>
      <c r="F787" s="3">
        <f t="shared" si="57"/>
        <v>253.39072423825004</v>
      </c>
      <c r="G787" s="3">
        <v>-19.759</v>
      </c>
      <c r="H787" s="14">
        <v>247.81</v>
      </c>
      <c r="I787" s="14">
        <f t="shared" si="58"/>
        <v>247.80921818324143</v>
      </c>
      <c r="J787" s="23">
        <v>1.8587199999999999</v>
      </c>
      <c r="K787" s="24">
        <v>3.4069500000000002E-3</v>
      </c>
      <c r="L787" s="5">
        <v>9.6811000000000007</v>
      </c>
      <c r="M787" s="17">
        <f t="shared" si="60"/>
        <v>9.6810585475590631</v>
      </c>
    </row>
    <row r="788" spans="2:13" x14ac:dyDescent="0.25">
      <c r="B788" s="1">
        <v>41200</v>
      </c>
      <c r="C788" s="1">
        <v>40935</v>
      </c>
      <c r="D788" s="12">
        <f t="shared" si="59"/>
        <v>40934.690722849933</v>
      </c>
      <c r="E788" s="3">
        <v>253.667</v>
      </c>
      <c r="F788" s="3">
        <f t="shared" si="57"/>
        <v>253.66713402397983</v>
      </c>
      <c r="G788" s="3">
        <v>-19.483000000000001</v>
      </c>
      <c r="H788" s="14">
        <v>244.535</v>
      </c>
      <c r="I788" s="14">
        <f t="shared" si="58"/>
        <v>244.53461422426398</v>
      </c>
      <c r="J788" s="23">
        <v>1.83416</v>
      </c>
      <c r="K788" s="24">
        <v>4.3582600000000001E-3</v>
      </c>
      <c r="L788" s="5">
        <v>9.6807999999999996</v>
      </c>
      <c r="M788" s="17">
        <f t="shared" si="60"/>
        <v>9.6807559207124338</v>
      </c>
    </row>
    <row r="789" spans="2:13" x14ac:dyDescent="0.25">
      <c r="B789" s="1">
        <v>41300</v>
      </c>
      <c r="C789" s="1">
        <v>41033</v>
      </c>
      <c r="D789" s="12">
        <f t="shared" si="59"/>
        <v>41033.405417605034</v>
      </c>
      <c r="E789" s="3">
        <v>253.94399999999999</v>
      </c>
      <c r="F789" s="3">
        <f t="shared" si="57"/>
        <v>253.94353516929411</v>
      </c>
      <c r="G789" s="3">
        <v>-19.206</v>
      </c>
      <c r="H789" s="14">
        <v>241.30699999999999</v>
      </c>
      <c r="I789" s="14">
        <f t="shared" si="58"/>
        <v>241.30687755238918</v>
      </c>
      <c r="J789" s="23">
        <v>1.8099499999999999</v>
      </c>
      <c r="K789" s="24">
        <v>3.3103300000000002E-3</v>
      </c>
      <c r="L789" s="5">
        <v>9.6805000000000003</v>
      </c>
      <c r="M789" s="17">
        <f t="shared" si="60"/>
        <v>9.6804533080556112</v>
      </c>
    </row>
    <row r="790" spans="2:13" x14ac:dyDescent="0.25">
      <c r="B790" s="1">
        <v>41400</v>
      </c>
      <c r="C790" s="1">
        <v>41132</v>
      </c>
      <c r="D790" s="12">
        <f t="shared" si="59"/>
        <v>41132.117026642161</v>
      </c>
      <c r="E790" s="3">
        <v>254.22</v>
      </c>
      <c r="F790" s="3">
        <f t="shared" si="57"/>
        <v>254.21992767459807</v>
      </c>
      <c r="G790" s="3">
        <v>-18.93</v>
      </c>
      <c r="H790" s="14">
        <v>238.126</v>
      </c>
      <c r="I790" s="14">
        <f t="shared" si="58"/>
        <v>238.12528614322116</v>
      </c>
      <c r="J790" s="23">
        <v>1.78609</v>
      </c>
      <c r="K790" s="24">
        <v>3.2631299999999999E-3</v>
      </c>
      <c r="L790" s="5">
        <v>9.6801999999999992</v>
      </c>
      <c r="M790" s="17">
        <f t="shared" si="60"/>
        <v>9.6801507095877106</v>
      </c>
    </row>
    <row r="791" spans="2:13" x14ac:dyDescent="0.25">
      <c r="B791" s="1">
        <v>41500</v>
      </c>
      <c r="C791" s="1">
        <v>41231</v>
      </c>
      <c r="D791" s="12">
        <f t="shared" si="59"/>
        <v>41230.82555010599</v>
      </c>
      <c r="E791" s="3">
        <v>254.49600000000001</v>
      </c>
      <c r="F791" s="3">
        <f t="shared" si="57"/>
        <v>254.49631154029677</v>
      </c>
      <c r="G791" s="3">
        <v>-18.654</v>
      </c>
      <c r="H791" s="14">
        <v>234.98899999999998</v>
      </c>
      <c r="I791" s="14">
        <f t="shared" si="58"/>
        <v>234.98912988204458</v>
      </c>
      <c r="J791" s="23">
        <v>1.76257</v>
      </c>
      <c r="K791" s="24">
        <v>3.2166600000000001E-3</v>
      </c>
      <c r="L791" s="5">
        <v>9.6798000000000002</v>
      </c>
      <c r="M791" s="17">
        <f t="shared" si="60"/>
        <v>9.6798481253078457</v>
      </c>
    </row>
    <row r="792" spans="2:13" x14ac:dyDescent="0.25">
      <c r="B792" s="1">
        <v>41600</v>
      </c>
      <c r="C792" s="1">
        <v>41330</v>
      </c>
      <c r="D792" s="12">
        <f t="shared" si="59"/>
        <v>41329.530988141196</v>
      </c>
      <c r="E792" s="3">
        <v>254.773</v>
      </c>
      <c r="F792" s="3">
        <f t="shared" si="57"/>
        <v>254.77268676679535</v>
      </c>
      <c r="G792" s="3">
        <v>-18.376999999999999</v>
      </c>
      <c r="H792" s="14">
        <v>231.89799999999997</v>
      </c>
      <c r="I792" s="14">
        <f t="shared" si="58"/>
        <v>231.89771035445256</v>
      </c>
      <c r="J792" s="23">
        <v>1.7393799999999999</v>
      </c>
      <c r="K792" s="24">
        <v>3.1708999999999999E-3</v>
      </c>
      <c r="L792" s="5">
        <v>9.6795000000000009</v>
      </c>
      <c r="M792" s="17">
        <f t="shared" si="60"/>
        <v>9.6795455552151264</v>
      </c>
    </row>
    <row r="793" spans="2:13" x14ac:dyDescent="0.25">
      <c r="B793" s="1">
        <v>41700</v>
      </c>
      <c r="C793" s="1">
        <v>41428</v>
      </c>
      <c r="D793" s="12">
        <f t="shared" si="59"/>
        <v>41428.233340892439</v>
      </c>
      <c r="E793" s="3">
        <v>255.04900000000001</v>
      </c>
      <c r="F793" s="3">
        <f t="shared" si="57"/>
        <v>255.04905335449882</v>
      </c>
      <c r="G793" s="3">
        <v>-18.100999999999999</v>
      </c>
      <c r="H793" s="14">
        <v>228.851</v>
      </c>
      <c r="I793" s="14">
        <f t="shared" si="58"/>
        <v>228.85034064088069</v>
      </c>
      <c r="J793" s="23">
        <v>1.71652</v>
      </c>
      <c r="K793" s="24">
        <v>3.1258400000000004E-3</v>
      </c>
      <c r="L793" s="5">
        <v>9.6791999999999998</v>
      </c>
      <c r="M793" s="17">
        <f t="shared" si="60"/>
        <v>9.6792429993086682</v>
      </c>
    </row>
    <row r="794" spans="2:13" x14ac:dyDescent="0.25">
      <c r="B794" s="1">
        <v>41800</v>
      </c>
      <c r="C794" s="1">
        <v>41527</v>
      </c>
      <c r="D794" s="12">
        <f t="shared" si="59"/>
        <v>41526.932608504372</v>
      </c>
      <c r="E794" s="3">
        <v>255.32499999999999</v>
      </c>
      <c r="F794" s="3">
        <f t="shared" si="57"/>
        <v>255.32541130381225</v>
      </c>
      <c r="G794" s="3">
        <v>-17.824999999999999</v>
      </c>
      <c r="H794" s="14">
        <v>225.84700000000001</v>
      </c>
      <c r="I794" s="14">
        <f t="shared" si="58"/>
        <v>225.84634511496824</v>
      </c>
      <c r="J794" s="23">
        <v>1.6939900000000001</v>
      </c>
      <c r="K794" s="24">
        <v>3.0814699999999998E-3</v>
      </c>
      <c r="L794" s="5">
        <v>9.6789000000000005</v>
      </c>
      <c r="M794" s="17">
        <f t="shared" si="60"/>
        <v>9.6789404575875828</v>
      </c>
    </row>
    <row r="795" spans="2:13" x14ac:dyDescent="0.25">
      <c r="B795" s="1">
        <v>41900</v>
      </c>
      <c r="C795" s="1">
        <v>41626</v>
      </c>
      <c r="D795" s="12">
        <f t="shared" si="59"/>
        <v>41625.62879112165</v>
      </c>
      <c r="E795" s="3">
        <v>255.602</v>
      </c>
      <c r="F795" s="3">
        <f t="shared" si="57"/>
        <v>255.60176061514062</v>
      </c>
      <c r="G795" s="3">
        <v>-17.518000000000001</v>
      </c>
      <c r="H795" s="14">
        <v>222.88499999999999</v>
      </c>
      <c r="I795" s="14">
        <f t="shared" si="58"/>
        <v>222.88505924568136</v>
      </c>
      <c r="J795" s="23">
        <v>1.67178</v>
      </c>
      <c r="K795" s="24">
        <v>3.0377800000000003E-3</v>
      </c>
      <c r="L795" s="5">
        <v>9.6785999999999994</v>
      </c>
      <c r="M795" s="17">
        <f t="shared" si="60"/>
        <v>9.6786379300509839</v>
      </c>
    </row>
    <row r="796" spans="2:13" x14ac:dyDescent="0.25">
      <c r="B796" s="1">
        <v>42000</v>
      </c>
      <c r="C796" s="1">
        <v>41724</v>
      </c>
      <c r="D796" s="12">
        <f t="shared" si="59"/>
        <v>41724.32188888891</v>
      </c>
      <c r="E796" s="3">
        <v>255.87799999999999</v>
      </c>
      <c r="F796" s="3">
        <f t="shared" si="57"/>
        <v>255.87810128888896</v>
      </c>
      <c r="G796" s="3">
        <v>-17.271999999999998</v>
      </c>
      <c r="H796" s="14">
        <v>219.96600000000001</v>
      </c>
      <c r="I796" s="14">
        <f t="shared" si="58"/>
        <v>219.96582940310753</v>
      </c>
      <c r="J796" s="23">
        <v>1.64988</v>
      </c>
      <c r="K796" s="24">
        <v>2.99475E-3</v>
      </c>
      <c r="L796" s="5">
        <v>9.6783000000000001</v>
      </c>
      <c r="M796" s="17">
        <f t="shared" si="60"/>
        <v>9.6783354166979869</v>
      </c>
    </row>
    <row r="797" spans="2:13" x14ac:dyDescent="0.25">
      <c r="B797" s="1">
        <v>42100</v>
      </c>
      <c r="C797" s="1">
        <v>41823</v>
      </c>
      <c r="D797" s="12">
        <f t="shared" si="59"/>
        <v>41823.011901950769</v>
      </c>
      <c r="E797" s="3">
        <v>256.154</v>
      </c>
      <c r="F797" s="3">
        <f t="shared" si="57"/>
        <v>256.15443332546215</v>
      </c>
      <c r="G797" s="3">
        <v>-16.995999999999999</v>
      </c>
      <c r="H797" s="14">
        <v>217.08799999999999</v>
      </c>
      <c r="I797" s="14">
        <f t="shared" si="58"/>
        <v>217.08801266786577</v>
      </c>
      <c r="J797" s="23">
        <v>1.6283000000000001</v>
      </c>
      <c r="K797" s="24">
        <v>2.9523799999999997E-3</v>
      </c>
      <c r="L797" s="5">
        <v>9.6780000000000008</v>
      </c>
      <c r="M797" s="17">
        <f t="shared" si="60"/>
        <v>9.6780329175277018</v>
      </c>
    </row>
    <row r="798" spans="2:13" x14ac:dyDescent="0.25">
      <c r="B798" s="1">
        <v>42200</v>
      </c>
      <c r="C798" s="1">
        <v>41922</v>
      </c>
      <c r="D798" s="12">
        <f t="shared" si="59"/>
        <v>41921.698830451853</v>
      </c>
      <c r="E798" s="3">
        <v>256.43099999999998</v>
      </c>
      <c r="F798" s="3">
        <f t="shared" si="57"/>
        <v>256.43075672526521</v>
      </c>
      <c r="G798" s="3">
        <v>-16.719000000000001</v>
      </c>
      <c r="H798" s="14">
        <v>214.251</v>
      </c>
      <c r="I798" s="14">
        <f t="shared" si="58"/>
        <v>214.25097664405021</v>
      </c>
      <c r="J798" s="23">
        <v>1.6070199999999999</v>
      </c>
      <c r="K798" s="24">
        <v>2.9106600000000002E-3</v>
      </c>
      <c r="L798" s="5">
        <v>9.6776999999999997</v>
      </c>
      <c r="M798" s="17">
        <f t="shared" si="60"/>
        <v>9.6777304325392439</v>
      </c>
    </row>
    <row r="799" spans="2:13" x14ac:dyDescent="0.25">
      <c r="B799" s="1">
        <v>42300</v>
      </c>
      <c r="C799" s="1">
        <v>42020</v>
      </c>
      <c r="D799" s="12">
        <f t="shared" si="59"/>
        <v>42020.38267453677</v>
      </c>
      <c r="E799" s="3">
        <v>256.70699999999999</v>
      </c>
      <c r="F799" s="3">
        <f t="shared" si="57"/>
        <v>256.70707148870298</v>
      </c>
      <c r="G799" s="3">
        <v>-16.443000000000001</v>
      </c>
      <c r="H799" s="14">
        <v>211.45399999999998</v>
      </c>
      <c r="I799" s="14">
        <f t="shared" si="58"/>
        <v>211.45409927564543</v>
      </c>
      <c r="J799" s="23">
        <v>1.5860399999999999</v>
      </c>
      <c r="K799" s="24">
        <v>2.8695700000000001E-3</v>
      </c>
      <c r="L799" s="5">
        <v>9.6774000000000004</v>
      </c>
      <c r="M799" s="17">
        <f t="shared" si="60"/>
        <v>9.6774279617317251</v>
      </c>
    </row>
    <row r="800" spans="2:13" x14ac:dyDescent="0.25">
      <c r="B800" s="1">
        <v>42400</v>
      </c>
      <c r="C800" s="1">
        <v>42119</v>
      </c>
      <c r="D800" s="12">
        <f t="shared" si="59"/>
        <v>42119.06343435013</v>
      </c>
      <c r="E800" s="3">
        <v>256.983</v>
      </c>
      <c r="F800" s="3">
        <f t="shared" si="57"/>
        <v>256.98337761618035</v>
      </c>
      <c r="G800" s="3">
        <v>-16.167000000000002</v>
      </c>
      <c r="H800" s="14">
        <v>208.697</v>
      </c>
      <c r="I800" s="14">
        <f t="shared" si="58"/>
        <v>208.69676866633594</v>
      </c>
      <c r="J800" s="23">
        <v>1.5653600000000001</v>
      </c>
      <c r="K800" s="24">
        <v>2.8291100000000001E-3</v>
      </c>
      <c r="L800" s="5">
        <v>9.6770999999999994</v>
      </c>
      <c r="M800" s="17">
        <f t="shared" si="60"/>
        <v>9.6771255051042626</v>
      </c>
    </row>
    <row r="801" spans="2:13" x14ac:dyDescent="0.25">
      <c r="B801" s="1">
        <v>42500</v>
      </c>
      <c r="C801" s="1">
        <v>42218</v>
      </c>
      <c r="D801" s="12">
        <f t="shared" si="59"/>
        <v>42217.741110036506</v>
      </c>
      <c r="E801" s="3">
        <v>257.26</v>
      </c>
      <c r="F801" s="3">
        <f t="shared" si="57"/>
        <v>257.25967510810221</v>
      </c>
      <c r="G801" s="3">
        <v>-15.89</v>
      </c>
      <c r="H801" s="14">
        <v>205.97900000000001</v>
      </c>
      <c r="I801" s="14">
        <f t="shared" si="58"/>
        <v>205.97838290265148</v>
      </c>
      <c r="J801" s="23">
        <v>1.54497</v>
      </c>
      <c r="K801" s="24">
        <v>2.78926E-3</v>
      </c>
      <c r="L801" s="5">
        <v>9.6768000000000001</v>
      </c>
      <c r="M801" s="17">
        <f t="shared" si="60"/>
        <v>9.6768230626559664</v>
      </c>
    </row>
    <row r="802" spans="2:13" x14ac:dyDescent="0.25">
      <c r="B802" s="1">
        <v>42600</v>
      </c>
      <c r="C802" s="1">
        <v>42316</v>
      </c>
      <c r="D802" s="12">
        <f t="shared" si="59"/>
        <v>42316.415701740501</v>
      </c>
      <c r="E802" s="3">
        <v>257.536</v>
      </c>
      <c r="F802" s="3">
        <f t="shared" si="57"/>
        <v>257.53596396487342</v>
      </c>
      <c r="G802" s="3">
        <v>-15.614000000000001</v>
      </c>
      <c r="H802" s="14">
        <v>203.29899999999998</v>
      </c>
      <c r="I802" s="14">
        <f t="shared" si="58"/>
        <v>203.29834988038601</v>
      </c>
      <c r="J802" s="23">
        <v>1.5248699999999999</v>
      </c>
      <c r="K802" s="24">
        <v>2.7500100000000002E-3</v>
      </c>
      <c r="L802" s="5">
        <v>9.6765000000000008</v>
      </c>
      <c r="M802" s="17">
        <f t="shared" si="60"/>
        <v>9.67652063438595</v>
      </c>
    </row>
    <row r="803" spans="2:13" x14ac:dyDescent="0.25">
      <c r="B803" s="1">
        <v>42700</v>
      </c>
      <c r="C803" s="1">
        <v>42415</v>
      </c>
      <c r="D803" s="12">
        <f t="shared" si="59"/>
        <v>42415.087209606674</v>
      </c>
      <c r="E803" s="3">
        <v>257.81200000000001</v>
      </c>
      <c r="F803" s="3">
        <f t="shared" si="57"/>
        <v>257.81224418689868</v>
      </c>
      <c r="G803" s="3">
        <v>-15.337999999999999</v>
      </c>
      <c r="H803" s="14">
        <v>200.65599999999998</v>
      </c>
      <c r="I803" s="14">
        <f t="shared" si="58"/>
        <v>200.65608713421085</v>
      </c>
      <c r="J803" s="23">
        <v>1.50505</v>
      </c>
      <c r="K803" s="24">
        <v>2.7113599999999999E-3</v>
      </c>
      <c r="L803" s="5">
        <v>9.6761999999999997</v>
      </c>
      <c r="M803" s="17">
        <f t="shared" si="60"/>
        <v>9.6762182202933307</v>
      </c>
    </row>
    <row r="804" spans="2:13" x14ac:dyDescent="0.25">
      <c r="B804" s="1">
        <v>42800</v>
      </c>
      <c r="C804" s="1">
        <v>42514</v>
      </c>
      <c r="D804" s="12">
        <f t="shared" si="59"/>
        <v>42513.755633779598</v>
      </c>
      <c r="E804" s="3">
        <v>258.08800000000002</v>
      </c>
      <c r="F804" s="3">
        <f t="shared" si="57"/>
        <v>258.0885157745829</v>
      </c>
      <c r="G804" s="3">
        <v>-15.061999999999999</v>
      </c>
      <c r="H804" s="14">
        <v>198.05099999999999</v>
      </c>
      <c r="I804" s="14">
        <f t="shared" si="58"/>
        <v>198.0510216704358</v>
      </c>
      <c r="J804" s="23">
        <v>1.4855100000000001</v>
      </c>
      <c r="K804" s="24">
        <v>2.6733E-3</v>
      </c>
      <c r="L804" s="5">
        <v>9.6759000000000004</v>
      </c>
      <c r="M804" s="17">
        <f t="shared" si="60"/>
        <v>9.675915820377222</v>
      </c>
    </row>
    <row r="805" spans="2:13" x14ac:dyDescent="0.25">
      <c r="B805" s="1">
        <v>42900</v>
      </c>
      <c r="C805" s="1">
        <v>42612</v>
      </c>
      <c r="D805" s="12">
        <f t="shared" si="59"/>
        <v>42612.420974403823</v>
      </c>
      <c r="E805" s="3">
        <v>258.36500000000001</v>
      </c>
      <c r="F805" s="3">
        <f t="shared" si="57"/>
        <v>258.36477872833069</v>
      </c>
      <c r="G805" s="3">
        <v>-14.785</v>
      </c>
      <c r="H805" s="14">
        <v>195.483</v>
      </c>
      <c r="I805" s="14">
        <f t="shared" si="58"/>
        <v>195.48258980285263</v>
      </c>
      <c r="J805" s="23">
        <v>1.46624</v>
      </c>
      <c r="K805" s="24">
        <v>2.6358100000000001E-3</v>
      </c>
      <c r="L805" s="5">
        <v>9.6755999999999993</v>
      </c>
      <c r="M805" s="17">
        <f t="shared" si="60"/>
        <v>9.675613434636734</v>
      </c>
    </row>
    <row r="806" spans="2:13" x14ac:dyDescent="0.25">
      <c r="B806" s="1">
        <v>43000</v>
      </c>
      <c r="C806" s="1">
        <v>42711</v>
      </c>
      <c r="D806" s="12">
        <f t="shared" si="59"/>
        <v>42711.083231623903</v>
      </c>
      <c r="E806" s="3">
        <v>258.64100000000002</v>
      </c>
      <c r="F806" s="3">
        <f t="shared" si="57"/>
        <v>258.64103304854694</v>
      </c>
      <c r="G806" s="3">
        <v>-14.509</v>
      </c>
      <c r="H806" s="14">
        <v>192.95</v>
      </c>
      <c r="I806" s="14">
        <f t="shared" si="58"/>
        <v>192.95023699158773</v>
      </c>
      <c r="J806" s="23">
        <v>1.4472499999999999</v>
      </c>
      <c r="K806" s="24">
        <v>2.59888E-3</v>
      </c>
      <c r="L806" s="5">
        <v>9.6753</v>
      </c>
      <c r="M806" s="17">
        <f t="shared" si="60"/>
        <v>9.675311063070982</v>
      </c>
    </row>
    <row r="807" spans="2:13" x14ac:dyDescent="0.25">
      <c r="B807" s="1">
        <v>43100</v>
      </c>
      <c r="C807" s="1">
        <v>42810</v>
      </c>
      <c r="D807" s="12">
        <f t="shared" si="59"/>
        <v>42809.742405584366</v>
      </c>
      <c r="E807" s="3">
        <v>258.91699999999997</v>
      </c>
      <c r="F807" s="3">
        <f t="shared" si="57"/>
        <v>258.91727873563622</v>
      </c>
      <c r="G807" s="3">
        <v>-14.233000000000001</v>
      </c>
      <c r="H807" s="14">
        <v>190.45399999999998</v>
      </c>
      <c r="I807" s="14">
        <f t="shared" si="58"/>
        <v>190.45341768493336</v>
      </c>
      <c r="J807" s="23">
        <v>1.42852</v>
      </c>
      <c r="K807" s="24">
        <v>2.56252E-3</v>
      </c>
      <c r="L807" s="5">
        <v>9.6750000000000007</v>
      </c>
      <c r="M807" s="17">
        <f t="shared" si="60"/>
        <v>9.6750087056790832</v>
      </c>
    </row>
    <row r="808" spans="2:13" x14ac:dyDescent="0.25">
      <c r="B808" s="1">
        <v>43200</v>
      </c>
      <c r="C808" s="1">
        <v>42908</v>
      </c>
      <c r="D808" s="12">
        <f t="shared" si="59"/>
        <v>42908.398496429749</v>
      </c>
      <c r="E808" s="3">
        <v>259.19299999999998</v>
      </c>
      <c r="F808" s="3">
        <f t="shared" si="57"/>
        <v>259.19351579000329</v>
      </c>
      <c r="G808" s="3">
        <v>-13.957000000000001</v>
      </c>
      <c r="H808" s="14">
        <v>187.99199999999999</v>
      </c>
      <c r="I808" s="14">
        <f t="shared" si="58"/>
        <v>187.99159516406613</v>
      </c>
      <c r="J808" s="23">
        <v>1.41005</v>
      </c>
      <c r="K808" s="24">
        <v>2.5267000000000002E-3</v>
      </c>
      <c r="L808" s="5">
        <v>9.6746999999999996</v>
      </c>
      <c r="M808" s="17">
        <f t="shared" si="60"/>
        <v>9.6747063624601477</v>
      </c>
    </row>
    <row r="809" spans="2:13" x14ac:dyDescent="0.25">
      <c r="B809" s="1">
        <v>43300</v>
      </c>
      <c r="C809" s="1">
        <v>43007</v>
      </c>
      <c r="D809" s="12">
        <f t="shared" si="59"/>
        <v>43007.051504304567</v>
      </c>
      <c r="E809" s="3">
        <v>259.47000000000003</v>
      </c>
      <c r="F809" s="3">
        <f t="shared" si="57"/>
        <v>259.46974421205277</v>
      </c>
      <c r="G809" s="3">
        <v>-13.68</v>
      </c>
      <c r="H809" s="14">
        <v>185.56399999999999</v>
      </c>
      <c r="I809" s="14">
        <f t="shared" si="58"/>
        <v>185.56424139062548</v>
      </c>
      <c r="J809" s="23">
        <v>1.39185</v>
      </c>
      <c r="K809" s="24">
        <v>2.4914200000000003E-3</v>
      </c>
      <c r="L809" s="5">
        <v>9.6744000000000003</v>
      </c>
      <c r="M809" s="17">
        <f t="shared" si="60"/>
        <v>9.6744040334132926</v>
      </c>
    </row>
    <row r="810" spans="2:13" x14ac:dyDescent="0.25">
      <c r="B810" s="1">
        <v>43400</v>
      </c>
      <c r="C810" s="1">
        <v>43106</v>
      </c>
      <c r="D810" s="12">
        <f t="shared" si="59"/>
        <v>43105.701429353328</v>
      </c>
      <c r="E810" s="3">
        <v>259.74599999999998</v>
      </c>
      <c r="F810" s="3">
        <f t="shared" si="57"/>
        <v>259.74596400218934</v>
      </c>
      <c r="G810" s="3">
        <v>-13.404</v>
      </c>
      <c r="H810" s="14">
        <v>183.17099999999999</v>
      </c>
      <c r="I810" s="14">
        <f t="shared" si="58"/>
        <v>183.17083685707638</v>
      </c>
      <c r="J810" s="23">
        <v>1.3738999999999999</v>
      </c>
      <c r="K810" s="24">
        <v>2.4566699999999998E-3</v>
      </c>
      <c r="L810" s="5">
        <v>9.6740999999999993</v>
      </c>
      <c r="M810" s="17">
        <f t="shared" si="60"/>
        <v>9.6741017185376297</v>
      </c>
    </row>
    <row r="811" spans="2:13" x14ac:dyDescent="0.25">
      <c r="B811" s="1">
        <v>43500</v>
      </c>
      <c r="C811" s="1">
        <v>43204</v>
      </c>
      <c r="D811" s="12">
        <f t="shared" si="59"/>
        <v>43204.348271720541</v>
      </c>
      <c r="E811" s="3">
        <v>260.02199999999999</v>
      </c>
      <c r="F811" s="3">
        <f t="shared" si="57"/>
        <v>260.02217516081754</v>
      </c>
      <c r="G811" s="3">
        <v>-13.128</v>
      </c>
      <c r="H811" s="14">
        <v>180.81100000000001</v>
      </c>
      <c r="I811" s="14">
        <f t="shared" si="58"/>
        <v>180.81087043981523</v>
      </c>
      <c r="J811" s="23">
        <v>1.35619</v>
      </c>
      <c r="K811" s="24">
        <v>2.4224400000000001E-3</v>
      </c>
      <c r="L811" s="5">
        <v>9.6738</v>
      </c>
      <c r="M811" s="17">
        <f t="shared" si="60"/>
        <v>9.6737994178322761</v>
      </c>
    </row>
    <row r="812" spans="2:13" x14ac:dyDescent="0.25">
      <c r="B812" s="1">
        <v>43600</v>
      </c>
      <c r="C812" s="1">
        <v>43303</v>
      </c>
      <c r="D812" s="12">
        <f t="shared" si="59"/>
        <v>43302.99203155069</v>
      </c>
      <c r="E812" s="3">
        <v>260.298</v>
      </c>
      <c r="F812" s="3">
        <f t="shared" si="57"/>
        <v>260.29837768834193</v>
      </c>
      <c r="G812" s="3">
        <v>-12.852</v>
      </c>
      <c r="H812" s="14">
        <v>178.48400000000001</v>
      </c>
      <c r="I812" s="14">
        <f t="shared" si="58"/>
        <v>178.48383925495781</v>
      </c>
      <c r="J812" s="23">
        <v>1.33874</v>
      </c>
      <c r="K812" s="24">
        <v>2.3887200000000004E-3</v>
      </c>
      <c r="L812" s="5">
        <v>9.6735000000000007</v>
      </c>
      <c r="M812" s="17">
        <f t="shared" si="60"/>
        <v>9.6734971312963456</v>
      </c>
    </row>
    <row r="813" spans="2:13" x14ac:dyDescent="0.25">
      <c r="B813" s="1">
        <v>43700</v>
      </c>
      <c r="C813" s="1">
        <v>43402</v>
      </c>
      <c r="D813" s="12">
        <f t="shared" si="59"/>
        <v>43401.632708988269</v>
      </c>
      <c r="E813" s="3">
        <v>260.57499999999999</v>
      </c>
      <c r="F813" s="3">
        <f t="shared" si="57"/>
        <v>260.57457158516718</v>
      </c>
      <c r="G813" s="3">
        <v>-12.574999999999999</v>
      </c>
      <c r="H813" s="14">
        <v>176.18899999999999</v>
      </c>
      <c r="I813" s="14">
        <f t="shared" si="58"/>
        <v>176.18924851676206</v>
      </c>
      <c r="J813" s="23">
        <v>1.3215300000000001</v>
      </c>
      <c r="K813" s="24">
        <v>2.3555199999999998E-3</v>
      </c>
      <c r="L813" s="5">
        <v>9.6731999999999996</v>
      </c>
      <c r="M813" s="17">
        <f t="shared" si="60"/>
        <v>9.6731948589289498</v>
      </c>
    </row>
    <row r="814" spans="2:13" x14ac:dyDescent="0.25">
      <c r="B814" s="1">
        <v>43800</v>
      </c>
      <c r="C814" s="1">
        <v>43500</v>
      </c>
      <c r="D814" s="12">
        <f t="shared" si="59"/>
        <v>43500.270304177742</v>
      </c>
      <c r="E814" s="3">
        <v>260.851</v>
      </c>
      <c r="F814" s="3">
        <f t="shared" si="57"/>
        <v>260.85075685169767</v>
      </c>
      <c r="G814" s="3">
        <v>-12.298999999999999</v>
      </c>
      <c r="H814" s="14">
        <v>173.92700000000002</v>
      </c>
      <c r="I814" s="14">
        <f t="shared" si="58"/>
        <v>173.92661139863469</v>
      </c>
      <c r="J814" s="23">
        <v>1.3045599999999999</v>
      </c>
      <c r="K814" s="24">
        <v>2.3227999999999999E-3</v>
      </c>
      <c r="L814" s="5">
        <v>9.6729000000000003</v>
      </c>
      <c r="M814" s="17">
        <f t="shared" si="60"/>
        <v>9.6728926007292042</v>
      </c>
    </row>
    <row r="815" spans="2:13" x14ac:dyDescent="0.25">
      <c r="B815" s="1">
        <v>43900</v>
      </c>
      <c r="C815" s="1">
        <v>43599</v>
      </c>
      <c r="D815" s="12">
        <f t="shared" si="59"/>
        <v>43598.904817263574</v>
      </c>
      <c r="E815" s="3">
        <v>261.12700000000001</v>
      </c>
      <c r="F815" s="3">
        <f t="shared" si="57"/>
        <v>261.12693348833801</v>
      </c>
      <c r="G815" s="3">
        <v>-12.023</v>
      </c>
      <c r="H815" s="14">
        <v>171.696</v>
      </c>
      <c r="I815" s="14">
        <f t="shared" si="58"/>
        <v>171.69544889666625</v>
      </c>
      <c r="J815" s="23">
        <v>1.28782</v>
      </c>
      <c r="K815" s="24">
        <v>2.29058E-3</v>
      </c>
      <c r="L815" s="5">
        <v>9.6725999999999992</v>
      </c>
      <c r="M815" s="17">
        <f t="shared" si="60"/>
        <v>9.6725903566962277</v>
      </c>
    </row>
    <row r="816" spans="2:13" x14ac:dyDescent="0.25">
      <c r="B816" s="1">
        <v>44000</v>
      </c>
      <c r="C816" s="1">
        <v>43698</v>
      </c>
      <c r="D816" s="12">
        <f t="shared" si="59"/>
        <v>43697.536248390235</v>
      </c>
      <c r="E816" s="3">
        <v>261.40300000000002</v>
      </c>
      <c r="F816" s="3">
        <f t="shared" si="57"/>
        <v>261.40310149549265</v>
      </c>
      <c r="G816" s="3">
        <v>-11.747</v>
      </c>
      <c r="H816" s="14">
        <v>169.49600000000001</v>
      </c>
      <c r="I816" s="14">
        <f t="shared" si="58"/>
        <v>169.49528969565409</v>
      </c>
      <c r="J816" s="23">
        <v>1.27132</v>
      </c>
      <c r="K816" s="24">
        <v>2.2588400000000002E-3</v>
      </c>
      <c r="L816" s="5">
        <v>9.6722999999999999</v>
      </c>
      <c r="M816" s="17">
        <f t="shared" si="60"/>
        <v>9.6722881268291321</v>
      </c>
    </row>
    <row r="817" spans="2:13" x14ac:dyDescent="0.25">
      <c r="B817" s="1">
        <v>44100</v>
      </c>
      <c r="C817" s="1">
        <v>43796</v>
      </c>
      <c r="D817" s="12">
        <f t="shared" si="59"/>
        <v>43796.164597702154</v>
      </c>
      <c r="E817" s="3">
        <v>261.67899999999997</v>
      </c>
      <c r="F817" s="3">
        <f t="shared" si="57"/>
        <v>261.67926087356602</v>
      </c>
      <c r="G817" s="3">
        <v>-11.471</v>
      </c>
      <c r="H817" s="14">
        <v>167.32599999999999</v>
      </c>
      <c r="I817" s="14">
        <f t="shared" si="58"/>
        <v>167.32567003755875</v>
      </c>
      <c r="J817" s="23">
        <v>1.25505</v>
      </c>
      <c r="K817" s="24">
        <v>2.2275699999999999E-3</v>
      </c>
      <c r="L817" s="5">
        <v>9.6720000000000006</v>
      </c>
      <c r="M817" s="17">
        <f t="shared" si="60"/>
        <v>9.671985911127031</v>
      </c>
    </row>
    <row r="818" spans="2:13" x14ac:dyDescent="0.25">
      <c r="B818" s="1">
        <v>44200</v>
      </c>
      <c r="C818" s="1">
        <v>43895</v>
      </c>
      <c r="D818" s="12">
        <f t="shared" si="59"/>
        <v>43894.789865343781</v>
      </c>
      <c r="E818" s="3">
        <v>261.95499999999998</v>
      </c>
      <c r="F818" s="3">
        <f t="shared" si="57"/>
        <v>261.95541162296257</v>
      </c>
      <c r="G818" s="3">
        <v>-11.195</v>
      </c>
      <c r="H818" s="14">
        <v>165.18600000000001</v>
      </c>
      <c r="I818" s="14">
        <f t="shared" si="58"/>
        <v>165.18613359235206</v>
      </c>
      <c r="J818" s="23">
        <v>1.2390000000000001</v>
      </c>
      <c r="K818" s="24">
        <v>2.1967699999999998E-3</v>
      </c>
      <c r="L818" s="5">
        <v>9.6716999999999995</v>
      </c>
      <c r="M818" s="17">
        <f t="shared" si="60"/>
        <v>9.671683709589038</v>
      </c>
    </row>
    <row r="819" spans="2:13" x14ac:dyDescent="0.25">
      <c r="B819" s="1">
        <v>44300</v>
      </c>
      <c r="C819" s="1">
        <v>43993</v>
      </c>
      <c r="D819" s="12">
        <f t="shared" si="59"/>
        <v>43993.412051459549</v>
      </c>
      <c r="E819" s="3">
        <v>262.23200000000003</v>
      </c>
      <c r="F819" s="3">
        <f t="shared" si="57"/>
        <v>262.23155374408674</v>
      </c>
      <c r="G819" s="3">
        <v>-10.917999999999999</v>
      </c>
      <c r="H819" s="14">
        <v>163.07599999999999</v>
      </c>
      <c r="I819" s="14">
        <f t="shared" si="58"/>
        <v>163.07623133120461</v>
      </c>
      <c r="J819" s="23">
        <v>1.2231700000000001</v>
      </c>
      <c r="K819" s="24">
        <v>2.16643E-3</v>
      </c>
      <c r="L819" s="58">
        <v>9.6714000000000002</v>
      </c>
      <c r="M819" s="17">
        <f t="shared" si="60"/>
        <v>9.6713815222142738</v>
      </c>
    </row>
    <row r="820" spans="2:13" x14ac:dyDescent="0.25">
      <c r="B820" s="1">
        <v>44400</v>
      </c>
      <c r="C820" s="1">
        <v>44092</v>
      </c>
      <c r="D820" s="12">
        <f t="shared" si="59"/>
        <v>44092.031156193865</v>
      </c>
      <c r="E820" s="3">
        <v>262.50799999999998</v>
      </c>
      <c r="F820" s="3">
        <f t="shared" si="57"/>
        <v>262.50768723734285</v>
      </c>
      <c r="G820" s="3">
        <v>-10.641999999999999</v>
      </c>
      <c r="H820" s="14">
        <v>160.99600000000001</v>
      </c>
      <c r="I820" s="14">
        <f t="shared" si="58"/>
        <v>160.99552140197446</v>
      </c>
      <c r="J820" s="23">
        <v>1.20757</v>
      </c>
      <c r="K820" s="24">
        <v>2.1365400000000001E-3</v>
      </c>
      <c r="L820" s="58">
        <v>9.6710999999999991</v>
      </c>
      <c r="M820" s="17">
        <f t="shared" si="60"/>
        <v>9.6710793490018467</v>
      </c>
    </row>
    <row r="821" spans="2:13" x14ac:dyDescent="0.25">
      <c r="B821" s="1">
        <v>44500</v>
      </c>
      <c r="C821" s="1">
        <v>44191</v>
      </c>
      <c r="D821" s="12">
        <f t="shared" si="59"/>
        <v>44190.647179691143</v>
      </c>
      <c r="E821" s="3">
        <v>262.78399999999999</v>
      </c>
      <c r="F821" s="3">
        <f t="shared" si="57"/>
        <v>262.78381210313523</v>
      </c>
      <c r="G821" s="3">
        <v>-10.366</v>
      </c>
      <c r="H821" s="14">
        <v>158.94399999999999</v>
      </c>
      <c r="I821" s="14">
        <f t="shared" si="58"/>
        <v>158.94356900694979</v>
      </c>
      <c r="J821" s="23">
        <v>1.19218</v>
      </c>
      <c r="K821" s="24">
        <v>2.1070899999999998E-3</v>
      </c>
      <c r="L821" s="5">
        <v>9.6707999999999998</v>
      </c>
      <c r="M821" s="17">
        <f t="shared" si="60"/>
        <v>9.6707771899508774</v>
      </c>
    </row>
    <row r="822" spans="2:13" x14ac:dyDescent="0.25">
      <c r="B822" s="1">
        <v>44600</v>
      </c>
      <c r="C822" s="1">
        <v>44289</v>
      </c>
      <c r="D822" s="12">
        <f t="shared" si="59"/>
        <v>44289.260122095795</v>
      </c>
      <c r="E822" s="3">
        <v>263.06</v>
      </c>
      <c r="F822" s="3">
        <f t="shared" si="57"/>
        <v>263.05992834186821</v>
      </c>
      <c r="G822" s="3">
        <v>-10.09</v>
      </c>
      <c r="H822" s="14">
        <v>156.91999999999999</v>
      </c>
      <c r="I822" s="14">
        <f t="shared" si="58"/>
        <v>156.91994628280162</v>
      </c>
      <c r="J822" s="23">
        <v>1.177</v>
      </c>
      <c r="K822" s="24">
        <v>2.0780799999999999E-3</v>
      </c>
      <c r="L822" s="5">
        <v>9.6705000000000005</v>
      </c>
      <c r="M822" s="17">
        <f t="shared" si="60"/>
        <v>9.6704750450604759</v>
      </c>
    </row>
    <row r="823" spans="2:13" x14ac:dyDescent="0.25">
      <c r="B823" s="1">
        <v>44700</v>
      </c>
      <c r="C823" s="1">
        <v>44388</v>
      </c>
      <c r="D823" s="12">
        <f t="shared" si="59"/>
        <v>44387.869983552206</v>
      </c>
      <c r="E823" s="3">
        <v>263.33600000000001</v>
      </c>
      <c r="F823" s="3">
        <f t="shared" si="57"/>
        <v>263.33603595394618</v>
      </c>
      <c r="G823" s="3">
        <v>-9.8140000000000001</v>
      </c>
      <c r="H823" s="14">
        <v>154.92400000000001</v>
      </c>
      <c r="I823" s="14">
        <f t="shared" si="58"/>
        <v>154.92423218270403</v>
      </c>
      <c r="J823" s="23">
        <v>1.1620299999999999</v>
      </c>
      <c r="K823" s="24">
        <v>2.0495000000000001E-3</v>
      </c>
      <c r="L823" s="5">
        <v>9.6701999999999995</v>
      </c>
      <c r="M823" s="17">
        <f t="shared" si="60"/>
        <v>9.6701729143297612</v>
      </c>
    </row>
    <row r="824" spans="2:13" x14ac:dyDescent="0.25">
      <c r="B824" s="1">
        <v>44800</v>
      </c>
      <c r="C824" s="1">
        <v>44486</v>
      </c>
      <c r="D824" s="12">
        <f t="shared" si="59"/>
        <v>44486.476764204766</v>
      </c>
      <c r="E824" s="3">
        <v>263.61200000000002</v>
      </c>
      <c r="F824" s="3">
        <f t="shared" si="57"/>
        <v>263.61213493977334</v>
      </c>
      <c r="G824" s="3">
        <v>-9.5380000000000003</v>
      </c>
      <c r="H824" s="14">
        <v>152.95600000000002</v>
      </c>
      <c r="I824" s="14">
        <f t="shared" si="58"/>
        <v>152.95601236058553</v>
      </c>
      <c r="J824" s="23">
        <v>1.14727</v>
      </c>
      <c r="K824" s="24">
        <v>2.0213399999999999E-3</v>
      </c>
      <c r="L824" s="5">
        <v>9.6699000000000002</v>
      </c>
      <c r="M824" s="17">
        <f t="shared" si="60"/>
        <v>9.6698707977578469</v>
      </c>
    </row>
    <row r="825" spans="2:13" x14ac:dyDescent="0.25">
      <c r="B825" s="1">
        <v>44900</v>
      </c>
      <c r="C825" s="1">
        <v>44585</v>
      </c>
      <c r="D825" s="12">
        <f t="shared" si="59"/>
        <v>44585.080464197839</v>
      </c>
      <c r="E825" s="3">
        <v>263.88799999999998</v>
      </c>
      <c r="F825" s="3">
        <f t="shared" si="57"/>
        <v>263.88822529975397</v>
      </c>
      <c r="G825" s="3">
        <v>-9.2620000000000005</v>
      </c>
      <c r="H825" s="14">
        <v>151.01500000000001</v>
      </c>
      <c r="I825" s="14">
        <f t="shared" si="58"/>
        <v>151.01487905746345</v>
      </c>
      <c r="J825" s="23">
        <v>1.1327100000000001</v>
      </c>
      <c r="K825" s="24">
        <v>1.9935999999999999E-3</v>
      </c>
      <c r="L825" s="5">
        <v>9.6696000000000009</v>
      </c>
      <c r="M825" s="17">
        <f t="shared" si="60"/>
        <v>9.66956869534385</v>
      </c>
    </row>
    <row r="826" spans="2:13" x14ac:dyDescent="0.25">
      <c r="B826" s="1">
        <v>45000</v>
      </c>
      <c r="C826" s="1">
        <v>44684</v>
      </c>
      <c r="D826" s="12">
        <f t="shared" si="59"/>
        <v>44683.681083675801</v>
      </c>
      <c r="E826" s="3">
        <v>264.16399999999999</v>
      </c>
      <c r="F826" s="3">
        <f t="shared" si="57"/>
        <v>264.16430703429228</v>
      </c>
      <c r="G826" s="3">
        <v>-8.9860000000000007</v>
      </c>
      <c r="H826" s="14">
        <v>149.101</v>
      </c>
      <c r="I826" s="14">
        <f t="shared" si="58"/>
        <v>149.10043098982683</v>
      </c>
      <c r="J826" s="23">
        <v>1.11835</v>
      </c>
      <c r="K826" s="24">
        <v>1.96627E-3</v>
      </c>
      <c r="L826" s="5">
        <v>9.6692999999999998</v>
      </c>
      <c r="M826" s="17">
        <f t="shared" si="60"/>
        <v>9.6692666070868825</v>
      </c>
    </row>
    <row r="827" spans="2:13" x14ac:dyDescent="0.25">
      <c r="B827" s="1">
        <v>45100</v>
      </c>
      <c r="C827" s="1">
        <v>44782</v>
      </c>
      <c r="D827" s="12">
        <f t="shared" si="59"/>
        <v>44782.278622783007</v>
      </c>
      <c r="E827" s="3">
        <v>264.44</v>
      </c>
      <c r="F827" s="3">
        <f t="shared" ref="F827:F849" si="61">228.65+0.0028*(D827-32000)</f>
        <v>264.44038014379242</v>
      </c>
      <c r="G827" s="3">
        <v>-8.7100000000000009</v>
      </c>
      <c r="H827" s="14">
        <v>147.21299999999999</v>
      </c>
      <c r="I827" s="14">
        <f t="shared" ref="I827:I849" si="62">POWER(10,LOG10(868.014)-9.80665/(0.0028*8314.32/28.96442)*LOG10((228.65+0.0028*(D827-32000))/228.65))</f>
        <v>147.21227324002663</v>
      </c>
      <c r="J827" s="23">
        <v>1.1041799999999999</v>
      </c>
      <c r="K827" s="24">
        <v>1.9393400000000001E-3</v>
      </c>
      <c r="L827" s="5">
        <v>9.6690000000000005</v>
      </c>
      <c r="M827" s="17">
        <f t="shared" si="60"/>
        <v>9.6689645329860614</v>
      </c>
    </row>
    <row r="828" spans="2:13" x14ac:dyDescent="0.25">
      <c r="B828" s="1">
        <v>45200</v>
      </c>
      <c r="C828" s="1">
        <v>44881</v>
      </c>
      <c r="D828" s="12">
        <f t="shared" si="59"/>
        <v>44880.873081663805</v>
      </c>
      <c r="E828" s="3">
        <v>264.71600000000001</v>
      </c>
      <c r="F828" s="3">
        <f t="shared" si="61"/>
        <v>264.71644462865868</v>
      </c>
      <c r="G828" s="3">
        <v>-8.4339999999999993</v>
      </c>
      <c r="H828" s="14">
        <v>145.35</v>
      </c>
      <c r="I828" s="14">
        <f t="shared" si="62"/>
        <v>145.35001714863495</v>
      </c>
      <c r="J828" s="23">
        <v>1.09022</v>
      </c>
      <c r="K828" s="24">
        <v>1.91281E-3</v>
      </c>
      <c r="L828" s="5">
        <v>9.6686999999999994</v>
      </c>
      <c r="M828" s="17">
        <f t="shared" si="60"/>
        <v>9.668662473040504</v>
      </c>
    </row>
    <row r="829" spans="2:13" x14ac:dyDescent="0.25">
      <c r="B829" s="1">
        <v>45300</v>
      </c>
      <c r="C829" s="1">
        <v>44979</v>
      </c>
      <c r="D829" s="12">
        <f t="shared" si="59"/>
        <v>44979.464460462535</v>
      </c>
      <c r="E829" s="3">
        <v>264.99200000000002</v>
      </c>
      <c r="F829" s="3">
        <f t="shared" si="61"/>
        <v>264.99250048929508</v>
      </c>
      <c r="G829" s="3">
        <v>-8.1579999999999995</v>
      </c>
      <c r="H829" s="14">
        <v>143.51400000000001</v>
      </c>
      <c r="I829" s="14">
        <f t="shared" si="62"/>
        <v>143.51328020873888</v>
      </c>
      <c r="J829" s="23">
        <v>1.0764400000000001</v>
      </c>
      <c r="K829" s="24">
        <v>1.88668E-3</v>
      </c>
      <c r="L829" s="5">
        <v>9.6684000000000001</v>
      </c>
      <c r="M829" s="17">
        <f t="shared" si="60"/>
        <v>9.6683604272493238</v>
      </c>
    </row>
    <row r="830" spans="2:13" x14ac:dyDescent="0.25">
      <c r="B830" s="1">
        <v>45400</v>
      </c>
      <c r="C830" s="1">
        <v>45078</v>
      </c>
      <c r="D830" s="12">
        <f t="shared" si="59"/>
        <v>45078.052759323524</v>
      </c>
      <c r="E830" s="3">
        <v>265.26900000000001</v>
      </c>
      <c r="F830" s="3">
        <f t="shared" si="61"/>
        <v>265.26854772610585</v>
      </c>
      <c r="G830" s="3">
        <v>-7.8810000000000002</v>
      </c>
      <c r="H830" s="14">
        <v>141.702</v>
      </c>
      <c r="I830" s="14">
        <f t="shared" si="62"/>
        <v>141.70168596212682</v>
      </c>
      <c r="J830" s="23">
        <v>1.0628500000000001</v>
      </c>
      <c r="K830" s="24">
        <v>1.8609199999999998E-3</v>
      </c>
      <c r="L830" s="5">
        <v>9.6681000000000008</v>
      </c>
      <c r="M830" s="17">
        <f t="shared" si="60"/>
        <v>9.6680583956116397</v>
      </c>
    </row>
    <row r="831" spans="2:13" x14ac:dyDescent="0.25">
      <c r="B831" s="1">
        <v>45500</v>
      </c>
      <c r="C831" s="1">
        <v>45177</v>
      </c>
      <c r="D831" s="12">
        <f t="shared" si="59"/>
        <v>45176.637978391089</v>
      </c>
      <c r="E831" s="3">
        <v>265.54500000000002</v>
      </c>
      <c r="F831" s="3">
        <f t="shared" si="61"/>
        <v>265.54458633949503</v>
      </c>
      <c r="G831" s="3">
        <v>-7.6050000000000004</v>
      </c>
      <c r="H831" s="14">
        <v>139.91499999999999</v>
      </c>
      <c r="I831" s="14">
        <f t="shared" si="62"/>
        <v>139.91486389733731</v>
      </c>
      <c r="J831" s="23">
        <v>1.04945</v>
      </c>
      <c r="K831" s="24">
        <v>1.83555E-3</v>
      </c>
      <c r="L831" s="5">
        <v>9.6677999999999997</v>
      </c>
      <c r="M831" s="17">
        <f t="shared" si="60"/>
        <v>9.6677563781265619</v>
      </c>
    </row>
    <row r="832" spans="2:13" x14ac:dyDescent="0.25">
      <c r="B832" s="1">
        <v>45600</v>
      </c>
      <c r="C832" s="1">
        <v>45275</v>
      </c>
      <c r="D832" s="12">
        <f t="shared" si="59"/>
        <v>45275.220117809557</v>
      </c>
      <c r="E832" s="3">
        <v>265.82100000000003</v>
      </c>
      <c r="F832" s="3">
        <f t="shared" si="61"/>
        <v>265.82061632986677</v>
      </c>
      <c r="G832" s="3">
        <v>-7.3289999999999997</v>
      </c>
      <c r="H832" s="14">
        <v>138.15299999999999</v>
      </c>
      <c r="I832" s="14">
        <f t="shared" si="62"/>
        <v>138.15244934952909</v>
      </c>
      <c r="J832" s="23">
        <v>1.03623</v>
      </c>
      <c r="K832" s="24">
        <v>1.81054E-3</v>
      </c>
      <c r="L832" s="5">
        <v>9.6675000000000004</v>
      </c>
      <c r="M832" s="17">
        <f t="shared" si="60"/>
        <v>9.6674543747932091</v>
      </c>
    </row>
    <row r="833" spans="2:13" x14ac:dyDescent="0.25">
      <c r="B833" s="1">
        <v>45700</v>
      </c>
      <c r="C833" s="1">
        <v>45374</v>
      </c>
      <c r="D833" s="12">
        <f t="shared" si="59"/>
        <v>45373.799177723209</v>
      </c>
      <c r="E833" s="3">
        <v>266.09699999999998</v>
      </c>
      <c r="F833" s="3">
        <f t="shared" si="61"/>
        <v>266.096637697625</v>
      </c>
      <c r="G833" s="3">
        <v>-7.0529999999999999</v>
      </c>
      <c r="H833" s="14">
        <v>136.41399999999999</v>
      </c>
      <c r="I833" s="14">
        <f t="shared" si="62"/>
        <v>136.41408340214417</v>
      </c>
      <c r="J833" s="23">
        <v>1.02319</v>
      </c>
      <c r="K833" s="24">
        <v>1.7859E-3</v>
      </c>
      <c r="L833" s="5">
        <v>9.6671999999999993</v>
      </c>
      <c r="M833" s="17">
        <f t="shared" si="60"/>
        <v>9.6671523856106987</v>
      </c>
    </row>
    <row r="834" spans="2:13" x14ac:dyDescent="0.25">
      <c r="B834" s="1">
        <v>45800</v>
      </c>
      <c r="C834" s="1">
        <v>45472</v>
      </c>
      <c r="D834" s="12">
        <f t="shared" si="59"/>
        <v>45472.375158276358</v>
      </c>
      <c r="E834" s="3">
        <v>266.37299999999999</v>
      </c>
      <c r="F834" s="3">
        <f t="shared" si="61"/>
        <v>266.37265044317382</v>
      </c>
      <c r="G834" s="3">
        <v>-6.7770000000000001</v>
      </c>
      <c r="H834" s="14">
        <v>134.69999999999999</v>
      </c>
      <c r="I834" s="14">
        <f t="shared" si="62"/>
        <v>134.69941279032346</v>
      </c>
      <c r="J834" s="23">
        <v>1.01033</v>
      </c>
      <c r="K834" s="24">
        <v>1.7616300000000001E-3</v>
      </c>
      <c r="L834" s="5">
        <v>9.6669</v>
      </c>
      <c r="M834" s="17">
        <f t="shared" si="60"/>
        <v>9.6668504105781459</v>
      </c>
    </row>
    <row r="835" spans="2:13" x14ac:dyDescent="0.25">
      <c r="B835" s="1">
        <v>45900</v>
      </c>
      <c r="C835" s="1">
        <v>45571</v>
      </c>
      <c r="D835" s="12">
        <f t="shared" si="59"/>
        <v>45570.948059613285</v>
      </c>
      <c r="E835" s="3">
        <v>266.649</v>
      </c>
      <c r="F835" s="3">
        <f t="shared" si="61"/>
        <v>266.64865456691723</v>
      </c>
      <c r="G835" s="3">
        <v>-6.5010000000000003</v>
      </c>
      <c r="H835" s="14">
        <v>133.00799999999998</v>
      </c>
      <c r="I835" s="14">
        <f t="shared" si="62"/>
        <v>133.00808980604867</v>
      </c>
      <c r="J835" s="15">
        <v>0.99764400000000009</v>
      </c>
      <c r="K835" s="24">
        <v>1.7377100000000002E-3</v>
      </c>
      <c r="L835" s="5">
        <v>9.6664999999999992</v>
      </c>
      <c r="M835" s="17">
        <f t="shared" si="60"/>
        <v>9.6665484496946643</v>
      </c>
    </row>
    <row r="836" spans="2:13" x14ac:dyDescent="0.25">
      <c r="B836" s="1">
        <v>46000</v>
      </c>
      <c r="C836" s="1">
        <v>45670</v>
      </c>
      <c r="D836" s="12">
        <f t="shared" si="59"/>
        <v>45669.517881878259</v>
      </c>
      <c r="E836" s="3">
        <v>266.92500000000001</v>
      </c>
      <c r="F836" s="3">
        <f t="shared" si="61"/>
        <v>266.92465006925914</v>
      </c>
      <c r="G836" s="3">
        <v>-6.2249999999999996</v>
      </c>
      <c r="H836" s="14">
        <v>131.34</v>
      </c>
      <c r="I836" s="14">
        <f t="shared" si="62"/>
        <v>131.33977220497158</v>
      </c>
      <c r="J836" s="15">
        <v>0.98513099999999998</v>
      </c>
      <c r="K836" s="24">
        <v>1.7141400000000001E-3</v>
      </c>
      <c r="L836" s="5">
        <v>9.6661999999999999</v>
      </c>
      <c r="M836" s="17">
        <f t="shared" si="60"/>
        <v>9.6662465029593729</v>
      </c>
    </row>
    <row r="837" spans="2:13" x14ac:dyDescent="0.25">
      <c r="B837" s="1">
        <v>46100</v>
      </c>
      <c r="C837" s="1">
        <v>45768</v>
      </c>
      <c r="D837" s="12">
        <f t="shared" si="59"/>
        <v>45768.084625215546</v>
      </c>
      <c r="E837" s="3">
        <v>267.20100000000002</v>
      </c>
      <c r="F837" s="3">
        <f t="shared" si="61"/>
        <v>267.20063695060355</v>
      </c>
      <c r="G837" s="3">
        <v>-5.9489999999999998</v>
      </c>
      <c r="H837" s="14">
        <v>129.69399999999999</v>
      </c>
      <c r="I837" s="14">
        <f t="shared" si="62"/>
        <v>129.69412311490387</v>
      </c>
      <c r="J837" s="15">
        <v>0.97278699999999996</v>
      </c>
      <c r="K837" s="24">
        <v>1.6909099999999999E-3</v>
      </c>
      <c r="L837" s="5">
        <v>9.6659000000000006</v>
      </c>
      <c r="M837" s="17">
        <f t="shared" si="60"/>
        <v>9.6659445703713853</v>
      </c>
    </row>
    <row r="838" spans="2:13" x14ac:dyDescent="0.25">
      <c r="B838" s="1">
        <v>46200</v>
      </c>
      <c r="C838" s="1">
        <v>45867</v>
      </c>
      <c r="D838" s="12">
        <f t="shared" si="59"/>
        <v>45866.648289769415</v>
      </c>
      <c r="E838" s="3">
        <v>267.47699999999998</v>
      </c>
      <c r="F838" s="3">
        <f t="shared" si="61"/>
        <v>267.47661521135439</v>
      </c>
      <c r="G838" s="3">
        <v>-5.673</v>
      </c>
      <c r="H838" s="14">
        <v>128.071</v>
      </c>
      <c r="I838" s="14">
        <f t="shared" si="62"/>
        <v>128.07081094593224</v>
      </c>
      <c r="J838" s="15">
        <v>0.96061200000000013</v>
      </c>
      <c r="K838" s="24">
        <v>1.66803E-3</v>
      </c>
      <c r="L838" s="5">
        <v>9.6655999999999995</v>
      </c>
      <c r="M838" s="17">
        <f t="shared" si="60"/>
        <v>9.6656426519298204</v>
      </c>
    </row>
    <row r="839" spans="2:13" x14ac:dyDescent="0.25">
      <c r="B839" s="1">
        <v>46300</v>
      </c>
      <c r="C839" s="1">
        <v>45965</v>
      </c>
      <c r="D839" s="12">
        <f t="shared" si="59"/>
        <v>45965.208875684104</v>
      </c>
      <c r="E839" s="3">
        <v>267.75299999999999</v>
      </c>
      <c r="F839" s="3">
        <f t="shared" si="61"/>
        <v>267.75258485191551</v>
      </c>
      <c r="G839" s="3">
        <v>-5.3970000000000002</v>
      </c>
      <c r="H839" s="14">
        <v>126.47</v>
      </c>
      <c r="I839" s="14">
        <f t="shared" si="62"/>
        <v>126.4695093021319</v>
      </c>
      <c r="J839" s="15">
        <v>0.94800100000000009</v>
      </c>
      <c r="K839" s="24">
        <v>1.64547E-3</v>
      </c>
      <c r="L839" s="5">
        <v>9.6653000000000002</v>
      </c>
      <c r="M839" s="17">
        <f t="shared" si="60"/>
        <v>9.6653407476337918</v>
      </c>
    </row>
    <row r="840" spans="2:13" x14ac:dyDescent="0.25">
      <c r="B840" s="1">
        <v>46400</v>
      </c>
      <c r="C840" s="1">
        <v>46064</v>
      </c>
      <c r="D840" s="12">
        <f t="shared" si="59"/>
        <v>46063.766383103859</v>
      </c>
      <c r="E840" s="3">
        <v>268.029</v>
      </c>
      <c r="F840" s="3">
        <f t="shared" si="61"/>
        <v>268.02854587269081</v>
      </c>
      <c r="G840" s="3">
        <v>-5.1210000000000004</v>
      </c>
      <c r="H840" s="14">
        <v>124.88999999999999</v>
      </c>
      <c r="I840" s="14">
        <f t="shared" si="62"/>
        <v>124.88989689484511</v>
      </c>
      <c r="J840" s="15">
        <v>0.93675300000000006</v>
      </c>
      <c r="K840" s="24">
        <v>1.6232500000000001E-3</v>
      </c>
      <c r="L840" s="5">
        <v>9.6649999999999991</v>
      </c>
      <c r="M840" s="17">
        <f t="shared" si="60"/>
        <v>9.6650388574824184</v>
      </c>
    </row>
    <row r="841" spans="2:13" x14ac:dyDescent="0.25">
      <c r="B841" s="1">
        <v>46500</v>
      </c>
      <c r="C841" s="1">
        <v>46162</v>
      </c>
      <c r="D841" s="12">
        <f t="shared" si="59"/>
        <v>46162.320812172911</v>
      </c>
      <c r="E841" s="3">
        <v>268.30399999999997</v>
      </c>
      <c r="F841" s="3">
        <f t="shared" si="61"/>
        <v>268.30449827408415</v>
      </c>
      <c r="G841" s="3">
        <v>-4.8460000000000001</v>
      </c>
      <c r="H841" s="14">
        <v>123.33199999999999</v>
      </c>
      <c r="I841" s="14">
        <f t="shared" si="62"/>
        <v>123.33165745749874</v>
      </c>
      <c r="J841" s="15">
        <v>0.92506500000000003</v>
      </c>
      <c r="K841" s="24">
        <v>1.6013500000000001E-3</v>
      </c>
      <c r="L841" s="5">
        <v>9.6646999999999998</v>
      </c>
      <c r="M841" s="17">
        <f t="shared" si="60"/>
        <v>9.6647369814748156</v>
      </c>
    </row>
    <row r="842" spans="2:13" x14ac:dyDescent="0.25">
      <c r="B842" s="1">
        <v>46600</v>
      </c>
      <c r="C842" s="1">
        <v>46261</v>
      </c>
      <c r="D842" s="12">
        <f t="shared" si="59"/>
        <v>46260.872163035478</v>
      </c>
      <c r="E842" s="3">
        <v>268.58</v>
      </c>
      <c r="F842" s="3">
        <f t="shared" si="61"/>
        <v>268.58044205649935</v>
      </c>
      <c r="G842" s="3">
        <v>-4.57</v>
      </c>
      <c r="H842" s="14">
        <v>121.79500000000002</v>
      </c>
      <c r="I842" s="14">
        <f t="shared" si="62"/>
        <v>121.79447966192694</v>
      </c>
      <c r="J842" s="15">
        <v>0.9135350000000001</v>
      </c>
      <c r="K842" s="24">
        <v>1.5797600000000001E-3</v>
      </c>
      <c r="L842" s="5">
        <v>9.6644000000000005</v>
      </c>
      <c r="M842" s="17">
        <f t="shared" si="60"/>
        <v>9.6644351196100988</v>
      </c>
    </row>
    <row r="843" spans="2:13" x14ac:dyDescent="0.25">
      <c r="B843" s="1">
        <v>46700</v>
      </c>
      <c r="C843" s="1">
        <v>46359</v>
      </c>
      <c r="D843" s="12">
        <f t="shared" si="59"/>
        <v>46359.420435835775</v>
      </c>
      <c r="E843" s="3">
        <v>268.85599999999999</v>
      </c>
      <c r="F843" s="3">
        <f t="shared" si="61"/>
        <v>268.85637722034016</v>
      </c>
      <c r="G843" s="3">
        <v>-4.2939999999999996</v>
      </c>
      <c r="H843" s="14">
        <v>120.27799999999999</v>
      </c>
      <c r="I843" s="14">
        <f t="shared" si="62"/>
        <v>120.27805703617844</v>
      </c>
      <c r="J843" s="15">
        <v>0.9021610000000001</v>
      </c>
      <c r="K843" s="24">
        <v>1.55849E-3</v>
      </c>
      <c r="L843" s="5">
        <v>9.6640999999999995</v>
      </c>
      <c r="M843" s="17">
        <f t="shared" si="60"/>
        <v>9.6641332718873851</v>
      </c>
    </row>
    <row r="844" spans="2:13" x14ac:dyDescent="0.25">
      <c r="B844" s="1">
        <v>46800</v>
      </c>
      <c r="C844" s="1">
        <v>46458</v>
      </c>
      <c r="D844" s="12">
        <f t="shared" si="59"/>
        <v>46457.965630718005</v>
      </c>
      <c r="E844" s="3">
        <v>269.13200000000001</v>
      </c>
      <c r="F844" s="3">
        <f t="shared" si="61"/>
        <v>269.13230376601041</v>
      </c>
      <c r="G844" s="3">
        <v>-4.0179999999999998</v>
      </c>
      <c r="H844" s="14">
        <v>118.732</v>
      </c>
      <c r="I844" s="14">
        <f t="shared" si="62"/>
        <v>118.78208788377223</v>
      </c>
      <c r="J844" s="15">
        <v>0.89094000000000007</v>
      </c>
      <c r="K844" s="24">
        <v>1.5375300000000001E-3</v>
      </c>
      <c r="L844" s="5">
        <v>9.6638000000000002</v>
      </c>
      <c r="M844" s="17">
        <f t="shared" si="60"/>
        <v>9.6638314383057935</v>
      </c>
    </row>
    <row r="845" spans="2:13" x14ac:dyDescent="0.25">
      <c r="B845" s="1">
        <v>46900</v>
      </c>
      <c r="C845" s="1">
        <v>46556</v>
      </c>
      <c r="D845" s="12">
        <f t="shared" si="59"/>
        <v>46556.507747826363</v>
      </c>
      <c r="E845" s="3">
        <v>269.40800000000002</v>
      </c>
      <c r="F845" s="3">
        <f t="shared" si="61"/>
        <v>269.40822169391384</v>
      </c>
      <c r="G845" s="3">
        <v>-3.742</v>
      </c>
      <c r="H845" s="14">
        <v>117.306</v>
      </c>
      <c r="I845" s="14">
        <f t="shared" si="62"/>
        <v>117.30627520438011</v>
      </c>
      <c r="J845" s="15">
        <v>0.87987100000000007</v>
      </c>
      <c r="K845" s="24">
        <v>1.51687E-3</v>
      </c>
      <c r="L845" s="5">
        <v>9.6635000000000009</v>
      </c>
      <c r="M845" s="17">
        <f t="shared" si="60"/>
        <v>9.6635296188644375</v>
      </c>
    </row>
    <row r="846" spans="2:13" x14ac:dyDescent="0.25">
      <c r="B846" s="1">
        <v>47000</v>
      </c>
      <c r="C846" s="1">
        <v>46655</v>
      </c>
      <c r="D846" s="12">
        <f t="shared" si="59"/>
        <v>46655.046787305037</v>
      </c>
      <c r="E846" s="3">
        <v>269.68400000000003</v>
      </c>
      <c r="F846" s="3">
        <f t="shared" si="61"/>
        <v>269.68413100445412</v>
      </c>
      <c r="G846" s="3">
        <v>-3.4660000000000002</v>
      </c>
      <c r="H846" s="14">
        <v>115.851</v>
      </c>
      <c r="I846" s="14">
        <f t="shared" si="62"/>
        <v>115.8503266159086</v>
      </c>
      <c r="J846" s="15">
        <v>0.86895000000000011</v>
      </c>
      <c r="K846" s="24">
        <v>1.4965099999999999E-3</v>
      </c>
      <c r="L846" s="5">
        <v>9.6631999999999998</v>
      </c>
      <c r="M846" s="17">
        <f t="shared" si="60"/>
        <v>9.6632278135624343</v>
      </c>
    </row>
    <row r="847" spans="2:13" x14ac:dyDescent="0.25">
      <c r="B847" s="1">
        <v>47100</v>
      </c>
      <c r="C847" s="1">
        <v>46754</v>
      </c>
      <c r="D847" s="12">
        <f t="shared" si="59"/>
        <v>46753.582749298199</v>
      </c>
      <c r="E847" s="3">
        <v>269.95999999999998</v>
      </c>
      <c r="F847" s="3">
        <f t="shared" si="61"/>
        <v>269.96003169803498</v>
      </c>
      <c r="G847" s="3">
        <v>-3.19</v>
      </c>
      <c r="H847" s="14">
        <v>114.41399999999999</v>
      </c>
      <c r="I847" s="14">
        <f t="shared" si="62"/>
        <v>114.41395427795156</v>
      </c>
      <c r="J847" s="15">
        <v>0.85817700000000008</v>
      </c>
      <c r="K847" s="24">
        <v>1.47645E-3</v>
      </c>
      <c r="L847" s="5">
        <v>9.6629000000000005</v>
      </c>
      <c r="M847" s="17">
        <f t="shared" si="60"/>
        <v>9.6629260223989011</v>
      </c>
    </row>
    <row r="848" spans="2:13" x14ac:dyDescent="0.25">
      <c r="B848" s="1">
        <v>47200</v>
      </c>
      <c r="C848" s="1">
        <v>46852</v>
      </c>
      <c r="D848" s="12">
        <f t="shared" ref="D848:D911" si="63">6356767*B848/(6356767+B848)</f>
        <v>46852.115633950016</v>
      </c>
      <c r="E848" s="3">
        <v>270.23599999999999</v>
      </c>
      <c r="F848" s="3">
        <f t="shared" si="61"/>
        <v>270.23592377506003</v>
      </c>
      <c r="G848" s="3">
        <v>-2.9140000000000001</v>
      </c>
      <c r="H848" s="14">
        <v>112.99699999999999</v>
      </c>
      <c r="I848" s="14">
        <f>POWER(10,LOG10(868.014)-9.80665/(0.0028*8314.32/28.96442)*LOG10((228.65+0.0028*(D848-32000))/228.65))</f>
        <v>112.99687481659184</v>
      </c>
      <c r="J848" s="15">
        <v>0.84754799999999997</v>
      </c>
      <c r="K848" s="24">
        <v>1.45667E-3</v>
      </c>
      <c r="L848" s="5">
        <v>9.6625999999999994</v>
      </c>
      <c r="M848" s="17">
        <f t="shared" ref="M848:M911" si="64">9.80665*POWER(6356767/(6356767+B848),2)</f>
        <v>9.6626242453729585</v>
      </c>
    </row>
    <row r="849" spans="2:13" x14ac:dyDescent="0.25">
      <c r="B849" s="1">
        <v>47300</v>
      </c>
      <c r="C849" s="1">
        <v>46951</v>
      </c>
      <c r="D849" s="12">
        <f t="shared" si="63"/>
        <v>46950.64544140466</v>
      </c>
      <c r="E849" s="3">
        <v>270.512</v>
      </c>
      <c r="F849" s="3">
        <f t="shared" si="61"/>
        <v>270.51180723593308</v>
      </c>
      <c r="G849" s="3">
        <v>-2.6379999999999999</v>
      </c>
      <c r="H849" s="14">
        <v>111.599</v>
      </c>
      <c r="I849" s="14">
        <f t="shared" si="62"/>
        <v>111.598809250523</v>
      </c>
      <c r="J849" s="15">
        <v>0.83706099999999994</v>
      </c>
      <c r="K849" s="24">
        <v>1.4371799999999999E-3</v>
      </c>
      <c r="L849" s="5">
        <v>9.6623000000000001</v>
      </c>
      <c r="M849" s="17">
        <f t="shared" si="64"/>
        <v>9.6623224824837148</v>
      </c>
    </row>
    <row r="850" spans="2:13" x14ac:dyDescent="0.25">
      <c r="B850" s="1">
        <v>47400</v>
      </c>
      <c r="C850" s="1">
        <v>47049</v>
      </c>
      <c r="D850" s="12">
        <f t="shared" si="63"/>
        <v>47049.172171806262</v>
      </c>
      <c r="E850" s="3">
        <v>270.64999999999998</v>
      </c>
      <c r="F850" s="7">
        <f>270.65</f>
        <v>270.64999999999998</v>
      </c>
      <c r="G850" s="3">
        <v>-2.5</v>
      </c>
      <c r="H850" s="14">
        <v>110.21899999999999</v>
      </c>
      <c r="I850" s="14">
        <f>POWER(10,LOG10(110.90555)-0.434294*9.80665/(8314.32/28.96442*270.65)*(D850-47000))</f>
        <v>110.21931030625592</v>
      </c>
      <c r="J850" s="15">
        <v>0.82671399999999995</v>
      </c>
      <c r="K850" s="24">
        <v>1.41869E-3</v>
      </c>
      <c r="L850" s="5">
        <v>9.6620000000000008</v>
      </c>
      <c r="M850" s="17">
        <f t="shared" si="64"/>
        <v>9.6620207337302979</v>
      </c>
    </row>
    <row r="851" spans="2:13" x14ac:dyDescent="0.25">
      <c r="B851" s="1">
        <v>47500</v>
      </c>
      <c r="C851" s="1">
        <v>47148</v>
      </c>
      <c r="D851" s="12">
        <f t="shared" si="63"/>
        <v>47147.695825298979</v>
      </c>
      <c r="E851" s="3">
        <v>270.64999999999998</v>
      </c>
      <c r="F851" s="7">
        <f t="shared" ref="F851:F888" si="65">270.65</f>
        <v>270.64999999999998</v>
      </c>
      <c r="G851" s="3">
        <v>-2.5</v>
      </c>
      <c r="H851" s="14">
        <v>108.857</v>
      </c>
      <c r="I851" s="14">
        <f t="shared" ref="I851:I887" si="66">POWER(10,LOG10(110.90555)-0.434294*9.80665/(8314.32/28.96442*270.65)*(D851-47000))</f>
        <v>108.85707932450801</v>
      </c>
      <c r="J851" s="15">
        <v>0.81649700000000003</v>
      </c>
      <c r="K851" s="24">
        <v>1.40116E-3</v>
      </c>
      <c r="L851" s="5">
        <v>9.6616999999999997</v>
      </c>
      <c r="M851" s="17">
        <f t="shared" si="64"/>
        <v>9.6617189991118142</v>
      </c>
    </row>
    <row r="852" spans="2:13" x14ac:dyDescent="0.25">
      <c r="B852" s="1">
        <v>47600</v>
      </c>
      <c r="C852" s="1">
        <v>47246</v>
      </c>
      <c r="D852" s="12">
        <f t="shared" si="63"/>
        <v>47246.216402026927</v>
      </c>
      <c r="E852" s="3">
        <v>270.64999999999998</v>
      </c>
      <c r="F852" s="7">
        <f t="shared" si="65"/>
        <v>270.64999999999998</v>
      </c>
      <c r="G852" s="3">
        <v>-2.5</v>
      </c>
      <c r="H852" s="14">
        <v>107.512</v>
      </c>
      <c r="I852" s="14">
        <f t="shared" si="66"/>
        <v>107.5117262869522</v>
      </c>
      <c r="J852" s="15">
        <v>0.80640599999999996</v>
      </c>
      <c r="K852" s="24">
        <v>1.3838399999999999E-3</v>
      </c>
      <c r="L852" s="5">
        <v>9.6614000000000004</v>
      </c>
      <c r="M852" s="17">
        <f t="shared" si="64"/>
        <v>9.661417278627388</v>
      </c>
    </row>
    <row r="853" spans="2:13" x14ac:dyDescent="0.25">
      <c r="B853" s="1">
        <v>47700</v>
      </c>
      <c r="C853" s="1">
        <v>47345</v>
      </c>
      <c r="D853" s="12">
        <f t="shared" si="63"/>
        <v>47344.733902134241</v>
      </c>
      <c r="E853" s="3">
        <v>270.64999999999998</v>
      </c>
      <c r="F853" s="7">
        <f t="shared" si="65"/>
        <v>270.64999999999998</v>
      </c>
      <c r="G853" s="3">
        <v>-2.5</v>
      </c>
      <c r="H853" s="14">
        <v>106.18300000000001</v>
      </c>
      <c r="I853" s="14">
        <f t="shared" si="66"/>
        <v>106.18304156041442</v>
      </c>
      <c r="J853" s="15">
        <v>0.79644000000000004</v>
      </c>
      <c r="K853" s="24">
        <v>1.3667400000000002E-3</v>
      </c>
      <c r="L853" s="5">
        <v>9.6610999999999994</v>
      </c>
      <c r="M853" s="17">
        <f t="shared" si="64"/>
        <v>9.6611155722761382</v>
      </c>
    </row>
    <row r="854" spans="2:13" x14ac:dyDescent="0.25">
      <c r="B854" s="1">
        <v>47800</v>
      </c>
      <c r="C854" s="1">
        <v>47443</v>
      </c>
      <c r="D854" s="12">
        <f t="shared" si="63"/>
        <v>47443.248325765038</v>
      </c>
      <c r="E854" s="3">
        <v>270.64999999999998</v>
      </c>
      <c r="F854" s="7">
        <f t="shared" si="65"/>
        <v>270.64999999999998</v>
      </c>
      <c r="G854" s="3">
        <v>-2.5</v>
      </c>
      <c r="H854" s="14">
        <v>104.87100000000001</v>
      </c>
      <c r="I854" s="14">
        <f t="shared" si="66"/>
        <v>104.87081812188626</v>
      </c>
      <c r="J854" s="15">
        <v>0.78659699999999999</v>
      </c>
      <c r="K854" s="24">
        <v>1.3498500000000001E-3</v>
      </c>
      <c r="L854" s="5">
        <v>9.6608000000000001</v>
      </c>
      <c r="M854" s="17">
        <f t="shared" si="64"/>
        <v>9.6608138800571748</v>
      </c>
    </row>
    <row r="855" spans="2:13" x14ac:dyDescent="0.25">
      <c r="B855" s="1">
        <v>47900</v>
      </c>
      <c r="C855" s="1">
        <v>47542</v>
      </c>
      <c r="D855" s="12">
        <f t="shared" si="63"/>
        <v>47541.75967306341</v>
      </c>
      <c r="E855" s="3">
        <v>270.64999999999998</v>
      </c>
      <c r="F855" s="7">
        <f t="shared" si="65"/>
        <v>270.64999999999998</v>
      </c>
      <c r="G855" s="3">
        <v>-2.5</v>
      </c>
      <c r="H855" s="14">
        <v>103.57499999999999</v>
      </c>
      <c r="I855" s="14">
        <f t="shared" si="66"/>
        <v>103.57485152594681</v>
      </c>
      <c r="J855" s="15">
        <v>0.77687700000000004</v>
      </c>
      <c r="K855" s="24">
        <v>1.3331700000000001E-3</v>
      </c>
      <c r="L855" s="5">
        <v>9.6605000000000008</v>
      </c>
      <c r="M855" s="17">
        <f t="shared" si="64"/>
        <v>9.6605122019696168</v>
      </c>
    </row>
    <row r="856" spans="2:13" x14ac:dyDescent="0.25">
      <c r="B856" s="1">
        <v>48000</v>
      </c>
      <c r="C856" s="1">
        <v>47640</v>
      </c>
      <c r="D856" s="12">
        <f t="shared" si="63"/>
        <v>47640.267944173458</v>
      </c>
      <c r="E856" s="3">
        <v>270.64999999999998</v>
      </c>
      <c r="F856" s="7">
        <f t="shared" si="65"/>
        <v>270.64999999999998</v>
      </c>
      <c r="G856" s="3">
        <v>-2.5</v>
      </c>
      <c r="H856" s="14">
        <v>102.295</v>
      </c>
      <c r="I856" s="14">
        <f t="shared" si="66"/>
        <v>102.29493987258957</v>
      </c>
      <c r="J856" s="15">
        <v>0.76727600000000007</v>
      </c>
      <c r="K856" s="24">
        <v>1.3166899999999999E-3</v>
      </c>
      <c r="L856" s="5">
        <v>9.6601999999999997</v>
      </c>
      <c r="M856" s="17">
        <f t="shared" si="64"/>
        <v>9.6602105380125884</v>
      </c>
    </row>
    <row r="857" spans="2:13" x14ac:dyDescent="0.25">
      <c r="B857" s="1">
        <v>48100</v>
      </c>
      <c r="C857" s="1">
        <v>47739</v>
      </c>
      <c r="D857" s="12">
        <f t="shared" si="63"/>
        <v>47738.773139239267</v>
      </c>
      <c r="E857" s="3">
        <v>270.64999999999998</v>
      </c>
      <c r="F857" s="7">
        <f t="shared" si="65"/>
        <v>270.64999999999998</v>
      </c>
      <c r="G857" s="3">
        <v>-2.5</v>
      </c>
      <c r="H857" s="14">
        <v>101.03100000000001</v>
      </c>
      <c r="I857" s="14">
        <f t="shared" si="66"/>
        <v>101.03088377545498</v>
      </c>
      <c r="J857" s="15">
        <v>0.75779500000000011</v>
      </c>
      <c r="K857" s="24">
        <v>1.3004199999999998E-3</v>
      </c>
      <c r="L857" s="5">
        <v>9.6599000000000004</v>
      </c>
      <c r="M857" s="17">
        <f t="shared" si="64"/>
        <v>9.6599088881851998</v>
      </c>
    </row>
    <row r="858" spans="2:13" x14ac:dyDescent="0.25">
      <c r="B858" s="1">
        <v>48200</v>
      </c>
      <c r="C858" s="1">
        <v>47837</v>
      </c>
      <c r="D858" s="12">
        <f t="shared" si="63"/>
        <v>47837.275258404923</v>
      </c>
      <c r="E858" s="3">
        <v>270.64999999999998</v>
      </c>
      <c r="F858" s="7">
        <f t="shared" si="65"/>
        <v>270.64999999999998</v>
      </c>
      <c r="G858" s="3">
        <v>-2.5</v>
      </c>
      <c r="H858" s="25">
        <v>99.782600000000002</v>
      </c>
      <c r="I858" s="25">
        <f t="shared" si="66"/>
        <v>99.782486330457658</v>
      </c>
      <c r="J858" s="15">
        <v>0.74843100000000007</v>
      </c>
      <c r="K858" s="24">
        <v>1.2843500000000001E-3</v>
      </c>
      <c r="L858" s="5">
        <v>9.6595999999999993</v>
      </c>
      <c r="M858" s="17">
        <f t="shared" si="64"/>
        <v>9.6596072524865715</v>
      </c>
    </row>
    <row r="859" spans="2:13" x14ac:dyDescent="0.25">
      <c r="B859" s="1">
        <v>48300</v>
      </c>
      <c r="C859" s="1">
        <v>47936</v>
      </c>
      <c r="D859" s="12">
        <f t="shared" si="63"/>
        <v>47935.774301814483</v>
      </c>
      <c r="E859" s="3">
        <v>270.64999999999998</v>
      </c>
      <c r="F859" s="7">
        <f t="shared" si="65"/>
        <v>270.64999999999998</v>
      </c>
      <c r="G859" s="3">
        <v>-2.5</v>
      </c>
      <c r="H859" s="25">
        <v>98.549700000000001</v>
      </c>
      <c r="I859" s="25">
        <f t="shared" si="66"/>
        <v>98.549553084808338</v>
      </c>
      <c r="J859" s="15">
        <v>0.73918400000000006</v>
      </c>
      <c r="K859" s="24">
        <v>1.2684899999999999E-3</v>
      </c>
      <c r="L859" s="5">
        <v>9.6593</v>
      </c>
      <c r="M859" s="17">
        <f t="shared" si="64"/>
        <v>9.6593056309158225</v>
      </c>
    </row>
    <row r="860" spans="2:13" x14ac:dyDescent="0.25">
      <c r="B860" s="1">
        <v>48400</v>
      </c>
      <c r="C860" s="1">
        <v>48034</v>
      </c>
      <c r="D860" s="12">
        <f t="shared" si="63"/>
        <v>48034.270269612018</v>
      </c>
      <c r="E860" s="3">
        <v>270.64999999999998</v>
      </c>
      <c r="F860" s="7">
        <f t="shared" si="65"/>
        <v>270.64999999999998</v>
      </c>
      <c r="G860" s="3">
        <v>-2.5</v>
      </c>
      <c r="H860" s="25">
        <v>97.331999999999994</v>
      </c>
      <c r="I860" s="25">
        <f t="shared" si="66"/>
        <v>97.331892006421754</v>
      </c>
      <c r="J860" s="15">
        <v>0.73005000000000009</v>
      </c>
      <c r="K860" s="24">
        <v>1.25281E-3</v>
      </c>
      <c r="L860" s="5">
        <v>9.6590000000000007</v>
      </c>
      <c r="M860" s="17">
        <f t="shared" si="64"/>
        <v>9.6590040234720664</v>
      </c>
    </row>
    <row r="861" spans="2:13" x14ac:dyDescent="0.25">
      <c r="B861" s="1">
        <v>48500</v>
      </c>
      <c r="C861" s="1">
        <v>48133</v>
      </c>
      <c r="D861" s="12">
        <f t="shared" si="63"/>
        <v>48132.76316194157</v>
      </c>
      <c r="E861" s="3">
        <v>270.64999999999998</v>
      </c>
      <c r="F861" s="7">
        <f t="shared" si="65"/>
        <v>270.64999999999998</v>
      </c>
      <c r="G861" s="3">
        <v>-2.5</v>
      </c>
      <c r="H861" s="25">
        <v>96.129499999999993</v>
      </c>
      <c r="I861" s="25">
        <f t="shared" si="66"/>
        <v>96.129313453708079</v>
      </c>
      <c r="J861" s="15">
        <v>0.72103000000000006</v>
      </c>
      <c r="K861" s="24">
        <v>1.23733E-3</v>
      </c>
      <c r="L861" s="5">
        <v>9.6586999999999996</v>
      </c>
      <c r="M861" s="17">
        <f t="shared" si="64"/>
        <v>9.658702430154424</v>
      </c>
    </row>
    <row r="862" spans="2:13" x14ac:dyDescent="0.25">
      <c r="B862" s="1">
        <v>48600</v>
      </c>
      <c r="C862" s="1">
        <v>48231</v>
      </c>
      <c r="D862" s="12">
        <f t="shared" si="63"/>
        <v>48231.252978947188</v>
      </c>
      <c r="E862" s="3">
        <v>270.64999999999998</v>
      </c>
      <c r="F862" s="7">
        <f t="shared" si="65"/>
        <v>270.64999999999998</v>
      </c>
      <c r="G862" s="3">
        <v>-2.5</v>
      </c>
      <c r="H862" s="25">
        <v>94.941800000000001</v>
      </c>
      <c r="I862" s="25">
        <f t="shared" si="66"/>
        <v>94.94163014574211</v>
      </c>
      <c r="J862" s="15">
        <v>0.71212200000000003</v>
      </c>
      <c r="K862" s="24">
        <v>1.2220500000000001E-3</v>
      </c>
      <c r="L862" s="5">
        <v>9.6584000000000003</v>
      </c>
      <c r="M862" s="17">
        <f t="shared" si="64"/>
        <v>9.6584008509620141</v>
      </c>
    </row>
    <row r="863" spans="2:13" x14ac:dyDescent="0.25">
      <c r="B863" s="1">
        <v>48700</v>
      </c>
      <c r="C863" s="1">
        <v>48330</v>
      </c>
      <c r="D863" s="12">
        <f t="shared" si="63"/>
        <v>48329.739720772894</v>
      </c>
      <c r="E863" s="3">
        <v>270.64999999999998</v>
      </c>
      <c r="F863" s="7">
        <f t="shared" si="65"/>
        <v>270.64999999999998</v>
      </c>
      <c r="G863" s="3">
        <v>-2.5</v>
      </c>
      <c r="H863" s="25">
        <v>93.768799999999999</v>
      </c>
      <c r="I863" s="25">
        <f t="shared" si="66"/>
        <v>93.768657132805771</v>
      </c>
      <c r="J863" s="15">
        <v>0.70332400000000006</v>
      </c>
      <c r="K863" s="24">
        <v>1.20695E-3</v>
      </c>
      <c r="L863" s="5">
        <v>9.6580999999999992</v>
      </c>
      <c r="M863" s="17">
        <f t="shared" si="64"/>
        <v>9.6580992858939521</v>
      </c>
    </row>
    <row r="864" spans="2:13" x14ac:dyDescent="0.25">
      <c r="B864" s="1">
        <v>48800</v>
      </c>
      <c r="C864" s="1">
        <v>48428</v>
      </c>
      <c r="D864" s="12">
        <f t="shared" si="63"/>
        <v>48428.223387562728</v>
      </c>
      <c r="E864" s="3">
        <v>270.64999999999998</v>
      </c>
      <c r="F864" s="7">
        <f t="shared" si="65"/>
        <v>270.64999999999998</v>
      </c>
      <c r="G864" s="3">
        <v>-2.5</v>
      </c>
      <c r="H864" s="25">
        <v>92.610299999999995</v>
      </c>
      <c r="I864" s="25">
        <f t="shared" si="66"/>
        <v>92.610211767298054</v>
      </c>
      <c r="J864" s="15">
        <v>0.694635</v>
      </c>
      <c r="K864" s="24">
        <v>1.1920400000000001E-3</v>
      </c>
      <c r="L864" s="5">
        <v>9.6577999999999999</v>
      </c>
      <c r="M864" s="17">
        <f t="shared" si="64"/>
        <v>9.6577977349493587</v>
      </c>
    </row>
    <row r="865" spans="2:13" x14ac:dyDescent="0.25">
      <c r="B865" s="1">
        <v>48900</v>
      </c>
      <c r="C865" s="1">
        <v>48527</v>
      </c>
      <c r="D865" s="12">
        <f t="shared" si="63"/>
        <v>48526.70397946069</v>
      </c>
      <c r="E865" s="3">
        <v>270.64999999999998</v>
      </c>
      <c r="F865" s="7">
        <f t="shared" si="65"/>
        <v>270.64999999999998</v>
      </c>
      <c r="G865" s="3">
        <v>-2.5</v>
      </c>
      <c r="H865" s="25">
        <v>91.466300000000004</v>
      </c>
      <c r="I865" s="25">
        <f t="shared" si="66"/>
        <v>91.466113675011002</v>
      </c>
      <c r="J865" s="15">
        <v>0.68605300000000002</v>
      </c>
      <c r="K865" s="24">
        <v>1.1773100000000002E-3</v>
      </c>
      <c r="L865" s="5">
        <v>9.6575000000000006</v>
      </c>
      <c r="M865" s="17">
        <f t="shared" si="64"/>
        <v>9.6574961981273493</v>
      </c>
    </row>
    <row r="866" spans="2:13" x14ac:dyDescent="0.25">
      <c r="B866" s="1">
        <v>49000</v>
      </c>
      <c r="C866" s="1">
        <v>48625</v>
      </c>
      <c r="D866" s="12">
        <f t="shared" si="63"/>
        <v>48625.181496610785</v>
      </c>
      <c r="E866" s="3">
        <v>270.64999999999998</v>
      </c>
      <c r="F866" s="7">
        <f t="shared" si="65"/>
        <v>270.64999999999998</v>
      </c>
      <c r="G866" s="3">
        <v>-2.5</v>
      </c>
      <c r="H866" s="25">
        <v>90.336300000000008</v>
      </c>
      <c r="I866" s="25">
        <f t="shared" si="66"/>
        <v>90.336184726762625</v>
      </c>
      <c r="J866" s="15">
        <v>0.67757800000000001</v>
      </c>
      <c r="K866" s="24">
        <v>1.16277E-3</v>
      </c>
      <c r="L866" s="5">
        <v>9.6571999999999996</v>
      </c>
      <c r="M866" s="17">
        <f t="shared" si="64"/>
        <v>9.6571946754270428</v>
      </c>
    </row>
    <row r="867" spans="2:13" x14ac:dyDescent="0.25">
      <c r="B867" s="1">
        <v>49100</v>
      </c>
      <c r="C867" s="1">
        <v>48724</v>
      </c>
      <c r="D867" s="12">
        <f t="shared" si="63"/>
        <v>48723.655939157026</v>
      </c>
      <c r="E867" s="3">
        <v>270.64999999999998</v>
      </c>
      <c r="F867" s="7">
        <f t="shared" si="65"/>
        <v>270.64999999999998</v>
      </c>
      <c r="G867" s="3">
        <v>-2.5</v>
      </c>
      <c r="H867" s="25">
        <v>89.220400000000012</v>
      </c>
      <c r="I867" s="25">
        <f t="shared" si="66"/>
        <v>89.220249010385714</v>
      </c>
      <c r="J867" s="15">
        <v>0.66920800000000003</v>
      </c>
      <c r="K867" s="24">
        <v>1.1484000000000002E-3</v>
      </c>
      <c r="L867" s="5">
        <v>9.6569000000000003</v>
      </c>
      <c r="M867" s="17">
        <f t="shared" si="64"/>
        <v>9.6568931668475564</v>
      </c>
    </row>
    <row r="868" spans="2:13" x14ac:dyDescent="0.25">
      <c r="B868" s="1">
        <v>49200</v>
      </c>
      <c r="C868" s="1">
        <v>48822</v>
      </c>
      <c r="D868" s="12">
        <f t="shared" si="63"/>
        <v>48822.127307243391</v>
      </c>
      <c r="E868" s="3">
        <v>270.64999999999998</v>
      </c>
      <c r="F868" s="7">
        <f t="shared" si="65"/>
        <v>270.64999999999998</v>
      </c>
      <c r="G868" s="3">
        <v>-2.5</v>
      </c>
      <c r="H868" s="25">
        <v>88.118300000000005</v>
      </c>
      <c r="I868" s="25">
        <f t="shared" si="66"/>
        <v>88.118132803067638</v>
      </c>
      <c r="J868" s="15">
        <v>0.660941</v>
      </c>
      <c r="K868" s="24">
        <v>1.13422E-3</v>
      </c>
      <c r="L868" s="5">
        <v>9.6565999999999992</v>
      </c>
      <c r="M868" s="17">
        <f t="shared" si="64"/>
        <v>9.6565916723880143</v>
      </c>
    </row>
    <row r="869" spans="2:13" x14ac:dyDescent="0.25">
      <c r="B869" s="1">
        <v>49300</v>
      </c>
      <c r="C869" s="1">
        <v>48921</v>
      </c>
      <c r="D869" s="12">
        <f t="shared" si="63"/>
        <v>48920.595601013854</v>
      </c>
      <c r="E869" s="3">
        <v>270.64999999999998</v>
      </c>
      <c r="F869" s="7">
        <f t="shared" si="65"/>
        <v>270.64999999999998</v>
      </c>
      <c r="G869" s="3">
        <v>-2.5</v>
      </c>
      <c r="H869" s="25">
        <v>87.029799999999994</v>
      </c>
      <c r="I869" s="25">
        <f t="shared" si="66"/>
        <v>87.029664544035043</v>
      </c>
      <c r="J869" s="15">
        <v>0.65277700000000005</v>
      </c>
      <c r="K869" s="24">
        <v>1.12021E-3</v>
      </c>
      <c r="L869" s="5">
        <v>9.6562999999999999</v>
      </c>
      <c r="M869" s="17">
        <f t="shared" si="64"/>
        <v>9.6562901920475266</v>
      </c>
    </row>
    <row r="870" spans="2:13" x14ac:dyDescent="0.25">
      <c r="B870" s="1">
        <v>49400</v>
      </c>
      <c r="C870" s="1">
        <v>49019</v>
      </c>
      <c r="D870" s="12">
        <f t="shared" si="63"/>
        <v>49019.060820612387</v>
      </c>
      <c r="E870" s="3">
        <v>270.64999999999998</v>
      </c>
      <c r="F870" s="7">
        <f t="shared" si="65"/>
        <v>270.64999999999998</v>
      </c>
      <c r="G870" s="3">
        <v>-2.5</v>
      </c>
      <c r="H870" s="25">
        <v>85.954800000000006</v>
      </c>
      <c r="I870" s="25">
        <f t="shared" si="66"/>
        <v>85.954674807580304</v>
      </c>
      <c r="J870" s="15">
        <v>0.64471400000000001</v>
      </c>
      <c r="K870" s="24">
        <v>1.1063700000000002E-3</v>
      </c>
      <c r="L870" s="5">
        <v>9.6560000000000006</v>
      </c>
      <c r="M870" s="17">
        <f t="shared" si="64"/>
        <v>9.6559887258252157</v>
      </c>
    </row>
    <row r="871" spans="2:13" x14ac:dyDescent="0.25">
      <c r="B871" s="1">
        <v>49500</v>
      </c>
      <c r="C871" s="1">
        <v>49118</v>
      </c>
      <c r="D871" s="12">
        <f t="shared" si="63"/>
        <v>49117.522966182958</v>
      </c>
      <c r="E871" s="3">
        <v>270.64999999999998</v>
      </c>
      <c r="F871" s="7">
        <f t="shared" si="65"/>
        <v>270.64999999999998</v>
      </c>
      <c r="G871" s="3">
        <v>-2.5</v>
      </c>
      <c r="H871" s="25">
        <v>84.893100000000004</v>
      </c>
      <c r="I871" s="25">
        <f t="shared" si="66"/>
        <v>84.892996276425791</v>
      </c>
      <c r="J871" s="15">
        <v>0.63675100000000007</v>
      </c>
      <c r="K871" s="24">
        <v>1.0927000000000001E-3</v>
      </c>
      <c r="L871" s="5">
        <v>9.6556999999999995</v>
      </c>
      <c r="M871" s="17">
        <f t="shared" si="64"/>
        <v>9.6556872737201989</v>
      </c>
    </row>
    <row r="872" spans="2:13" x14ac:dyDescent="0.25">
      <c r="B872" s="1">
        <v>49600</v>
      </c>
      <c r="C872" s="1">
        <v>49216</v>
      </c>
      <c r="D872" s="12">
        <f t="shared" si="63"/>
        <v>49215.982037869515</v>
      </c>
      <c r="E872" s="3">
        <v>270.64999999999998</v>
      </c>
      <c r="F872" s="7">
        <f t="shared" si="65"/>
        <v>270.64999999999998</v>
      </c>
      <c r="G872" s="3">
        <v>-2.5</v>
      </c>
      <c r="H872" s="25">
        <v>83.844600000000014</v>
      </c>
      <c r="I872" s="25">
        <f t="shared" si="66"/>
        <v>83.844463715421043</v>
      </c>
      <c r="J872" s="15">
        <v>0.62888600000000006</v>
      </c>
      <c r="K872" s="24">
        <v>1.0792099999999999E-3</v>
      </c>
      <c r="L872" s="5">
        <v>9.6554000000000002</v>
      </c>
      <c r="M872" s="17">
        <f t="shared" si="64"/>
        <v>9.6553858357315949</v>
      </c>
    </row>
    <row r="873" spans="2:13" x14ac:dyDescent="0.25">
      <c r="B873" s="1">
        <v>49700</v>
      </c>
      <c r="C873" s="1">
        <v>49314</v>
      </c>
      <c r="D873" s="12">
        <f t="shared" si="63"/>
        <v>49314.438035815998</v>
      </c>
      <c r="E873" s="3">
        <v>270.64999999999998</v>
      </c>
      <c r="F873" s="7">
        <f t="shared" si="65"/>
        <v>270.64999999999998</v>
      </c>
      <c r="G873" s="3">
        <v>-2.5</v>
      </c>
      <c r="H873" s="25">
        <v>82.809000000000012</v>
      </c>
      <c r="I873" s="25">
        <f t="shared" si="66"/>
        <v>82.80891394556879</v>
      </c>
      <c r="J873" s="15">
        <v>0.62111900000000009</v>
      </c>
      <c r="K873" s="24">
        <v>1.06588E-3</v>
      </c>
      <c r="L873" s="5">
        <v>9.6550999999999991</v>
      </c>
      <c r="M873" s="17">
        <f t="shared" si="64"/>
        <v>9.6550844118585264</v>
      </c>
    </row>
    <row r="874" spans="2:13" x14ac:dyDescent="0.25">
      <c r="B874" s="1">
        <v>49800</v>
      </c>
      <c r="C874" s="1">
        <v>49413</v>
      </c>
      <c r="D874" s="12">
        <f t="shared" si="63"/>
        <v>49412.89096016634</v>
      </c>
      <c r="E874" s="3">
        <v>270.64999999999998</v>
      </c>
      <c r="F874" s="7">
        <f t="shared" si="65"/>
        <v>270.64999999999998</v>
      </c>
      <c r="G874" s="3">
        <v>-2.5</v>
      </c>
      <c r="H874" s="25">
        <v>81.786299999999997</v>
      </c>
      <c r="I874" s="25">
        <f t="shared" si="66"/>
        <v>81.786185818375913</v>
      </c>
      <c r="J874" s="15">
        <v>0.61341800000000002</v>
      </c>
      <c r="K874" s="24">
        <v>1.0527100000000001E-3</v>
      </c>
      <c r="L874" s="5">
        <v>9.6547999999999998</v>
      </c>
      <c r="M874" s="17">
        <f t="shared" si="64"/>
        <v>9.6547830021001069</v>
      </c>
    </row>
    <row r="875" spans="2:13" x14ac:dyDescent="0.25">
      <c r="B875" s="1">
        <v>49900</v>
      </c>
      <c r="C875" s="1">
        <v>49511</v>
      </c>
      <c r="D875" s="12">
        <f t="shared" si="63"/>
        <v>49511.340811064474</v>
      </c>
      <c r="E875" s="3">
        <v>270.64999999999998</v>
      </c>
      <c r="F875" s="7">
        <f t="shared" si="65"/>
        <v>270.64999999999998</v>
      </c>
      <c r="G875" s="3">
        <v>-2.5</v>
      </c>
      <c r="H875" s="25">
        <v>80.776199999999989</v>
      </c>
      <c r="I875" s="25">
        <f t="shared" si="66"/>
        <v>80.776120190524708</v>
      </c>
      <c r="J875" s="15">
        <v>0.60587200000000008</v>
      </c>
      <c r="K875" s="24">
        <v>1.0397099999999999E-3</v>
      </c>
      <c r="L875" s="5">
        <v>9.6545000000000005</v>
      </c>
      <c r="M875" s="17">
        <f t="shared" si="64"/>
        <v>9.6544816064554588</v>
      </c>
    </row>
    <row r="876" spans="2:13" x14ac:dyDescent="0.25">
      <c r="B876" s="1">
        <v>50000</v>
      </c>
      <c r="C876" s="1">
        <v>49610</v>
      </c>
      <c r="D876" s="12">
        <f t="shared" si="63"/>
        <v>49609.787588654312</v>
      </c>
      <c r="E876" s="3">
        <v>270.64999999999998</v>
      </c>
      <c r="F876" s="7">
        <f t="shared" si="65"/>
        <v>270.64999999999998</v>
      </c>
      <c r="G876" s="3">
        <v>-2.5</v>
      </c>
      <c r="H876" s="25">
        <v>79.778700000000001</v>
      </c>
      <c r="I876" s="25">
        <f t="shared" si="66"/>
        <v>79.778559898861772</v>
      </c>
      <c r="J876" s="15">
        <v>0.59838899999999995</v>
      </c>
      <c r="K876" s="24">
        <v>1.02687E-3</v>
      </c>
      <c r="L876" s="5">
        <v>9.6541999999999994</v>
      </c>
      <c r="M876" s="17">
        <f t="shared" si="64"/>
        <v>9.6541802249236959</v>
      </c>
    </row>
    <row r="877" spans="2:13" x14ac:dyDescent="0.25">
      <c r="B877" s="1">
        <v>50100</v>
      </c>
      <c r="C877" s="1">
        <v>49708</v>
      </c>
      <c r="D877" s="12">
        <f t="shared" si="63"/>
        <v>49708.231293079756</v>
      </c>
      <c r="E877" s="3">
        <v>270.64999999999998</v>
      </c>
      <c r="F877" s="7">
        <f t="shared" si="65"/>
        <v>270.64999999999998</v>
      </c>
      <c r="G877" s="3">
        <v>-2.5</v>
      </c>
      <c r="H877" s="25">
        <v>78.793499999999995</v>
      </c>
      <c r="I877" s="25">
        <f t="shared" si="66"/>
        <v>78.793349735698627</v>
      </c>
      <c r="J877" s="15">
        <v>0.59100000000000008</v>
      </c>
      <c r="K877" s="24">
        <v>1.0141899999999999E-3</v>
      </c>
      <c r="L877" s="5">
        <v>9.6539000000000001</v>
      </c>
      <c r="M877" s="17">
        <f t="shared" si="64"/>
        <v>9.6538788575039423</v>
      </c>
    </row>
    <row r="878" spans="2:13" x14ac:dyDescent="0.25">
      <c r="B878" s="1">
        <v>50200</v>
      </c>
      <c r="C878" s="1">
        <v>49807</v>
      </c>
      <c r="D878" s="12">
        <f t="shared" si="63"/>
        <v>49806.671924484705</v>
      </c>
      <c r="E878" s="3">
        <v>270.64999999999998</v>
      </c>
      <c r="F878" s="7">
        <f t="shared" si="65"/>
        <v>270.64999999999998</v>
      </c>
      <c r="G878" s="3">
        <v>-2.5</v>
      </c>
      <c r="H878" s="25">
        <v>77.820499999999996</v>
      </c>
      <c r="I878" s="25">
        <f t="shared" si="66"/>
        <v>77.820336424421853</v>
      </c>
      <c r="J878" s="15">
        <v>0.58370100000000003</v>
      </c>
      <c r="K878" s="24">
        <v>1.0016700000000001E-3</v>
      </c>
      <c r="L878" s="5">
        <v>9.6536000000000008</v>
      </c>
      <c r="M878" s="17">
        <f t="shared" si="64"/>
        <v>9.6535775041953151</v>
      </c>
    </row>
    <row r="879" spans="2:13" x14ac:dyDescent="0.25">
      <c r="B879" s="1">
        <v>50300</v>
      </c>
      <c r="C879" s="1">
        <v>49905</v>
      </c>
      <c r="D879" s="12">
        <f t="shared" si="63"/>
        <v>49905.109483013053</v>
      </c>
      <c r="E879" s="3">
        <v>270.64999999999998</v>
      </c>
      <c r="F879" s="7">
        <f t="shared" si="65"/>
        <v>270.64999999999998</v>
      </c>
      <c r="G879" s="3">
        <v>-2.5</v>
      </c>
      <c r="H879" s="25">
        <v>76.859499999999997</v>
      </c>
      <c r="I879" s="25">
        <f t="shared" si="66"/>
        <v>76.859368595407929</v>
      </c>
      <c r="J879" s="15">
        <v>0.57649400000000006</v>
      </c>
      <c r="K879" s="26">
        <v>9.8929899999999991E-4</v>
      </c>
      <c r="L879" s="5">
        <v>9.6532999999999998</v>
      </c>
      <c r="M879" s="17">
        <f t="shared" si="64"/>
        <v>9.6532761649969334</v>
      </c>
    </row>
    <row r="880" spans="2:13" x14ac:dyDescent="0.25">
      <c r="B880" s="1">
        <v>50400</v>
      </c>
      <c r="C880" s="1">
        <v>50004</v>
      </c>
      <c r="D880" s="12">
        <f t="shared" si="63"/>
        <v>50003.543968808677</v>
      </c>
      <c r="E880" s="3">
        <v>270.64999999999998</v>
      </c>
      <c r="F880" s="7">
        <f t="shared" si="65"/>
        <v>270.64999999999998</v>
      </c>
      <c r="G880" s="3">
        <v>-2.5</v>
      </c>
      <c r="H880" s="25">
        <v>75.910399999999996</v>
      </c>
      <c r="I880" s="25">
        <f t="shared" si="66"/>
        <v>75.910296762239113</v>
      </c>
      <c r="J880" s="15">
        <v>0.56937499999999996</v>
      </c>
      <c r="K880" s="26">
        <v>9.7708300000000012E-4</v>
      </c>
      <c r="L880" s="5">
        <v>9.6530000000000005</v>
      </c>
      <c r="M880" s="17">
        <f t="shared" si="64"/>
        <v>9.6529748399079143</v>
      </c>
    </row>
    <row r="881" spans="2:13" x14ac:dyDescent="0.25">
      <c r="B881" s="1">
        <v>50500</v>
      </c>
      <c r="C881" s="1">
        <v>50102</v>
      </c>
      <c r="D881" s="12">
        <f t="shared" si="63"/>
        <v>50101.975382015451</v>
      </c>
      <c r="E881" s="3">
        <v>270.64999999999998</v>
      </c>
      <c r="F881" s="7">
        <f t="shared" si="65"/>
        <v>270.64999999999998</v>
      </c>
      <c r="G881" s="3">
        <v>-2.5</v>
      </c>
      <c r="H881" s="25">
        <v>74.973100000000002</v>
      </c>
      <c r="I881" s="25">
        <f t="shared" si="66"/>
        <v>74.972973298216957</v>
      </c>
      <c r="J881" s="15">
        <v>0.56234400000000007</v>
      </c>
      <c r="K881" s="26">
        <v>9.650180000000001E-4</v>
      </c>
      <c r="L881" s="5">
        <v>9.6526999999999994</v>
      </c>
      <c r="M881" s="17">
        <f t="shared" si="64"/>
        <v>9.652673528927382</v>
      </c>
    </row>
    <row r="882" spans="2:13" x14ac:dyDescent="0.25">
      <c r="B882" s="1">
        <v>50600</v>
      </c>
      <c r="C882" s="1">
        <v>50200</v>
      </c>
      <c r="D882" s="12">
        <f t="shared" si="63"/>
        <v>50200.403722777235</v>
      </c>
      <c r="E882" s="3">
        <v>270.64999999999998</v>
      </c>
      <c r="F882" s="7">
        <f t="shared" si="65"/>
        <v>270.64999999999998</v>
      </c>
      <c r="G882" s="3">
        <v>-2.5</v>
      </c>
      <c r="H882" s="25">
        <v>74.04740000000001</v>
      </c>
      <c r="I882" s="25">
        <f t="shared" si="66"/>
        <v>74.047252413169232</v>
      </c>
      <c r="J882" s="15">
        <v>0.55540100000000003</v>
      </c>
      <c r="K882" s="26">
        <v>9.5310200000000005E-4</v>
      </c>
      <c r="L882" s="5">
        <v>9.6524000000000001</v>
      </c>
      <c r="M882" s="17">
        <f t="shared" si="64"/>
        <v>9.6523722320544501</v>
      </c>
    </row>
    <row r="883" spans="2:13" x14ac:dyDescent="0.25">
      <c r="B883" s="1">
        <v>50700</v>
      </c>
      <c r="C883" s="1">
        <v>50299</v>
      </c>
      <c r="D883" s="12">
        <f t="shared" si="63"/>
        <v>50298.828991237882</v>
      </c>
      <c r="E883" s="3">
        <v>270.64999999999998</v>
      </c>
      <c r="F883" s="7">
        <f t="shared" si="65"/>
        <v>270.64999999999998</v>
      </c>
      <c r="G883" s="3">
        <v>-2.5</v>
      </c>
      <c r="H883" s="25">
        <v>73.133099999999999</v>
      </c>
      <c r="I883" s="25">
        <f t="shared" si="66"/>
        <v>73.132990130546787</v>
      </c>
      <c r="J883" s="15">
        <v>0.548543</v>
      </c>
      <c r="K883" s="26">
        <v>9.4133499999999996E-4</v>
      </c>
      <c r="L883" s="5">
        <v>9.6521000000000008</v>
      </c>
      <c r="M883" s="17">
        <f t="shared" si="64"/>
        <v>9.6520709492882411</v>
      </c>
    </row>
    <row r="884" spans="2:13" x14ac:dyDescent="0.25">
      <c r="B884" s="1">
        <v>50800</v>
      </c>
      <c r="C884" s="1">
        <v>50397</v>
      </c>
      <c r="D884" s="12">
        <f t="shared" si="63"/>
        <v>50397.251187541231</v>
      </c>
      <c r="E884" s="3">
        <v>270.64999999999998</v>
      </c>
      <c r="F884" s="7">
        <f t="shared" si="65"/>
        <v>270.64999999999998</v>
      </c>
      <c r="G884" s="3">
        <v>-2.5</v>
      </c>
      <c r="H884" s="25">
        <v>72.230199999999996</v>
      </c>
      <c r="I884" s="25">
        <f t="shared" si="66"/>
        <v>72.230044264806907</v>
      </c>
      <c r="J884" s="15">
        <v>0.541771</v>
      </c>
      <c r="K884" s="26">
        <v>9.2971199999999996E-4</v>
      </c>
      <c r="L884" s="5">
        <v>9.6517999999999997</v>
      </c>
      <c r="M884" s="17">
        <f t="shared" si="64"/>
        <v>9.6517696806278721</v>
      </c>
    </row>
    <row r="885" spans="2:13" x14ac:dyDescent="0.25">
      <c r="B885" s="1">
        <v>50900</v>
      </c>
      <c r="C885" s="1">
        <v>50496</v>
      </c>
      <c r="D885" s="12">
        <f t="shared" si="63"/>
        <v>50495.670311831127</v>
      </c>
      <c r="E885" s="3">
        <v>270.64999999999998</v>
      </c>
      <c r="F885" s="7">
        <f t="shared" si="65"/>
        <v>270.64999999999998</v>
      </c>
      <c r="G885" s="3">
        <v>-2.5</v>
      </c>
      <c r="H885" s="25">
        <v>71.338400000000007</v>
      </c>
      <c r="I885" s="25">
        <f t="shared" si="66"/>
        <v>71.338274399079424</v>
      </c>
      <c r="J885" s="15">
        <v>0.53508199999999995</v>
      </c>
      <c r="K885" s="26">
        <v>9.1823400000000009E-4</v>
      </c>
      <c r="L885" s="5">
        <v>9.6515000000000004</v>
      </c>
      <c r="M885" s="17">
        <f t="shared" si="64"/>
        <v>9.6514684260724657</v>
      </c>
    </row>
    <row r="886" spans="2:13" x14ac:dyDescent="0.25">
      <c r="B886" s="1">
        <v>51000</v>
      </c>
      <c r="C886" s="1">
        <v>50594</v>
      </c>
      <c r="D886" s="12">
        <f t="shared" si="63"/>
        <v>50594.086364251387</v>
      </c>
      <c r="E886" s="3">
        <v>270.64999999999998</v>
      </c>
      <c r="F886" s="7">
        <f t="shared" si="65"/>
        <v>270.64999999999998</v>
      </c>
      <c r="G886" s="3">
        <v>-2.5</v>
      </c>
      <c r="H886" s="25">
        <v>70.457599999999999</v>
      </c>
      <c r="I886" s="25">
        <f t="shared" si="66"/>
        <v>70.457541863111501</v>
      </c>
      <c r="J886" s="15">
        <v>0.52847600000000006</v>
      </c>
      <c r="K886" s="26">
        <v>9.0689700000000004E-4</v>
      </c>
      <c r="L886" s="5">
        <v>9.6511999999999993</v>
      </c>
      <c r="M886" s="17">
        <f t="shared" si="64"/>
        <v>9.651167185621139</v>
      </c>
    </row>
    <row r="887" spans="2:13" x14ac:dyDescent="0.25">
      <c r="B887" s="1">
        <v>51200</v>
      </c>
      <c r="C887" s="1">
        <v>50791</v>
      </c>
      <c r="D887" s="12">
        <f t="shared" si="63"/>
        <v>50790.909254058271</v>
      </c>
      <c r="E887" s="3">
        <v>270.64999999999998</v>
      </c>
      <c r="F887" s="7">
        <f t="shared" si="65"/>
        <v>270.64999999999998</v>
      </c>
      <c r="G887" s="3">
        <v>-2.5</v>
      </c>
      <c r="H887" s="25">
        <v>68.728700000000003</v>
      </c>
      <c r="I887" s="25">
        <f t="shared" si="66"/>
        <v>68.728642702128937</v>
      </c>
      <c r="J887" s="15">
        <v>0.51550799999999997</v>
      </c>
      <c r="K887" s="26">
        <v>8.8464399999999997E-4</v>
      </c>
      <c r="L887" s="5">
        <v>9.6506000000000007</v>
      </c>
      <c r="M887" s="17">
        <f t="shared" si="64"/>
        <v>9.6505647470272056</v>
      </c>
    </row>
    <row r="888" spans="2:13" x14ac:dyDescent="0.25">
      <c r="B888" s="1">
        <v>51400</v>
      </c>
      <c r="C888" s="1">
        <v>50988</v>
      </c>
      <c r="D888" s="12">
        <f t="shared" si="63"/>
        <v>50987.719858112308</v>
      </c>
      <c r="E888" s="3">
        <v>270.64999999999998</v>
      </c>
      <c r="F888" s="7">
        <f t="shared" si="65"/>
        <v>270.64999999999998</v>
      </c>
      <c r="G888" s="3">
        <v>-2.5</v>
      </c>
      <c r="H888" s="25">
        <v>67.042400000000001</v>
      </c>
      <c r="I888" s="25">
        <f>POWER(10,LOG10(110.90555)-0.434294*9.80665/(8314.32/28.96442*270.65)*(D888-47000))</f>
        <v>67.042271531361095</v>
      </c>
      <c r="J888" s="15">
        <v>0.50285900000000006</v>
      </c>
      <c r="K888" s="26">
        <v>8.6293799999999994E-4</v>
      </c>
      <c r="L888" s="5">
        <v>9.65</v>
      </c>
      <c r="M888" s="17">
        <f t="shared" si="64"/>
        <v>9.6499623648390322</v>
      </c>
    </row>
    <row r="889" spans="2:13" x14ac:dyDescent="0.25">
      <c r="B889" s="1">
        <v>51600</v>
      </c>
      <c r="C889" s="1">
        <v>51185</v>
      </c>
      <c r="D889" s="12">
        <f t="shared" si="63"/>
        <v>51184.518177563798</v>
      </c>
      <c r="E889" s="3">
        <v>270.13299999999998</v>
      </c>
      <c r="F889" s="3">
        <f>270.65-0.0028*(D889-51000)</f>
        <v>270.13334910282134</v>
      </c>
      <c r="G889" s="3">
        <v>-3.0169999999999999</v>
      </c>
      <c r="H889" s="25">
        <v>65.396000000000001</v>
      </c>
      <c r="I889" s="25">
        <f>POWER(10,LOG10(66.9384313)-9.80665/(-0.0028*8314.32/28.96442)*LOG10((270.65-0.0028*(D889-51000))/270.65))</f>
        <v>65.395922377371761</v>
      </c>
      <c r="J889" s="15">
        <v>0.49051099999999997</v>
      </c>
      <c r="K889" s="26">
        <v>8.4335600000000008E-4</v>
      </c>
      <c r="L889" s="5">
        <v>9.6494</v>
      </c>
      <c r="M889" s="17">
        <f t="shared" si="64"/>
        <v>9.6493600390495722</v>
      </c>
    </row>
    <row r="890" spans="2:13" x14ac:dyDescent="0.25">
      <c r="B890" s="1">
        <v>51800</v>
      </c>
      <c r="C890" s="1">
        <v>51381</v>
      </c>
      <c r="D890" s="12">
        <f t="shared" si="63"/>
        <v>51381.304213562878</v>
      </c>
      <c r="E890" s="3">
        <v>269.58199999999999</v>
      </c>
      <c r="F890" s="3">
        <f t="shared" ref="F890:F953" si="67">270.65-0.0028*(D890-51000)</f>
        <v>269.58234820202392</v>
      </c>
      <c r="G890" s="3">
        <v>-3.5680000000000001</v>
      </c>
      <c r="H890" s="25">
        <v>63.787000000000006</v>
      </c>
      <c r="I890" s="25">
        <f t="shared" ref="I890:I953" si="68">POWER(10,LOG10(66.9384313)-9.80665/(-0.0028*8314.32/28.96442)*LOG10((270.65-0.0028*(D890-51000))/270.65))</f>
        <v>63.786869336991245</v>
      </c>
      <c r="J890" s="15">
        <v>0.47844200000000003</v>
      </c>
      <c r="K890" s="26">
        <v>8.2428700000000004E-4</v>
      </c>
      <c r="L890" s="5">
        <v>9.6487999999999996</v>
      </c>
      <c r="M890" s="17">
        <f t="shared" si="64"/>
        <v>9.6487577696517892</v>
      </c>
    </row>
    <row r="891" spans="2:13" x14ac:dyDescent="0.25">
      <c r="B891" s="1">
        <v>52000</v>
      </c>
      <c r="C891" s="1">
        <v>51578</v>
      </c>
      <c r="D891" s="12">
        <f t="shared" si="63"/>
        <v>51578.077967259538</v>
      </c>
      <c r="E891" s="3">
        <v>269.03100000000001</v>
      </c>
      <c r="F891" s="3">
        <f t="shared" si="67"/>
        <v>269.03138169167329</v>
      </c>
      <c r="G891" s="3">
        <v>-4.1189999999999998</v>
      </c>
      <c r="H891" s="25">
        <v>62.214400000000005</v>
      </c>
      <c r="I891" s="25">
        <f t="shared" si="68"/>
        <v>62.214332541555081</v>
      </c>
      <c r="J891" s="15">
        <v>0.46664700000000003</v>
      </c>
      <c r="K891" s="26">
        <v>8.0561299999999995E-4</v>
      </c>
      <c r="L891" s="5">
        <v>9.6481999999999992</v>
      </c>
      <c r="M891" s="17">
        <f t="shared" si="64"/>
        <v>9.6481555566386437</v>
      </c>
    </row>
    <row r="892" spans="2:13" x14ac:dyDescent="0.25">
      <c r="B892" s="1">
        <v>52200</v>
      </c>
      <c r="C892" s="1">
        <v>51775</v>
      </c>
      <c r="D892" s="12">
        <f t="shared" si="63"/>
        <v>51774.83943980364</v>
      </c>
      <c r="E892" s="3">
        <v>268.48</v>
      </c>
      <c r="F892" s="3">
        <f t="shared" si="67"/>
        <v>268.48044956854977</v>
      </c>
      <c r="G892" s="3">
        <v>-4.67</v>
      </c>
      <c r="H892" s="25">
        <v>60.677700000000002</v>
      </c>
      <c r="I892" s="25">
        <f t="shared" si="68"/>
        <v>60.677553131637787</v>
      </c>
      <c r="J892" s="15">
        <v>0.45511999999999997</v>
      </c>
      <c r="K892" s="26">
        <v>7.8732499999999996E-4</v>
      </c>
      <c r="L892" s="5">
        <v>9.6476000000000006</v>
      </c>
      <c r="M892" s="17">
        <f t="shared" si="64"/>
        <v>9.6475534000030958</v>
      </c>
    </row>
    <row r="893" spans="2:13" x14ac:dyDescent="0.25">
      <c r="B893" s="1">
        <v>52400</v>
      </c>
      <c r="C893" s="1">
        <v>51972</v>
      </c>
      <c r="D893" s="12">
        <f t="shared" si="63"/>
        <v>51971.588632344887</v>
      </c>
      <c r="E893" s="3">
        <v>267.93</v>
      </c>
      <c r="F893" s="3">
        <f t="shared" si="67"/>
        <v>267.92955182943427</v>
      </c>
      <c r="G893" s="3">
        <v>-5.22</v>
      </c>
      <c r="H893" s="25">
        <v>59.175899999999999</v>
      </c>
      <c r="I893" s="25">
        <f t="shared" si="68"/>
        <v>59.175786565835367</v>
      </c>
      <c r="J893" s="15">
        <v>0.44385600000000003</v>
      </c>
      <c r="K893" s="26">
        <v>7.6941800000000001E-4</v>
      </c>
      <c r="L893" s="5">
        <v>9.6470000000000002</v>
      </c>
      <c r="M893" s="17">
        <f t="shared" si="64"/>
        <v>9.6469512997381131</v>
      </c>
    </row>
    <row r="894" spans="2:13" x14ac:dyDescent="0.25">
      <c r="B894" s="1">
        <v>52600</v>
      </c>
      <c r="C894" s="1">
        <v>52168</v>
      </c>
      <c r="D894" s="12">
        <f t="shared" si="63"/>
        <v>52168.325546032858</v>
      </c>
      <c r="E894" s="3">
        <v>267.37900000000002</v>
      </c>
      <c r="F894" s="3">
        <f t="shared" si="67"/>
        <v>267.37868847110798</v>
      </c>
      <c r="G894" s="3">
        <v>-5.7709999999999999</v>
      </c>
      <c r="H894" s="25">
        <v>57.708399999999997</v>
      </c>
      <c r="I894" s="25">
        <f t="shared" si="68"/>
        <v>57.708302377994848</v>
      </c>
      <c r="J894" s="15">
        <v>0.43284800000000001</v>
      </c>
      <c r="K894" s="26">
        <v>7.5188300000000007E-4</v>
      </c>
      <c r="L894" s="5">
        <v>9.6463000000000001</v>
      </c>
      <c r="M894" s="17">
        <f t="shared" si="64"/>
        <v>9.6463492558366521</v>
      </c>
    </row>
    <row r="895" spans="2:13" x14ac:dyDescent="0.25">
      <c r="B895" s="1">
        <v>52800</v>
      </c>
      <c r="C895" s="1">
        <v>52365</v>
      </c>
      <c r="D895" s="12">
        <f t="shared" si="63"/>
        <v>52365.050182016974</v>
      </c>
      <c r="E895" s="3">
        <v>266.82799999999997</v>
      </c>
      <c r="F895" s="3">
        <f t="shared" si="67"/>
        <v>266.82785949035247</v>
      </c>
      <c r="G895" s="3">
        <v>-6.3220000000000001</v>
      </c>
      <c r="H895" s="25">
        <v>56.274499999999996</v>
      </c>
      <c r="I895" s="25">
        <f t="shared" si="68"/>
        <v>56.274383938096911</v>
      </c>
      <c r="J895" s="15">
        <v>0.42209300000000005</v>
      </c>
      <c r="K895" s="26">
        <v>7.3471400000000003E-4</v>
      </c>
      <c r="L895" s="5">
        <v>9.6456999999999997</v>
      </c>
      <c r="M895" s="17">
        <f t="shared" si="64"/>
        <v>9.6457472682916841</v>
      </c>
    </row>
    <row r="896" spans="2:13" x14ac:dyDescent="0.25">
      <c r="B896" s="1">
        <v>53000</v>
      </c>
      <c r="C896" s="1">
        <v>52562</v>
      </c>
      <c r="D896" s="12">
        <f t="shared" si="63"/>
        <v>52561.762541446515</v>
      </c>
      <c r="E896" s="3">
        <v>266.27699999999999</v>
      </c>
      <c r="F896" s="3">
        <f t="shared" si="67"/>
        <v>266.27706488394972</v>
      </c>
      <c r="G896" s="3">
        <v>-6.8730000000000002</v>
      </c>
      <c r="H896" s="25">
        <v>54.873399999999997</v>
      </c>
      <c r="I896" s="25">
        <f t="shared" si="68"/>
        <v>54.873328216744362</v>
      </c>
      <c r="J896" s="15">
        <v>0.41158400000000006</v>
      </c>
      <c r="K896" s="26">
        <v>7.17904E-4</v>
      </c>
      <c r="L896" s="5">
        <v>9.6450999999999993</v>
      </c>
      <c r="M896" s="17">
        <f t="shared" si="64"/>
        <v>9.6451453370961708</v>
      </c>
    </row>
    <row r="897" spans="2:13" x14ac:dyDescent="0.25">
      <c r="B897" s="1">
        <v>53200</v>
      </c>
      <c r="C897" s="1">
        <v>52758</v>
      </c>
      <c r="D897" s="12">
        <f t="shared" si="63"/>
        <v>52758.462625470616</v>
      </c>
      <c r="E897" s="3">
        <v>265.726</v>
      </c>
      <c r="F897" s="3">
        <f t="shared" si="67"/>
        <v>265.72630464868223</v>
      </c>
      <c r="G897" s="3">
        <v>-7.4240000000000004</v>
      </c>
      <c r="H897" s="25">
        <v>53.504500000000007</v>
      </c>
      <c r="I897" s="25">
        <f t="shared" si="68"/>
        <v>53.504445553208086</v>
      </c>
      <c r="J897" s="15">
        <v>0.40131699999999998</v>
      </c>
      <c r="K897" s="26">
        <v>7.0144599999999999E-4</v>
      </c>
      <c r="L897" s="5">
        <v>9.6445000000000007</v>
      </c>
      <c r="M897" s="17">
        <f t="shared" si="64"/>
        <v>9.6445434622430852</v>
      </c>
    </row>
    <row r="898" spans="2:13" x14ac:dyDescent="0.25">
      <c r="B898" s="1">
        <v>53400</v>
      </c>
      <c r="C898" s="1">
        <v>52955</v>
      </c>
      <c r="D898" s="12">
        <f t="shared" si="63"/>
        <v>52955.150435238269</v>
      </c>
      <c r="E898" s="3">
        <v>265.17599999999999</v>
      </c>
      <c r="F898" s="3">
        <f t="shared" si="67"/>
        <v>265.17557878133283</v>
      </c>
      <c r="G898" s="3">
        <v>-7.9740000000000002</v>
      </c>
      <c r="H898" s="25">
        <v>52.167099999999998</v>
      </c>
      <c r="I898" s="25">
        <f t="shared" si="68"/>
        <v>52.167059426982682</v>
      </c>
      <c r="J898" s="15">
        <v>0.39128600000000002</v>
      </c>
      <c r="K898" s="26">
        <v>6.8533299999999999E-4</v>
      </c>
      <c r="L898" s="5">
        <v>9.6439000000000004</v>
      </c>
      <c r="M898" s="17">
        <f t="shared" si="64"/>
        <v>9.6439416437253929</v>
      </c>
    </row>
    <row r="899" spans="2:13" x14ac:dyDescent="0.25">
      <c r="B899" s="1">
        <v>53600</v>
      </c>
      <c r="C899" s="1">
        <v>53152</v>
      </c>
      <c r="D899" s="12">
        <f t="shared" si="63"/>
        <v>53151.825971898332</v>
      </c>
      <c r="E899" s="3">
        <v>264.625</v>
      </c>
      <c r="F899" s="3">
        <f t="shared" si="67"/>
        <v>264.62488727868464</v>
      </c>
      <c r="G899" s="3">
        <v>-8.5250000000000004</v>
      </c>
      <c r="H899" s="25">
        <v>50.860599999999998</v>
      </c>
      <c r="I899" s="25">
        <f>POWER(10,LOG10(66.9384313)-9.80665/(-0.0028*8314.32/28.96442)*LOG10((270.65-0.0028*(D899-51000))/270.65))</f>
        <v>50.860506232807253</v>
      </c>
      <c r="J899" s="15">
        <v>0.38148599999999999</v>
      </c>
      <c r="K899" s="26">
        <v>6.6955900000000002E-4</v>
      </c>
      <c r="L899" s="5">
        <v>9.6433</v>
      </c>
      <c r="M899" s="17">
        <f t="shared" si="64"/>
        <v>9.6433398815360629</v>
      </c>
    </row>
    <row r="900" spans="2:13" x14ac:dyDescent="0.25">
      <c r="B900" s="1">
        <v>53800</v>
      </c>
      <c r="C900" s="1">
        <v>53348</v>
      </c>
      <c r="D900" s="12">
        <f t="shared" si="63"/>
        <v>53348.489236599511</v>
      </c>
      <c r="E900" s="3">
        <v>264.07400000000001</v>
      </c>
      <c r="F900" s="3">
        <f t="shared" si="67"/>
        <v>264.07423013752134</v>
      </c>
      <c r="G900" s="3">
        <v>-9.0760000000000005</v>
      </c>
      <c r="H900" s="25">
        <v>49.584200000000003</v>
      </c>
      <c r="I900" s="25">
        <f t="shared" si="68"/>
        <v>49.584135059104604</v>
      </c>
      <c r="J900" s="15">
        <v>0.37191200000000002</v>
      </c>
      <c r="K900" s="26">
        <v>6.5411700000000007E-4</v>
      </c>
      <c r="L900" s="5">
        <v>9.6426999999999996</v>
      </c>
      <c r="M900" s="17">
        <f t="shared" si="64"/>
        <v>9.6427381756680646</v>
      </c>
    </row>
    <row r="901" spans="2:13" x14ac:dyDescent="0.25">
      <c r="B901" s="1">
        <v>54000</v>
      </c>
      <c r="C901" s="1">
        <v>53545</v>
      </c>
      <c r="D901" s="12">
        <f t="shared" si="63"/>
        <v>53545.14023049036</v>
      </c>
      <c r="E901" s="3">
        <v>263.524</v>
      </c>
      <c r="F901" s="3">
        <f t="shared" si="67"/>
        <v>263.52360735462696</v>
      </c>
      <c r="G901" s="3">
        <v>-9.6259999999999994</v>
      </c>
      <c r="H901" s="25">
        <v>48.337399999999995</v>
      </c>
      <c r="I901" s="25">
        <f t="shared" si="68"/>
        <v>48.337307469792982</v>
      </c>
      <c r="J901" s="15">
        <v>0.36255999999999999</v>
      </c>
      <c r="K901" s="26">
        <v>6.3900100000000004E-4</v>
      </c>
      <c r="L901" s="5">
        <v>9.6420999999999992</v>
      </c>
      <c r="M901" s="17">
        <f t="shared" si="64"/>
        <v>9.6421365261143723</v>
      </c>
    </row>
    <row r="902" spans="2:13" x14ac:dyDescent="0.25">
      <c r="B902" s="1">
        <v>54200</v>
      </c>
      <c r="C902" s="1">
        <v>53742</v>
      </c>
      <c r="D902" s="12">
        <f t="shared" si="63"/>
        <v>53741.77895471931</v>
      </c>
      <c r="E902" s="3">
        <v>262.97300000000001</v>
      </c>
      <c r="F902" s="3">
        <f t="shared" si="67"/>
        <v>262.97301892678593</v>
      </c>
      <c r="G902" s="3">
        <v>-10.177</v>
      </c>
      <c r="H902" s="25">
        <v>47.119500000000002</v>
      </c>
      <c r="I902" s="25">
        <f t="shared" si="68"/>
        <v>47.119397289425905</v>
      </c>
      <c r="J902" s="15">
        <v>0.35342500000000004</v>
      </c>
      <c r="K902" s="26">
        <v>6.2420499999999996E-4</v>
      </c>
      <c r="L902" s="5">
        <v>9.6415000000000006</v>
      </c>
      <c r="M902" s="17">
        <f t="shared" si="64"/>
        <v>9.6415349328679589</v>
      </c>
    </row>
    <row r="903" spans="2:13" x14ac:dyDescent="0.25">
      <c r="B903" s="1">
        <v>54400</v>
      </c>
      <c r="C903" s="1">
        <v>53938</v>
      </c>
      <c r="D903" s="12">
        <f t="shared" si="63"/>
        <v>53938.405410434636</v>
      </c>
      <c r="E903" s="3">
        <v>262.423</v>
      </c>
      <c r="F903" s="3">
        <f t="shared" si="67"/>
        <v>262.422464850783</v>
      </c>
      <c r="G903" s="3">
        <v>-10.727</v>
      </c>
      <c r="H903" s="25">
        <v>45.929900000000004</v>
      </c>
      <c r="I903" s="25">
        <f t="shared" si="68"/>
        <v>45.929790391615732</v>
      </c>
      <c r="J903" s="15">
        <v>0.34450200000000003</v>
      </c>
      <c r="K903" s="26">
        <v>6.0972299999999995E-4</v>
      </c>
      <c r="L903" s="5">
        <v>9.6409000000000002</v>
      </c>
      <c r="M903" s="17">
        <f t="shared" si="64"/>
        <v>9.6409333959217971</v>
      </c>
    </row>
    <row r="904" spans="2:13" x14ac:dyDescent="0.25">
      <c r="B904" s="1">
        <v>54600</v>
      </c>
      <c r="C904" s="1">
        <v>54135</v>
      </c>
      <c r="D904" s="12">
        <f t="shared" si="63"/>
        <v>54135.019598784471</v>
      </c>
      <c r="E904" s="3">
        <v>261.87200000000001</v>
      </c>
      <c r="F904" s="3">
        <f t="shared" si="67"/>
        <v>261.87194512340346</v>
      </c>
      <c r="G904" s="3">
        <v>-11.278</v>
      </c>
      <c r="H904" s="25">
        <v>44.768000000000001</v>
      </c>
      <c r="I904" s="25">
        <f t="shared" si="68"/>
        <v>44.767884490697831</v>
      </c>
      <c r="J904" s="15">
        <v>0.33578700000000006</v>
      </c>
      <c r="K904" s="26">
        <v>5.9554699999999998E-4</v>
      </c>
      <c r="L904" s="5">
        <v>9.6402999999999999</v>
      </c>
      <c r="M904" s="17">
        <f t="shared" si="64"/>
        <v>9.6403319152688614</v>
      </c>
    </row>
    <row r="905" spans="2:13" x14ac:dyDescent="0.25">
      <c r="B905" s="1">
        <v>54800</v>
      </c>
      <c r="C905" s="1">
        <v>54332</v>
      </c>
      <c r="D905" s="12">
        <f t="shared" si="63"/>
        <v>54331.621520916808</v>
      </c>
      <c r="E905" s="3">
        <v>261.322</v>
      </c>
      <c r="F905" s="3">
        <f t="shared" si="67"/>
        <v>261.32145974143293</v>
      </c>
      <c r="G905" s="3">
        <v>-11.827999999999999</v>
      </c>
      <c r="H905" s="25">
        <v>43.633200000000002</v>
      </c>
      <c r="I905" s="25">
        <f t="shared" si="68"/>
        <v>43.633088936590255</v>
      </c>
      <c r="J905" s="15">
        <v>0.32727600000000001</v>
      </c>
      <c r="K905" s="26">
        <v>5.8167400000000001E-4</v>
      </c>
      <c r="L905" s="5">
        <v>9.6396999999999995</v>
      </c>
      <c r="M905" s="17">
        <f t="shared" si="64"/>
        <v>9.6397304909021315</v>
      </c>
    </row>
    <row r="906" spans="2:13" x14ac:dyDescent="0.25">
      <c r="B906" s="1">
        <v>55000</v>
      </c>
      <c r="C906" s="1">
        <v>54528</v>
      </c>
      <c r="D906" s="12">
        <f t="shared" si="63"/>
        <v>54528.211177979487</v>
      </c>
      <c r="E906" s="3">
        <v>260.77100000000002</v>
      </c>
      <c r="F906" s="3">
        <f t="shared" si="67"/>
        <v>260.77100870165742</v>
      </c>
      <c r="G906" s="3">
        <v>-12.379</v>
      </c>
      <c r="H906" s="25">
        <v>42.524900000000002</v>
      </c>
      <c r="I906" s="25">
        <f t="shared" si="68"/>
        <v>42.524824512807577</v>
      </c>
      <c r="J906" s="15">
        <v>0.31896300000000005</v>
      </c>
      <c r="K906" s="26">
        <v>5.6809600000000003E-4</v>
      </c>
      <c r="L906" s="5">
        <v>9.6390999999999991</v>
      </c>
      <c r="M906" s="17">
        <f t="shared" si="64"/>
        <v>9.6391291228145803</v>
      </c>
    </row>
    <row r="907" spans="2:13" x14ac:dyDescent="0.25">
      <c r="B907" s="1">
        <v>55200</v>
      </c>
      <c r="C907" s="1">
        <v>54725</v>
      </c>
      <c r="D907" s="12">
        <f t="shared" si="63"/>
        <v>54724.788571120218</v>
      </c>
      <c r="E907" s="3">
        <v>260.221</v>
      </c>
      <c r="F907" s="3">
        <f t="shared" si="67"/>
        <v>260.22059200086335</v>
      </c>
      <c r="G907" s="3">
        <v>-12.929</v>
      </c>
      <c r="H907" s="25">
        <v>41.442599999999999</v>
      </c>
      <c r="I907" s="25">
        <f t="shared" si="68"/>
        <v>41.442523237586329</v>
      </c>
      <c r="J907" s="15">
        <v>0.31084500000000004</v>
      </c>
      <c r="K907" s="26">
        <v>5.5480900000000007E-4</v>
      </c>
      <c r="L907" s="5">
        <v>9.6385000000000005</v>
      </c>
      <c r="M907" s="17">
        <f t="shared" si="64"/>
        <v>9.6385278109991859</v>
      </c>
    </row>
    <row r="908" spans="2:13" x14ac:dyDescent="0.25">
      <c r="B908" s="1">
        <v>55400</v>
      </c>
      <c r="C908" s="1">
        <v>54921</v>
      </c>
      <c r="D908" s="12">
        <f t="shared" si="63"/>
        <v>54921.353701486565</v>
      </c>
      <c r="E908" s="3">
        <v>259.67</v>
      </c>
      <c r="F908" s="3">
        <f t="shared" si="67"/>
        <v>259.67020963583758</v>
      </c>
      <c r="G908" s="3">
        <v>-13.48</v>
      </c>
      <c r="H908" s="25">
        <v>40.3857</v>
      </c>
      <c r="I908" s="25">
        <f t="shared" si="68"/>
        <v>40.385628168079528</v>
      </c>
      <c r="J908" s="15">
        <v>0.30291800000000002</v>
      </c>
      <c r="K908" s="26">
        <v>5.4180600000000004E-4</v>
      </c>
      <c r="L908" s="5">
        <v>9.6379000000000001</v>
      </c>
      <c r="M908" s="17">
        <f t="shared" si="64"/>
        <v>9.6379265554489315</v>
      </c>
    </row>
    <row r="909" spans="2:13" x14ac:dyDescent="0.25">
      <c r="B909" s="1">
        <v>55600</v>
      </c>
      <c r="C909" s="1">
        <v>55118</v>
      </c>
      <c r="D909" s="12">
        <f t="shared" si="63"/>
        <v>55117.90657022594</v>
      </c>
      <c r="E909" s="3">
        <v>259.12</v>
      </c>
      <c r="F909" s="3">
        <f t="shared" si="67"/>
        <v>259.11986160336733</v>
      </c>
      <c r="G909" s="3">
        <v>-14.03</v>
      </c>
      <c r="H909" s="25">
        <v>39.353699999999996</v>
      </c>
      <c r="I909" s="25">
        <f t="shared" si="68"/>
        <v>39.35359320757933</v>
      </c>
      <c r="J909" s="15">
        <v>0.29517699999999997</v>
      </c>
      <c r="K909" s="26">
        <v>5.2908099999999993E-4</v>
      </c>
      <c r="L909" s="5">
        <v>9.6372999999999998</v>
      </c>
      <c r="M909" s="17">
        <f t="shared" si="64"/>
        <v>9.6373253561567971</v>
      </c>
    </row>
    <row r="910" spans="2:13" x14ac:dyDescent="0.25">
      <c r="B910" s="1">
        <v>55800</v>
      </c>
      <c r="C910" s="1">
        <v>55314</v>
      </c>
      <c r="D910" s="12">
        <f t="shared" si="63"/>
        <v>55314.447178485621</v>
      </c>
      <c r="E910" s="3">
        <v>258.57</v>
      </c>
      <c r="F910" s="3">
        <f t="shared" si="67"/>
        <v>258.56954790024025</v>
      </c>
      <c r="G910" s="3">
        <v>-14.58</v>
      </c>
      <c r="H910" s="25">
        <v>38.346000000000004</v>
      </c>
      <c r="I910" s="25">
        <f t="shared" si="68"/>
        <v>38.34588291572728</v>
      </c>
      <c r="J910" s="15">
        <v>0.28761800000000004</v>
      </c>
      <c r="K910" s="26">
        <v>5.1663100000000003E-4</v>
      </c>
      <c r="L910" s="5">
        <v>9.6366999999999994</v>
      </c>
      <c r="M910" s="17">
        <f t="shared" si="64"/>
        <v>9.6367242131157624</v>
      </c>
    </row>
    <row r="911" spans="2:13" x14ac:dyDescent="0.25">
      <c r="B911" s="1">
        <v>56000</v>
      </c>
      <c r="C911" s="1">
        <v>55511</v>
      </c>
      <c r="D911" s="12">
        <f t="shared" si="63"/>
        <v>55510.975527412738</v>
      </c>
      <c r="E911" s="3">
        <v>258.01900000000001</v>
      </c>
      <c r="F911" s="3">
        <f t="shared" si="67"/>
        <v>258.01926852324431</v>
      </c>
      <c r="G911" s="3">
        <v>-15.131</v>
      </c>
      <c r="H911" s="25">
        <v>37.362099999999998</v>
      </c>
      <c r="I911" s="25">
        <f t="shared" si="68"/>
        <v>37.361972321670365</v>
      </c>
      <c r="J911" s="15">
        <v>0.28023799999999999</v>
      </c>
      <c r="K911" s="26">
        <v>5.0444800000000001E-4</v>
      </c>
      <c r="L911" s="5">
        <v>9.6361000000000008</v>
      </c>
      <c r="M911" s="17">
        <f t="shared" si="64"/>
        <v>9.636123126318811</v>
      </c>
    </row>
    <row r="912" spans="2:13" x14ac:dyDescent="0.25">
      <c r="B912" s="1">
        <v>56200</v>
      </c>
      <c r="C912" s="1">
        <v>55707</v>
      </c>
      <c r="D912" s="12">
        <f t="shared" ref="D912:D975" si="69">6356767*B912/(6356767+B912)</f>
        <v>55707.491618154279</v>
      </c>
      <c r="E912" s="3">
        <v>257.46899999999999</v>
      </c>
      <c r="F912" s="3">
        <f t="shared" si="67"/>
        <v>257.46902346916801</v>
      </c>
      <c r="G912" s="3">
        <v>-15.680999999999999</v>
      </c>
      <c r="H912" s="25">
        <v>36.401400000000002</v>
      </c>
      <c r="I912" s="25">
        <f t="shared" si="68"/>
        <v>36.401346740125291</v>
      </c>
      <c r="J912" s="15">
        <v>0.27303300000000003</v>
      </c>
      <c r="K912" s="26">
        <v>4.92528E-4</v>
      </c>
      <c r="L912" s="5">
        <v>9.6355000000000004</v>
      </c>
      <c r="M912" s="17">
        <f t="shared" ref="M912:M975" si="70">9.80665*POWER(6356767/(6356767+B912),2)</f>
        <v>9.635522095758926</v>
      </c>
    </row>
    <row r="913" spans="2:13" x14ac:dyDescent="0.25">
      <c r="B913" s="1">
        <v>56400</v>
      </c>
      <c r="C913" s="1">
        <v>55904</v>
      </c>
      <c r="D913" s="12">
        <f t="shared" si="69"/>
        <v>55903.995451857096</v>
      </c>
      <c r="E913" s="3">
        <v>256.91899999999998</v>
      </c>
      <c r="F913" s="3">
        <f t="shared" si="67"/>
        <v>256.9188127348001</v>
      </c>
      <c r="G913" s="3">
        <v>-16.231000000000002</v>
      </c>
      <c r="H913" s="25">
        <v>35.4636</v>
      </c>
      <c r="I913" s="25">
        <f t="shared" si="68"/>
        <v>35.463501590308411</v>
      </c>
      <c r="J913" s="15">
        <v>0.26599900000000004</v>
      </c>
      <c r="K913" s="26">
        <v>4.8086700000000006E-4</v>
      </c>
      <c r="L913" s="5">
        <v>9.6349</v>
      </c>
      <c r="M913" s="17">
        <f t="shared" si="70"/>
        <v>9.6349211214290911</v>
      </c>
    </row>
    <row r="914" spans="2:13" x14ac:dyDescent="0.25">
      <c r="B914" s="1">
        <v>56600</v>
      </c>
      <c r="C914" s="1">
        <v>56100</v>
      </c>
      <c r="D914" s="12">
        <f t="shared" si="69"/>
        <v>56100.487029667878</v>
      </c>
      <c r="E914" s="3">
        <v>256.36900000000003</v>
      </c>
      <c r="F914" s="3">
        <f t="shared" si="67"/>
        <v>256.36863631692989</v>
      </c>
      <c r="G914" s="3">
        <v>-16.780999999999999</v>
      </c>
      <c r="H914" s="25">
        <v>34.548000000000002</v>
      </c>
      <c r="I914" s="25">
        <f t="shared" si="68"/>
        <v>34.547942217695422</v>
      </c>
      <c r="J914" s="15">
        <v>0.259131</v>
      </c>
      <c r="K914" s="26">
        <v>4.69457E-4</v>
      </c>
      <c r="L914" s="5">
        <v>9.6342999999999996</v>
      </c>
      <c r="M914" s="17">
        <f t="shared" si="70"/>
        <v>9.6343202033222948</v>
      </c>
    </row>
    <row r="915" spans="2:13" x14ac:dyDescent="0.25">
      <c r="B915" s="1">
        <v>56800</v>
      </c>
      <c r="C915" s="1">
        <v>56297</v>
      </c>
      <c r="D915" s="12">
        <f t="shared" si="69"/>
        <v>56296.966352733201</v>
      </c>
      <c r="E915" s="3">
        <v>255.81899999999999</v>
      </c>
      <c r="F915" s="3">
        <f t="shared" si="67"/>
        <v>255.81849421234702</v>
      </c>
      <c r="G915" s="3">
        <v>-17.331</v>
      </c>
      <c r="H915" s="25">
        <v>33.654299999999999</v>
      </c>
      <c r="I915" s="25">
        <f t="shared" si="68"/>
        <v>33.654183718569321</v>
      </c>
      <c r="J915" s="15">
        <v>0.25242800000000004</v>
      </c>
      <c r="K915" s="26">
        <v>4.5829600000000002E-4</v>
      </c>
      <c r="L915" s="5">
        <v>9.6336999999999993</v>
      </c>
      <c r="M915" s="17">
        <f t="shared" si="70"/>
        <v>9.6337193414315259</v>
      </c>
    </row>
    <row r="916" spans="2:13" x14ac:dyDescent="0.25">
      <c r="B916" s="1">
        <v>57000</v>
      </c>
      <c r="C916" s="1">
        <v>56493</v>
      </c>
      <c r="D916" s="12">
        <f t="shared" si="69"/>
        <v>56493.433422199465</v>
      </c>
      <c r="E916" s="3">
        <v>255.268</v>
      </c>
      <c r="F916" s="3">
        <f t="shared" si="67"/>
        <v>255.26838641784147</v>
      </c>
      <c r="G916" s="3">
        <v>-17.882000000000001</v>
      </c>
      <c r="H916" s="25">
        <v>32.781799999999997</v>
      </c>
      <c r="I916" s="25">
        <f t="shared" si="68"/>
        <v>32.781750767320823</v>
      </c>
      <c r="J916" s="15">
        <v>0.24588399999999999</v>
      </c>
      <c r="K916" s="26">
        <v>4.4737700000000005E-4</v>
      </c>
      <c r="L916" s="5">
        <v>9.6331000000000007</v>
      </c>
      <c r="M916" s="17">
        <f t="shared" si="70"/>
        <v>9.6331185357497695</v>
      </c>
    </row>
    <row r="917" spans="2:13" x14ac:dyDescent="0.25">
      <c r="B917" s="1">
        <v>57200</v>
      </c>
      <c r="C917" s="1">
        <v>56690</v>
      </c>
      <c r="D917" s="12">
        <f t="shared" si="69"/>
        <v>56689.888239212953</v>
      </c>
      <c r="E917" s="3">
        <v>254.71799999999999</v>
      </c>
      <c r="F917" s="3">
        <f t="shared" si="67"/>
        <v>254.71831293020372</v>
      </c>
      <c r="G917" s="3">
        <v>-18.431999999999999</v>
      </c>
      <c r="H917" s="25">
        <v>31.930200000000003</v>
      </c>
      <c r="I917" s="25">
        <f t="shared" si="68"/>
        <v>31.930177446462363</v>
      </c>
      <c r="J917" s="15">
        <v>0.23949699999999999</v>
      </c>
      <c r="K917" s="26">
        <v>4.3669700000000005E-4</v>
      </c>
      <c r="L917" s="5">
        <v>9.6325000000000003</v>
      </c>
      <c r="M917" s="17">
        <f t="shared" si="70"/>
        <v>9.6325177862700126</v>
      </c>
    </row>
    <row r="918" spans="2:13" x14ac:dyDescent="0.25">
      <c r="B918" s="1">
        <v>57400</v>
      </c>
      <c r="C918" s="1">
        <v>56886</v>
      </c>
      <c r="D918" s="12">
        <f t="shared" si="69"/>
        <v>56886.330804919795</v>
      </c>
      <c r="E918" s="3">
        <v>254.16800000000001</v>
      </c>
      <c r="F918" s="3">
        <f t="shared" si="67"/>
        <v>254.16827374622454</v>
      </c>
      <c r="G918" s="3">
        <v>-18.981999999999999</v>
      </c>
      <c r="H918" s="25">
        <v>31.0991</v>
      </c>
      <c r="I918" s="25">
        <f t="shared" si="68"/>
        <v>31.09900707931833</v>
      </c>
      <c r="J918" s="15">
        <v>0.233262</v>
      </c>
      <c r="K918" s="26">
        <v>4.2625000000000003E-4</v>
      </c>
      <c r="L918" s="5">
        <v>9.6318999999999999</v>
      </c>
      <c r="M918" s="17">
        <f t="shared" si="70"/>
        <v>9.6319170929852529</v>
      </c>
    </row>
    <row r="919" spans="2:13" x14ac:dyDescent="0.25">
      <c r="B919" s="1">
        <v>57600</v>
      </c>
      <c r="C919" s="1">
        <v>57083</v>
      </c>
      <c r="D919" s="12">
        <f t="shared" si="69"/>
        <v>57082.761120465977</v>
      </c>
      <c r="E919" s="3">
        <v>253.61799999999999</v>
      </c>
      <c r="F919" s="3">
        <f t="shared" si="67"/>
        <v>253.61826886269523</v>
      </c>
      <c r="G919" s="3">
        <v>-19.532</v>
      </c>
      <c r="H919" s="25">
        <v>30.2879</v>
      </c>
      <c r="I919" s="25">
        <f t="shared" si="68"/>
        <v>30.28779206535561</v>
      </c>
      <c r="J919" s="15">
        <v>0.22717800000000002</v>
      </c>
      <c r="K919" s="26">
        <v>4.1603100000000003E-4</v>
      </c>
      <c r="L919" s="5">
        <v>9.6312999999999995</v>
      </c>
      <c r="M919" s="17">
        <f t="shared" si="70"/>
        <v>9.6313164558884719</v>
      </c>
    </row>
    <row r="920" spans="2:13" x14ac:dyDescent="0.25">
      <c r="B920" s="1">
        <v>57800</v>
      </c>
      <c r="C920" s="1">
        <v>57279</v>
      </c>
      <c r="D920" s="12">
        <f t="shared" si="69"/>
        <v>57279.179186997346</v>
      </c>
      <c r="E920" s="3">
        <v>253.06800000000001</v>
      </c>
      <c r="F920" s="3">
        <f t="shared" si="67"/>
        <v>253.0682982764074</v>
      </c>
      <c r="G920" s="3">
        <v>-20.082000000000001</v>
      </c>
      <c r="H920" s="25">
        <v>29.496199999999998</v>
      </c>
      <c r="I920" s="25">
        <f t="shared" si="68"/>
        <v>29.496093718117116</v>
      </c>
      <c r="J920" s="15">
        <v>0.22123900000000002</v>
      </c>
      <c r="K920" s="26">
        <v>4.0603699999999999E-4</v>
      </c>
      <c r="L920" s="5">
        <v>9.6306999999999992</v>
      </c>
      <c r="M920" s="17">
        <f t="shared" si="70"/>
        <v>9.6307158749726725</v>
      </c>
    </row>
    <row r="921" spans="2:13" x14ac:dyDescent="0.25">
      <c r="B921" s="1">
        <v>58000</v>
      </c>
      <c r="C921" s="1">
        <v>57476</v>
      </c>
      <c r="D921" s="12">
        <f t="shared" si="69"/>
        <v>57475.585005659595</v>
      </c>
      <c r="E921" s="3">
        <v>252.518</v>
      </c>
      <c r="F921" s="3">
        <f t="shared" si="67"/>
        <v>252.5183619841531</v>
      </c>
      <c r="G921" s="3">
        <v>-20.632000000000001</v>
      </c>
      <c r="H921" s="25">
        <v>28.723600000000001</v>
      </c>
      <c r="I921" s="25">
        <f t="shared" si="68"/>
        <v>28.723482105722855</v>
      </c>
      <c r="J921" s="15">
        <v>0.21544400000000002</v>
      </c>
      <c r="K921" s="26">
        <v>3.96263E-4</v>
      </c>
      <c r="L921" s="5">
        <v>9.6301000000000005</v>
      </c>
      <c r="M921" s="17">
        <f t="shared" si="70"/>
        <v>9.6301153502308399</v>
      </c>
    </row>
    <row r="922" spans="2:13" x14ac:dyDescent="0.25">
      <c r="B922" s="1">
        <v>58200</v>
      </c>
      <c r="C922" s="1">
        <v>57672</v>
      </c>
      <c r="D922" s="12">
        <f t="shared" si="69"/>
        <v>57671.978577598296</v>
      </c>
      <c r="E922" s="3">
        <v>251.96899999999999</v>
      </c>
      <c r="F922" s="3">
        <f t="shared" si="67"/>
        <v>251.96845998272474</v>
      </c>
      <c r="G922" s="3">
        <v>-21.181000000000001</v>
      </c>
      <c r="H922" s="25">
        <v>27.9696</v>
      </c>
      <c r="I922" s="25">
        <f t="shared" si="68"/>
        <v>27.969535893902911</v>
      </c>
      <c r="J922" s="15">
        <v>0.209789</v>
      </c>
      <c r="K922" s="26">
        <v>3.8670300000000001E-4</v>
      </c>
      <c r="L922" s="5">
        <v>9.6295000000000002</v>
      </c>
      <c r="M922" s="17">
        <f t="shared" si="70"/>
        <v>9.629514881655977</v>
      </c>
    </row>
    <row r="923" spans="2:13" x14ac:dyDescent="0.25">
      <c r="B923" s="1">
        <v>58400</v>
      </c>
      <c r="C923" s="1">
        <v>57868</v>
      </c>
      <c r="D923" s="12">
        <f t="shared" si="69"/>
        <v>57868.359903958852</v>
      </c>
      <c r="E923" s="3">
        <v>251.41900000000001</v>
      </c>
      <c r="F923" s="3">
        <f t="shared" si="67"/>
        <v>251.41859226891521</v>
      </c>
      <c r="G923" s="3">
        <v>-21.731000000000002</v>
      </c>
      <c r="H923" s="25">
        <v>27.233900000000002</v>
      </c>
      <c r="I923" s="25">
        <f t="shared" si="68"/>
        <v>27.233842191527287</v>
      </c>
      <c r="J923" s="15">
        <v>0.20427100000000001</v>
      </c>
      <c r="K923" s="26">
        <v>3.7735500000000006E-4</v>
      </c>
      <c r="L923" s="5">
        <v>9.6288999999999998</v>
      </c>
      <c r="M923" s="17">
        <f t="shared" si="70"/>
        <v>9.6289144692410726</v>
      </c>
    </row>
    <row r="924" spans="2:13" x14ac:dyDescent="0.25">
      <c r="B924" s="1">
        <v>58600</v>
      </c>
      <c r="C924" s="1">
        <v>58065</v>
      </c>
      <c r="D924" s="12">
        <f t="shared" si="69"/>
        <v>58064.728985886541</v>
      </c>
      <c r="E924" s="3">
        <v>250.869</v>
      </c>
      <c r="F924" s="3">
        <f t="shared" si="67"/>
        <v>250.86875883951765</v>
      </c>
      <c r="G924" s="3">
        <v>-22.280999999999999</v>
      </c>
      <c r="H924" s="25">
        <v>26.516099999999998</v>
      </c>
      <c r="I924" s="25">
        <f t="shared" si="68"/>
        <v>26.515996398597771</v>
      </c>
      <c r="J924" s="15">
        <v>0.19888700000000001</v>
      </c>
      <c r="K924" s="26">
        <v>3.6821400000000001E-4</v>
      </c>
      <c r="L924" s="5">
        <v>9.6282999999999994</v>
      </c>
      <c r="M924" s="17">
        <f t="shared" si="70"/>
        <v>9.6283141129791243</v>
      </c>
    </row>
    <row r="925" spans="2:13" x14ac:dyDescent="0.25">
      <c r="B925" s="1">
        <v>58800</v>
      </c>
      <c r="C925" s="1">
        <v>58261</v>
      </c>
      <c r="D925" s="12">
        <f t="shared" si="69"/>
        <v>58261.085824526497</v>
      </c>
      <c r="E925" s="3">
        <v>250.31899999999999</v>
      </c>
      <c r="F925" s="3">
        <f t="shared" si="67"/>
        <v>250.31895969132577</v>
      </c>
      <c r="G925" s="3">
        <v>-22.831</v>
      </c>
      <c r="H925" s="25">
        <v>25.8157</v>
      </c>
      <c r="I925" s="25">
        <f t="shared" si="68"/>
        <v>25.815602056668002</v>
      </c>
      <c r="J925" s="15">
        <v>0.19363300000000003</v>
      </c>
      <c r="K925" s="26">
        <v>3.5927500000000005E-4</v>
      </c>
      <c r="L925" s="5">
        <v>9.6277000000000008</v>
      </c>
      <c r="M925" s="17">
        <f t="shared" si="70"/>
        <v>9.627713812863135</v>
      </c>
    </row>
    <row r="926" spans="2:13" x14ac:dyDescent="0.25">
      <c r="B926" s="1">
        <v>59000</v>
      </c>
      <c r="C926" s="1">
        <v>58457</v>
      </c>
      <c r="D926" s="12">
        <f t="shared" si="69"/>
        <v>58457.43042102371</v>
      </c>
      <c r="E926" s="3">
        <v>249.76900000000001</v>
      </c>
      <c r="F926" s="3">
        <f t="shared" si="67"/>
        <v>249.7691948211336</v>
      </c>
      <c r="G926" s="3">
        <v>-23.381</v>
      </c>
      <c r="H926" s="25">
        <v>25.132300000000001</v>
      </c>
      <c r="I926" s="25">
        <f t="shared" si="68"/>
        <v>25.132270701656832</v>
      </c>
      <c r="J926" s="15">
        <v>0.18850800000000001</v>
      </c>
      <c r="K926" s="26">
        <v>3.5053500000000002E-4</v>
      </c>
      <c r="L926" s="5">
        <v>9.6271000000000004</v>
      </c>
      <c r="M926" s="17">
        <f t="shared" si="70"/>
        <v>9.6271135688860987</v>
      </c>
    </row>
    <row r="927" spans="2:13" x14ac:dyDescent="0.25">
      <c r="B927" s="1">
        <v>59200</v>
      </c>
      <c r="C927" s="1">
        <v>58654</v>
      </c>
      <c r="D927" s="12">
        <f t="shared" si="69"/>
        <v>58653.762776523006</v>
      </c>
      <c r="E927" s="3">
        <v>249.22</v>
      </c>
      <c r="F927" s="3">
        <f t="shared" si="67"/>
        <v>249.21946422573555</v>
      </c>
      <c r="G927" s="3">
        <v>-23.93</v>
      </c>
      <c r="H927" s="25">
        <v>24.465699999999998</v>
      </c>
      <c r="I927" s="25">
        <f t="shared" si="68"/>
        <v>24.465621719023044</v>
      </c>
      <c r="J927" s="15">
        <v>0.183508</v>
      </c>
      <c r="K927" s="26">
        <v>3.4199000000000002E-4</v>
      </c>
      <c r="L927" s="5">
        <v>9.6265000000000001</v>
      </c>
      <c r="M927" s="17">
        <f t="shared" si="70"/>
        <v>9.6265133810410202</v>
      </c>
    </row>
    <row r="928" spans="2:13" x14ac:dyDescent="0.25">
      <c r="B928" s="1">
        <v>59400</v>
      </c>
      <c r="C928" s="1">
        <v>58850</v>
      </c>
      <c r="D928" s="12">
        <f t="shared" si="69"/>
        <v>58850.082892169106</v>
      </c>
      <c r="E928" s="3">
        <v>248.67</v>
      </c>
      <c r="F928" s="3">
        <f t="shared" si="67"/>
        <v>248.66976790192649</v>
      </c>
      <c r="G928" s="3">
        <v>-24.48</v>
      </c>
      <c r="H928" s="25">
        <v>23.815300000000001</v>
      </c>
      <c r="I928" s="25">
        <f t="shared" si="68"/>
        <v>23.815282201266811</v>
      </c>
      <c r="J928" s="15">
        <v>0.17863000000000001</v>
      </c>
      <c r="K928" s="26">
        <v>3.3363499999999999E-4</v>
      </c>
      <c r="L928" s="5">
        <v>9.6258999999999997</v>
      </c>
      <c r="M928" s="17">
        <f t="shared" si="70"/>
        <v>9.6259132493208952</v>
      </c>
    </row>
    <row r="929" spans="2:13" x14ac:dyDescent="0.25">
      <c r="B929" s="1">
        <v>59600</v>
      </c>
      <c r="C929" s="1">
        <v>59046</v>
      </c>
      <c r="D929" s="12">
        <f t="shared" si="69"/>
        <v>59046.390769106569</v>
      </c>
      <c r="E929" s="3">
        <v>248.12</v>
      </c>
      <c r="F929" s="3">
        <f t="shared" si="67"/>
        <v>248.12010584650159</v>
      </c>
      <c r="G929" s="3">
        <v>-25.03</v>
      </c>
      <c r="H929" s="25">
        <v>23.180900000000001</v>
      </c>
      <c r="I929" s="25">
        <f t="shared" si="68"/>
        <v>23.180886807726491</v>
      </c>
      <c r="J929" s="15">
        <v>0.173871</v>
      </c>
      <c r="K929" s="26">
        <v>3.2546700000000002E-4</v>
      </c>
      <c r="L929" s="5">
        <v>9.6252999999999993</v>
      </c>
      <c r="M929" s="17">
        <f t="shared" si="70"/>
        <v>9.6253131737187321</v>
      </c>
    </row>
    <row r="930" spans="2:13" x14ac:dyDescent="0.25">
      <c r="B930" s="1">
        <v>59800</v>
      </c>
      <c r="C930" s="1">
        <v>59243</v>
      </c>
      <c r="D930" s="12">
        <f t="shared" si="69"/>
        <v>59242.6864084798</v>
      </c>
      <c r="E930" s="3">
        <v>247.571</v>
      </c>
      <c r="F930" s="3">
        <f t="shared" si="67"/>
        <v>247.57047805625655</v>
      </c>
      <c r="G930" s="3">
        <v>-25.579000000000001</v>
      </c>
      <c r="H930" s="25">
        <v>22.562099999999997</v>
      </c>
      <c r="I930" s="25">
        <f t="shared" si="68"/>
        <v>22.562077626637691</v>
      </c>
      <c r="J930" s="15">
        <v>0.16922999999999999</v>
      </c>
      <c r="K930" s="26">
        <v>3.1748200000000001E-4</v>
      </c>
      <c r="L930" s="5">
        <v>9.6247000000000007</v>
      </c>
      <c r="M930" s="17">
        <f t="shared" si="70"/>
        <v>9.6247131542275302</v>
      </c>
    </row>
    <row r="931" spans="2:13" x14ac:dyDescent="0.25">
      <c r="B931" s="1">
        <v>60000</v>
      </c>
      <c r="C931" s="1">
        <v>59439</v>
      </c>
      <c r="D931" s="12">
        <f t="shared" si="69"/>
        <v>59438.969811433075</v>
      </c>
      <c r="E931" s="3">
        <v>247.02099999999999</v>
      </c>
      <c r="F931" s="3">
        <f t="shared" si="67"/>
        <v>247.02088452798736</v>
      </c>
      <c r="G931" s="3">
        <v>-26.129000000000001</v>
      </c>
      <c r="H931" s="25">
        <v>21.958600000000001</v>
      </c>
      <c r="I931" s="25">
        <f>POWER(10,LOG10(66.9384313)-9.80665/(-0.0028*8314.32/28.96442)*LOG10((270.65-0.0028*(D931-51000))/270.65))</f>
        <v>21.958504039423062</v>
      </c>
      <c r="J931" s="15">
        <v>0.16470300000000002</v>
      </c>
      <c r="K931" s="26">
        <v>3.0967600000000005E-4</v>
      </c>
      <c r="L931" s="5">
        <v>9.6241000000000003</v>
      </c>
      <c r="M931" s="17">
        <f t="shared" si="70"/>
        <v>9.6241131908402942</v>
      </c>
    </row>
    <row r="932" spans="2:13" x14ac:dyDescent="0.25">
      <c r="B932" s="1">
        <v>60200</v>
      </c>
      <c r="C932" s="1">
        <v>59635</v>
      </c>
      <c r="D932" s="12">
        <f t="shared" si="69"/>
        <v>59635.240979110538</v>
      </c>
      <c r="E932" s="3">
        <v>246.471</v>
      </c>
      <c r="F932" s="3">
        <f t="shared" si="67"/>
        <v>246.47132525849048</v>
      </c>
      <c r="G932" s="3">
        <v>-26.678999999999998</v>
      </c>
      <c r="H932" s="25">
        <v>21.369900000000001</v>
      </c>
      <c r="I932" s="25">
        <f t="shared" si="68"/>
        <v>21.369822587181304</v>
      </c>
      <c r="J932" s="15">
        <v>0.16028700000000001</v>
      </c>
      <c r="K932" s="26">
        <v>3.0204599999999999E-4</v>
      </c>
      <c r="L932" s="5">
        <v>9.6234999999999999</v>
      </c>
      <c r="M932" s="17">
        <f t="shared" si="70"/>
        <v>9.6235132835500323</v>
      </c>
    </row>
    <row r="933" spans="2:13" x14ac:dyDescent="0.25">
      <c r="B933" s="1">
        <v>60400</v>
      </c>
      <c r="C933" s="1">
        <v>59831</v>
      </c>
      <c r="D933" s="12">
        <f t="shared" si="69"/>
        <v>59831.49991265616</v>
      </c>
      <c r="E933" s="3">
        <v>245.922</v>
      </c>
      <c r="F933" s="3">
        <f t="shared" si="67"/>
        <v>245.92180024456275</v>
      </c>
      <c r="G933" s="3">
        <v>-27.228000000000002</v>
      </c>
      <c r="H933" s="25">
        <v>20.7958</v>
      </c>
      <c r="I933" s="25">
        <f t="shared" si="68"/>
        <v>20.795696839344043</v>
      </c>
      <c r="J933" s="15">
        <v>0.15598100000000001</v>
      </c>
      <c r="K933" s="26">
        <v>2.9458799999999998E-4</v>
      </c>
      <c r="L933" s="5">
        <v>9.6228999999999996</v>
      </c>
      <c r="M933" s="17">
        <f t="shared" si="70"/>
        <v>9.6229134323497494</v>
      </c>
    </row>
    <row r="934" spans="2:13" x14ac:dyDescent="0.25">
      <c r="B934" s="1">
        <v>60600</v>
      </c>
      <c r="C934" s="1">
        <v>60028</v>
      </c>
      <c r="D934" s="12">
        <f t="shared" si="69"/>
        <v>60027.7466132138</v>
      </c>
      <c r="E934" s="3">
        <v>245.37200000000001</v>
      </c>
      <c r="F934" s="3">
        <f t="shared" si="67"/>
        <v>245.37230948300135</v>
      </c>
      <c r="G934" s="3">
        <v>-27.777999999999999</v>
      </c>
      <c r="H934" s="25">
        <v>20.235900000000001</v>
      </c>
      <c r="I934" s="25">
        <f t="shared" si="68"/>
        <v>20.235797264470037</v>
      </c>
      <c r="J934" s="15">
        <v>0.15178100000000003</v>
      </c>
      <c r="K934" s="26">
        <v>2.8729900000000003E-4</v>
      </c>
      <c r="L934" s="5">
        <v>9.6222999999999992</v>
      </c>
      <c r="M934" s="17">
        <f t="shared" si="70"/>
        <v>9.6223136372324554</v>
      </c>
    </row>
    <row r="935" spans="2:13" x14ac:dyDescent="0.25">
      <c r="B935" s="1">
        <v>60800</v>
      </c>
      <c r="C935" s="1">
        <v>60224</v>
      </c>
      <c r="D935" s="12">
        <f t="shared" si="69"/>
        <v>60223.981081927152</v>
      </c>
      <c r="E935" s="3">
        <v>244.82300000000001</v>
      </c>
      <c r="F935" s="3">
        <f t="shared" si="67"/>
        <v>244.82285297060395</v>
      </c>
      <c r="G935" s="3">
        <v>-28.327000000000002</v>
      </c>
      <c r="H935" s="25">
        <v>19.689900000000002</v>
      </c>
      <c r="I935" s="25">
        <f t="shared" si="68"/>
        <v>19.689801103146714</v>
      </c>
      <c r="J935" s="15">
        <v>0.14768500000000001</v>
      </c>
      <c r="K935" s="26">
        <v>2.80174E-4</v>
      </c>
      <c r="L935" s="5">
        <v>9.6217000000000006</v>
      </c>
      <c r="M935" s="17">
        <f t="shared" si="70"/>
        <v>9.621713898191155</v>
      </c>
    </row>
    <row r="936" spans="2:13" x14ac:dyDescent="0.25">
      <c r="B936" s="1">
        <v>61000</v>
      </c>
      <c r="C936" s="1">
        <v>60420</v>
      </c>
      <c r="D936" s="12">
        <f t="shared" si="69"/>
        <v>60420.203319939785</v>
      </c>
      <c r="E936" s="3">
        <v>244.273</v>
      </c>
      <c r="F936" s="3">
        <f t="shared" si="67"/>
        <v>244.27343070416859</v>
      </c>
      <c r="G936" s="3">
        <v>-28.876999999999999</v>
      </c>
      <c r="H936" s="25">
        <v>19.157399999999999</v>
      </c>
      <c r="I936" s="25">
        <f t="shared" si="68"/>
        <v>19.157392242967969</v>
      </c>
      <c r="J936" s="15">
        <v>0.14369300000000002</v>
      </c>
      <c r="K936" s="26">
        <v>2.73212E-4</v>
      </c>
      <c r="L936" s="5">
        <v>9.6211000000000002</v>
      </c>
      <c r="M936" s="17">
        <f t="shared" si="70"/>
        <v>9.6211142152188618</v>
      </c>
    </row>
    <row r="937" spans="2:13" x14ac:dyDescent="0.25">
      <c r="B937" s="1">
        <v>61200</v>
      </c>
      <c r="C937" s="1">
        <v>60616</v>
      </c>
      <c r="D937" s="12">
        <f t="shared" si="69"/>
        <v>60616.413328395116</v>
      </c>
      <c r="E937" s="3">
        <v>243.72399999999999</v>
      </c>
      <c r="F937" s="3">
        <f t="shared" si="67"/>
        <v>243.72404268049365</v>
      </c>
      <c r="G937" s="3">
        <v>-29.425999999999998</v>
      </c>
      <c r="H937" s="25">
        <v>18.638300000000001</v>
      </c>
      <c r="I937" s="25">
        <f t="shared" si="68"/>
        <v>18.638261095559816</v>
      </c>
      <c r="J937" s="15">
        <v>0.13979900000000001</v>
      </c>
      <c r="K937" s="26">
        <v>2.6640700000000003E-4</v>
      </c>
      <c r="L937" s="5">
        <v>9.6204999999999998</v>
      </c>
      <c r="M937" s="17">
        <f t="shared" si="70"/>
        <v>9.6205145883085859</v>
      </c>
    </row>
    <row r="938" spans="2:13" x14ac:dyDescent="0.25">
      <c r="B938" s="1">
        <v>61400</v>
      </c>
      <c r="C938" s="1">
        <v>60813</v>
      </c>
      <c r="D938" s="12">
        <f t="shared" si="69"/>
        <v>60812.611108436409</v>
      </c>
      <c r="E938" s="3">
        <v>243.17500000000001</v>
      </c>
      <c r="F938" s="3">
        <f t="shared" si="67"/>
        <v>243.17468889637803</v>
      </c>
      <c r="G938" s="3">
        <v>-29.975000000000001</v>
      </c>
      <c r="H938" s="25">
        <v>18.132200000000001</v>
      </c>
      <c r="I938" s="25">
        <f t="shared" si="68"/>
        <v>18.132104475623791</v>
      </c>
      <c r="J938" s="15">
        <v>0.13600200000000001</v>
      </c>
      <c r="K938" s="26">
        <v>2.5975800000000002E-4</v>
      </c>
      <c r="L938" s="5">
        <v>9.6198999999999995</v>
      </c>
      <c r="M938" s="17">
        <f t="shared" si="70"/>
        <v>9.6199150174533408</v>
      </c>
    </row>
    <row r="939" spans="2:13" x14ac:dyDescent="0.25">
      <c r="B939" s="1">
        <v>61600</v>
      </c>
      <c r="C939" s="1">
        <v>61009</v>
      </c>
      <c r="D939" s="12">
        <f t="shared" si="69"/>
        <v>61008.796661206812</v>
      </c>
      <c r="E939" s="3">
        <v>242.625</v>
      </c>
      <c r="F939" s="3">
        <f t="shared" si="67"/>
        <v>242.62536934862089</v>
      </c>
      <c r="G939" s="3">
        <v>-30.524999999999999</v>
      </c>
      <c r="H939" s="25">
        <v>17.6387</v>
      </c>
      <c r="I939" s="25">
        <f t="shared" si="68"/>
        <v>17.638625481969534</v>
      </c>
      <c r="J939" s="15">
        <v>0.132301</v>
      </c>
      <c r="K939" s="26">
        <v>2.5326100000000001E-4</v>
      </c>
      <c r="L939" s="5">
        <v>9.6193000000000008</v>
      </c>
      <c r="M939" s="17">
        <f t="shared" si="70"/>
        <v>9.6193155026461348</v>
      </c>
    </row>
    <row r="940" spans="2:13" x14ac:dyDescent="0.25">
      <c r="B940" s="1">
        <v>61800</v>
      </c>
      <c r="C940" s="1">
        <v>61205</v>
      </c>
      <c r="D940" s="12">
        <f t="shared" si="69"/>
        <v>61204.969987849312</v>
      </c>
      <c r="E940" s="3">
        <v>242.07599999999999</v>
      </c>
      <c r="F940" s="3">
        <f t="shared" si="67"/>
        <v>242.0760840340219</v>
      </c>
      <c r="G940" s="3">
        <v>-31.074000000000002</v>
      </c>
      <c r="H940" s="25">
        <v>17.157599999999999</v>
      </c>
      <c r="I940" s="25">
        <f t="shared" si="68"/>
        <v>17.157533380508042</v>
      </c>
      <c r="J940" s="15">
        <v>0.128692</v>
      </c>
      <c r="K940" s="26">
        <v>2.4691200000000001E-4</v>
      </c>
      <c r="L940" s="5">
        <v>9.6187000000000005</v>
      </c>
      <c r="M940" s="17">
        <f t="shared" si="70"/>
        <v>9.6187160438799904</v>
      </c>
    </row>
    <row r="941" spans="2:13" x14ac:dyDescent="0.25">
      <c r="B941" s="1">
        <v>62000</v>
      </c>
      <c r="C941" s="1">
        <v>61401</v>
      </c>
      <c r="D941" s="12">
        <f t="shared" si="69"/>
        <v>61401.131089506751</v>
      </c>
      <c r="E941" s="3">
        <v>241.52699999999999</v>
      </c>
      <c r="F941" s="3">
        <f t="shared" si="67"/>
        <v>241.52683294938106</v>
      </c>
      <c r="G941" s="3">
        <v>-31.623000000000001</v>
      </c>
      <c r="H941" s="25">
        <v>16.688600000000001</v>
      </c>
      <c r="I941" s="25">
        <f t="shared" si="68"/>
        <v>16.688543489176961</v>
      </c>
      <c r="J941" s="15">
        <v>0.12517500000000001</v>
      </c>
      <c r="K941" s="26">
        <v>2.4070900000000003E-4</v>
      </c>
      <c r="L941" s="5">
        <v>9.6181000000000001</v>
      </c>
      <c r="M941" s="17">
        <f t="shared" si="70"/>
        <v>9.6181166411479158</v>
      </c>
    </row>
    <row r="942" spans="2:13" x14ac:dyDescent="0.25">
      <c r="B942" s="1">
        <v>62200</v>
      </c>
      <c r="C942" s="1">
        <v>61597</v>
      </c>
      <c r="D942" s="12">
        <f t="shared" si="69"/>
        <v>61597.279967321847</v>
      </c>
      <c r="E942" s="3">
        <v>240.97800000000001</v>
      </c>
      <c r="F942" s="3">
        <f t="shared" si="67"/>
        <v>240.97761609149882</v>
      </c>
      <c r="G942" s="3">
        <v>-32.171999999999997</v>
      </c>
      <c r="H942" s="25">
        <v>16.231400000000001</v>
      </c>
      <c r="I942" s="25">
        <f t="shared" si="68"/>
        <v>16.231377064770886</v>
      </c>
      <c r="J942" s="15">
        <v>0.12174600000000001</v>
      </c>
      <c r="K942" s="26">
        <v>2.3464900000000002E-4</v>
      </c>
      <c r="L942" s="5">
        <v>9.6174999999999997</v>
      </c>
      <c r="M942" s="17">
        <f t="shared" si="70"/>
        <v>9.6175172944429317</v>
      </c>
    </row>
    <row r="943" spans="2:13" x14ac:dyDescent="0.25">
      <c r="B943" s="1">
        <v>62400</v>
      </c>
      <c r="C943" s="1">
        <v>61793</v>
      </c>
      <c r="D943" s="12">
        <f t="shared" si="69"/>
        <v>61793.416622437151</v>
      </c>
      <c r="E943" s="3">
        <v>240.428</v>
      </c>
      <c r="F943" s="3">
        <f t="shared" si="67"/>
        <v>240.42843345717597</v>
      </c>
      <c r="G943" s="3">
        <v>-32.722000000000001</v>
      </c>
      <c r="H943" s="25">
        <v>15.785800000000002</v>
      </c>
      <c r="I943" s="25">
        <f t="shared" si="68"/>
        <v>15.785761191648012</v>
      </c>
      <c r="J943" s="15">
        <v>0.11840299999999999</v>
      </c>
      <c r="K943" s="26">
        <v>2.2872800000000001E-4</v>
      </c>
      <c r="L943" s="5">
        <v>9.6168999999999993</v>
      </c>
      <c r="M943" s="17">
        <f t="shared" si="70"/>
        <v>9.6169180037580535</v>
      </c>
    </row>
    <row r="944" spans="2:13" x14ac:dyDescent="0.25">
      <c r="B944" s="1">
        <v>62600</v>
      </c>
      <c r="C944" s="1">
        <v>61990</v>
      </c>
      <c r="D944" s="12">
        <f t="shared" si="69"/>
        <v>61989.541055995083</v>
      </c>
      <c r="E944" s="3">
        <v>239.87899999999999</v>
      </c>
      <c r="F944" s="3">
        <f t="shared" si="67"/>
        <v>239.87928504321374</v>
      </c>
      <c r="G944" s="3">
        <v>-33.271000000000001</v>
      </c>
      <c r="H944" s="25">
        <v>15.3515</v>
      </c>
      <c r="I944" s="25">
        <f t="shared" si="68"/>
        <v>15.351428672287103</v>
      </c>
      <c r="J944" s="15">
        <v>0.11514500000000001</v>
      </c>
      <c r="K944" s="26">
        <v>2.2294399999999999E-4</v>
      </c>
      <c r="L944" s="5">
        <v>9.6163000000000007</v>
      </c>
      <c r="M944" s="17">
        <f t="shared" si="70"/>
        <v>9.6163187690863001</v>
      </c>
    </row>
    <row r="945" spans="2:13" x14ac:dyDescent="0.25">
      <c r="B945" s="1">
        <v>62800</v>
      </c>
      <c r="C945" s="1">
        <v>62186</v>
      </c>
      <c r="D945" s="12">
        <f t="shared" si="69"/>
        <v>62185.653269137933</v>
      </c>
      <c r="E945" s="3">
        <v>239.33</v>
      </c>
      <c r="F945" s="3">
        <f t="shared" si="67"/>
        <v>239.33017084641378</v>
      </c>
      <c r="G945" s="3">
        <v>-33.82</v>
      </c>
      <c r="H945" s="25">
        <v>14.9282</v>
      </c>
      <c r="I945" s="25">
        <f t="shared" si="68"/>
        <v>14.928117919667272</v>
      </c>
      <c r="J945" s="15">
        <v>0.11197</v>
      </c>
      <c r="K945" s="26">
        <v>2.1729400000000001E-4</v>
      </c>
      <c r="L945" s="5">
        <v>9.6157000000000004</v>
      </c>
      <c r="M945" s="17">
        <f t="shared" si="70"/>
        <v>9.615719590420694</v>
      </c>
    </row>
    <row r="946" spans="2:13" x14ac:dyDescent="0.25">
      <c r="B946" s="1">
        <v>63000</v>
      </c>
      <c r="C946" s="1">
        <v>62382</v>
      </c>
      <c r="D946" s="12">
        <f t="shared" si="69"/>
        <v>62381.753263007835</v>
      </c>
      <c r="E946" s="3">
        <v>238.78100000000001</v>
      </c>
      <c r="F946" s="3">
        <f t="shared" si="67"/>
        <v>238.78109086357804</v>
      </c>
      <c r="G946" s="3">
        <v>-34.369</v>
      </c>
      <c r="H946" s="25">
        <v>14.515599999999999</v>
      </c>
      <c r="I946" s="25">
        <f t="shared" si="68"/>
        <v>14.51557285144384</v>
      </c>
      <c r="J946" s="15">
        <v>0.108876</v>
      </c>
      <c r="K946" s="26">
        <v>2.11774E-4</v>
      </c>
      <c r="L946" s="5">
        <v>9.6151</v>
      </c>
      <c r="M946" s="17">
        <f t="shared" si="70"/>
        <v>9.6151204677542523</v>
      </c>
    </row>
    <row r="947" spans="2:13" x14ac:dyDescent="0.25">
      <c r="B947" s="1">
        <v>63200</v>
      </c>
      <c r="C947" s="1">
        <v>62578</v>
      </c>
      <c r="D947" s="12">
        <f t="shared" si="69"/>
        <v>62577.841038746774</v>
      </c>
      <c r="E947" s="3">
        <v>238.232</v>
      </c>
      <c r="F947" s="3">
        <f t="shared" si="67"/>
        <v>238.23204509150901</v>
      </c>
      <c r="G947" s="3">
        <v>-34.917999999999999</v>
      </c>
      <c r="H947" s="25">
        <v>14.1136</v>
      </c>
      <c r="I947" s="25">
        <f t="shared" si="68"/>
        <v>14.113542785895211</v>
      </c>
      <c r="J947" s="15">
        <v>0.10586100000000001</v>
      </c>
      <c r="K947" s="26">
        <v>2.0638399999999999E-4</v>
      </c>
      <c r="L947" s="5">
        <v>9.6144999999999996</v>
      </c>
      <c r="M947" s="17">
        <f t="shared" si="70"/>
        <v>9.6145214010800011</v>
      </c>
    </row>
    <row r="948" spans="2:13" x14ac:dyDescent="0.25">
      <c r="B948" s="1">
        <v>63400</v>
      </c>
      <c r="C948" s="1">
        <v>62774</v>
      </c>
      <c r="D948" s="12">
        <f t="shared" si="69"/>
        <v>62773.916597496609</v>
      </c>
      <c r="E948" s="3">
        <v>237.68299999999999</v>
      </c>
      <c r="F948" s="3">
        <f t="shared" si="67"/>
        <v>237.68303352700946</v>
      </c>
      <c r="G948" s="3">
        <v>-35.466999999999999</v>
      </c>
      <c r="H948" s="25">
        <v>13.7218</v>
      </c>
      <c r="I948" s="25">
        <f t="shared" si="68"/>
        <v>13.721782339613393</v>
      </c>
      <c r="J948" s="15">
        <v>0.10292200000000001</v>
      </c>
      <c r="K948" s="26">
        <v>2.0111799999999999E-4</v>
      </c>
      <c r="L948" s="5">
        <v>9.6138999999999992</v>
      </c>
      <c r="M948" s="17">
        <f t="shared" si="70"/>
        <v>9.613922390390961</v>
      </c>
    </row>
    <row r="949" spans="2:13" x14ac:dyDescent="0.25">
      <c r="B949" s="1">
        <v>63600</v>
      </c>
      <c r="C949" s="1">
        <v>62970</v>
      </c>
      <c r="D949" s="12">
        <f t="shared" si="69"/>
        <v>62969.979940399047</v>
      </c>
      <c r="E949" s="3">
        <v>237.13399999999999</v>
      </c>
      <c r="F949" s="3">
        <f t="shared" si="67"/>
        <v>237.13405616688266</v>
      </c>
      <c r="G949" s="3">
        <v>-36.015999999999998</v>
      </c>
      <c r="H949" s="25">
        <v>13.3401</v>
      </c>
      <c r="I949" s="25">
        <f t="shared" si="68"/>
        <v>13.340051326914059</v>
      </c>
      <c r="J949" s="15">
        <v>0.10005900000000001</v>
      </c>
      <c r="K949" s="26">
        <v>1.95976E-4</v>
      </c>
      <c r="L949" s="5">
        <v>9.6133000000000006</v>
      </c>
      <c r="M949" s="17">
        <f t="shared" si="70"/>
        <v>9.6133234356801545</v>
      </c>
    </row>
    <row r="950" spans="2:13" x14ac:dyDescent="0.25">
      <c r="B950" s="1">
        <v>63800</v>
      </c>
      <c r="C950" s="1">
        <v>63166</v>
      </c>
      <c r="D950" s="12">
        <f t="shared" si="69"/>
        <v>63166.031068595657</v>
      </c>
      <c r="E950" s="3">
        <v>236.58500000000001</v>
      </c>
      <c r="F950" s="3">
        <f t="shared" si="67"/>
        <v>236.58511300793214</v>
      </c>
      <c r="G950" s="3">
        <v>-36.564999999999998</v>
      </c>
      <c r="H950" s="25">
        <v>12.968200000000001</v>
      </c>
      <c r="I950" s="25">
        <f t="shared" si="68"/>
        <v>12.968114660939701</v>
      </c>
      <c r="J950" s="22">
        <v>9.72692E-2</v>
      </c>
      <c r="K950" s="26">
        <v>1.9095400000000002E-4</v>
      </c>
      <c r="L950" s="5">
        <v>9.6127000000000002</v>
      </c>
      <c r="M950" s="17">
        <f t="shared" si="70"/>
        <v>9.6127245369406094</v>
      </c>
    </row>
    <row r="951" spans="2:13" x14ac:dyDescent="0.25">
      <c r="B951" s="1">
        <v>64000</v>
      </c>
      <c r="C951" s="1">
        <v>63362</v>
      </c>
      <c r="D951" s="12">
        <f t="shared" si="69"/>
        <v>63362.069983227862</v>
      </c>
      <c r="E951" s="3">
        <v>236.036</v>
      </c>
      <c r="F951" s="3">
        <f t="shared" si="67"/>
        <v>236.03620404696196</v>
      </c>
      <c r="G951" s="3">
        <v>-37.113999999999997</v>
      </c>
      <c r="H951" s="25">
        <v>12.6058</v>
      </c>
      <c r="I951" s="25">
        <f t="shared" si="68"/>
        <v>12.605742256432148</v>
      </c>
      <c r="J951" s="22">
        <v>9.4551200000000016E-2</v>
      </c>
      <c r="K951" s="26">
        <v>1.8605000000000002E-4</v>
      </c>
      <c r="L951" s="5">
        <v>9.6120999999999999</v>
      </c>
      <c r="M951" s="17">
        <f t="shared" si="70"/>
        <v>9.6121256941653517</v>
      </c>
    </row>
    <row r="952" spans="2:13" x14ac:dyDescent="0.25">
      <c r="B952" s="1">
        <v>64200</v>
      </c>
      <c r="C952" s="1">
        <v>63558</v>
      </c>
      <c r="D952" s="12">
        <f t="shared" si="69"/>
        <v>63558.096685436947</v>
      </c>
      <c r="E952" s="3">
        <v>235.48699999999999</v>
      </c>
      <c r="F952" s="3">
        <f t="shared" si="67"/>
        <v>235.48732928077652</v>
      </c>
      <c r="G952" s="3">
        <v>-37.662999999999997</v>
      </c>
      <c r="H952" s="25">
        <v>12.252700000000001</v>
      </c>
      <c r="I952" s="25">
        <f t="shared" si="68"/>
        <v>12.252708934148968</v>
      </c>
      <c r="J952" s="22">
        <v>9.1903200000000004E-2</v>
      </c>
      <c r="K952" s="26">
        <v>1.8126100000000003E-4</v>
      </c>
      <c r="L952" s="5">
        <v>9.6114999999999995</v>
      </c>
      <c r="M952" s="17">
        <f t="shared" si="70"/>
        <v>9.6115269073474074</v>
      </c>
    </row>
    <row r="953" spans="2:13" x14ac:dyDescent="0.25">
      <c r="B953" s="1">
        <v>64400</v>
      </c>
      <c r="C953" s="1">
        <v>63754</v>
      </c>
      <c r="D953" s="12">
        <f t="shared" si="69"/>
        <v>63754.111176364044</v>
      </c>
      <c r="E953" s="3">
        <v>234.93899999999999</v>
      </c>
      <c r="F953" s="3">
        <f t="shared" si="67"/>
        <v>234.93848870618066</v>
      </c>
      <c r="G953" s="3">
        <v>-38.210999999999999</v>
      </c>
      <c r="H953" s="25">
        <v>11.908799999999999</v>
      </c>
      <c r="I953" s="25">
        <f t="shared" si="68"/>
        <v>11.908794326899816</v>
      </c>
      <c r="J953" s="22">
        <v>8.9323599999999989E-2</v>
      </c>
      <c r="K953" s="26">
        <v>1.7658499999999999E-4</v>
      </c>
      <c r="L953" s="5">
        <v>9.6109000000000009</v>
      </c>
      <c r="M953" s="17">
        <f t="shared" si="70"/>
        <v>9.6109281764798062</v>
      </c>
    </row>
    <row r="954" spans="2:13" x14ac:dyDescent="0.25">
      <c r="B954" s="1">
        <v>64600</v>
      </c>
      <c r="C954" s="1">
        <v>63950</v>
      </c>
      <c r="D954" s="12">
        <f t="shared" si="69"/>
        <v>63950.113457150168</v>
      </c>
      <c r="E954" s="3">
        <v>234.39</v>
      </c>
      <c r="F954" s="3">
        <f t="shared" ref="F954:F990" si="71">270.65-0.0028*(D954-51000)</f>
        <v>234.3896823199795</v>
      </c>
      <c r="G954" s="3">
        <v>-38.76</v>
      </c>
      <c r="H954" s="25">
        <v>11.5738</v>
      </c>
      <c r="I954" s="25">
        <f t="shared" ref="I954:I990" si="72">POWER(10,LOG10(66.9384313)-9.80665/(-0.0028*8314.32/28.96442)*LOG10((270.65-0.0028*(D954-51000))/270.65))</f>
        <v>11.57378278717886</v>
      </c>
      <c r="J954" s="22">
        <v>8.6810799999999994E-2</v>
      </c>
      <c r="K954" s="26">
        <v>1.7201900000000001E-4</v>
      </c>
      <c r="L954" s="5">
        <v>9.6103000000000005</v>
      </c>
      <c r="M954" s="17">
        <f t="shared" si="70"/>
        <v>9.6103295015555794</v>
      </c>
    </row>
    <row r="955" spans="2:13" x14ac:dyDescent="0.25">
      <c r="B955" s="1">
        <v>64800</v>
      </c>
      <c r="C955" s="1">
        <v>64146</v>
      </c>
      <c r="D955" s="12">
        <f t="shared" si="69"/>
        <v>64146.103528936161</v>
      </c>
      <c r="E955" s="3">
        <v>233.84100000000001</v>
      </c>
      <c r="F955" s="3">
        <f t="shared" si="71"/>
        <v>233.84091011897874</v>
      </c>
      <c r="G955" s="3">
        <v>-39.308999999999997</v>
      </c>
      <c r="H955" s="25">
        <v>11.247499999999999</v>
      </c>
      <c r="I955" s="25">
        <f t="shared" si="72"/>
        <v>11.247463296369654</v>
      </c>
      <c r="J955" s="22">
        <v>8.4363199999999999E-2</v>
      </c>
      <c r="K955" s="26">
        <v>1.6756100000000002E-4</v>
      </c>
      <c r="L955" s="5">
        <v>9.6097000000000001</v>
      </c>
      <c r="M955" s="17">
        <f t="shared" si="70"/>
        <v>9.6097308825677512</v>
      </c>
    </row>
    <row r="956" spans="2:13" x14ac:dyDescent="0.25">
      <c r="B956" s="1">
        <v>65000</v>
      </c>
      <c r="C956" s="1">
        <v>64342</v>
      </c>
      <c r="D956" s="12">
        <f t="shared" si="69"/>
        <v>64342.081392862747</v>
      </c>
      <c r="E956" s="3">
        <v>233.292</v>
      </c>
      <c r="F956" s="3">
        <f t="shared" si="71"/>
        <v>233.29217209998427</v>
      </c>
      <c r="G956" s="3">
        <v>-39.857999999999997</v>
      </c>
      <c r="H956" s="25">
        <v>10.9297</v>
      </c>
      <c r="I956" s="25">
        <f t="shared" si="72"/>
        <v>10.929629375498598</v>
      </c>
      <c r="J956" s="22">
        <v>8.1979299999999991E-2</v>
      </c>
      <c r="K956" s="26">
        <v>1.6320900000000002E-4</v>
      </c>
      <c r="L956" s="5">
        <v>9.6090999999999998</v>
      </c>
      <c r="M956" s="17">
        <f t="shared" si="70"/>
        <v>9.6091323195093636</v>
      </c>
    </row>
    <row r="957" spans="2:13" x14ac:dyDescent="0.25">
      <c r="B957" s="1">
        <v>65200</v>
      </c>
      <c r="C957" s="1">
        <v>64538</v>
      </c>
      <c r="D957" s="12">
        <f t="shared" si="69"/>
        <v>64538.047050070483</v>
      </c>
      <c r="E957" s="3">
        <v>232.744</v>
      </c>
      <c r="F957" s="3">
        <f t="shared" si="71"/>
        <v>232.74346825980263</v>
      </c>
      <c r="G957" s="3">
        <v>-40.405999999999999</v>
      </c>
      <c r="H957" s="25">
        <v>10.620099999999999</v>
      </c>
      <c r="I957" s="25">
        <f t="shared" si="72"/>
        <v>10.620078997514836</v>
      </c>
      <c r="J957" s="22">
        <v>7.9657400000000003E-2</v>
      </c>
      <c r="K957" s="26">
        <v>1.58961E-4</v>
      </c>
      <c r="L957" s="5">
        <v>9.6084999999999994</v>
      </c>
      <c r="M957" s="17">
        <f t="shared" si="70"/>
        <v>9.6085338123734392</v>
      </c>
    </row>
    <row r="958" spans="2:13" x14ac:dyDescent="0.25">
      <c r="B958" s="1">
        <v>65400</v>
      </c>
      <c r="C958" s="1">
        <v>64734</v>
      </c>
      <c r="D958" s="12">
        <f t="shared" si="69"/>
        <v>64734.000501699818</v>
      </c>
      <c r="E958" s="3">
        <v>232.19499999999999</v>
      </c>
      <c r="F958" s="3">
        <f t="shared" si="71"/>
        <v>232.19479859524048</v>
      </c>
      <c r="G958" s="3">
        <v>-40.954999999999998</v>
      </c>
      <c r="H958" s="25">
        <v>10.3186</v>
      </c>
      <c r="I958" s="25">
        <f t="shared" si="72"/>
        <v>10.318614501072638</v>
      </c>
      <c r="J958" s="22">
        <v>7.7396300000000001E-2</v>
      </c>
      <c r="K958" s="26">
        <v>1.5481300000000001E-4</v>
      </c>
      <c r="L958" s="5">
        <v>9.6079000000000008</v>
      </c>
      <c r="M958" s="17">
        <f t="shared" si="70"/>
        <v>9.6079353611530198</v>
      </c>
    </row>
    <row r="959" spans="2:13" x14ac:dyDescent="0.25">
      <c r="B959" s="1">
        <v>65600</v>
      </c>
      <c r="C959" s="1">
        <v>64930</v>
      </c>
      <c r="D959" s="12">
        <f t="shared" si="69"/>
        <v>64929.941748891026</v>
      </c>
      <c r="E959" s="3">
        <v>231.64599999999999</v>
      </c>
      <c r="F959" s="3">
        <f t="shared" si="71"/>
        <v>231.6461631031051</v>
      </c>
      <c r="G959" s="3">
        <v>-41.503999999999998</v>
      </c>
      <c r="H959" s="25">
        <v>10.0251</v>
      </c>
      <c r="I959" s="25">
        <f t="shared" si="72"/>
        <v>10.025042505795094</v>
      </c>
      <c r="J959" s="22">
        <v>7.5194300000000006E-2</v>
      </c>
      <c r="K959" s="26">
        <v>1.50765E-4</v>
      </c>
      <c r="L959" s="5">
        <v>9.6073000000000004</v>
      </c>
      <c r="M959" s="17">
        <f t="shared" si="70"/>
        <v>9.6073369658411352</v>
      </c>
    </row>
    <row r="960" spans="2:13" x14ac:dyDescent="0.25">
      <c r="B960" s="1">
        <v>65800</v>
      </c>
      <c r="C960" s="1">
        <v>65126</v>
      </c>
      <c r="D960" s="12">
        <f t="shared" si="69"/>
        <v>65125.870792784255</v>
      </c>
      <c r="E960" s="3">
        <v>231.09800000000001</v>
      </c>
      <c r="F960" s="3">
        <f t="shared" si="71"/>
        <v>231.09756178020405</v>
      </c>
      <c r="G960" s="3">
        <v>-42.052</v>
      </c>
      <c r="H960" s="4">
        <v>9.7392099999999999</v>
      </c>
      <c r="I960" s="23">
        <f t="shared" si="72"/>
        <v>9.7391738289957921</v>
      </c>
      <c r="J960" s="22">
        <v>7.3050100000000007E-2</v>
      </c>
      <c r="K960" s="26">
        <v>1.4681399999999999E-4</v>
      </c>
      <c r="L960" s="5">
        <v>9.6067</v>
      </c>
      <c r="M960" s="17">
        <f t="shared" si="70"/>
        <v>9.6067386264308237</v>
      </c>
    </row>
    <row r="961" spans="2:13" x14ac:dyDescent="0.25">
      <c r="B961" s="1">
        <v>66000</v>
      </c>
      <c r="C961" s="1">
        <v>65322</v>
      </c>
      <c r="D961" s="12">
        <f t="shared" si="69"/>
        <v>65321.787634519518</v>
      </c>
      <c r="E961" s="3">
        <v>230.54900000000001</v>
      </c>
      <c r="F961" s="3">
        <f t="shared" si="71"/>
        <v>230.54899462334532</v>
      </c>
      <c r="G961" s="3">
        <v>-42.600999999999999</v>
      </c>
      <c r="H961" s="4">
        <v>9.4608600000000003</v>
      </c>
      <c r="I961" s="23">
        <f t="shared" si="72"/>
        <v>9.4608234038372796</v>
      </c>
      <c r="J961" s="22">
        <v>7.0962300000000006E-2</v>
      </c>
      <c r="K961" s="26">
        <v>1.4295700000000001E-4</v>
      </c>
      <c r="L961" s="5">
        <v>9.6060999999999996</v>
      </c>
      <c r="M961" s="17">
        <f t="shared" si="70"/>
        <v>9.6061403429151238</v>
      </c>
    </row>
    <row r="962" spans="2:13" x14ac:dyDescent="0.25">
      <c r="B962" s="1">
        <v>66200</v>
      </c>
      <c r="C962" s="1">
        <v>65518</v>
      </c>
      <c r="D962" s="12">
        <f t="shared" si="69"/>
        <v>65517.692275236659</v>
      </c>
      <c r="E962" s="3">
        <v>230.001</v>
      </c>
      <c r="F962" s="3">
        <f t="shared" si="71"/>
        <v>230.00046162933734</v>
      </c>
      <c r="G962" s="3">
        <v>-43.149000000000001</v>
      </c>
      <c r="H962" s="4">
        <v>9.1898499999999999</v>
      </c>
      <c r="I962" s="23">
        <f t="shared" si="72"/>
        <v>9.1898101989044143</v>
      </c>
      <c r="J962" s="22">
        <v>6.8929500000000005E-2</v>
      </c>
      <c r="K962" s="26">
        <v>1.3919299999999999E-4</v>
      </c>
      <c r="L962" s="5">
        <v>9.6054999999999993</v>
      </c>
      <c r="M962" s="17">
        <f t="shared" si="70"/>
        <v>9.6055421152870686</v>
      </c>
    </row>
    <row r="963" spans="2:13" x14ac:dyDescent="0.25">
      <c r="B963" s="1">
        <v>66400</v>
      </c>
      <c r="C963" s="1">
        <v>65714</v>
      </c>
      <c r="D963" s="12">
        <f t="shared" si="69"/>
        <v>65713.58471607542</v>
      </c>
      <c r="E963" s="3">
        <v>229.452</v>
      </c>
      <c r="F963" s="3">
        <f t="shared" si="71"/>
        <v>229.45196279498879</v>
      </c>
      <c r="G963" s="3">
        <v>-43.698</v>
      </c>
      <c r="H963" s="4">
        <v>8.9259900000000005</v>
      </c>
      <c r="I963" s="23">
        <f t="shared" si="72"/>
        <v>8.9259571391711869</v>
      </c>
      <c r="J963" s="22">
        <v>6.695050000000001E-2</v>
      </c>
      <c r="K963" s="26">
        <v>1.3552E-4</v>
      </c>
      <c r="L963" s="5">
        <v>9.6049000000000007</v>
      </c>
      <c r="M963" s="17">
        <f t="shared" si="70"/>
        <v>9.6049439435397055</v>
      </c>
    </row>
    <row r="964" spans="2:13" x14ac:dyDescent="0.25">
      <c r="B964" s="1">
        <v>66600</v>
      </c>
      <c r="C964" s="1">
        <v>65909</v>
      </c>
      <c r="D964" s="12">
        <f t="shared" si="69"/>
        <v>65909.464958175362</v>
      </c>
      <c r="E964" s="3">
        <v>228.904</v>
      </c>
      <c r="F964" s="3">
        <f t="shared" si="71"/>
        <v>228.90349811710897</v>
      </c>
      <c r="G964" s="3">
        <v>-44.246000000000002</v>
      </c>
      <c r="H964" s="4">
        <v>8.6691299999999991</v>
      </c>
      <c r="I964" s="23">
        <f t="shared" si="72"/>
        <v>8.6690910283403397</v>
      </c>
      <c r="J964" s="22">
        <v>6.5023799999999993E-2</v>
      </c>
      <c r="K964" s="26">
        <v>1.3193500000000002E-4</v>
      </c>
      <c r="L964" s="5">
        <v>9.6043000000000003</v>
      </c>
      <c r="M964" s="17">
        <f t="shared" si="70"/>
        <v>9.6043458276660658</v>
      </c>
    </row>
    <row r="965" spans="2:13" x14ac:dyDescent="0.25">
      <c r="B965" s="1">
        <v>66800</v>
      </c>
      <c r="C965" s="1">
        <v>66105</v>
      </c>
      <c r="D965" s="12">
        <f t="shared" si="69"/>
        <v>66105.333002675921</v>
      </c>
      <c r="E965" s="3">
        <v>228.35499999999999</v>
      </c>
      <c r="F965" s="3">
        <f t="shared" si="71"/>
        <v>228.3550675925074</v>
      </c>
      <c r="G965" s="3">
        <v>-44.795000000000002</v>
      </c>
      <c r="H965" s="4">
        <v>8.4190799999999992</v>
      </c>
      <c r="I965" s="23">
        <f t="shared" si="72"/>
        <v>8.4190424725342794</v>
      </c>
      <c r="J965" s="22">
        <v>6.3148300000000004E-2</v>
      </c>
      <c r="K965" s="26">
        <v>1.2843700000000002E-4</v>
      </c>
      <c r="L965" s="5">
        <v>9.6036999999999999</v>
      </c>
      <c r="M965" s="17">
        <f t="shared" si="70"/>
        <v>9.6037477676592005</v>
      </c>
    </row>
    <row r="966" spans="2:13" x14ac:dyDescent="0.25">
      <c r="B966" s="1">
        <v>67000</v>
      </c>
      <c r="C966" s="1">
        <v>66301</v>
      </c>
      <c r="D966" s="12">
        <f t="shared" si="69"/>
        <v>66301.188850716411</v>
      </c>
      <c r="E966" s="3">
        <v>227.80699999999999</v>
      </c>
      <c r="F966" s="3">
        <f t="shared" si="71"/>
        <v>227.80667121799402</v>
      </c>
      <c r="G966" s="3">
        <v>-45.343000000000004</v>
      </c>
      <c r="H966" s="4">
        <v>8.1756799999999998</v>
      </c>
      <c r="I966" s="23">
        <f t="shared" si="72"/>
        <v>8.1756458053175489</v>
      </c>
      <c r="J966" s="22">
        <v>6.1322700000000001E-2</v>
      </c>
      <c r="K966" s="26">
        <v>1.2502500000000002E-4</v>
      </c>
      <c r="L966" s="5">
        <v>9.6030999999999995</v>
      </c>
      <c r="M966" s="17">
        <f t="shared" si="70"/>
        <v>9.6031497635121426</v>
      </c>
    </row>
    <row r="967" spans="2:13" x14ac:dyDescent="0.25">
      <c r="B967" s="1">
        <v>67200</v>
      </c>
      <c r="C967" s="1">
        <v>66497</v>
      </c>
      <c r="D967" s="12">
        <f t="shared" si="69"/>
        <v>66497.032503435956</v>
      </c>
      <c r="E967" s="3">
        <v>227.25800000000001</v>
      </c>
      <c r="F967" s="3">
        <f t="shared" si="71"/>
        <v>227.25830899037931</v>
      </c>
      <c r="G967" s="3">
        <v>-45.892000000000003</v>
      </c>
      <c r="H967" s="4">
        <v>7.9387699999999999</v>
      </c>
      <c r="I967" s="23">
        <f t="shared" si="72"/>
        <v>7.9387390140300829</v>
      </c>
      <c r="J967" s="22">
        <v>5.9545700000000007E-2</v>
      </c>
      <c r="K967" s="26">
        <v>1.2169500000000001E-4</v>
      </c>
      <c r="L967" s="5">
        <v>9.6026000000000007</v>
      </c>
      <c r="M967" s="17">
        <f t="shared" si="70"/>
        <v>9.6025518152179448</v>
      </c>
    </row>
    <row r="968" spans="2:13" x14ac:dyDescent="0.25">
      <c r="B968" s="1">
        <v>67400</v>
      </c>
      <c r="C968" s="1">
        <v>66693</v>
      </c>
      <c r="D968" s="12">
        <f t="shared" si="69"/>
        <v>66692.863961973591</v>
      </c>
      <c r="E968" s="3">
        <v>226.71</v>
      </c>
      <c r="F968" s="3">
        <f t="shared" si="71"/>
        <v>226.70998090647393</v>
      </c>
      <c r="G968" s="3">
        <v>-46.44</v>
      </c>
      <c r="H968" s="4">
        <v>7.7081999999999997</v>
      </c>
      <c r="I968" s="23">
        <f t="shared" si="72"/>
        <v>7.7081636674112071</v>
      </c>
      <c r="J968" s="22">
        <v>5.7816200000000005E-2</v>
      </c>
      <c r="K968" s="26">
        <v>1.1844600000000001E-4</v>
      </c>
      <c r="L968" s="5">
        <v>9.6020000000000003</v>
      </c>
      <c r="M968" s="17">
        <f t="shared" si="70"/>
        <v>9.6019539227696473</v>
      </c>
    </row>
    <row r="969" spans="2:13" x14ac:dyDescent="0.25">
      <c r="B969" s="1">
        <v>67600</v>
      </c>
      <c r="C969" s="1">
        <v>66889</v>
      </c>
      <c r="D969" s="12">
        <f t="shared" si="69"/>
        <v>66888.683227468166</v>
      </c>
      <c r="E969" s="3">
        <v>226.16200000000001</v>
      </c>
      <c r="F969" s="3">
        <f t="shared" si="71"/>
        <v>226.16168696308912</v>
      </c>
      <c r="G969" s="3">
        <v>-46.988</v>
      </c>
      <c r="H969" s="4">
        <v>7.4837999999999996</v>
      </c>
      <c r="I969" s="23">
        <f t="shared" si="72"/>
        <v>7.4837648444951803</v>
      </c>
      <c r="J969" s="22">
        <v>5.6133100000000005E-2</v>
      </c>
      <c r="K969" s="26">
        <v>1.1527700000000001E-4</v>
      </c>
      <c r="L969" s="5">
        <v>9.6013999999999999</v>
      </c>
      <c r="M969" s="17">
        <f t="shared" si="70"/>
        <v>9.601356086160294</v>
      </c>
    </row>
    <row r="970" spans="2:13" x14ac:dyDescent="0.25">
      <c r="B970" s="1">
        <v>67800</v>
      </c>
      <c r="C970" s="1">
        <v>67084</v>
      </c>
      <c r="D970" s="12">
        <f t="shared" si="69"/>
        <v>67084.490301058424</v>
      </c>
      <c r="E970" s="3">
        <v>225.614</v>
      </c>
      <c r="F970" s="3">
        <f t="shared" si="71"/>
        <v>225.6134271570364</v>
      </c>
      <c r="G970" s="3">
        <v>-47.536000000000001</v>
      </c>
      <c r="H970" s="4">
        <v>7.2654199999999998</v>
      </c>
      <c r="I970" s="23">
        <f t="shared" si="72"/>
        <v>7.2653910647580791</v>
      </c>
      <c r="J970" s="22">
        <v>5.4495200000000001E-2</v>
      </c>
      <c r="K970" s="26">
        <v>1.1218500000000001E-4</v>
      </c>
      <c r="L970" s="5">
        <v>9.6007999999999996</v>
      </c>
      <c r="M970" s="17">
        <f t="shared" si="70"/>
        <v>9.600758305382934</v>
      </c>
    </row>
    <row r="971" spans="2:13" x14ac:dyDescent="0.25">
      <c r="B971" s="1">
        <v>68000</v>
      </c>
      <c r="C971" s="1">
        <v>67280</v>
      </c>
      <c r="D971" s="12">
        <f t="shared" si="69"/>
        <v>67280.285183882937</v>
      </c>
      <c r="E971" s="3">
        <v>225.065</v>
      </c>
      <c r="F971" s="3">
        <f t="shared" si="71"/>
        <v>225.06520148512774</v>
      </c>
      <c r="G971" s="3">
        <v>-48.085000000000001</v>
      </c>
      <c r="H971" s="4">
        <v>7.0529299999999999</v>
      </c>
      <c r="I971" s="23">
        <f t="shared" si="72"/>
        <v>7.0528942194973716</v>
      </c>
      <c r="J971" s="22">
        <v>5.2901300000000005E-2</v>
      </c>
      <c r="K971" s="26">
        <v>1.0916900000000001E-4</v>
      </c>
      <c r="L971" s="5">
        <v>9.6001999999999992</v>
      </c>
      <c r="M971" s="17">
        <f t="shared" si="70"/>
        <v>9.600160580430618</v>
      </c>
    </row>
    <row r="972" spans="2:13" x14ac:dyDescent="0.25">
      <c r="B972" s="1">
        <v>68200</v>
      </c>
      <c r="C972" s="1">
        <v>67476</v>
      </c>
      <c r="D972" s="12">
        <f t="shared" si="69"/>
        <v>67476.067877080146</v>
      </c>
      <c r="E972" s="3">
        <v>224.517</v>
      </c>
      <c r="F972" s="3">
        <f t="shared" si="71"/>
        <v>224.51700994417558</v>
      </c>
      <c r="G972" s="3">
        <v>-48.633000000000003</v>
      </c>
      <c r="H972" s="4">
        <v>6.8461600000000002</v>
      </c>
      <c r="I972" s="23">
        <f t="shared" si="72"/>
        <v>6.8461295044249724</v>
      </c>
      <c r="J972" s="22">
        <v>5.1350400000000004E-2</v>
      </c>
      <c r="K972" s="26">
        <v>1.0622700000000001E-4</v>
      </c>
      <c r="L972" s="5">
        <v>9.5996000000000006</v>
      </c>
      <c r="M972" s="17">
        <f t="shared" si="70"/>
        <v>9.5995629112963883</v>
      </c>
    </row>
    <row r="973" spans="2:13" x14ac:dyDescent="0.25">
      <c r="B973" s="1">
        <v>68400</v>
      </c>
      <c r="C973" s="1">
        <v>67672</v>
      </c>
      <c r="D973" s="12">
        <f t="shared" si="69"/>
        <v>67671.838381788359</v>
      </c>
      <c r="E973" s="3">
        <v>223.96899999999999</v>
      </c>
      <c r="F973" s="3">
        <f t="shared" si="71"/>
        <v>223.96885253099256</v>
      </c>
      <c r="G973" s="3">
        <v>-49.180999999999997</v>
      </c>
      <c r="H973" s="4">
        <v>6.64499</v>
      </c>
      <c r="I973" s="23">
        <f t="shared" si="72"/>
        <v>6.6449553534548986</v>
      </c>
      <c r="J973" s="22">
        <v>4.9841499999999997E-2</v>
      </c>
      <c r="K973" s="26">
        <v>1.03358E-4</v>
      </c>
      <c r="L973" s="5">
        <v>9.5990000000000002</v>
      </c>
      <c r="M973" s="17">
        <f t="shared" si="70"/>
        <v>9.5989652979733044</v>
      </c>
    </row>
    <row r="974" spans="2:13" x14ac:dyDescent="0.25">
      <c r="B974" s="1">
        <v>68600</v>
      </c>
      <c r="C974" s="1">
        <v>67868</v>
      </c>
      <c r="D974" s="12">
        <f t="shared" si="69"/>
        <v>67867.596699145739</v>
      </c>
      <c r="E974" s="3">
        <v>223.42099999999999</v>
      </c>
      <c r="F974" s="3">
        <f t="shared" si="71"/>
        <v>223.4207292423919</v>
      </c>
      <c r="G974" s="3">
        <v>-49.728999999999999</v>
      </c>
      <c r="H974" s="4">
        <v>6.4492599999999998</v>
      </c>
      <c r="I974" s="23">
        <f t="shared" si="72"/>
        <v>6.4492333736674716</v>
      </c>
      <c r="J974" s="22">
        <v>4.83735E-2</v>
      </c>
      <c r="K974" s="26">
        <v>1.0056000000000001E-4</v>
      </c>
      <c r="L974" s="5">
        <v>9.5983999999999998</v>
      </c>
      <c r="M974" s="17">
        <f t="shared" si="70"/>
        <v>9.5983677404544085</v>
      </c>
    </row>
    <row r="975" spans="2:13" x14ac:dyDescent="0.25">
      <c r="B975" s="1">
        <v>68800</v>
      </c>
      <c r="C975" s="1">
        <v>68063</v>
      </c>
      <c r="D975" s="12">
        <f t="shared" si="69"/>
        <v>68063.342830290305</v>
      </c>
      <c r="E975" s="3">
        <v>222.87299999999999</v>
      </c>
      <c r="F975" s="3">
        <f t="shared" si="71"/>
        <v>222.87264007518712</v>
      </c>
      <c r="G975" s="3">
        <v>-50.277000000000001</v>
      </c>
      <c r="H975" s="4">
        <v>6.2588600000000003</v>
      </c>
      <c r="I975" s="23">
        <f t="shared" si="72"/>
        <v>6.258828281431442</v>
      </c>
      <c r="J975" s="22">
        <v>4.6945300000000002E-2</v>
      </c>
      <c r="K975" s="27">
        <v>9.7830899999999999E-5</v>
      </c>
      <c r="L975" s="5">
        <v>9.5977999999999994</v>
      </c>
      <c r="M975" s="17">
        <f t="shared" si="70"/>
        <v>9.5977702387327568</v>
      </c>
    </row>
    <row r="976" spans="2:13" x14ac:dyDescent="0.25">
      <c r="B976" s="1">
        <v>69000</v>
      </c>
      <c r="C976" s="1">
        <v>68259</v>
      </c>
      <c r="D976" s="12">
        <f t="shared" ref="D976:D1031" si="73">6356767*B976/(6356767+B976)</f>
        <v>68259.076776359929</v>
      </c>
      <c r="E976" s="3">
        <v>222.32499999999999</v>
      </c>
      <c r="F976" s="3">
        <f t="shared" si="71"/>
        <v>222.32458502619218</v>
      </c>
      <c r="G976" s="3">
        <v>-50.825000000000003</v>
      </c>
      <c r="H976" s="4">
        <v>6.0736400000000001</v>
      </c>
      <c r="I976" s="23">
        <f t="shared" si="72"/>
        <v>6.0736078396662121</v>
      </c>
      <c r="J976" s="22">
        <v>4.5555999999999999E-2</v>
      </c>
      <c r="K976" s="27">
        <v>9.5169800000000012E-5</v>
      </c>
      <c r="L976" s="5">
        <v>9.5972000000000008</v>
      </c>
      <c r="M976" s="17">
        <f t="shared" ref="M976:M1031" si="74">9.80665*POWER(6356767/(6356767+B976),2)</f>
        <v>9.5971727928014054</v>
      </c>
    </row>
    <row r="977" spans="2:13" x14ac:dyDescent="0.25">
      <c r="B977" s="1">
        <v>69200</v>
      </c>
      <c r="C977" s="1">
        <v>68455</v>
      </c>
      <c r="D977" s="12">
        <f t="shared" si="73"/>
        <v>68454.798538492338</v>
      </c>
      <c r="E977" s="3">
        <v>221.77699999999999</v>
      </c>
      <c r="F977" s="3">
        <f t="shared" si="71"/>
        <v>221.77656409222143</v>
      </c>
      <c r="G977" s="3">
        <v>-51.372999999999998</v>
      </c>
      <c r="H977" s="4">
        <v>5.8934699999999998</v>
      </c>
      <c r="I977" s="23">
        <f t="shared" si="72"/>
        <v>5.8934427962263793</v>
      </c>
      <c r="J977" s="22">
        <v>4.42047E-2</v>
      </c>
      <c r="K977" s="27">
        <v>9.2574900000000021E-5</v>
      </c>
      <c r="L977" s="5">
        <v>9.5966000000000005</v>
      </c>
      <c r="M977" s="17">
        <f t="shared" si="74"/>
        <v>9.5965754026534054</v>
      </c>
    </row>
    <row r="978" spans="2:13" x14ac:dyDescent="0.25">
      <c r="B978" s="1">
        <v>69400</v>
      </c>
      <c r="C978" s="1">
        <v>68650</v>
      </c>
      <c r="D978" s="12">
        <f t="shared" si="73"/>
        <v>68650.508117825142</v>
      </c>
      <c r="E978" s="3">
        <v>221.22900000000001</v>
      </c>
      <c r="F978" s="3">
        <f t="shared" si="71"/>
        <v>221.22857727008957</v>
      </c>
      <c r="G978" s="3">
        <v>-51.920999999999999</v>
      </c>
      <c r="H978" s="4">
        <v>5.7182399999999998</v>
      </c>
      <c r="I978" s="23">
        <f t="shared" si="72"/>
        <v>5.7182068233911298</v>
      </c>
      <c r="J978" s="22">
        <v>4.2890300000000006E-2</v>
      </c>
      <c r="K978" s="27">
        <v>9.0044799999999995E-5</v>
      </c>
      <c r="L978" s="5">
        <v>9.5960000000000001</v>
      </c>
      <c r="M978" s="17">
        <f t="shared" si="74"/>
        <v>9.595978068281811</v>
      </c>
    </row>
    <row r="979" spans="2:13" x14ac:dyDescent="0.25">
      <c r="B979" s="1">
        <v>69600</v>
      </c>
      <c r="C979" s="1">
        <v>68846</v>
      </c>
      <c r="D979" s="12">
        <f t="shared" si="73"/>
        <v>68846.205515495763</v>
      </c>
      <c r="E979" s="3">
        <v>220.68100000000001</v>
      </c>
      <c r="F979" s="3">
        <f t="shared" si="71"/>
        <v>220.68062455661183</v>
      </c>
      <c r="G979" s="3">
        <v>-52.469000000000001</v>
      </c>
      <c r="H979" s="4">
        <v>5.5477999999999996</v>
      </c>
      <c r="I979" s="23">
        <f t="shared" si="72"/>
        <v>5.547776458441108</v>
      </c>
      <c r="J979" s="22">
        <v>4.1612000000000003E-2</v>
      </c>
      <c r="K979" s="27">
        <v>8.7578000000000008E-5</v>
      </c>
      <c r="L979" s="5">
        <v>9.5953999999999997</v>
      </c>
      <c r="M979" s="17">
        <f t="shared" si="74"/>
        <v>9.5953807896796839</v>
      </c>
    </row>
    <row r="980" spans="2:13" x14ac:dyDescent="0.25">
      <c r="B980" s="1">
        <v>69800</v>
      </c>
      <c r="C980" s="1">
        <v>69042</v>
      </c>
      <c r="D980" s="12">
        <f t="shared" si="73"/>
        <v>69041.89073264155</v>
      </c>
      <c r="E980" s="3">
        <v>220.13300000000001</v>
      </c>
      <c r="F980" s="3">
        <f t="shared" si="71"/>
        <v>220.13270594860364</v>
      </c>
      <c r="G980" s="3">
        <v>-53.017000000000003</v>
      </c>
      <c r="H980" s="4">
        <v>5.3820600000000001</v>
      </c>
      <c r="I980" s="23">
        <f t="shared" si="72"/>
        <v>5.3820310453057925</v>
      </c>
      <c r="J980" s="22">
        <v>4.0368700000000007E-2</v>
      </c>
      <c r="K980" s="27">
        <v>8.5173000000000006E-5</v>
      </c>
      <c r="L980" s="5">
        <v>9.5947999999999993</v>
      </c>
      <c r="M980" s="17">
        <f t="shared" si="74"/>
        <v>9.5947835668400785</v>
      </c>
    </row>
    <row r="981" spans="2:13" x14ac:dyDescent="0.25">
      <c r="B981" s="1">
        <v>70000</v>
      </c>
      <c r="C981" s="1">
        <v>69238</v>
      </c>
      <c r="D981" s="12">
        <f t="shared" si="73"/>
        <v>69237.563770399647</v>
      </c>
      <c r="E981" s="3">
        <v>219.58500000000001</v>
      </c>
      <c r="F981" s="3">
        <f t="shared" si="71"/>
        <v>219.58482144288098</v>
      </c>
      <c r="G981" s="3">
        <v>-53.564999999999998</v>
      </c>
      <c r="H981" s="4">
        <v>5.2208800000000002</v>
      </c>
      <c r="I981" s="23">
        <f t="shared" si="72"/>
        <v>5.2208526772644879</v>
      </c>
      <c r="J981" s="22">
        <v>3.9159800000000002E-2</v>
      </c>
      <c r="K981" s="27">
        <v>8.2828400000000015E-5</v>
      </c>
      <c r="L981" s="5">
        <v>9.5942000000000007</v>
      </c>
      <c r="M981" s="17">
        <f t="shared" si="74"/>
        <v>9.5941863997560528</v>
      </c>
    </row>
    <row r="982" spans="2:13" x14ac:dyDescent="0.25">
      <c r="B982" s="1">
        <v>70200</v>
      </c>
      <c r="C982" s="1">
        <v>69433</v>
      </c>
      <c r="D982" s="12">
        <f t="shared" si="73"/>
        <v>69433.224629907083</v>
      </c>
      <c r="E982" s="3">
        <v>219.03700000000001</v>
      </c>
      <c r="F982" s="3">
        <f t="shared" si="71"/>
        <v>219.03697103626016</v>
      </c>
      <c r="G982" s="3">
        <v>-54.113</v>
      </c>
      <c r="H982" s="4">
        <v>5.0641499999999997</v>
      </c>
      <c r="I982" s="23">
        <f t="shared" si="72"/>
        <v>5.0641261406844595</v>
      </c>
      <c r="J982" s="22">
        <v>3.7984300000000006E-2</v>
      </c>
      <c r="K982" s="27">
        <v>8.0542900000000011E-5</v>
      </c>
      <c r="L982" s="5">
        <v>9.5936000000000003</v>
      </c>
      <c r="M982" s="17">
        <f t="shared" si="74"/>
        <v>9.5935892884206684</v>
      </c>
    </row>
    <row r="983" spans="2:13" x14ac:dyDescent="0.25">
      <c r="B983" s="1">
        <v>70400</v>
      </c>
      <c r="C983" s="1">
        <v>69629</v>
      </c>
      <c r="D983" s="12">
        <f t="shared" si="73"/>
        <v>69628.873312300741</v>
      </c>
      <c r="E983" s="3">
        <v>218.489</v>
      </c>
      <c r="F983" s="3">
        <f t="shared" si="71"/>
        <v>218.48915472555791</v>
      </c>
      <c r="G983" s="3">
        <v>-54.661000000000001</v>
      </c>
      <c r="H983" s="4">
        <v>4.9117600000000001</v>
      </c>
      <c r="I983" s="23">
        <f t="shared" si="72"/>
        <v>4.9117388597796392</v>
      </c>
      <c r="J983" s="22">
        <v>3.68413E-2</v>
      </c>
      <c r="K983" s="27">
        <v>7.8315100000000005E-5</v>
      </c>
      <c r="L983" s="5">
        <v>9.593</v>
      </c>
      <c r="M983" s="17">
        <f t="shared" si="74"/>
        <v>9.5929922328269868</v>
      </c>
    </row>
    <row r="984" spans="2:13" x14ac:dyDescent="0.25">
      <c r="B984" s="1">
        <v>70600</v>
      </c>
      <c r="C984" s="1">
        <v>69824</v>
      </c>
      <c r="D984" s="12">
        <f t="shared" si="73"/>
        <v>69824.509818717372</v>
      </c>
      <c r="E984" s="3">
        <v>217.941</v>
      </c>
      <c r="F984" s="3">
        <f t="shared" si="71"/>
        <v>217.94137250759132</v>
      </c>
      <c r="G984" s="3">
        <v>-55.209000000000003</v>
      </c>
      <c r="H984" s="4">
        <v>4.7636000000000003</v>
      </c>
      <c r="I984" s="23">
        <f t="shared" si="72"/>
        <v>4.7635808423739343</v>
      </c>
      <c r="J984" s="22">
        <v>3.5729999999999998E-2</v>
      </c>
      <c r="K984" s="27">
        <v>7.6143700000000001E-5</v>
      </c>
      <c r="L984" s="5">
        <v>9.5923999999999996</v>
      </c>
      <c r="M984" s="17">
        <f t="shared" si="74"/>
        <v>9.5923952329680677</v>
      </c>
    </row>
    <row r="985" spans="2:13" x14ac:dyDescent="0.25">
      <c r="B985" s="1">
        <v>70800</v>
      </c>
      <c r="C985" s="1">
        <v>70020</v>
      </c>
      <c r="D985" s="12">
        <f t="shared" si="73"/>
        <v>70020.134150293568</v>
      </c>
      <c r="E985" s="3">
        <v>217.39400000000001</v>
      </c>
      <c r="F985" s="3">
        <f t="shared" si="71"/>
        <v>217.39362437917799</v>
      </c>
      <c r="G985" s="3">
        <v>-55.756</v>
      </c>
      <c r="H985" s="4">
        <v>4.6195700000000004</v>
      </c>
      <c r="I985" s="23">
        <f t="shared" si="72"/>
        <v>4.6195446266531111</v>
      </c>
      <c r="J985" s="22">
        <v>3.4649600000000003E-2</v>
      </c>
      <c r="K985" s="27">
        <v>7.4027400000000002E-5</v>
      </c>
      <c r="L985" s="5">
        <v>9.5917999999999992</v>
      </c>
      <c r="M985" s="17">
        <f t="shared" si="74"/>
        <v>9.5917982888369764</v>
      </c>
    </row>
    <row r="986" spans="2:13" x14ac:dyDescent="0.25">
      <c r="B986" s="1">
        <v>71000</v>
      </c>
      <c r="C986" s="1">
        <v>70216</v>
      </c>
      <c r="D986" s="12">
        <f t="shared" si="73"/>
        <v>70215.746308165806</v>
      </c>
      <c r="E986" s="3">
        <v>216.846</v>
      </c>
      <c r="F986" s="3">
        <f t="shared" si="71"/>
        <v>216.84591033713571</v>
      </c>
      <c r="G986" s="3">
        <v>-56.304000000000002</v>
      </c>
      <c r="H986" s="4">
        <v>4.4795499999999997</v>
      </c>
      <c r="I986" s="23">
        <f t="shared" si="72"/>
        <v>4.4795252288895311</v>
      </c>
      <c r="J986" s="22">
        <v>3.3599400000000001E-2</v>
      </c>
      <c r="K986" s="27">
        <v>7.1964899999999999E-5</v>
      </c>
      <c r="L986" s="5">
        <v>9.5912000000000006</v>
      </c>
      <c r="M986" s="17">
        <f t="shared" si="74"/>
        <v>9.5912014004267778</v>
      </c>
    </row>
    <row r="987" spans="2:13" x14ac:dyDescent="0.25">
      <c r="B987" s="1">
        <v>71200</v>
      </c>
      <c r="C987" s="1">
        <v>70411</v>
      </c>
      <c r="D987" s="12">
        <f t="shared" si="73"/>
        <v>70411.346293470386</v>
      </c>
      <c r="E987" s="57">
        <v>216.298</v>
      </c>
      <c r="F987" s="3">
        <f t="shared" si="71"/>
        <v>216.29823037828288</v>
      </c>
      <c r="G987" s="3">
        <v>-56.851999999999997</v>
      </c>
      <c r="H987" s="4">
        <v>4.3434400000000002</v>
      </c>
      <c r="I987" s="23">
        <f t="shared" si="72"/>
        <v>4.3434200921243757</v>
      </c>
      <c r="J987" s="22">
        <v>3.2578499999999996E-2</v>
      </c>
      <c r="K987" s="27">
        <v>6.9955100000000011E-5</v>
      </c>
      <c r="L987" s="5">
        <v>9.5906000000000002</v>
      </c>
      <c r="M987" s="17">
        <f t="shared" si="74"/>
        <v>9.5906045677305336</v>
      </c>
    </row>
    <row r="988" spans="2:13" x14ac:dyDescent="0.25">
      <c r="B988" s="1">
        <v>71400</v>
      </c>
      <c r="C988" s="1">
        <v>70607</v>
      </c>
      <c r="D988" s="12">
        <f t="shared" si="73"/>
        <v>70606.934107343506</v>
      </c>
      <c r="E988" s="8">
        <v>215.751</v>
      </c>
      <c r="F988" s="3">
        <f t="shared" si="71"/>
        <v>215.75058449943816</v>
      </c>
      <c r="G988" s="3">
        <v>-57.399000000000001</v>
      </c>
      <c r="H988" s="4">
        <v>4.2111499999999999</v>
      </c>
      <c r="I988" s="23">
        <f t="shared" si="72"/>
        <v>4.2111290357917506</v>
      </c>
      <c r="J988" s="22">
        <v>3.1586200000000002E-2</v>
      </c>
      <c r="K988" s="27">
        <v>6.7996499999999999E-5</v>
      </c>
      <c r="L988" s="5">
        <v>9.59</v>
      </c>
      <c r="M988" s="17">
        <f t="shared" si="74"/>
        <v>9.5900077907413142</v>
      </c>
    </row>
    <row r="989" spans="2:13" x14ac:dyDescent="0.25">
      <c r="B989" s="1">
        <v>71600</v>
      </c>
      <c r="C989" s="1">
        <v>70802</v>
      </c>
      <c r="D989" s="12">
        <f t="shared" si="73"/>
        <v>70802.509750921192</v>
      </c>
      <c r="E989" s="3">
        <v>215.203</v>
      </c>
      <c r="F989" s="3">
        <f t="shared" si="71"/>
        <v>215.20297269742065</v>
      </c>
      <c r="G989" s="3">
        <v>-57.947000000000003</v>
      </c>
      <c r="H989" s="4">
        <v>4.0825800000000001</v>
      </c>
      <c r="I989" s="23">
        <f t="shared" si="72"/>
        <v>4.0825542062699558</v>
      </c>
      <c r="J989" s="22">
        <v>3.0621800000000001E-2</v>
      </c>
      <c r="K989" s="27">
        <v>6.6088200000000009E-5</v>
      </c>
      <c r="L989" s="5">
        <v>9.5893999999999995</v>
      </c>
      <c r="M989" s="17">
        <f t="shared" si="74"/>
        <v>9.5894110694521846</v>
      </c>
    </row>
    <row r="990" spans="2:13" x14ac:dyDescent="0.25">
      <c r="B990" s="1">
        <v>71800</v>
      </c>
      <c r="C990" s="1">
        <v>70998</v>
      </c>
      <c r="D990" s="12">
        <f t="shared" si="73"/>
        <v>70998.073225339336</v>
      </c>
      <c r="E990" s="3">
        <v>214.655</v>
      </c>
      <c r="F990" s="3">
        <f t="shared" si="71"/>
        <v>214.65539496904984</v>
      </c>
      <c r="G990" s="3">
        <v>-58.494999999999997</v>
      </c>
      <c r="H990" s="4">
        <v>3.9576199999999999</v>
      </c>
      <c r="I990" s="23">
        <f t="shared" si="72"/>
        <v>3.9576000283448307</v>
      </c>
      <c r="J990" s="22">
        <v>2.9684599999999998E-2</v>
      </c>
      <c r="K990" s="27">
        <v>6.4228900000000004E-5</v>
      </c>
      <c r="L990" s="5">
        <v>9.5888000000000009</v>
      </c>
      <c r="M990" s="17">
        <f t="shared" si="74"/>
        <v>9.5888144038562118</v>
      </c>
    </row>
    <row r="991" spans="2:13" x14ac:dyDescent="0.25">
      <c r="B991" s="1">
        <v>72000</v>
      </c>
      <c r="C991" s="1">
        <v>71194</v>
      </c>
      <c r="D991" s="12">
        <f t="shared" si="73"/>
        <v>71193.624531733687</v>
      </c>
      <c r="E991" s="3">
        <v>214.26300000000001</v>
      </c>
      <c r="F991" s="7">
        <f>214.65-0.002*(D991-71000)</f>
        <v>214.26275093653263</v>
      </c>
      <c r="G991" s="3">
        <v>-58.887</v>
      </c>
      <c r="H991" s="4">
        <v>3.8362400000000001</v>
      </c>
      <c r="I991" s="23">
        <f>POWER(10,LOG10(3.95638659)-9.80665/(-0.002*8314.32/28.96442)*LOG10((214.65-0.002*(D991-71000))/214.65))</f>
        <v>3.8362159394026234</v>
      </c>
      <c r="J991" s="22">
        <v>2.87742E-2</v>
      </c>
      <c r="K991" s="27">
        <v>6.2373000000000007E-5</v>
      </c>
      <c r="L991" s="5">
        <v>9.5882000000000005</v>
      </c>
      <c r="M991" s="17">
        <f t="shared" si="74"/>
        <v>9.5882177939464714</v>
      </c>
    </row>
    <row r="992" spans="2:13" x14ac:dyDescent="0.25">
      <c r="B992" s="1">
        <v>72200</v>
      </c>
      <c r="C992" s="1">
        <v>71389</v>
      </c>
      <c r="D992" s="12">
        <f t="shared" si="73"/>
        <v>71389.163671239876</v>
      </c>
      <c r="E992" s="3">
        <v>213.87200000000001</v>
      </c>
      <c r="F992" s="7">
        <f>214.65-0.002*(D992-71000)</f>
        <v>213.87167265752026</v>
      </c>
      <c r="G992" s="3">
        <v>-59.277999999999999</v>
      </c>
      <c r="H992" s="4">
        <v>3.7183700000000002</v>
      </c>
      <c r="I992" s="23">
        <f t="shared" ref="I992:I1031" si="75">POWER(10,LOG10(3.95638659)-9.80665/(-0.002*8314.32/28.96442)*LOG10((214.65-0.002*(D992-71000))/214.65))</f>
        <v>3.7183504273298831</v>
      </c>
      <c r="J992" s="22">
        <v>2.7890100000000001E-2</v>
      </c>
      <c r="K992" s="27">
        <v>6.0567200000000005E-5</v>
      </c>
      <c r="L992" s="5">
        <v>9.5876000000000001</v>
      </c>
      <c r="M992" s="17">
        <f t="shared" si="74"/>
        <v>9.5876212397160288</v>
      </c>
    </row>
    <row r="993" spans="2:13" x14ac:dyDescent="0.25">
      <c r="B993" s="1">
        <v>72400</v>
      </c>
      <c r="C993" s="1">
        <v>71585</v>
      </c>
      <c r="D993" s="12">
        <f t="shared" si="73"/>
        <v>71584.690644993359</v>
      </c>
      <c r="E993" s="3">
        <v>213.48099999999999</v>
      </c>
      <c r="F993" s="7">
        <f t="shared" ref="F993:F1031" si="76">214.65-0.002*(D993-71000)</f>
        <v>213.48061871001329</v>
      </c>
      <c r="G993" s="3">
        <v>-59.668999999999997</v>
      </c>
      <c r="H993" s="4">
        <v>3.6039300000000001</v>
      </c>
      <c r="I993" s="23">
        <f t="shared" si="75"/>
        <v>3.6039074384580583</v>
      </c>
      <c r="J993" s="22">
        <v>2.7031700000000002E-2</v>
      </c>
      <c r="K993" s="27">
        <v>5.8810600000000002E-5</v>
      </c>
      <c r="L993" s="5">
        <v>9.5869999999999997</v>
      </c>
      <c r="M993" s="17">
        <f t="shared" si="74"/>
        <v>9.5870247411579559</v>
      </c>
    </row>
    <row r="994" spans="2:13" x14ac:dyDescent="0.25">
      <c r="B994" s="1">
        <v>72600</v>
      </c>
      <c r="C994" s="1">
        <v>71780</v>
      </c>
      <c r="D994" s="12">
        <f t="shared" si="73"/>
        <v>71780.205454129464</v>
      </c>
      <c r="E994" s="3">
        <v>213.09</v>
      </c>
      <c r="F994" s="7">
        <f t="shared" si="76"/>
        <v>213.08958909174109</v>
      </c>
      <c r="G994" s="3">
        <v>-60.06</v>
      </c>
      <c r="H994" s="4">
        <v>3.49281</v>
      </c>
      <c r="I994" s="23">
        <f t="shared" si="75"/>
        <v>3.4927933725188902</v>
      </c>
      <c r="J994" s="22">
        <v>2.6198300000000001E-2</v>
      </c>
      <c r="K994" s="27">
        <v>5.710200000000001E-5</v>
      </c>
      <c r="L994" s="5">
        <v>9.5863999999999994</v>
      </c>
      <c r="M994" s="17">
        <f t="shared" si="74"/>
        <v>9.5864282982653286</v>
      </c>
    </row>
    <row r="995" spans="2:13" x14ac:dyDescent="0.25">
      <c r="B995" s="1">
        <v>72800</v>
      </c>
      <c r="C995" s="1">
        <v>71976</v>
      </c>
      <c r="D995" s="12">
        <f t="shared" si="73"/>
        <v>71975.708099783398</v>
      </c>
      <c r="E995" s="3">
        <v>212.69900000000001</v>
      </c>
      <c r="F995" s="7">
        <f t="shared" si="76"/>
        <v>212.6985838004332</v>
      </c>
      <c r="G995" s="3">
        <v>-60.451000000000001</v>
      </c>
      <c r="H995" s="4">
        <v>3.3849399999999998</v>
      </c>
      <c r="I995" s="23">
        <f t="shared" si="75"/>
        <v>3.3849170307924852</v>
      </c>
      <c r="J995" s="22">
        <v>2.5389100000000001E-2</v>
      </c>
      <c r="K995" s="27">
        <v>5.5440100000000005E-5</v>
      </c>
      <c r="L995" s="5">
        <v>9.5858000000000008</v>
      </c>
      <c r="M995" s="17">
        <f t="shared" si="74"/>
        <v>9.5858319110312191</v>
      </c>
    </row>
    <row r="996" spans="2:13" x14ac:dyDescent="0.25">
      <c r="B996" s="1">
        <v>73000</v>
      </c>
      <c r="C996" s="1">
        <v>72171</v>
      </c>
      <c r="D996" s="12">
        <f t="shared" si="73"/>
        <v>72171.198583090183</v>
      </c>
      <c r="E996" s="3">
        <v>212.30799999999999</v>
      </c>
      <c r="F996" s="7">
        <f t="shared" si="76"/>
        <v>212.30760283381963</v>
      </c>
      <c r="G996" s="3">
        <v>-60.841999999999999</v>
      </c>
      <c r="H996" s="4">
        <v>3.2802099999999998</v>
      </c>
      <c r="I996" s="23">
        <f t="shared" si="75"/>
        <v>3.2801895585520202</v>
      </c>
      <c r="J996" s="22">
        <v>2.4603600000000003E-2</v>
      </c>
      <c r="K996" s="27">
        <v>5.3823800000000011E-5</v>
      </c>
      <c r="L996" s="5">
        <v>9.5852000000000004</v>
      </c>
      <c r="M996" s="17">
        <f t="shared" si="74"/>
        <v>9.5852355794487014</v>
      </c>
    </row>
    <row r="997" spans="2:13" x14ac:dyDescent="0.25">
      <c r="B997" s="1">
        <v>73200</v>
      </c>
      <c r="C997" s="1">
        <v>72367</v>
      </c>
      <c r="D997" s="12">
        <f t="shared" si="73"/>
        <v>72366.676905184737</v>
      </c>
      <c r="E997" s="3">
        <v>211.917</v>
      </c>
      <c r="F997" s="7">
        <f t="shared" si="76"/>
        <v>211.91664618963054</v>
      </c>
      <c r="G997" s="3">
        <v>-61.232999999999997</v>
      </c>
      <c r="H997" s="4">
        <v>3.1785399999999999</v>
      </c>
      <c r="I997" s="23">
        <f t="shared" si="75"/>
        <v>3.1785243887903705</v>
      </c>
      <c r="J997" s="22">
        <v>2.3841000000000001E-2</v>
      </c>
      <c r="K997" s="27">
        <v>5.2251800000000007E-5</v>
      </c>
      <c r="L997" s="5">
        <v>9.5846</v>
      </c>
      <c r="M997" s="17">
        <f t="shared" si="74"/>
        <v>9.5846393035108512</v>
      </c>
    </row>
    <row r="998" spans="2:13" x14ac:dyDescent="0.25">
      <c r="B998" s="1">
        <v>73400</v>
      </c>
      <c r="C998" s="1">
        <v>72562</v>
      </c>
      <c r="D998" s="12">
        <f t="shared" si="73"/>
        <v>72562.143067201832</v>
      </c>
      <c r="E998" s="3">
        <v>211.52600000000001</v>
      </c>
      <c r="F998" s="7">
        <f t="shared" si="76"/>
        <v>211.52571386559634</v>
      </c>
      <c r="G998" s="3">
        <v>-61.624000000000002</v>
      </c>
      <c r="H998" s="4">
        <v>3.07986</v>
      </c>
      <c r="I998" s="23">
        <f t="shared" si="75"/>
        <v>3.0798371872024672</v>
      </c>
      <c r="J998" s="22">
        <v>2.3100800000000001E-2</v>
      </c>
      <c r="K998" s="27">
        <v>5.0723000000000009E-5</v>
      </c>
      <c r="L998" s="5">
        <v>9.5839999999999996</v>
      </c>
      <c r="M998" s="17">
        <f t="shared" si="74"/>
        <v>9.5840430832107515</v>
      </c>
    </row>
    <row r="999" spans="2:13" x14ac:dyDescent="0.25">
      <c r="B999" s="1">
        <v>73600</v>
      </c>
      <c r="C999" s="1">
        <v>72758</v>
      </c>
      <c r="D999" s="12">
        <f t="shared" si="73"/>
        <v>72757.597070276082</v>
      </c>
      <c r="E999" s="3">
        <v>211.13499999999999</v>
      </c>
      <c r="F999" s="7">
        <f t="shared" si="76"/>
        <v>211.13480585944785</v>
      </c>
      <c r="G999" s="3">
        <v>-62.015000000000001</v>
      </c>
      <c r="H999" s="4">
        <v>2.9840599999999999</v>
      </c>
      <c r="I999" s="23">
        <f t="shared" si="75"/>
        <v>2.9840457983974127</v>
      </c>
      <c r="J999" s="22">
        <v>2.2382300000000001E-2</v>
      </c>
      <c r="K999" s="27">
        <v>4.9236400000000002E-5</v>
      </c>
      <c r="L999" s="5">
        <v>9.5833999999999993</v>
      </c>
      <c r="M999" s="17">
        <f t="shared" si="74"/>
        <v>9.5834469185414726</v>
      </c>
    </row>
    <row r="1000" spans="2:13" x14ac:dyDescent="0.25">
      <c r="B1000" s="1">
        <v>73800</v>
      </c>
      <c r="C1000" s="1">
        <v>72953</v>
      </c>
      <c r="D1000" s="12">
        <f t="shared" si="73"/>
        <v>72953.038915541969</v>
      </c>
      <c r="E1000" s="3">
        <v>210.744</v>
      </c>
      <c r="F1000" s="7">
        <f t="shared" si="76"/>
        <v>210.74392216891607</v>
      </c>
      <c r="G1000" s="3">
        <v>-62.405999999999999</v>
      </c>
      <c r="H1000" s="4">
        <v>2.8910900000000002</v>
      </c>
      <c r="I1000" s="23">
        <f t="shared" si="75"/>
        <v>2.8910701933148566</v>
      </c>
      <c r="J1000" s="22">
        <v>2.16849E-2</v>
      </c>
      <c r="K1000" s="27">
        <v>4.779080000000001E-5</v>
      </c>
      <c r="L1000" s="5">
        <v>9.5829000000000004</v>
      </c>
      <c r="M1000" s="17">
        <f t="shared" si="74"/>
        <v>9.5828508094960991</v>
      </c>
    </row>
    <row r="1001" spans="2:13" x14ac:dyDescent="0.25">
      <c r="B1001" s="1">
        <v>74000</v>
      </c>
      <c r="C1001" s="1">
        <v>73148</v>
      </c>
      <c r="D1001" s="12">
        <f t="shared" si="73"/>
        <v>73148.468604133843</v>
      </c>
      <c r="E1001" s="3">
        <v>210.35300000000001</v>
      </c>
      <c r="F1001" s="7">
        <f t="shared" si="76"/>
        <v>210.35306279173233</v>
      </c>
      <c r="G1001" s="3">
        <v>-62.796999999999997</v>
      </c>
      <c r="H1001" s="4">
        <v>2.8008500000000001</v>
      </c>
      <c r="I1001" s="23">
        <f t="shared" si="75"/>
        <v>2.8008324178208586</v>
      </c>
      <c r="J1001" s="22">
        <v>2.1008100000000002E-2</v>
      </c>
      <c r="K1001" s="27">
        <v>4.6385200000000004E-5</v>
      </c>
      <c r="L1001" s="5">
        <v>9.5823</v>
      </c>
      <c r="M1001" s="17">
        <f t="shared" si="74"/>
        <v>9.5822547560677087</v>
      </c>
    </row>
    <row r="1002" spans="2:13" x14ac:dyDescent="0.25">
      <c r="B1002" s="1">
        <v>74200</v>
      </c>
      <c r="C1002" s="1">
        <v>73344</v>
      </c>
      <c r="D1002" s="12">
        <f t="shared" si="73"/>
        <v>73343.886137185895</v>
      </c>
      <c r="E1002" s="3">
        <v>209.96199999999999</v>
      </c>
      <c r="F1002" s="7">
        <f t="shared" si="76"/>
        <v>209.96222772562822</v>
      </c>
      <c r="G1002" s="3">
        <v>-63.188000000000002</v>
      </c>
      <c r="H1002" s="4">
        <v>2.7132700000000001</v>
      </c>
      <c r="I1002" s="23">
        <f t="shared" si="75"/>
        <v>2.7132565424587454</v>
      </c>
      <c r="J1002" s="22">
        <v>2.03512E-2</v>
      </c>
      <c r="K1002" s="27">
        <v>4.5018400000000003E-5</v>
      </c>
      <c r="L1002" s="5">
        <v>9.5816999999999997</v>
      </c>
      <c r="M1002" s="17">
        <f t="shared" si="74"/>
        <v>9.5816587582493824</v>
      </c>
    </row>
    <row r="1003" spans="2:13" x14ac:dyDescent="0.25">
      <c r="B1003" s="1">
        <v>74400</v>
      </c>
      <c r="C1003" s="1">
        <v>73539</v>
      </c>
      <c r="D1003" s="12">
        <f t="shared" si="73"/>
        <v>73539.291515832199</v>
      </c>
      <c r="E1003" s="3">
        <v>209.571</v>
      </c>
      <c r="F1003" s="7">
        <f t="shared" si="76"/>
        <v>209.5714169683356</v>
      </c>
      <c r="G1003" s="3">
        <v>-63.579000000000001</v>
      </c>
      <c r="H1003" s="4">
        <v>2.6282800000000002</v>
      </c>
      <c r="I1003" s="23">
        <f t="shared" si="75"/>
        <v>2.6282686133308939</v>
      </c>
      <c r="J1003" s="22">
        <v>1.97138E-2</v>
      </c>
      <c r="K1003" s="27">
        <v>4.3689600000000009E-5</v>
      </c>
      <c r="L1003" s="5">
        <v>9.5810999999999993</v>
      </c>
      <c r="M1003" s="17">
        <f t="shared" si="74"/>
        <v>9.5810628160342066</v>
      </c>
    </row>
    <row r="1004" spans="2:13" x14ac:dyDescent="0.25">
      <c r="B1004" s="1">
        <v>74600</v>
      </c>
      <c r="C1004" s="1">
        <v>73735</v>
      </c>
      <c r="D1004" s="12">
        <f t="shared" si="73"/>
        <v>73734.684741206656</v>
      </c>
      <c r="E1004" s="3">
        <v>209.18100000000001</v>
      </c>
      <c r="F1004" s="7">
        <f t="shared" si="76"/>
        <v>209.18063051758671</v>
      </c>
      <c r="G1004" s="3">
        <v>-63.969000000000001</v>
      </c>
      <c r="H1004" s="4">
        <v>2.5458099999999999</v>
      </c>
      <c r="I1004" s="23">
        <f t="shared" si="75"/>
        <v>2.5457966040880895</v>
      </c>
      <c r="J1004" s="22">
        <v>1.9095200000000003E-2</v>
      </c>
      <c r="K1004" s="27">
        <v>4.2397800000000003E-5</v>
      </c>
      <c r="L1004" s="5">
        <v>9.5805000000000007</v>
      </c>
      <c r="M1004" s="17">
        <f t="shared" si="74"/>
        <v>9.5804669294152625</v>
      </c>
    </row>
    <row r="1005" spans="2:13" x14ac:dyDescent="0.25">
      <c r="B1005" s="1">
        <v>74800</v>
      </c>
      <c r="C1005" s="1">
        <v>73930</v>
      </c>
      <c r="D1005" s="12">
        <f t="shared" si="73"/>
        <v>73930.065814443049</v>
      </c>
      <c r="E1005" s="3">
        <v>208.79</v>
      </c>
      <c r="F1005" s="7">
        <f t="shared" si="76"/>
        <v>208.7898683711139</v>
      </c>
      <c r="G1005" s="3">
        <v>-64.36</v>
      </c>
      <c r="H1005" s="4">
        <v>2.4657900000000001</v>
      </c>
      <c r="I1005" s="23">
        <f t="shared" si="75"/>
        <v>2.4657703690031365</v>
      </c>
      <c r="J1005" s="22">
        <v>1.8494900000000002E-2</v>
      </c>
      <c r="K1005" s="27">
        <v>4.11419E-5</v>
      </c>
      <c r="L1005" s="5">
        <v>9.5799000000000003</v>
      </c>
      <c r="M1005" s="17">
        <f t="shared" si="74"/>
        <v>9.5798710983856328</v>
      </c>
    </row>
    <row r="1006" spans="2:13" x14ac:dyDescent="0.25">
      <c r="B1006" s="1">
        <v>75000</v>
      </c>
      <c r="C1006" s="1">
        <v>74125</v>
      </c>
      <c r="D1006" s="12">
        <f t="shared" si="73"/>
        <v>74125.434736675001</v>
      </c>
      <c r="E1006" s="3">
        <v>208.399</v>
      </c>
      <c r="F1006" s="7">
        <f t="shared" si="76"/>
        <v>208.39913052665</v>
      </c>
      <c r="G1006" s="3">
        <v>-64.751000000000005</v>
      </c>
      <c r="H1006" s="4">
        <v>2.3881399999999999</v>
      </c>
      <c r="I1006" s="23">
        <f t="shared" si="75"/>
        <v>2.3881215971064158</v>
      </c>
      <c r="J1006" s="22">
        <v>1.7912500000000001E-2</v>
      </c>
      <c r="K1006" s="27">
        <v>3.9921000000000006E-5</v>
      </c>
      <c r="L1006" s="5">
        <v>9.5792999999999999</v>
      </c>
      <c r="M1006" s="17">
        <f t="shared" si="74"/>
        <v>9.5792753229384058</v>
      </c>
    </row>
    <row r="1007" spans="2:13" x14ac:dyDescent="0.25">
      <c r="B1007" s="1">
        <v>75200</v>
      </c>
      <c r="C1007" s="1">
        <v>74321</v>
      </c>
      <c r="D1007" s="12">
        <f t="shared" si="73"/>
        <v>74320.791509036033</v>
      </c>
      <c r="E1007" s="3">
        <v>208.00800000000001</v>
      </c>
      <c r="F1007" s="7">
        <f t="shared" si="76"/>
        <v>208.00841698192795</v>
      </c>
      <c r="G1007" s="3">
        <v>-65.141999999999996</v>
      </c>
      <c r="H1007" s="4">
        <v>2.3128000000000002</v>
      </c>
      <c r="I1007" s="23">
        <f t="shared" si="75"/>
        <v>2.312783767360814</v>
      </c>
      <c r="J1007" s="22">
        <v>1.7347399999999999E-2</v>
      </c>
      <c r="K1007" s="27">
        <v>3.8734199999999999E-5</v>
      </c>
      <c r="L1007" s="5">
        <v>9.5786999999999995</v>
      </c>
      <c r="M1007" s="17">
        <f t="shared" si="74"/>
        <v>9.5786796030666697</v>
      </c>
    </row>
    <row r="1008" spans="2:13" x14ac:dyDescent="0.25">
      <c r="B1008" s="1">
        <v>75400</v>
      </c>
      <c r="C1008" s="1">
        <v>74516</v>
      </c>
      <c r="D1008" s="12">
        <f t="shared" si="73"/>
        <v>74516.136132659492</v>
      </c>
      <c r="E1008" s="3">
        <v>207.61799999999999</v>
      </c>
      <c r="F1008" s="7">
        <f t="shared" si="76"/>
        <v>207.61772773468101</v>
      </c>
      <c r="G1008" s="3">
        <v>-65.531999999999996</v>
      </c>
      <c r="H1008" s="4">
        <v>2.2397100000000001</v>
      </c>
      <c r="I1008" s="23">
        <f t="shared" si="75"/>
        <v>2.2396921048545764</v>
      </c>
      <c r="J1008" s="22">
        <v>1.67992E-2</v>
      </c>
      <c r="K1008" s="27">
        <v>3.7580700000000004E-5</v>
      </c>
      <c r="L1008" s="5">
        <v>9.5780999999999992</v>
      </c>
      <c r="M1008" s="17">
        <f t="shared" si="74"/>
        <v>9.5780839387635073</v>
      </c>
    </row>
    <row r="1009" spans="2:13" x14ac:dyDescent="0.25">
      <c r="B1009" s="1">
        <v>75600</v>
      </c>
      <c r="C1009" s="1">
        <v>74711</v>
      </c>
      <c r="D1009" s="12">
        <f t="shared" si="73"/>
        <v>74711.46860867858</v>
      </c>
      <c r="E1009" s="3">
        <v>207.227</v>
      </c>
      <c r="F1009" s="7">
        <f t="shared" si="76"/>
        <v>207.22706278264283</v>
      </c>
      <c r="G1009" s="3">
        <v>-65.923000000000002</v>
      </c>
      <c r="H1009" s="4">
        <v>2.1688000000000001</v>
      </c>
      <c r="I1009" s="23">
        <f t="shared" si="75"/>
        <v>2.1687835379905644</v>
      </c>
      <c r="J1009" s="22">
        <v>1.6267300000000002E-2</v>
      </c>
      <c r="K1009" s="27">
        <v>3.6459500000000006E-5</v>
      </c>
      <c r="L1009" s="5">
        <v>9.5775000000000006</v>
      </c>
      <c r="M1009" s="17">
        <f t="shared" si="74"/>
        <v>9.5774883300220122</v>
      </c>
    </row>
    <row r="1010" spans="2:13" x14ac:dyDescent="0.25">
      <c r="B1010" s="1">
        <v>75800</v>
      </c>
      <c r="C1010" s="1">
        <v>74907</v>
      </c>
      <c r="D1010" s="12">
        <f t="shared" si="73"/>
        <v>74906.788938226367</v>
      </c>
      <c r="E1010" s="3">
        <v>206.83699999999999</v>
      </c>
      <c r="F1010" s="7">
        <f t="shared" si="76"/>
        <v>206.83642212354727</v>
      </c>
      <c r="G1010" s="3">
        <v>-66.313000000000002</v>
      </c>
      <c r="H1010" s="4">
        <v>2.1000100000000002</v>
      </c>
      <c r="I1010" s="23">
        <f t="shared" si="75"/>
        <v>2.0999966566509451</v>
      </c>
      <c r="J1010" s="22">
        <v>1.5751399999999999E-2</v>
      </c>
      <c r="K1010" s="27">
        <v>3.5369800000000001E-5</v>
      </c>
      <c r="L1010" s="5">
        <v>9.5769000000000002</v>
      </c>
      <c r="M1010" s="17">
        <f t="shared" si="74"/>
        <v>9.5768927768352725</v>
      </c>
    </row>
    <row r="1011" spans="2:13" x14ac:dyDescent="0.25">
      <c r="B1011" s="1">
        <v>76000</v>
      </c>
      <c r="C1011" s="1">
        <v>75102</v>
      </c>
      <c r="D1011" s="12">
        <f t="shared" si="73"/>
        <v>75102.097122435807</v>
      </c>
      <c r="E1011" s="3">
        <v>206.44499999999999</v>
      </c>
      <c r="F1011" s="7">
        <f t="shared" si="76"/>
        <v>206.44580575512839</v>
      </c>
      <c r="G1011" s="3">
        <v>-66.703999999999994</v>
      </c>
      <c r="H1011" s="33">
        <v>2.03329</v>
      </c>
      <c r="I1011" s="23">
        <f t="shared" si="75"/>
        <v>2.033271671316871</v>
      </c>
      <c r="J1011" s="22">
        <v>1.5250900000000001E-2</v>
      </c>
      <c r="K1011" s="27">
        <v>3.4310800000000004E-5</v>
      </c>
      <c r="L1011" s="5">
        <v>9.5762999999999998</v>
      </c>
      <c r="M1011" s="17">
        <f t="shared" si="74"/>
        <v>9.5762972791963819</v>
      </c>
    </row>
    <row r="1012" spans="2:13" x14ac:dyDescent="0.25">
      <c r="B1012" s="1">
        <v>76200</v>
      </c>
      <c r="C1012" s="1">
        <v>75297</v>
      </c>
      <c r="D1012" s="12">
        <f t="shared" si="73"/>
        <v>75297.393162439665</v>
      </c>
      <c r="E1012" s="3">
        <v>206.05500000000001</v>
      </c>
      <c r="F1012" s="7">
        <f t="shared" si="76"/>
        <v>206.05521367512068</v>
      </c>
      <c r="G1012" s="3">
        <v>-67.094999999999999</v>
      </c>
      <c r="H1012" s="4">
        <v>1.9685600000000001</v>
      </c>
      <c r="I1012" s="23">
        <f t="shared" si="75"/>
        <v>1.9685503731229828</v>
      </c>
      <c r="J1012" s="22">
        <v>1.47654E-2</v>
      </c>
      <c r="K1012" s="27">
        <v>3.3281600000000003E-5</v>
      </c>
      <c r="L1012" s="5">
        <v>9.5756999999999994</v>
      </c>
      <c r="M1012" s="17">
        <f t="shared" si="74"/>
        <v>9.5757018370984266</v>
      </c>
    </row>
    <row r="1013" spans="2:13" x14ac:dyDescent="0.25">
      <c r="B1013" s="1">
        <v>76400</v>
      </c>
      <c r="C1013" s="1">
        <v>75493</v>
      </c>
      <c r="D1013" s="12">
        <f t="shared" si="73"/>
        <v>75492.677059370602</v>
      </c>
      <c r="E1013" s="3">
        <v>205.66499999999999</v>
      </c>
      <c r="F1013" s="7">
        <f t="shared" si="76"/>
        <v>205.66464588125879</v>
      </c>
      <c r="G1013" s="3">
        <v>-67.484999999999999</v>
      </c>
      <c r="H1013" s="4">
        <v>1.9057900000000001</v>
      </c>
      <c r="I1013" s="23">
        <f t="shared" si="75"/>
        <v>1.9057760948269244</v>
      </c>
      <c r="J1013" s="22">
        <v>1.4294599999999999E-2</v>
      </c>
      <c r="K1013" s="27">
        <v>3.2281499999999999E-5</v>
      </c>
      <c r="L1013" s="5">
        <v>9.5751000000000008</v>
      </c>
      <c r="M1013" s="17">
        <f t="shared" si="74"/>
        <v>9.5751064505345074</v>
      </c>
    </row>
    <row r="1014" spans="2:13" x14ac:dyDescent="0.25">
      <c r="B1014" s="1">
        <v>76660</v>
      </c>
      <c r="C1014" s="1">
        <v>75688</v>
      </c>
      <c r="D1014" s="12">
        <f t="shared" si="73"/>
        <v>75746.527973349192</v>
      </c>
      <c r="E1014" s="3">
        <v>205.274</v>
      </c>
      <c r="F1014" s="7">
        <f t="shared" si="76"/>
        <v>205.15694405330163</v>
      </c>
      <c r="G1014" s="3">
        <v>-67.876000000000005</v>
      </c>
      <c r="H1014" s="4">
        <v>1.8448100000000001</v>
      </c>
      <c r="I1014" s="23">
        <f t="shared" si="75"/>
        <v>1.8269897924694849</v>
      </c>
      <c r="J1014" s="22">
        <v>1.38379E-2</v>
      </c>
      <c r="K1014" s="27">
        <v>3.1309700000000003E-5</v>
      </c>
      <c r="L1014" s="5">
        <v>9.5745000000000005</v>
      </c>
      <c r="M1014" s="17">
        <f t="shared" si="74"/>
        <v>9.5743325310134324</v>
      </c>
    </row>
    <row r="1015" spans="2:13" x14ac:dyDescent="0.25">
      <c r="B1015" s="1">
        <v>76800</v>
      </c>
      <c r="C1015" s="1">
        <v>75833</v>
      </c>
      <c r="D1015" s="12">
        <f t="shared" si="73"/>
        <v>75883.208428543599</v>
      </c>
      <c r="E1015" s="3">
        <v>204.88399999999999</v>
      </c>
      <c r="F1015" s="7">
        <f t="shared" si="76"/>
        <v>204.88358314291281</v>
      </c>
      <c r="G1015" s="3">
        <v>-68.266000000000005</v>
      </c>
      <c r="H1015" s="4">
        <v>1.78586</v>
      </c>
      <c r="I1015" s="23">
        <f t="shared" si="75"/>
        <v>1.7858494091419395</v>
      </c>
      <c r="J1015" s="22">
        <v>1.33951E-2</v>
      </c>
      <c r="K1015" s="27">
        <v>3.0365400000000002E-5</v>
      </c>
      <c r="L1015" s="5">
        <v>9.5739000000000001</v>
      </c>
      <c r="M1015" s="17">
        <f t="shared" si="74"/>
        <v>9.5739158439811405</v>
      </c>
    </row>
    <row r="1016" spans="2:13" x14ac:dyDescent="0.25">
      <c r="B1016" s="1">
        <v>77000</v>
      </c>
      <c r="C1016" s="1">
        <v>76078</v>
      </c>
      <c r="D1016" s="12">
        <f t="shared" si="73"/>
        <v>76078.455903050271</v>
      </c>
      <c r="E1016" s="3">
        <v>204.49299999999999</v>
      </c>
      <c r="F1016" s="7">
        <f t="shared" si="76"/>
        <v>204.49308819389947</v>
      </c>
      <c r="G1016" s="3">
        <v>-68.656999999999996</v>
      </c>
      <c r="H1016" s="4">
        <v>1.7285999999999999</v>
      </c>
      <c r="I1016" s="23">
        <f>POWER(10,LOG10(3.95638659)-9.80665/(-0.002*8314.32/28.96442)*LOG10((214.65-0.002*(D1016-71000))/214.65))</f>
        <v>1.7285910365351047</v>
      </c>
      <c r="J1016" s="22">
        <v>1.2965599999999999E-2</v>
      </c>
      <c r="K1016" s="27">
        <v>2.94479E-5</v>
      </c>
      <c r="L1016" s="5">
        <v>9.5732999999999997</v>
      </c>
      <c r="M1016" s="17">
        <f t="shared" si="74"/>
        <v>9.5733206239778887</v>
      </c>
    </row>
    <row r="1017" spans="2:13" x14ac:dyDescent="0.25">
      <c r="B1017" s="1">
        <v>77200</v>
      </c>
      <c r="C1017" s="1">
        <v>76274</v>
      </c>
      <c r="D1017" s="12">
        <f t="shared" si="73"/>
        <v>76273.691239013191</v>
      </c>
      <c r="E1017" s="3">
        <v>204.10300000000001</v>
      </c>
      <c r="F1017" s="7">
        <f t="shared" si="76"/>
        <v>204.10261752197363</v>
      </c>
      <c r="G1017" s="3">
        <v>-69.046999999999997</v>
      </c>
      <c r="H1017" s="4">
        <v>1.6730799999999999</v>
      </c>
      <c r="I1017" s="23">
        <f t="shared" si="75"/>
        <v>1.6730676814300707</v>
      </c>
      <c r="J1017" s="22">
        <v>1.2549100000000001E-2</v>
      </c>
      <c r="K1017" s="27">
        <v>2.85566E-5</v>
      </c>
      <c r="L1017" s="5">
        <v>9.5726999999999993</v>
      </c>
      <c r="M1017" s="17">
        <f t="shared" si="74"/>
        <v>9.5727254594810525</v>
      </c>
    </row>
    <row r="1018" spans="2:13" x14ac:dyDescent="0.25">
      <c r="B1018" s="1">
        <v>77400</v>
      </c>
      <c r="C1018" s="1">
        <v>76469</v>
      </c>
      <c r="D1018" s="12">
        <f t="shared" si="73"/>
        <v>76468.914437564337</v>
      </c>
      <c r="E1018" s="3">
        <v>203.71199999999999</v>
      </c>
      <c r="F1018" s="7">
        <f t="shared" si="76"/>
        <v>203.71217112487133</v>
      </c>
      <c r="G1018" s="3">
        <v>-69.438000000000002</v>
      </c>
      <c r="H1018" s="4">
        <v>1.61924</v>
      </c>
      <c r="I1018" s="23">
        <f t="shared" si="75"/>
        <v>1.6192298299343464</v>
      </c>
      <c r="J1018" s="22">
        <v>1.2145300000000001E-2</v>
      </c>
      <c r="K1018" s="27">
        <v>2.7690600000000002E-5</v>
      </c>
      <c r="L1018" s="5">
        <v>9.5721000000000007</v>
      </c>
      <c r="M1018" s="17">
        <f t="shared" si="74"/>
        <v>9.5721303504837305</v>
      </c>
    </row>
    <row r="1019" spans="2:13" x14ac:dyDescent="0.25">
      <c r="B1019" s="1">
        <v>77600</v>
      </c>
      <c r="C1019" s="1">
        <v>76664</v>
      </c>
      <c r="D1019" s="12">
        <f t="shared" si="73"/>
        <v>76664.1254998355</v>
      </c>
      <c r="E1019" s="3">
        <v>203.322</v>
      </c>
      <c r="F1019" s="7">
        <f t="shared" si="76"/>
        <v>203.32174900032902</v>
      </c>
      <c r="G1019" s="3">
        <v>-69.828000000000003</v>
      </c>
      <c r="H1019" s="4">
        <v>1.56704</v>
      </c>
      <c r="I1019" s="23">
        <f t="shared" si="75"/>
        <v>1.5670292937530486</v>
      </c>
      <c r="J1019" s="22">
        <v>1.1753800000000002E-2</v>
      </c>
      <c r="K1019" s="27">
        <v>2.6849400000000004E-5</v>
      </c>
      <c r="L1019" s="5">
        <v>9.5715000000000003</v>
      </c>
      <c r="M1019" s="17">
        <f t="shared" si="74"/>
        <v>9.5715352969790253</v>
      </c>
    </row>
    <row r="1020" spans="2:13" x14ac:dyDescent="0.25">
      <c r="B1020" s="1">
        <v>77800</v>
      </c>
      <c r="C1020" s="1">
        <v>76859</v>
      </c>
      <c r="D1020" s="12">
        <f t="shared" si="73"/>
        <v>76859.324426958337</v>
      </c>
      <c r="E1020" s="3">
        <v>202.93100000000001</v>
      </c>
      <c r="F1020" s="7">
        <f t="shared" si="76"/>
        <v>202.93135114608333</v>
      </c>
      <c r="G1020" s="3">
        <v>-70.218999999999994</v>
      </c>
      <c r="H1020" s="4">
        <v>1.5164299999999999</v>
      </c>
      <c r="I1020" s="23">
        <f t="shared" si="75"/>
        <v>1.5164191770420117</v>
      </c>
      <c r="J1020" s="22">
        <v>1.1374200000000001E-2</v>
      </c>
      <c r="K1020" s="27">
        <v>2.6032200000000001E-5</v>
      </c>
      <c r="L1020" s="5">
        <v>9.5709</v>
      </c>
      <c r="M1020" s="17">
        <f t="shared" si="74"/>
        <v>9.5709402989600338</v>
      </c>
    </row>
    <row r="1021" spans="2:13" x14ac:dyDescent="0.25">
      <c r="B1021" s="1">
        <v>78000</v>
      </c>
      <c r="C1021" s="1">
        <v>77054</v>
      </c>
      <c r="D1021" s="12">
        <f t="shared" si="73"/>
        <v>77054.511220064378</v>
      </c>
      <c r="E1021" s="3">
        <v>202.541</v>
      </c>
      <c r="F1021" s="7">
        <f t="shared" si="76"/>
        <v>202.54097755987124</v>
      </c>
      <c r="G1021" s="3">
        <v>-70.608999999999995</v>
      </c>
      <c r="H1021" s="4">
        <v>1.4673700000000001</v>
      </c>
      <c r="I1021" s="23">
        <f t="shared" si="75"/>
        <v>1.4673538440312428</v>
      </c>
      <c r="J1021" s="22">
        <v>1.1006100000000001E-2</v>
      </c>
      <c r="K1021" s="27">
        <v>2.5238500000000002E-5</v>
      </c>
      <c r="L1021" s="5">
        <v>9.5702999999999996</v>
      </c>
      <c r="M1021" s="17">
        <f t="shared" si="74"/>
        <v>9.5703453564198604</v>
      </c>
    </row>
    <row r="1022" spans="2:13" x14ac:dyDescent="0.25">
      <c r="B1022" s="1">
        <v>78200</v>
      </c>
      <c r="C1022" s="1">
        <v>77250</v>
      </c>
      <c r="D1022" s="12">
        <f t="shared" si="73"/>
        <v>77249.685880285018</v>
      </c>
      <c r="E1022" s="3">
        <v>202.15100000000001</v>
      </c>
      <c r="F1022" s="7">
        <f t="shared" si="76"/>
        <v>202.15062823942998</v>
      </c>
      <c r="G1022" s="3">
        <v>-70.998999999999995</v>
      </c>
      <c r="H1022" s="4">
        <v>1.4198</v>
      </c>
      <c r="I1022" s="23">
        <f t="shared" si="75"/>
        <v>1.4197888874020717</v>
      </c>
      <c r="J1022" s="22">
        <v>1.06494E-2</v>
      </c>
      <c r="K1022" s="27">
        <v>2.4467500000000002E-5</v>
      </c>
      <c r="L1022" s="5">
        <v>9.5698000000000008</v>
      </c>
      <c r="M1022" s="17">
        <f t="shared" si="74"/>
        <v>9.5697504693516073</v>
      </c>
    </row>
    <row r="1023" spans="2:13" x14ac:dyDescent="0.25">
      <c r="B1023" s="1">
        <v>78400</v>
      </c>
      <c r="C1023" s="1">
        <v>77445</v>
      </c>
      <c r="D1023" s="12">
        <f t="shared" si="73"/>
        <v>77444.848408751481</v>
      </c>
      <c r="E1023" s="3">
        <v>201.76</v>
      </c>
      <c r="F1023" s="7">
        <f t="shared" si="76"/>
        <v>201.76030318249704</v>
      </c>
      <c r="G1023" s="3">
        <v>-71.39</v>
      </c>
      <c r="H1023" s="4">
        <v>1.3736900000000001</v>
      </c>
      <c r="I1023" s="23">
        <f t="shared" si="75"/>
        <v>1.373681097401819</v>
      </c>
      <c r="J1023" s="22">
        <v>1.0303500000000002E-2</v>
      </c>
      <c r="K1023" s="27">
        <v>2.37187E-5</v>
      </c>
      <c r="L1023" s="5">
        <v>9.5692000000000004</v>
      </c>
      <c r="M1023" s="17">
        <f t="shared" si="74"/>
        <v>9.5691556377483771</v>
      </c>
    </row>
    <row r="1024" spans="2:13" x14ac:dyDescent="0.25">
      <c r="B1024" s="1">
        <v>78600</v>
      </c>
      <c r="C1024" s="1">
        <v>77640</v>
      </c>
      <c r="D1024" s="12">
        <f t="shared" si="73"/>
        <v>77639.998806594871</v>
      </c>
      <c r="E1024" s="3">
        <v>201.37</v>
      </c>
      <c r="F1024" s="7">
        <f t="shared" si="76"/>
        <v>201.37000238681026</v>
      </c>
      <c r="G1024" s="3">
        <v>-71.78</v>
      </c>
      <c r="H1024" s="4">
        <v>1.329</v>
      </c>
      <c r="I1024" s="23">
        <f t="shared" si="75"/>
        <v>1.3289884316801011</v>
      </c>
      <c r="J1024" s="22">
        <v>9.9683100000000011E-3</v>
      </c>
      <c r="K1024" s="27">
        <v>2.2991500000000002E-5</v>
      </c>
      <c r="L1024" s="5">
        <v>9.5686</v>
      </c>
      <c r="M1024" s="17">
        <f t="shared" si="74"/>
        <v>9.5685608616032773</v>
      </c>
    </row>
    <row r="1025" spans="2:13" x14ac:dyDescent="0.25">
      <c r="B1025" s="1">
        <v>78800</v>
      </c>
      <c r="C1025" s="1">
        <v>77835</v>
      </c>
      <c r="D1025" s="12">
        <f t="shared" si="73"/>
        <v>77835.137074946149</v>
      </c>
      <c r="E1025" s="3">
        <v>200.98</v>
      </c>
      <c r="F1025" s="7">
        <f t="shared" si="76"/>
        <v>200.97972585010771</v>
      </c>
      <c r="G1025" s="3">
        <v>-72.17</v>
      </c>
      <c r="H1025" s="4">
        <v>1.2856799999999999</v>
      </c>
      <c r="I1025" s="23">
        <f t="shared" si="75"/>
        <v>1.2856699858311573</v>
      </c>
      <c r="J1025" s="22">
        <v>9.6433999999999999E-3</v>
      </c>
      <c r="K1025" s="27">
        <v>2.2285300000000002E-5</v>
      </c>
      <c r="L1025" s="5">
        <v>9.5679999999999996</v>
      </c>
      <c r="M1025" s="17">
        <f t="shared" si="74"/>
        <v>9.5679661409094141</v>
      </c>
    </row>
    <row r="1026" spans="2:13" x14ac:dyDescent="0.25">
      <c r="B1026" s="1">
        <v>79000</v>
      </c>
      <c r="C1026" s="1">
        <v>78030</v>
      </c>
      <c r="D1026" s="12">
        <f t="shared" si="73"/>
        <v>78030.26321493616</v>
      </c>
      <c r="E1026" s="3">
        <v>200.59</v>
      </c>
      <c r="F1026" s="7">
        <f t="shared" si="76"/>
        <v>200.58947357012769</v>
      </c>
      <c r="G1026" s="3">
        <v>-72.56</v>
      </c>
      <c r="H1026" s="4">
        <v>1.2437</v>
      </c>
      <c r="I1026" s="23">
        <f t="shared" si="75"/>
        <v>1.2436859646269471</v>
      </c>
      <c r="J1026" s="22">
        <v>9.32849E-3</v>
      </c>
      <c r="K1026" s="27">
        <v>2.1599499999999999E-5</v>
      </c>
      <c r="L1026" s="5">
        <v>9.5673999999999992</v>
      </c>
      <c r="M1026" s="17">
        <f t="shared" si="74"/>
        <v>9.5673714756598915</v>
      </c>
    </row>
    <row r="1027" spans="2:13" x14ac:dyDescent="0.25">
      <c r="B1027" s="1">
        <v>79200</v>
      </c>
      <c r="C1027" s="1">
        <v>78225</v>
      </c>
      <c r="D1027" s="12">
        <f t="shared" si="73"/>
        <v>78225.377227695542</v>
      </c>
      <c r="E1027" s="3">
        <v>200.19900000000001</v>
      </c>
      <c r="F1027" s="7">
        <f t="shared" si="76"/>
        <v>200.19924554460891</v>
      </c>
      <c r="G1027" s="3">
        <v>-72.950999999999993</v>
      </c>
      <c r="H1027" s="4">
        <v>1.2030099999999999</v>
      </c>
      <c r="I1027" s="23">
        <f t="shared" si="75"/>
        <v>1.2029976539260889</v>
      </c>
      <c r="J1027" s="22">
        <v>9.0233000000000015E-3</v>
      </c>
      <c r="K1027" s="27">
        <v>2.0933600000000002E-5</v>
      </c>
      <c r="L1027" s="5">
        <v>9.5668000000000006</v>
      </c>
      <c r="M1027" s="17">
        <f t="shared" si="74"/>
        <v>9.5667768658478227</v>
      </c>
    </row>
    <row r="1028" spans="2:13" x14ac:dyDescent="0.25">
      <c r="B1028" s="1">
        <v>79400</v>
      </c>
      <c r="C1028" s="1">
        <v>78420</v>
      </c>
      <c r="D1028" s="12">
        <f t="shared" si="73"/>
        <v>78420.479114354865</v>
      </c>
      <c r="E1028" s="3">
        <v>199.60900000000001</v>
      </c>
      <c r="F1028" s="7">
        <f t="shared" si="76"/>
        <v>199.80904177129028</v>
      </c>
      <c r="G1028" s="3">
        <v>-73.340999999999994</v>
      </c>
      <c r="H1028" s="4">
        <v>1.1635800000000001</v>
      </c>
      <c r="I1028" s="23">
        <f t="shared" si="75"/>
        <v>1.1635673932438892</v>
      </c>
      <c r="J1028" s="22">
        <v>8.7275500000000006E-3</v>
      </c>
      <c r="K1028" s="27">
        <v>2.0287000000000004E-5</v>
      </c>
      <c r="L1028" s="5">
        <v>9.5662000000000003</v>
      </c>
      <c r="M1028" s="17">
        <f t="shared" si="74"/>
        <v>9.5661823114663136</v>
      </c>
    </row>
    <row r="1029" spans="2:13" x14ac:dyDescent="0.25">
      <c r="B1029" s="1">
        <v>79600</v>
      </c>
      <c r="C1029" s="1">
        <v>78616</v>
      </c>
      <c r="D1029" s="12">
        <f t="shared" si="73"/>
        <v>78615.568876044519</v>
      </c>
      <c r="E1029" s="3">
        <v>199.41900000000001</v>
      </c>
      <c r="F1029" s="7">
        <f t="shared" si="76"/>
        <v>199.41886224791097</v>
      </c>
      <c r="G1029" s="3">
        <v>-73.730999999999995</v>
      </c>
      <c r="H1029" s="4">
        <v>1.12537</v>
      </c>
      <c r="I1029" s="23">
        <f t="shared" si="75"/>
        <v>1.1253585489691502</v>
      </c>
      <c r="J1029" s="22">
        <v>8.4409600000000008E-3</v>
      </c>
      <c r="K1029" s="27">
        <v>1.96592E-5</v>
      </c>
      <c r="L1029" s="5">
        <v>9.5655999999999999</v>
      </c>
      <c r="M1029" s="17">
        <f t="shared" si="74"/>
        <v>9.5655878125084755</v>
      </c>
    </row>
    <row r="1030" spans="2:13" x14ac:dyDescent="0.25">
      <c r="B1030" s="1">
        <v>79800</v>
      </c>
      <c r="C1030" s="1">
        <v>78811</v>
      </c>
      <c r="D1030" s="12">
        <f t="shared" si="73"/>
        <v>78810.646513894753</v>
      </c>
      <c r="E1030" s="3">
        <v>199.029</v>
      </c>
      <c r="F1030" s="7">
        <f t="shared" si="76"/>
        <v>199.0287069722105</v>
      </c>
      <c r="G1030" s="3">
        <v>-74.120999999999995</v>
      </c>
      <c r="H1030" s="4">
        <v>1.0883400000000001</v>
      </c>
      <c r="I1030" s="23">
        <f t="shared" si="75"/>
        <v>1.0883354882136604</v>
      </c>
      <c r="J1030" s="22">
        <v>8.1632600000000003E-3</v>
      </c>
      <c r="K1030" s="27">
        <v>1.9049700000000002E-5</v>
      </c>
      <c r="L1030" s="5">
        <v>9.5649999999999995</v>
      </c>
      <c r="M1030" s="17">
        <f t="shared" si="74"/>
        <v>9.5649933689674196</v>
      </c>
    </row>
    <row r="1031" spans="2:13" x14ac:dyDescent="0.25">
      <c r="B1031" s="1">
        <v>80000</v>
      </c>
      <c r="C1031" s="1">
        <v>79006</v>
      </c>
      <c r="D1031" s="12">
        <f t="shared" si="73"/>
        <v>79005.712029035698</v>
      </c>
      <c r="E1031" s="3">
        <v>198.63900000000001</v>
      </c>
      <c r="F1031" s="7">
        <f t="shared" si="76"/>
        <v>198.63857594192862</v>
      </c>
      <c r="G1031" s="3">
        <v>-74.510999999999996</v>
      </c>
      <c r="H1031" s="4">
        <v>1.05247</v>
      </c>
      <c r="I1031" s="23">
        <f t="shared" si="75"/>
        <v>1.0524635532805224</v>
      </c>
      <c r="J1031" s="22">
        <v>7.8941900000000006E-3</v>
      </c>
      <c r="K1031" s="27">
        <v>1.8458000000000002E-5</v>
      </c>
      <c r="L1031" s="5">
        <v>9.5643999999999991</v>
      </c>
      <c r="M1031" s="28">
        <f t="shared" si="74"/>
        <v>9.5643989808362591</v>
      </c>
    </row>
  </sheetData>
  <hyperlinks>
    <hyperlink ref="E987" r:id="rId1" location="end" display="https://www.avtomats.com.ua/5959-gost_4401.html - end" xr:uid="{00000000-0004-0000-0000-000000000000}"/>
    <hyperlink ref="L820" r:id="rId2" location="end" display="https://www.avtomats.com.ua/5959-gost_4401.html - end" xr:uid="{00000000-0004-0000-0000-000001000000}"/>
    <hyperlink ref="L819" r:id="rId3" location="end" display="https://www.avtomats.com.ua/5959-gost_4401.html - end" xr:uid="{00000000-0004-0000-0000-000002000000}"/>
    <hyperlink ref="L341" r:id="rId4" location="end" display="https://www.avtomats.com.ua/5959-gost_4401.html - end" xr:uid="{00000000-0004-0000-0000-000003000000}"/>
    <hyperlink ref="H177" r:id="rId5" location="end" display="https://www.avtomats.com.ua/5959-gost_4401.html - end" xr:uid="{00000000-0004-0000-0000-000004000000}"/>
  </hyperlinks>
  <pageMargins left="0.7" right="0.7" top="0.75" bottom="0.75" header="0.3" footer="0.3"/>
  <pageSetup paperSize="9" orientation="portrait" horizontalDpi="300" verticalDpi="300" r:id="rId6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23" workbookViewId="0">
      <selection activeCell="AE162" sqref="AE16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Factor</dc:creator>
  <cp:lastModifiedBy>Алексей</cp:lastModifiedBy>
  <dcterms:created xsi:type="dcterms:W3CDTF">2020-12-27T11:18:50Z</dcterms:created>
  <dcterms:modified xsi:type="dcterms:W3CDTF">2022-04-15T11:13:26Z</dcterms:modified>
</cp:coreProperties>
</file>