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13_ncr:1_{E0AC0142-E57A-40B1-89FF-1796A24CA3B0}" xr6:coauthVersionLast="47" xr6:coauthVersionMax="47" xr10:uidLastSave="{00000000-0000-0000-0000-000000000000}"/>
  <bookViews>
    <workbookView xWindow="-120" yWindow="-120" windowWidth="20730" windowHeight="11160" firstSheet="3" activeTab="3" xr2:uid="{456F46E0-2E11-481F-87FC-1D2819EC17E5}"/>
  </bookViews>
  <sheets>
    <sheet name="PERIODE 01 MEI - 07 MEI 2023" sheetId="1" r:id="rId1"/>
    <sheet name="PERIODE 08 MEI - 14 MEI 2023" sheetId="2" r:id="rId2"/>
    <sheet name="PERIODE 15 MEI - 21 MEI 2023" sheetId="3" r:id="rId3"/>
    <sheet name="PERIODE 22 MEI - 28 MEI 2023" sheetId="4" r:id="rId4"/>
    <sheet name="PERIODE 29 MEI - 04 JUNI 202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2" i="5" l="1"/>
  <c r="E283" i="4" l="1"/>
  <c r="E321" i="5" l="1"/>
  <c r="E314" i="5"/>
  <c r="E307" i="5"/>
  <c r="E297" i="5"/>
  <c r="E293" i="5"/>
  <c r="E287" i="5"/>
  <c r="E276" i="5"/>
  <c r="E268" i="5"/>
  <c r="E255" i="5"/>
  <c r="E250" i="5"/>
  <c r="E239" i="5"/>
  <c r="E231" i="5"/>
  <c r="E225" i="5"/>
  <c r="E215" i="5"/>
  <c r="E206" i="5"/>
  <c r="E197" i="5"/>
  <c r="L192" i="5"/>
  <c r="J192" i="5"/>
  <c r="E186" i="5"/>
  <c r="K185" i="5"/>
  <c r="K192" i="5" s="1"/>
  <c r="E178" i="5"/>
  <c r="N171" i="5"/>
  <c r="L171" i="5"/>
  <c r="K171" i="5"/>
  <c r="J171" i="5"/>
  <c r="E168" i="5"/>
  <c r="L158" i="5"/>
  <c r="J158" i="5"/>
  <c r="K157" i="5"/>
  <c r="N157" i="5" s="1"/>
  <c r="N158" i="5" s="1"/>
  <c r="E157" i="5"/>
  <c r="N155" i="5"/>
  <c r="L155" i="5"/>
  <c r="K155" i="5"/>
  <c r="J155" i="5"/>
  <c r="E150" i="5"/>
  <c r="E138" i="5"/>
  <c r="L137" i="5"/>
  <c r="J137" i="5"/>
  <c r="K134" i="5"/>
  <c r="K137" i="5" s="1"/>
  <c r="E128" i="5"/>
  <c r="N127" i="5"/>
  <c r="L127" i="5"/>
  <c r="K127" i="5"/>
  <c r="J127" i="5"/>
  <c r="E117" i="5"/>
  <c r="N116" i="5"/>
  <c r="L116" i="5"/>
  <c r="K116" i="5"/>
  <c r="J116" i="5"/>
  <c r="E110" i="5"/>
  <c r="L109" i="5"/>
  <c r="J109" i="5"/>
  <c r="K102" i="5"/>
  <c r="K109" i="5" s="1"/>
  <c r="N100" i="5"/>
  <c r="L100" i="5"/>
  <c r="K100" i="5"/>
  <c r="J100" i="5"/>
  <c r="E100" i="5"/>
  <c r="L89" i="5"/>
  <c r="J89" i="5"/>
  <c r="E89" i="5"/>
  <c r="K88" i="5"/>
  <c r="K89" i="5" s="1"/>
  <c r="N79" i="5"/>
  <c r="L79" i="5"/>
  <c r="K79" i="5"/>
  <c r="J79" i="5"/>
  <c r="E79" i="5"/>
  <c r="N65" i="5"/>
  <c r="L65" i="5"/>
  <c r="K65" i="5"/>
  <c r="J65" i="5"/>
  <c r="E65" i="5"/>
  <c r="N54" i="5"/>
  <c r="L54" i="5"/>
  <c r="K54" i="5"/>
  <c r="J54" i="5"/>
  <c r="E54" i="5"/>
  <c r="L40" i="5"/>
  <c r="J40" i="5"/>
  <c r="E40" i="5"/>
  <c r="K36" i="5"/>
  <c r="N36" i="5" s="1"/>
  <c r="N35" i="5"/>
  <c r="K35" i="5"/>
  <c r="K34" i="5"/>
  <c r="N34" i="5" s="1"/>
  <c r="L30" i="5"/>
  <c r="J30" i="5"/>
  <c r="E30" i="5"/>
  <c r="K25" i="5"/>
  <c r="N25" i="5" s="1"/>
  <c r="K24" i="5"/>
  <c r="N24" i="5" s="1"/>
  <c r="K23" i="5"/>
  <c r="N23" i="5" s="1"/>
  <c r="N19" i="5"/>
  <c r="E19" i="5"/>
  <c r="N13" i="5"/>
  <c r="L13" i="5"/>
  <c r="K13" i="5"/>
  <c r="J13" i="5"/>
  <c r="E13" i="5"/>
  <c r="E302" i="4"/>
  <c r="E295" i="4"/>
  <c r="E289" i="4"/>
  <c r="E278" i="4"/>
  <c r="E273" i="4"/>
  <c r="E266" i="4"/>
  <c r="E256" i="4"/>
  <c r="E246" i="4"/>
  <c r="E238" i="4"/>
  <c r="E232" i="4"/>
  <c r="E225" i="4"/>
  <c r="E218" i="4"/>
  <c r="E212" i="4"/>
  <c r="E305" i="4" s="1"/>
  <c r="E204" i="4"/>
  <c r="E195" i="4"/>
  <c r="E185" i="4"/>
  <c r="L180" i="4"/>
  <c r="J180" i="4"/>
  <c r="E174" i="4"/>
  <c r="K173" i="4"/>
  <c r="K180" i="4" s="1"/>
  <c r="E164" i="4"/>
  <c r="N158" i="4"/>
  <c r="L158" i="4"/>
  <c r="K158" i="4"/>
  <c r="J158" i="4"/>
  <c r="E155" i="4"/>
  <c r="L149" i="4"/>
  <c r="J149" i="4"/>
  <c r="K148" i="4"/>
  <c r="N148" i="4" s="1"/>
  <c r="N149" i="4" s="1"/>
  <c r="E148" i="4"/>
  <c r="E142" i="4"/>
  <c r="E129" i="4"/>
  <c r="L128" i="4"/>
  <c r="J128" i="4"/>
  <c r="K126" i="4"/>
  <c r="K128" i="4" s="1"/>
  <c r="E120" i="4"/>
  <c r="N119" i="4"/>
  <c r="L119" i="4"/>
  <c r="K119" i="4"/>
  <c r="J119" i="4"/>
  <c r="E109" i="4"/>
  <c r="N108" i="4"/>
  <c r="L108" i="4"/>
  <c r="K108" i="4"/>
  <c r="J108" i="4"/>
  <c r="E102" i="4"/>
  <c r="L101" i="4"/>
  <c r="J101" i="4"/>
  <c r="K98" i="4"/>
  <c r="K101" i="4" s="1"/>
  <c r="N96" i="4"/>
  <c r="L96" i="4"/>
  <c r="K96" i="4"/>
  <c r="J96" i="4"/>
  <c r="E96" i="4"/>
  <c r="L87" i="4"/>
  <c r="J87" i="4"/>
  <c r="E87" i="4"/>
  <c r="K86" i="4"/>
  <c r="K87" i="4" s="1"/>
  <c r="N75" i="4"/>
  <c r="L75" i="4"/>
  <c r="K75" i="4"/>
  <c r="J75" i="4"/>
  <c r="E75" i="4"/>
  <c r="N63" i="4"/>
  <c r="L63" i="4"/>
  <c r="K63" i="4"/>
  <c r="J63" i="4"/>
  <c r="E63" i="4"/>
  <c r="N50" i="4"/>
  <c r="L50" i="4"/>
  <c r="K50" i="4"/>
  <c r="J50" i="4"/>
  <c r="E50" i="4"/>
  <c r="L34" i="4"/>
  <c r="J34" i="4"/>
  <c r="E34" i="4"/>
  <c r="K32" i="4"/>
  <c r="N32" i="4" s="1"/>
  <c r="K31" i="4"/>
  <c r="N31" i="4" s="1"/>
  <c r="L27" i="4"/>
  <c r="J27" i="4"/>
  <c r="E27" i="4"/>
  <c r="K24" i="4"/>
  <c r="N24" i="4" s="1"/>
  <c r="K23" i="4"/>
  <c r="N19" i="4"/>
  <c r="E19" i="4"/>
  <c r="N13" i="4"/>
  <c r="L13" i="4"/>
  <c r="K13" i="4"/>
  <c r="J13" i="4"/>
  <c r="E13" i="4"/>
  <c r="N88" i="5" l="1"/>
  <c r="N89" i="5" s="1"/>
  <c r="N40" i="5"/>
  <c r="N134" i="5"/>
  <c r="N137" i="5" s="1"/>
  <c r="E324" i="5"/>
  <c r="D328" i="5" s="1"/>
  <c r="D331" i="5" s="1"/>
  <c r="N102" i="5"/>
  <c r="N109" i="5" s="1"/>
  <c r="N98" i="4"/>
  <c r="N101" i="4" s="1"/>
  <c r="N86" i="4"/>
  <c r="N87" i="4" s="1"/>
  <c r="K149" i="4"/>
  <c r="K27" i="4"/>
  <c r="N30" i="5"/>
  <c r="K158" i="5"/>
  <c r="K40" i="5"/>
  <c r="K30" i="5"/>
  <c r="N185" i="5"/>
  <c r="N192" i="5" s="1"/>
  <c r="N23" i="4"/>
  <c r="N27" i="4" s="1"/>
  <c r="D309" i="4"/>
  <c r="D312" i="4" s="1"/>
  <c r="N34" i="4"/>
  <c r="K34" i="4"/>
  <c r="N126" i="4"/>
  <c r="N128" i="4" s="1"/>
  <c r="N173" i="4"/>
  <c r="N180" i="4" s="1"/>
  <c r="E300" i="3" l="1"/>
  <c r="E285" i="3" l="1"/>
  <c r="L40" i="3" l="1"/>
  <c r="J40" i="3"/>
  <c r="E40" i="3"/>
  <c r="K36" i="3"/>
  <c r="N36" i="3" s="1"/>
  <c r="K35" i="3"/>
  <c r="N35" i="3" s="1"/>
  <c r="K34" i="3"/>
  <c r="N34" i="3" s="1"/>
  <c r="N40" i="3" l="1"/>
  <c r="K40" i="3"/>
  <c r="E266" i="3" l="1"/>
  <c r="E269" i="2" l="1"/>
  <c r="E319" i="3" l="1"/>
  <c r="E312" i="3"/>
  <c r="E305" i="3"/>
  <c r="E295" i="3"/>
  <c r="E291" i="3"/>
  <c r="E274" i="3"/>
  <c r="E253" i="3"/>
  <c r="E248" i="3"/>
  <c r="E237" i="3"/>
  <c r="E229" i="3"/>
  <c r="E223" i="3"/>
  <c r="E213" i="3"/>
  <c r="E204" i="3"/>
  <c r="E195" i="3"/>
  <c r="L190" i="3"/>
  <c r="J190" i="3"/>
  <c r="E184" i="3"/>
  <c r="K183" i="3"/>
  <c r="N183" i="3" s="1"/>
  <c r="N190" i="3" s="1"/>
  <c r="E176" i="3"/>
  <c r="N169" i="3"/>
  <c r="L169" i="3"/>
  <c r="K169" i="3"/>
  <c r="J169" i="3"/>
  <c r="E166" i="3"/>
  <c r="L156" i="3"/>
  <c r="J156" i="3"/>
  <c r="K155" i="3"/>
  <c r="N155" i="3" s="1"/>
  <c r="N156" i="3" s="1"/>
  <c r="E155" i="3"/>
  <c r="N153" i="3"/>
  <c r="L153" i="3"/>
  <c r="K153" i="3"/>
  <c r="J153" i="3"/>
  <c r="E148" i="3"/>
  <c r="E136" i="3"/>
  <c r="L135" i="3"/>
  <c r="J135" i="3"/>
  <c r="K132" i="3"/>
  <c r="K135" i="3" s="1"/>
  <c r="E126" i="3"/>
  <c r="N125" i="3"/>
  <c r="L125" i="3"/>
  <c r="K125" i="3"/>
  <c r="J125" i="3"/>
  <c r="E115" i="3"/>
  <c r="N114" i="3"/>
  <c r="L114" i="3"/>
  <c r="K114" i="3"/>
  <c r="J114" i="3"/>
  <c r="E110" i="3"/>
  <c r="L109" i="3"/>
  <c r="J109" i="3"/>
  <c r="K102" i="3"/>
  <c r="K109" i="3" s="1"/>
  <c r="N100" i="3"/>
  <c r="L100" i="3"/>
  <c r="K100" i="3"/>
  <c r="J100" i="3"/>
  <c r="E100" i="3"/>
  <c r="L89" i="3"/>
  <c r="J89" i="3"/>
  <c r="E89" i="3"/>
  <c r="K88" i="3"/>
  <c r="N88" i="3" s="1"/>
  <c r="N89" i="3" s="1"/>
  <c r="N79" i="3"/>
  <c r="L79" i="3"/>
  <c r="K79" i="3"/>
  <c r="J79" i="3"/>
  <c r="E79" i="3"/>
  <c r="N65" i="3"/>
  <c r="L65" i="3"/>
  <c r="K65" i="3"/>
  <c r="J65" i="3"/>
  <c r="E65" i="3"/>
  <c r="N54" i="3"/>
  <c r="L54" i="3"/>
  <c r="K54" i="3"/>
  <c r="J54" i="3"/>
  <c r="E54" i="3"/>
  <c r="L30" i="3"/>
  <c r="J30" i="3"/>
  <c r="E30" i="3"/>
  <c r="K25" i="3"/>
  <c r="N25" i="3" s="1"/>
  <c r="K24" i="3"/>
  <c r="N24" i="3" s="1"/>
  <c r="K23" i="3"/>
  <c r="N19" i="3"/>
  <c r="E19" i="3"/>
  <c r="N13" i="3"/>
  <c r="L13" i="3"/>
  <c r="K13" i="3"/>
  <c r="J13" i="3"/>
  <c r="E13" i="3"/>
  <c r="E322" i="3" l="1"/>
  <c r="D326" i="3" s="1"/>
  <c r="D329" i="3" s="1"/>
  <c r="N132" i="3"/>
  <c r="N135" i="3" s="1"/>
  <c r="K30" i="3"/>
  <c r="K89" i="3"/>
  <c r="N23" i="3"/>
  <c r="N30" i="3" s="1"/>
  <c r="N102" i="3"/>
  <c r="N109" i="3" s="1"/>
  <c r="K156" i="3"/>
  <c r="K190" i="3"/>
  <c r="E40" i="1" l="1"/>
  <c r="E251" i="1" l="1"/>
  <c r="E336" i="2" l="1"/>
  <c r="E328" i="2"/>
  <c r="E322" i="2"/>
  <c r="E315" i="2"/>
  <c r="E310" i="2"/>
  <c r="E305" i="2"/>
  <c r="E298" i="2"/>
  <c r="E290" i="2"/>
  <c r="E284" i="2"/>
  <c r="E277" i="2"/>
  <c r="E260" i="2"/>
  <c r="E249" i="2"/>
  <c r="E243" i="2"/>
  <c r="E232" i="2"/>
  <c r="E220" i="2"/>
  <c r="E209" i="2"/>
  <c r="L204" i="2"/>
  <c r="J204" i="2"/>
  <c r="E198" i="2"/>
  <c r="K197" i="2"/>
  <c r="N197" i="2" s="1"/>
  <c r="N204" i="2" s="1"/>
  <c r="E186" i="2"/>
  <c r="N181" i="2"/>
  <c r="L181" i="2"/>
  <c r="K181" i="2"/>
  <c r="J181" i="2"/>
  <c r="E178" i="2"/>
  <c r="L171" i="2"/>
  <c r="J171" i="2"/>
  <c r="K170" i="2"/>
  <c r="N170" i="2" s="1"/>
  <c r="N171" i="2" s="1"/>
  <c r="E170" i="2"/>
  <c r="N168" i="2"/>
  <c r="L168" i="2"/>
  <c r="K168" i="2"/>
  <c r="J168" i="2"/>
  <c r="E161" i="2"/>
  <c r="E148" i="2"/>
  <c r="L147" i="2"/>
  <c r="J147" i="2"/>
  <c r="K145" i="2"/>
  <c r="N145" i="2" s="1"/>
  <c r="N147" i="2" s="1"/>
  <c r="E139" i="2"/>
  <c r="N138" i="2"/>
  <c r="L138" i="2"/>
  <c r="K138" i="2"/>
  <c r="J138" i="2"/>
  <c r="E126" i="2"/>
  <c r="N125" i="2"/>
  <c r="L125" i="2"/>
  <c r="K125" i="2"/>
  <c r="J125" i="2"/>
  <c r="E119" i="2"/>
  <c r="L118" i="2"/>
  <c r="J118" i="2"/>
  <c r="K111" i="2"/>
  <c r="K118" i="2" s="1"/>
  <c r="N109" i="2"/>
  <c r="L109" i="2"/>
  <c r="K109" i="2"/>
  <c r="J109" i="2"/>
  <c r="E109" i="2"/>
  <c r="L97" i="2"/>
  <c r="J97" i="2"/>
  <c r="E97" i="2"/>
  <c r="K96" i="2"/>
  <c r="K97" i="2" s="1"/>
  <c r="N85" i="2"/>
  <c r="L85" i="2"/>
  <c r="K85" i="2"/>
  <c r="J85" i="2"/>
  <c r="E85" i="2"/>
  <c r="N70" i="2"/>
  <c r="L70" i="2"/>
  <c r="K70" i="2"/>
  <c r="J70" i="2"/>
  <c r="E70" i="2"/>
  <c r="N52" i="2"/>
  <c r="L52" i="2"/>
  <c r="K52" i="2"/>
  <c r="J52" i="2"/>
  <c r="E52" i="2"/>
  <c r="L39" i="2"/>
  <c r="J39" i="2"/>
  <c r="E39" i="2"/>
  <c r="K37" i="2"/>
  <c r="N37" i="2" s="1"/>
  <c r="K33" i="2"/>
  <c r="N33" i="2" s="1"/>
  <c r="K32" i="2"/>
  <c r="N32" i="2" s="1"/>
  <c r="K31" i="2"/>
  <c r="N20" i="2"/>
  <c r="E20" i="2"/>
  <c r="N14" i="2"/>
  <c r="L14" i="2"/>
  <c r="K14" i="2"/>
  <c r="J14" i="2"/>
  <c r="E14" i="2"/>
  <c r="E280" i="1"/>
  <c r="E275" i="1"/>
  <c r="E270" i="1"/>
  <c r="E263" i="1"/>
  <c r="E259" i="1"/>
  <c r="E255" i="1"/>
  <c r="E243" i="1"/>
  <c r="E237" i="1"/>
  <c r="E229" i="1"/>
  <c r="E224" i="1"/>
  <c r="E213" i="1"/>
  <c r="E207" i="1"/>
  <c r="E201" i="1"/>
  <c r="E191" i="1"/>
  <c r="E186" i="1"/>
  <c r="E177" i="1"/>
  <c r="L173" i="1"/>
  <c r="J173" i="1"/>
  <c r="E167" i="1"/>
  <c r="K166" i="1"/>
  <c r="N166" i="1" s="1"/>
  <c r="N173" i="1" s="1"/>
  <c r="E162" i="1"/>
  <c r="N156" i="1"/>
  <c r="L156" i="1"/>
  <c r="K156" i="1"/>
  <c r="J156" i="1"/>
  <c r="E153" i="1"/>
  <c r="L142" i="1"/>
  <c r="J142" i="1"/>
  <c r="K141" i="1"/>
  <c r="N141" i="1" s="1"/>
  <c r="N142" i="1" s="1"/>
  <c r="E141" i="1"/>
  <c r="E135" i="1"/>
  <c r="E125" i="1"/>
  <c r="L124" i="1"/>
  <c r="J124" i="1"/>
  <c r="K122" i="1"/>
  <c r="N122" i="1" s="1"/>
  <c r="N124" i="1" s="1"/>
  <c r="E116" i="1"/>
  <c r="N115" i="1"/>
  <c r="L115" i="1"/>
  <c r="K115" i="1"/>
  <c r="J115" i="1"/>
  <c r="E101" i="1"/>
  <c r="N100" i="1"/>
  <c r="L100" i="1"/>
  <c r="K100" i="1"/>
  <c r="J100" i="1"/>
  <c r="E96" i="1"/>
  <c r="L95" i="1"/>
  <c r="J95" i="1"/>
  <c r="K89" i="1"/>
  <c r="K95" i="1" s="1"/>
  <c r="N87" i="1"/>
  <c r="L87" i="1"/>
  <c r="K87" i="1"/>
  <c r="J87" i="1"/>
  <c r="E87" i="1"/>
  <c r="L77" i="1"/>
  <c r="J77" i="1"/>
  <c r="E77" i="1"/>
  <c r="K76" i="1"/>
  <c r="K77" i="1" s="1"/>
  <c r="N72" i="1"/>
  <c r="L72" i="1"/>
  <c r="K72" i="1"/>
  <c r="J72" i="1"/>
  <c r="E72" i="1"/>
  <c r="N57" i="1"/>
  <c r="L57" i="1"/>
  <c r="K57" i="1"/>
  <c r="J57" i="1"/>
  <c r="E57" i="1"/>
  <c r="N48" i="1"/>
  <c r="L48" i="1"/>
  <c r="K48" i="1"/>
  <c r="J48" i="1"/>
  <c r="E48" i="1"/>
  <c r="L40" i="1"/>
  <c r="J40" i="1"/>
  <c r="K30" i="1"/>
  <c r="N30" i="1" s="1"/>
  <c r="K29" i="1"/>
  <c r="N25" i="1"/>
  <c r="E25" i="1"/>
  <c r="N19" i="1"/>
  <c r="L19" i="1"/>
  <c r="K19" i="1"/>
  <c r="J19" i="1"/>
  <c r="E19" i="1"/>
  <c r="K39" i="2" l="1"/>
  <c r="K147" i="2"/>
  <c r="E339" i="2"/>
  <c r="D343" i="2" s="1"/>
  <c r="D346" i="2" s="1"/>
  <c r="K142" i="1"/>
  <c r="E283" i="1"/>
  <c r="D287" i="1" s="1"/>
  <c r="D290" i="1" s="1"/>
  <c r="K124" i="1"/>
  <c r="K40" i="1"/>
  <c r="N31" i="2"/>
  <c r="N39" i="2" s="1"/>
  <c r="N96" i="2"/>
  <c r="N97" i="2" s="1"/>
  <c r="N111" i="2"/>
  <c r="N118" i="2" s="1"/>
  <c r="K171" i="2"/>
  <c r="K204" i="2"/>
  <c r="N29" i="1"/>
  <c r="N40" i="1" s="1"/>
  <c r="N76" i="1"/>
  <c r="N77" i="1" s="1"/>
  <c r="N89" i="1"/>
  <c r="N95" i="1" s="1"/>
  <c r="K1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Finance and Tax</author>
  </authors>
  <commentList>
    <comment ref="B103" authorId="0" shapeId="0" xr:uid="{CD0DD9E2-B083-4C6C-9D67-9AB0C907A6B4}">
      <text>
        <r>
          <rPr>
            <b/>
            <sz val="9"/>
            <rFont val="Tahoma"/>
            <family val="2"/>
          </rPr>
          <t>Finance and Tax:</t>
        </r>
        <r>
          <rPr>
            <sz val="9"/>
            <rFont val="Tahoma"/>
            <family val="2"/>
          </rPr>
          <t xml:space="preserve">
blm cek nota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Finance and Tax</author>
  </authors>
  <commentList>
    <comment ref="B128" authorId="0" shapeId="0" xr:uid="{56AA5F60-A07A-455D-BC1F-C87D17023491}">
      <text>
        <r>
          <rPr>
            <b/>
            <sz val="9"/>
            <rFont val="Tahoma"/>
            <family val="2"/>
          </rPr>
          <t>Finance and Tax:</t>
        </r>
        <r>
          <rPr>
            <sz val="9"/>
            <rFont val="Tahoma"/>
            <family val="2"/>
          </rPr>
          <t xml:space="preserve">
blm cek nota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Finance and Tax</author>
  </authors>
  <commentList>
    <comment ref="B117" authorId="0" shapeId="0" xr:uid="{3C35BBE6-E566-40D6-9A1A-F5CB33EE696B}">
      <text>
        <r>
          <rPr>
            <b/>
            <sz val="9"/>
            <rFont val="Tahoma"/>
            <family val="2"/>
          </rPr>
          <t>Finance and Tax:</t>
        </r>
        <r>
          <rPr>
            <sz val="9"/>
            <rFont val="Tahoma"/>
            <family val="2"/>
          </rPr>
          <t xml:space="preserve">
blm cek nota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Finance and Tax</author>
  </authors>
  <commentList>
    <comment ref="B111" authorId="0" shapeId="0" xr:uid="{0B951BCF-9E32-4513-881E-5C6D4F3790E2}">
      <text>
        <r>
          <rPr>
            <b/>
            <sz val="9"/>
            <rFont val="Tahoma"/>
            <family val="2"/>
          </rPr>
          <t>Finance and Tax:</t>
        </r>
        <r>
          <rPr>
            <sz val="9"/>
            <rFont val="Tahoma"/>
            <family val="2"/>
          </rPr>
          <t xml:space="preserve">
blm cek nota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Finance and Tax</author>
  </authors>
  <commentList>
    <comment ref="B119" authorId="0" shapeId="0" xr:uid="{6DDCA54A-199B-4633-98A3-92A4E194EAA9}">
      <text>
        <r>
          <rPr>
            <b/>
            <sz val="9"/>
            <rFont val="Tahoma"/>
            <family val="2"/>
          </rPr>
          <t>Finance and Tax:</t>
        </r>
        <r>
          <rPr>
            <sz val="9"/>
            <rFont val="Tahoma"/>
            <family val="2"/>
          </rPr>
          <t xml:space="preserve">
blm cek nota</t>
        </r>
      </text>
    </comment>
  </commentList>
</comments>
</file>

<file path=xl/sharedStrings.xml><?xml version="1.0" encoding="utf-8"?>
<sst xmlns="http://schemas.openxmlformats.org/spreadsheetml/2006/main" count="2565" uniqueCount="779">
  <si>
    <t>UNTUK RIZA</t>
  </si>
  <si>
    <t>NO</t>
  </si>
  <si>
    <t>NAMA KEGIATAN</t>
  </si>
  <si>
    <t>TANGGAL JATUH TEMPO</t>
  </si>
  <si>
    <t>JUMLAH</t>
  </si>
  <si>
    <t>KETERANGAN</t>
  </si>
  <si>
    <t>TGL DIBAYAR</t>
  </si>
  <si>
    <t>Nilai Dibayar (I)</t>
  </si>
  <si>
    <t>sisa ymh dibayar</t>
  </si>
  <si>
    <t>Nilai Dibayar (II)</t>
  </si>
  <si>
    <t>TGL Byr Kekurangn</t>
  </si>
  <si>
    <t>TANGGAL KEDATANGAN BARANG</t>
  </si>
  <si>
    <t xml:space="preserve">NO REKENING </t>
  </si>
  <si>
    <t>I</t>
  </si>
  <si>
    <t>TANGERANG BARU ( TB )</t>
  </si>
  <si>
    <t>SUB TOTAL TANGERANG BARU (TB)</t>
  </si>
  <si>
    <t>II</t>
  </si>
  <si>
    <t>TANJUNG BALAI</t>
  </si>
  <si>
    <t>DIBAYARKAN OLEH CASH UPT</t>
  </si>
  <si>
    <t>SUBTOTAL TANJUNG BALAI</t>
  </si>
  <si>
    <t>III</t>
  </si>
  <si>
    <t>NK - CILACAP</t>
  </si>
  <si>
    <t>SUBTOTAL NK - CILACAP</t>
  </si>
  <si>
    <t>IV</t>
  </si>
  <si>
    <t>LOWOKWARU MALANG</t>
  </si>
  <si>
    <t>SUBTOTAL LOWOKWARU MALANG</t>
  </si>
  <si>
    <t>V</t>
  </si>
  <si>
    <t>MEDAENG</t>
  </si>
  <si>
    <t>SUBTOTAL MEDAENG</t>
  </si>
  <si>
    <t>VI</t>
  </si>
  <si>
    <t>RUGUSTA</t>
  </si>
  <si>
    <t>SUBTOTAL RUGUSTA</t>
  </si>
  <si>
    <t>VII</t>
  </si>
  <si>
    <t>KEROBOKAN</t>
  </si>
  <si>
    <t>SUBTOTAL KEROBOKAN</t>
  </si>
  <si>
    <t>VIII</t>
  </si>
  <si>
    <t>LAPSUSTIK CIPINANG ( SUSTIK )</t>
  </si>
  <si>
    <t>SUBTOTAL LAPSUSTIK CIPINANG ( SUSTIK )</t>
  </si>
  <si>
    <t>IX</t>
  </si>
  <si>
    <t>BANJARBARU ( BJB )</t>
  </si>
  <si>
    <t>SUBTOTAL BANJARBARU ( BJB )</t>
  </si>
  <si>
    <t>X</t>
  </si>
  <si>
    <t>LANGKAT PEMUDA ( LPP )</t>
  </si>
  <si>
    <t>SUBTOTAL LANGKAT PEMUDA ( LPP )</t>
  </si>
  <si>
    <t>XI</t>
  </si>
  <si>
    <t>RUTAN PALEMBANG ( RUPAL )</t>
  </si>
  <si>
    <t>SUBTOTAL RUTAN PALEMBANG ( RUPAL )</t>
  </si>
  <si>
    <t>XII</t>
  </si>
  <si>
    <t>TAKALAR</t>
  </si>
  <si>
    <t>SUB TOTAL TAKALAR</t>
  </si>
  <si>
    <t>XIII</t>
  </si>
  <si>
    <t>SIDOARJO</t>
  </si>
  <si>
    <t>SUB TOTAL SIDOARJO</t>
  </si>
  <si>
    <t>XIV</t>
  </si>
  <si>
    <t>NARKOTIK PALEMBANG ( NARPAL )</t>
  </si>
  <si>
    <t>SUB TOTAL NARKOTIK PALEMBANG ( NARPAL )</t>
  </si>
  <si>
    <t>XV</t>
  </si>
  <si>
    <t>RUTAN MAKASSAR ( RUMAS )</t>
  </si>
  <si>
    <t>SUB TOTAL RUTAN MAKASSAR ( RUMAS )</t>
  </si>
  <si>
    <t>XVI</t>
  </si>
  <si>
    <t>BALIKPAPAN</t>
  </si>
  <si>
    <t>SUB TOTAL BALIKPAPAN</t>
  </si>
  <si>
    <t>XVII</t>
  </si>
  <si>
    <t>JOMBANG</t>
  </si>
  <si>
    <t>SUB TOTAL JOMBANG</t>
  </si>
  <si>
    <t>XVIII</t>
  </si>
  <si>
    <t>BANDUNG (KEBON WARU)</t>
  </si>
  <si>
    <t>SUB TOTAL BANDUNG (KEBON WARU)</t>
  </si>
  <si>
    <t>XIX</t>
  </si>
  <si>
    <t>LAPAS KELAS 1 CIPINANG ( LACI )</t>
  </si>
  <si>
    <t>SUBTOTAL LAPAS KELAS 1 CIPINANG ( LACI)</t>
  </si>
  <si>
    <t>XX</t>
  </si>
  <si>
    <t>LAPAS KELAS 1 MAKASSAR ( LAPMAS )</t>
  </si>
  <si>
    <t>SUBTOTAL LAPAS KELAS 1 MAKASAR ( LAPMAS )</t>
  </si>
  <si>
    <t>XXI</t>
  </si>
  <si>
    <t>LAPAS PROBOLINGGO</t>
  </si>
  <si>
    <t>SUBTOTAL LAPAS PROBOLINGGO</t>
  </si>
  <si>
    <t>XXII</t>
  </si>
  <si>
    <t>LABUHAN DELI</t>
  </si>
  <si>
    <t>SUBTOTAL LABUHAN DELI</t>
  </si>
  <si>
    <t>XXIII</t>
  </si>
  <si>
    <t>MOJOKERTO</t>
  </si>
  <si>
    <t>SUBTOTAL MOJOKERTO</t>
  </si>
  <si>
    <t>XXIV</t>
  </si>
  <si>
    <t>BONTANG</t>
  </si>
  <si>
    <t>Nilai Dibayar</t>
  </si>
  <si>
    <t>SUBTOTAL BONTANG</t>
  </si>
  <si>
    <t>XXV</t>
  </si>
  <si>
    <t>BINJAI</t>
  </si>
  <si>
    <t>SUBTOTAL BINJAI</t>
  </si>
  <si>
    <t>XXVI</t>
  </si>
  <si>
    <t>RUTAN CIPINANG  ( RUCI )</t>
  </si>
  <si>
    <t>SUBTOTAL RUTAN CIPINANG ( RUCI )</t>
  </si>
  <si>
    <t>XXVII</t>
  </si>
  <si>
    <t>TANGERANG LAMA ( TL )</t>
  </si>
  <si>
    <t>SUBTOTAL TANGERANG LAMA ( TL )</t>
  </si>
  <si>
    <t>XXVIII</t>
  </si>
  <si>
    <t>LAGUSTA</t>
  </si>
  <si>
    <t>SUBTOTAL LAGUSTA</t>
  </si>
  <si>
    <t>XXIX</t>
  </si>
  <si>
    <t>LANGKAT NARKOTIK ( LPN )</t>
  </si>
  <si>
    <t>SUBTOTAL LANGKAT NARKOTIK ( LPN )</t>
  </si>
  <si>
    <t>XXX</t>
  </si>
  <si>
    <t>LABUHAN RUKU</t>
  </si>
  <si>
    <t>SUBTOTAL LABUHAN RUKU</t>
  </si>
  <si>
    <t>XXXI</t>
  </si>
  <si>
    <t>BANGLI</t>
  </si>
  <si>
    <t>SUBTOTAL BANGLI</t>
  </si>
  <si>
    <t>XXXII</t>
  </si>
  <si>
    <t>JENEPONTO</t>
  </si>
  <si>
    <t>SUBTOTAL JENEPONTO</t>
  </si>
  <si>
    <t>XXXIII</t>
  </si>
  <si>
    <t>TEBING TINGGI</t>
  </si>
  <si>
    <t>SUBTOTAL TEBING TINGGI</t>
  </si>
  <si>
    <t>XXXIV</t>
  </si>
  <si>
    <t>KALIANDA</t>
  </si>
  <si>
    <t>SUBTOTAL KALIANDA</t>
  </si>
  <si>
    <t>TOTAL NPI</t>
  </si>
  <si>
    <t>NATUR PALAS INDONESIA (NPI)</t>
  </si>
  <si>
    <t>JAYASRI SERVIS INDONESIA (JSI)</t>
  </si>
  <si>
    <t>TOTAL</t>
  </si>
  <si>
    <t>PEMBAYARAN TEMPO SUPPLIER LOGISTIK PERIODE 01 MEI - 07 MEI 2023</t>
  </si>
  <si>
    <t>NPI PERIODE 01 MEI - 07 MEI 2023</t>
  </si>
  <si>
    <t>NPI PERIODE 08 MEI - 14 MEI 2023</t>
  </si>
  <si>
    <t>PEMBAYARAN TEMPO SUPPLIER LOGISTIK PERIODE 08 MEI - 14 MEI 2023</t>
  </si>
  <si>
    <t>Pembayaran Toko UD AGUNG (PO KELONTONG )</t>
  </si>
  <si>
    <t>BANK BRI ( Rek : 0073-01-000515-56-7 ) An. AMELLIA SAGINATA</t>
  </si>
  <si>
    <t>PT INDOMARCO ADI PRIMA</t>
  </si>
  <si>
    <t>KENCANA MAKMUR JAYA</t>
  </si>
  <si>
    <t>SUKSES SENTOSA ABADI</t>
  </si>
  <si>
    <t>BCA_3193079969_an_PT. INDOMARCO ADI PRIMA</t>
  </si>
  <si>
    <t>MANDIRI_1310008801880_JAMES GUSTIN NOVIDI</t>
  </si>
  <si>
    <t>MANDIRI_1310018434128_FIJAR RIVALDI</t>
  </si>
  <si>
    <r>
      <t xml:space="preserve">SUKSES SENTOSA ABADI </t>
    </r>
    <r>
      <rPr>
        <b/>
        <sz val="14"/>
        <rFont val="Tahoma"/>
        <family val="2"/>
      </rPr>
      <t>(SUPORTING)</t>
    </r>
  </si>
  <si>
    <t>CV.TELAGA MAS Belanja Acai ( Rokok )</t>
  </si>
  <si>
    <t>Nama : CV. Telaga Mas Bank :BNI 0599-7057-13-8</t>
  </si>
  <si>
    <t>CV.TELAGA MAS Belanja Acai (Kelontongan )</t>
  </si>
  <si>
    <t>0599-7057-13-8 Nama : CV. Telaga Mas 0599-7057-13-8</t>
  </si>
  <si>
    <t>CV TELAGA MAS ACAI ROKOK</t>
  </si>
  <si>
    <t>BNI, CV TELAGA MAS NO REK 05997057138</t>
  </si>
  <si>
    <t>CV TELAGA MAS ACAI KELONTONGAN</t>
  </si>
  <si>
    <t>Toko Suganda</t>
  </si>
  <si>
    <t>Toko Suganda (URGENT)</t>
  </si>
  <si>
    <t>PT. Mitra Niaga Distritama (COCA COLA)</t>
  </si>
  <si>
    <t>PR. SANTOSO JAYA (ROKOK 9 DAUN)</t>
  </si>
  <si>
    <t>BCA_2140675833_ENNY SUGANDA PUTRIE</t>
  </si>
  <si>
    <t>BCA_3639889999_PT. Mitra Niaga Distritama</t>
  </si>
  <si>
    <t>MANDIRI_1420015565806_OSCAR WILOPO</t>
  </si>
  <si>
    <t>Toko Berkat Do'a Pembayaran Belanja Kelontong</t>
  </si>
  <si>
    <t>0636-0100-0941-562 Atas Nama : Nurhayati / BRI</t>
  </si>
  <si>
    <t>PT. Surya Madistrindo</t>
  </si>
  <si>
    <t>Toko Abun</t>
  </si>
  <si>
    <t>BALIGE JAYA</t>
  </si>
  <si>
    <t>MANDIRI AC 1230010408047 A/N PT. SURYA MADISTRINDO</t>
  </si>
  <si>
    <t>BCA AC 6313001267 A/N MOH TRIMO</t>
  </si>
  <si>
    <t>BCA AC 0352786924 A/N MINDO EA SIMANJUNTAK</t>
  </si>
  <si>
    <t>TOKO IRING IRING(ACI)</t>
  </si>
  <si>
    <t>PT SINAR GOWA SUKSES SOSRO</t>
  </si>
  <si>
    <t>TOKO AMANAH CLUB</t>
  </si>
  <si>
    <t>KONSINYASI PR.SANTOSO JAYA (Rokok 9 daun)</t>
  </si>
  <si>
    <t>02 MEI 2023</t>
  </si>
  <si>
    <t>(BANK PANIN - NO REK:  7002211263  A/N IRAWAN TANBUNG )</t>
  </si>
  <si>
    <t>(BANK BCA - 7990353888 A/N PT SINAR GOWA SUKSES</t>
  </si>
  <si>
    <t>( BANK BNI - 1417824804 A/N PUTRI SARI RAMADHANI )</t>
  </si>
  <si>
    <t>17 MARET 2023</t>
  </si>
  <si>
    <t>( BANK MANDIRI - 14200 15565 806 A/N OSCAR WILOPO )</t>
  </si>
  <si>
    <t xml:space="preserve">Pembayaran H.Maidani  Toko H.Maidani </t>
  </si>
  <si>
    <t>DANAMON : 003610286886 a/n Ahmad Nushhi</t>
  </si>
  <si>
    <t xml:space="preserve">Pembayaran Tirta Mandiri CV.Tirta Mandiri </t>
  </si>
  <si>
    <t>BANK PANIN : 6005025488 a/n CV. TIRTA MANDIRI</t>
  </si>
  <si>
    <t>Pembayaran Wings  PT.Kalimas Kharisma</t>
  </si>
  <si>
    <t>BRI : 0242-01-001591-30-7  a/n PT. Kalimas Kharisma</t>
  </si>
  <si>
    <t xml:space="preserve">Pembayaran Sosro PT.Sarimekar Cahaya Persada </t>
  </si>
  <si>
    <t>DANAMON :11749058 a/n PT.sarimekar Cahayapersada</t>
  </si>
  <si>
    <t>ES KRISTAL RONAL REGEN</t>
  </si>
  <si>
    <t>Tgl 14-27 April 2023 Jlh= 240 Sak</t>
  </si>
  <si>
    <t>BANK MANDIRI"1050010757817 Atn RONALD REGEN RIKARDO</t>
  </si>
  <si>
    <t>BANK BNI  05997057138, atn CV.TELAGA MAS</t>
  </si>
  <si>
    <t>ROKOK (ACAI) CV. TELAGA MAS (ACAI)</t>
  </si>
  <si>
    <t xml:space="preserve">TEH BOTOL SOSRO PT. MUJUR SUMBER ALAM SEMESTA </t>
  </si>
  <si>
    <t>BANK ARTA GRAHA 0701223691 atn PT. MUJUR SUMBER ALAM SEMESTA,</t>
  </si>
  <si>
    <t>KELONTONGAN (ACAI) CV. TELAGA MAS (ACAI)</t>
  </si>
  <si>
    <t>BANK BNI  05997057138, atn CV. TELAGA MAS</t>
  </si>
  <si>
    <t>WINGS PT. MEDAN DISTRIBUSINDO RAYA/WINGS</t>
  </si>
  <si>
    <t>BANK MAS 1001033022 atn PT. MEDAN DISTRIBUSINDO RAYA</t>
  </si>
  <si>
    <r>
      <rPr>
        <sz val="14"/>
        <color rgb="FFFF0000"/>
        <rFont val="Tahoma"/>
        <family val="2"/>
      </rPr>
      <t>TAMBAHAN</t>
    </r>
    <r>
      <rPr>
        <sz val="14"/>
        <color theme="1"/>
        <rFont val="Tahoma"/>
        <family val="2"/>
      </rPr>
      <t xml:space="preserve"> KELONTONGAN CV. TELAGA MAS (ACAI)</t>
    </r>
  </si>
  <si>
    <r>
      <rPr>
        <sz val="14"/>
        <color rgb="FFFF0000"/>
        <rFont val="Tahoma"/>
        <family val="2"/>
      </rPr>
      <t>TAMBAHAN</t>
    </r>
    <r>
      <rPr>
        <sz val="14"/>
        <color theme="1"/>
        <rFont val="Tahoma"/>
        <family val="2"/>
      </rPr>
      <t xml:space="preserve"> ROKOK CV. TELAGA MAS (ACAI)</t>
    </r>
  </si>
  <si>
    <r>
      <rPr>
        <b/>
        <sz val="14"/>
        <color theme="1"/>
        <rFont val="Tahoma"/>
        <family val="2"/>
      </rPr>
      <t>OHC</t>
    </r>
    <r>
      <rPr>
        <sz val="14"/>
        <color theme="1"/>
        <rFont val="Tahoma"/>
        <family val="2"/>
      </rPr>
      <t xml:space="preserve"> KELONTONGAN PETUGAS CV. TELAGA MAS (ACAI)</t>
    </r>
  </si>
  <si>
    <r>
      <rPr>
        <b/>
        <sz val="14"/>
        <color theme="1"/>
        <rFont val="Tahoma"/>
        <family val="2"/>
      </rPr>
      <t>OHC</t>
    </r>
    <r>
      <rPr>
        <sz val="14"/>
        <color theme="1"/>
        <rFont val="Tahoma"/>
        <family val="2"/>
      </rPr>
      <t xml:space="preserve"> ROKOK PETUGAS CV. TELAGA MAS (ACAI)</t>
    </r>
  </si>
  <si>
    <t>TOKO IRING IRAWAN TANBUNG</t>
  </si>
  <si>
    <t>PT SUMBER CIPTA MULTINIAGA DJARUM</t>
  </si>
  <si>
    <t>(BANK BCA - NO REK: 3900242505  A/N PT SUMBER CIPTA MULTINIAGA )</t>
  </si>
  <si>
    <t>Nama : Yenni Deastin Ernawati Bank : BRI 7233-01-007842-536</t>
  </si>
  <si>
    <r>
      <rPr>
        <b/>
        <sz val="14"/>
        <color theme="1"/>
        <rFont val="Tahoma"/>
        <family val="2"/>
      </rPr>
      <t>OHC / Support Petugas</t>
    </r>
    <r>
      <rPr>
        <sz val="14"/>
        <color theme="1"/>
        <rFont val="Tahoma"/>
        <family val="2"/>
      </rPr>
      <t xml:space="preserve"> ( Belanja PT. Sinar Sosro ) YENNI DEASTIN ERNAWATI</t>
    </r>
  </si>
  <si>
    <t xml:space="preserve">UD MIAMI /SQUADES </t>
  </si>
  <si>
    <t>TOKO PERDANA 1</t>
  </si>
  <si>
    <t xml:space="preserve">ULTRA (CITRA UTAMA) </t>
  </si>
  <si>
    <t>WINGS 1</t>
  </si>
  <si>
    <t>PT Surya Madistrindo (Gudang Garam)</t>
  </si>
  <si>
    <t>BCA 191.143.0008 a/n JEMMY NATA</t>
  </si>
  <si>
    <t>MANDIRI 1490004247427 a/n IRMA YUANITA</t>
  </si>
  <si>
    <t>BCA 1911700633 a/n Citra Utama CV</t>
  </si>
  <si>
    <t>BCA 7815 177 177 A/N PT KUMALA NIAGA TAMA</t>
  </si>
  <si>
    <t>BNI 2828728286 a/n PT Surya Madistrindo</t>
  </si>
  <si>
    <t>TOKO IRING (PO LOGISTIK)</t>
  </si>
  <si>
    <t>TOKO IRING (PO PEMENUHAN LOGISTIK)</t>
  </si>
  <si>
    <t>CV. F &amp; J JAYA (COCA-COLA)</t>
  </si>
  <si>
    <t>TOKO AMANAH( CLUB)</t>
  </si>
  <si>
    <t>PT.PUTRI AYU NUSANTARA (LARUTAN)</t>
  </si>
  <si>
    <t>BANK PANIN 7002211263 A/N IRAWAN TANBUNG</t>
  </si>
  <si>
    <t>BANK BCA 2548335588 ( A/N F&amp;J JAYA CV)</t>
  </si>
  <si>
    <t xml:space="preserve">BANK BNI 1417824804  (A/N PUTRI SARI RAMADHANI) </t>
  </si>
  <si>
    <t>BANK BCA 0253304828 (A/N PT PUTRI AYU NUSANTARA)</t>
  </si>
  <si>
    <r>
      <t xml:space="preserve">TOKO IRING </t>
    </r>
    <r>
      <rPr>
        <b/>
        <sz val="14"/>
        <color theme="1"/>
        <rFont val="Tahoma"/>
        <family val="2"/>
      </rPr>
      <t>(PO KONSUMSI)</t>
    </r>
  </si>
  <si>
    <t xml:space="preserve">Toko Dini (Beras, Rokok, Minuman Sachet )  </t>
  </si>
  <si>
    <t xml:space="preserve">Toko ICHA ( Rokok )  </t>
  </si>
  <si>
    <t>MANDIRI 112-00-1167739-5 a/n. JONI FERIADI</t>
  </si>
  <si>
    <t>MANDIRI 101-000-4484703 a/n. RINA SETIARI</t>
  </si>
  <si>
    <t>PT. SUMBER CIPTA MULTINIAGA (DJARUM)</t>
  </si>
  <si>
    <t>PT. SEGAR HARUM KALIMANTAN (WINGS)</t>
  </si>
  <si>
    <t>PT. INTIBOGA MANDIRI</t>
  </si>
  <si>
    <t>PT. SEGAR BONTANG MANDIRI</t>
  </si>
  <si>
    <t>CV. COCA-COLA</t>
  </si>
  <si>
    <t>BANK BRI 012101001669306 A/N PT. SUMBER CIPTA MULTINIAGA</t>
  </si>
  <si>
    <t>BANK BRI 008201003031309 A/N PT. SEGAR HARUM KALIMANTAN</t>
  </si>
  <si>
    <t>BANK DANAMON 11751468 A/N PT.INTIBOGA MANDIRI</t>
  </si>
  <si>
    <t>BANK MANDIRI 1480012788579 A/N GUNAWAN ISMAIL</t>
  </si>
  <si>
    <t>BANK BRI 033301001850302 A/N CV.BONAR JAYA PERKASA TEKHNIK</t>
  </si>
  <si>
    <t>BANK MANDIRI 1420015565806 A/N OSCAR WILOPO</t>
  </si>
  <si>
    <t>BANK MANDIRI 1480011584300 MEFANY SUWITO</t>
  </si>
  <si>
    <t>PR.SANTOSO JAYA ROKOK 9 DAUN</t>
  </si>
  <si>
    <r>
      <t xml:space="preserve">TK. KING SNACK </t>
    </r>
    <r>
      <rPr>
        <sz val="14"/>
        <color rgb="FFFF0000"/>
        <rFont val="Tahoma"/>
        <family val="2"/>
      </rPr>
      <t>PO TAMBAHAN</t>
    </r>
  </si>
  <si>
    <t>Toko Icha ( Beras, Indomie, Rokok )</t>
  </si>
  <si>
    <t>PT. Sriwijaya Distribusindo Raya ( Wings )</t>
  </si>
  <si>
    <t>Coca - Cola ( Fresh Tea, Sprite, Coca-cola )</t>
  </si>
  <si>
    <t>Sosro ( Tebs, The Botol Sosro, Prima )</t>
  </si>
  <si>
    <t>AMDK Galon Alfa &amp; Aqua ( Gunung Salju )</t>
  </si>
  <si>
    <t>02 Mei 2023</t>
  </si>
  <si>
    <t>Bank Mandiri ( 101 - 000 - 448 - 4703 ) Rina Setiari</t>
  </si>
  <si>
    <t>Bank Mandiri ( 112 - 007 - 899 - 0012 ) PT. Sriwijaya Distribusindo Raya</t>
  </si>
  <si>
    <t>Bank BRI ( 0059 - 0100 - 8882 - 306 ) PT.Mitra Mas Niaga</t>
  </si>
  <si>
    <t>Bank Mandiri ( 112 - 000 - 160 - 5059) Jaswin Hadi</t>
  </si>
  <si>
    <t>Bank Mandiri ( 113 - 007 - 008 - 0001 ) Reza Saputra</t>
  </si>
  <si>
    <t>BCA_146.164.5513_a/n I KETUT SIYANTO</t>
  </si>
  <si>
    <r>
      <t xml:space="preserve">TIRTA BALI-GALON 1 FAKTUR 25 APRIL 2023 </t>
    </r>
    <r>
      <rPr>
        <b/>
        <sz val="14"/>
        <rFont val="Tahoma"/>
        <family val="2"/>
      </rPr>
      <t>(PO KONSUMSI PETUGAS)</t>
    </r>
  </si>
  <si>
    <t>BANK SYARIAH INDONESIA 7197406229 AN HERMIATI ELI</t>
  </si>
  <si>
    <t>H IRIN</t>
  </si>
  <si>
    <t xml:space="preserve">Toko Abun </t>
  </si>
  <si>
    <t>Toko Balige Jaya</t>
  </si>
  <si>
    <t>COCA COLA AMATIL INDONESIA</t>
  </si>
  <si>
    <t>BCA 631-300-1267  a/n Moh Trimo</t>
  </si>
  <si>
    <t>BCA no.rek : 035-278-6924  a/n Mindo E A Simanjuntak SH</t>
  </si>
  <si>
    <t>BCA no.rek : 8691233979 a/n Ardia Prima Internusa</t>
  </si>
  <si>
    <t>ROKOK 9 DAUN  OSCAR WILOPO</t>
  </si>
  <si>
    <t>TGL 12-26 April  2023 ( 22  BKS)</t>
  </si>
  <si>
    <t>Oscar Wilopo No Rek 4720774777</t>
  </si>
  <si>
    <t xml:space="preserve">ES KRISTAL TOKO RONALD REGEND </t>
  </si>
  <si>
    <t>Tgl 13-26 April  ( 419 SAK)</t>
  </si>
  <si>
    <t xml:space="preserve">BANK MANDIRI, Ronald Regend Rikardo G : 10500-10757817 </t>
  </si>
  <si>
    <t>PT MEDAN DISTRIBUSINDO RAYA ,BANK MULTI ARTA SENTOSA NO REK 1001033022</t>
  </si>
  <si>
    <t>ACAI  PO ROKOK  CV. TELAGA MAS</t>
  </si>
  <si>
    <t>ACAI PO KELONTONGAN  CV. TELAGA MAS</t>
  </si>
  <si>
    <t>Pembayaran Toko UD AGUNG (PO URGENT )</t>
  </si>
  <si>
    <t>Toko Lima Jaya (Stock) TOKO LIMA JAYA</t>
  </si>
  <si>
    <t>Rokok 9 Daun (Stock) PR. SANTOSO JAYA</t>
  </si>
  <si>
    <t>BANK BCA_NO. REK_2581174421_A/N GO GIOK TJHOEN</t>
  </si>
  <si>
    <t>BANK MANDIRI_NO. REK_1420015565806_A/N OSCAR WILOPO</t>
  </si>
  <si>
    <t>Indomarco PT. INDOMARCO ADI PRIMA</t>
  </si>
  <si>
    <t>Wings PT. WINGS SURYA</t>
  </si>
  <si>
    <t>Toko Suganda (PO Pemenuhan M1) TOKO SUGANDA</t>
  </si>
  <si>
    <t>Bank BCA_No. Rek_3193088259_A/n PT. Indomarco Adi Prima</t>
  </si>
  <si>
    <t>BANK BCA_NO. REK_0107676761_A/N PT. WINGS SURYA</t>
  </si>
  <si>
    <t>BANK BCA_NO. REK_2140675833_A/N ENNY SUGANDA PUTRIE</t>
  </si>
  <si>
    <t>TOKO JAYA MURNI</t>
  </si>
  <si>
    <t>BCA 1730108555 / Harry Sasmitra SH</t>
  </si>
  <si>
    <t>CV. PUTRA JAYA MANDIRI</t>
  </si>
  <si>
    <t>20 - 26 Apr 2023</t>
  </si>
  <si>
    <t>BCA 1341285220 / Oni Syamsu Rizal Nasrudi</t>
  </si>
  <si>
    <t>ROKOK JON &amp; SOL</t>
  </si>
  <si>
    <t>BCA 4390938298 / Annas fachrudin isdianto</t>
  </si>
  <si>
    <t>TOKO BAROKAH JAYA ( PO REGULER )</t>
  </si>
  <si>
    <t>TOKO BAROKAH JAYA ( PO TAMBHN )</t>
  </si>
  <si>
    <t xml:space="preserve">  BANK MANDIRI ( REK : 1410017945841 ) A/N MOKH. KHOIRONI</t>
  </si>
  <si>
    <t>PT. Sentralsari Primasentosa ( Cleo Stock po reguler )</t>
  </si>
  <si>
    <t xml:space="preserve"> BANK BCA (Rek : 1130680000 ) An. Pt. Sentralsari Prima Sentosa</t>
  </si>
  <si>
    <t xml:space="preserve">TOKO ABUN </t>
  </si>
  <si>
    <t>MAJUMULIA</t>
  </si>
  <si>
    <t>INDOMARCO</t>
  </si>
  <si>
    <t>BCA a/N : MOH TRIMO - 6313001267</t>
  </si>
  <si>
    <t>BCA a/n CV. MAJU MULIA : 0287979791</t>
  </si>
  <si>
    <t>BCA a/n : Indomarco Adi Prima  PT - 3193053668</t>
  </si>
  <si>
    <t>Toko H.Salim</t>
  </si>
  <si>
    <t>BNI : 0625143213 a/n RIZKY ABDULLAH</t>
  </si>
  <si>
    <t>Toko Acai Pembayaran Belanja Kelontong Rokok</t>
  </si>
  <si>
    <t>01 Mei 2023</t>
  </si>
  <si>
    <t>0599-7057-138 Atas Nama : CV. Telaga Mas / BNI</t>
  </si>
  <si>
    <t>Toko Acai Pembayaran Belanja Kelontong</t>
  </si>
  <si>
    <t>TK. Abun M4 KLONTONGAN</t>
  </si>
  <si>
    <t>BCA no.rek : 631-300-1267  a/n MOH TRIMO</t>
  </si>
  <si>
    <t>BALIGE JAYA M4 KLONTONGAN</t>
  </si>
  <si>
    <r>
      <t xml:space="preserve">TOKO ABUN </t>
    </r>
    <r>
      <rPr>
        <b/>
        <sz val="14"/>
        <color theme="1"/>
        <rFont val="Tahoma"/>
        <family val="2"/>
      </rPr>
      <t>KONSUMSI KANTOR KKJ</t>
    </r>
  </si>
  <si>
    <r>
      <t xml:space="preserve">TOKO ABUN </t>
    </r>
    <r>
      <rPr>
        <b/>
        <sz val="14"/>
        <color theme="1"/>
        <rFont val="Tahoma"/>
        <family val="2"/>
      </rPr>
      <t>KONSUMSI RUTAN</t>
    </r>
  </si>
  <si>
    <r>
      <t xml:space="preserve">TOKO BALIGE </t>
    </r>
    <r>
      <rPr>
        <b/>
        <sz val="14"/>
        <color theme="1"/>
        <rFont val="Tahoma"/>
        <family val="2"/>
      </rPr>
      <t>KONSUMSI GEDUNG 1</t>
    </r>
  </si>
  <si>
    <t>TOKO SINAR REMPAH MUHLIS EKA PUTRA</t>
  </si>
  <si>
    <t>(BANK BNI - NO REK : 1058413447 A/N MUHLIS EKA PUTRA)</t>
  </si>
  <si>
    <r>
      <t>TOKO IRING</t>
    </r>
    <r>
      <rPr>
        <sz val="14"/>
        <color rgb="FFFF0000"/>
        <rFont val="Tahoma"/>
        <family val="2"/>
      </rPr>
      <t xml:space="preserve"> ( TAMBAHAN ) </t>
    </r>
    <r>
      <rPr>
        <sz val="14"/>
        <color theme="1"/>
        <rFont val="Tahoma"/>
        <family val="2"/>
      </rPr>
      <t>IRAWAN TANBUNG</t>
    </r>
  </si>
  <si>
    <t>CV. MAJU MULIA</t>
  </si>
  <si>
    <t>PT. ALDIVA SUKSES PRATAMA</t>
  </si>
  <si>
    <t>TOKO ABUN</t>
  </si>
  <si>
    <t>TOKO ABUN (PO Halal bi Halal)</t>
  </si>
  <si>
    <t>PT. DELTA ADIB</t>
  </si>
  <si>
    <t>BCA 028 797 9791 an CV MAJU MULIA</t>
  </si>
  <si>
    <t>BCA 4900 70 8888 PT. ALDIVA SUKSES</t>
  </si>
  <si>
    <t>BCA 6313001267 An MOH TRIMO</t>
  </si>
  <si>
    <t>BCA 3193.0536.68 an INDOMARCO ADI PRIMA PT</t>
  </si>
  <si>
    <t>MANDIRI 127-000-979962-6 PT. DELTA ADIB</t>
  </si>
  <si>
    <t>SOSRO</t>
  </si>
  <si>
    <t>BCA 4671375666 An ABDUL QADAR RANDY PRILYA</t>
  </si>
  <si>
    <t>PT. BERLIN JAYA SUKSES</t>
  </si>
  <si>
    <t>BCA 6871831391 An Riady Chandra Setia</t>
  </si>
  <si>
    <r>
      <t xml:space="preserve">TOKO ABUN </t>
    </r>
    <r>
      <rPr>
        <sz val="14"/>
        <color rgb="FFFF0000"/>
        <rFont val="Tahoma"/>
        <family val="2"/>
      </rPr>
      <t>(PO Tambahan)</t>
    </r>
  </si>
  <si>
    <t>BANK PANIN ( 7002211263 A/N IRAWAN TANBUNG)</t>
  </si>
  <si>
    <r>
      <t xml:space="preserve">TOKO IRING ( ACI ) </t>
    </r>
    <r>
      <rPr>
        <sz val="14"/>
        <color rgb="FFFF0000"/>
        <rFont val="Tahoma"/>
        <family val="2"/>
      </rPr>
      <t>(TAMBAHAN</t>
    </r>
    <r>
      <rPr>
        <sz val="14"/>
        <color theme="1"/>
        <rFont val="Tahoma"/>
        <family val="2"/>
      </rPr>
      <t>/PEMENUHAN)</t>
    </r>
  </si>
  <si>
    <t xml:space="preserve">TOKO EKA / KELONTONG (CLP) URGENT </t>
  </si>
  <si>
    <t xml:space="preserve">TOKO EKA / KELONTONG (CLP) open hous </t>
  </si>
  <si>
    <t xml:space="preserve"> BCA : 0964 300 000 / ENDANG SUPRAPTI  </t>
  </si>
  <si>
    <t>TOKO DIAN / KELONTONG (NK)</t>
  </si>
  <si>
    <t>BCA : 0960629205 / TJONG LIE SIONG</t>
  </si>
  <si>
    <r>
      <t xml:space="preserve">KENCANA MAKMUR JAYA </t>
    </r>
    <r>
      <rPr>
        <sz val="14"/>
        <color rgb="FFFF0000"/>
        <rFont val="Tahoma"/>
        <family val="2"/>
      </rPr>
      <t>( TAMBAHAN )</t>
    </r>
  </si>
  <si>
    <r>
      <t xml:space="preserve">SUKSES SENTOSA ABADI </t>
    </r>
    <r>
      <rPr>
        <sz val="14"/>
        <color rgb="FFFF0000"/>
        <rFont val="Tahoma"/>
        <family val="2"/>
      </rPr>
      <t>(TAMBAHAN  )</t>
    </r>
  </si>
  <si>
    <t>UD. Sehat (URGENT)</t>
  </si>
  <si>
    <t>BCA_0183478181_LISANAWATI</t>
  </si>
  <si>
    <t>TOKO DIAN / KELONTONG (CLP)</t>
  </si>
  <si>
    <t>PT SURYA MADISTRINDO (CLP)</t>
  </si>
  <si>
    <t>MANDIRI : 139 005 675 6780 / SURYA MADISTRINDO</t>
  </si>
  <si>
    <t>PT SURYA MADISTRINDO (NK)</t>
  </si>
  <si>
    <t xml:space="preserve">UD SARI GUNA (COCA COLA) NK </t>
  </si>
  <si>
    <t>CV MEKAR JAYA SENTOSA /  GALON (CLP)</t>
  </si>
  <si>
    <t xml:space="preserve">CV MEKAR JAYA SENTOSA /  VIT BOTOL (CLP) </t>
  </si>
  <si>
    <t xml:space="preserve">BRI : 3765 0105 0712 535 / LUKY FATHUROHMAN </t>
  </si>
  <si>
    <t>MANDIRI : 139 000 441 9234 / CV MEKAR JAYA</t>
  </si>
  <si>
    <t>TK. KING SNACK  PO REG</t>
  </si>
  <si>
    <t>TOKO EKA / KELONTONG (NK) URGENT</t>
  </si>
  <si>
    <t>PEMBAYARAN TEMPO SUPPLIER LOGISTIK PERIODE 15 MEI - 21 MEI 2023</t>
  </si>
  <si>
    <t>NPI PERIODE 15 MEI - 21 MEI 2023</t>
  </si>
  <si>
    <t>BCA, ALBERT HUTAGALUNG NO REK 3831493061</t>
  </si>
  <si>
    <t xml:space="preserve">CV. TELAGA MAS ACAI  PO ROKOK </t>
  </si>
  <si>
    <t xml:space="preserve">CV. TELAGA MAS ACAI PO KELONTONGAN </t>
  </si>
  <si>
    <r>
      <t xml:space="preserve">CV. TELAGA MAS ACAI </t>
    </r>
    <r>
      <rPr>
        <sz val="14"/>
        <color rgb="FFFF0000"/>
        <rFont val="Tahoma"/>
        <family val="2"/>
      </rPr>
      <t>PO TAMBAHAN</t>
    </r>
    <r>
      <rPr>
        <sz val="14"/>
        <color theme="1"/>
        <rFont val="Tahoma"/>
        <family val="2"/>
      </rPr>
      <t xml:space="preserve"> KELONTONGAN </t>
    </r>
  </si>
  <si>
    <r>
      <t xml:space="preserve">CV. TELAGA MAS ACAI </t>
    </r>
    <r>
      <rPr>
        <sz val="14"/>
        <color rgb="FFFF0000"/>
        <rFont val="Tahoma"/>
        <family val="2"/>
      </rPr>
      <t>PO TAMBAHAN</t>
    </r>
    <r>
      <rPr>
        <sz val="14"/>
        <color theme="1"/>
        <rFont val="Tahoma"/>
        <family val="2"/>
      </rPr>
      <t xml:space="preserve"> ROKOK</t>
    </r>
  </si>
  <si>
    <r>
      <t xml:space="preserve">TOKO MADUMA MADUMA </t>
    </r>
    <r>
      <rPr>
        <b/>
        <sz val="14"/>
        <color theme="1"/>
        <rFont val="Tahoma"/>
        <family val="2"/>
      </rPr>
      <t>PO KONSUMSI PEGAWAI (0HC)</t>
    </r>
  </si>
  <si>
    <t xml:space="preserve">Toko Dini Toko Dini (Beras, Rokok, Minuman Sachet )  </t>
  </si>
  <si>
    <t xml:space="preserve">Toko Icha Toko ICHA ( Rokok )  </t>
  </si>
  <si>
    <t>Hm Sampoerna Marlboro Crafted Authentic 12 ( Konsinyasi Rokok ) Periode April 2023</t>
  </si>
  <si>
    <t xml:space="preserve">MANDIRI 900 - 000 - 675 - 2068  a/n. JEMI ATMIKO </t>
  </si>
  <si>
    <t>PR.SANTOSO JAYA Rokok 9 Daun Kretek 12 ( Konsinyasi Rokok ) Periode April 2023</t>
  </si>
  <si>
    <t>MANDIRI 142-001-5565806 a/n. Oscar Wilopo</t>
  </si>
  <si>
    <r>
      <t>Toko Dini Toko Dini (Beras, Rokok, Minuman Sachet )</t>
    </r>
    <r>
      <rPr>
        <b/>
        <sz val="14"/>
        <color theme="1"/>
        <rFont val="Tahoma"/>
        <family val="2"/>
      </rPr>
      <t xml:space="preserve">  Konsumsi</t>
    </r>
  </si>
  <si>
    <t>BALIKPAPAN (BPP)</t>
  </si>
  <si>
    <t>LABUHAN DELI (LABDEL)</t>
  </si>
  <si>
    <t>LABUHAN RUKU (LARUKU)</t>
  </si>
  <si>
    <t>PR. Santoso Jaya Pembayaran Rokok 9 Daun periode 13-30 april 2023</t>
  </si>
  <si>
    <t>13-30 april 2023</t>
  </si>
  <si>
    <t>14200-15565-806 Atas Nama : Oscar Wilopo / Mandiri</t>
  </si>
  <si>
    <t>TOKO LIMA JAYA Toko Lima Jaya (Stock)</t>
  </si>
  <si>
    <t>PR. SANTOSO JAYA Rokok 9 Daun (Stock)</t>
  </si>
  <si>
    <t>PT. MITRA NIAGA DISTRITAMA Coca Cola</t>
  </si>
  <si>
    <t>BANK BCA_NO. REK_3639889999_A/N PT. MITRA NIAGA DISTRITAMA</t>
  </si>
  <si>
    <t>CHEERS Cheers Galon ( Stock )</t>
  </si>
  <si>
    <t>BANK OCBC NISP_NO. REK_550.8000.91799_A/N PT.ATLANTIC BIRURAYA</t>
  </si>
  <si>
    <t>CHEERS Cheers Botol ( Stock )</t>
  </si>
  <si>
    <t>PR TRUBUS ALAMI PR TRUBUS ALAMI</t>
  </si>
  <si>
    <t>01 - 30 April 2023</t>
  </si>
  <si>
    <t>BANK BRI_NO. REK_321101000665509_A/N ANNASRUL NUR AZIS</t>
  </si>
  <si>
    <t>PT PUTRA JAYA PT PUTRA JAYA</t>
  </si>
  <si>
    <t>BANK BCA_NO. REK_1341285220_A/N ONI SYAMSU RIZAL NASRUDI</t>
  </si>
  <si>
    <t>TOKO BERKAH TOKO BERKAH</t>
  </si>
  <si>
    <t>BANK BNI_NO. REK_0876463133_A/N ELSHA ANGELICA</t>
  </si>
  <si>
    <t>PT.CEMERLANG MULTI PERKASA PT.CEMERLANG MULTI PERKASA</t>
  </si>
  <si>
    <t>BANK BCA_NO. REK_8220440789_A/N YOSEP ANGGIT DWIRUMEKSO DRS</t>
  </si>
  <si>
    <t>PT STTC PT STTC</t>
  </si>
  <si>
    <t>BANK BCA_NO. REK_7340355959_A/N SATRIA TUGU TRANS CIPTA PT</t>
  </si>
  <si>
    <t>PT BERONTOSENO PT BERONTOSENO</t>
  </si>
  <si>
    <t>BANK BCA_NO. REK_6720741219_A/N EFFI SUSANTI</t>
  </si>
  <si>
    <r>
      <t>CHEERS Cheers Galon</t>
    </r>
    <r>
      <rPr>
        <b/>
        <sz val="14"/>
        <color theme="1"/>
        <rFont val="Tahoma"/>
        <family val="2"/>
      </rPr>
      <t xml:space="preserve"> ( Konsumsi )</t>
    </r>
  </si>
  <si>
    <t xml:space="preserve">UD TARA 1 FAKTUR </t>
  </si>
  <si>
    <t xml:space="preserve">MANDIRI_145.00.1517024.0 NI PUTU ETI SUABUDI ANDANI </t>
  </si>
  <si>
    <t>PT SUMBER CIPTA MULTINIAGA (DJARUM)</t>
  </si>
  <si>
    <t>MANDIRI 1300010031618 an SUMBER CIPTA MULTINIAGA</t>
  </si>
  <si>
    <t xml:space="preserve">CV.TELAGA MAS Belanja Acai ( Rokok ) </t>
  </si>
  <si>
    <t xml:space="preserve">CV.TELAGA MAS Belanja Acai (Kelontongan ) </t>
  </si>
  <si>
    <t>RONAL REGEN ES Kristal ( 66 Sak )</t>
  </si>
  <si>
    <t>16 - 30 April 2023</t>
  </si>
  <si>
    <t xml:space="preserve">Nama : Ronal Regen Bank : Mandiri  105-00-1075-7817 </t>
  </si>
  <si>
    <r>
      <t xml:space="preserve">YENNI DEASTIN ERNAWATI </t>
    </r>
    <r>
      <rPr>
        <b/>
        <sz val="14"/>
        <color theme="1"/>
        <rFont val="Tahoma"/>
        <family val="2"/>
      </rPr>
      <t>OHC / Support Petugas</t>
    </r>
    <r>
      <rPr>
        <sz val="14"/>
        <color theme="1"/>
        <rFont val="Tahoma"/>
        <family val="2"/>
      </rPr>
      <t xml:space="preserve"> ( Belanja PT. Sinar Sosro )</t>
    </r>
  </si>
  <si>
    <t>CV.TELAGA MAS belanja Acai ( ROKOK )</t>
  </si>
  <si>
    <t>Nama : CV. Telaga Mas Bank : BNI 0599-7057-13-8</t>
  </si>
  <si>
    <t>CV.TELAGA MAS belanja Acai  ( KELONTONG )</t>
  </si>
  <si>
    <t>RONAL REGEN ES KRISTAL ( 51 Sak )</t>
  </si>
  <si>
    <t>09 MEI 2023</t>
  </si>
  <si>
    <t>04 MEI 2023</t>
  </si>
  <si>
    <t>( BANK BCA - NO REK: 3900242505 A/N PT SUMBER CIPTA MULTINIAGA)</t>
  </si>
  <si>
    <t>Philip Moris (Sampoerna)</t>
  </si>
  <si>
    <t>PT. Sumber Cipta Multiniaga (Djarum)</t>
  </si>
  <si>
    <t>UD. Sehat</t>
  </si>
  <si>
    <t>DEUTSCHE_000.1000.096_HANJAYA MANDALA SAMPOERNA Tbk.PT</t>
  </si>
  <si>
    <t>BCA_0183160602_PT.SUMBER CIPTA MULTINIAGA</t>
  </si>
  <si>
    <t>TOKO ABUN (PO Pengganti M1 Mei)</t>
  </si>
  <si>
    <t xml:space="preserve">PR. Santoso Raya ( 9 Daun ) Periode 01 - 30 April 2023 </t>
  </si>
  <si>
    <t>03 Mei 2023</t>
  </si>
  <si>
    <t>29 Maret 2023</t>
  </si>
  <si>
    <t>Bank Mandiri ( 142 - 001 - 556 - 5806 ) Oscar Wilopo</t>
  </si>
  <si>
    <r>
      <t>AMDK Galon Alfa &amp; Aqua ( Gunung Salju</t>
    </r>
    <r>
      <rPr>
        <b/>
        <sz val="14"/>
        <color theme="1"/>
        <rFont val="Tahoma"/>
        <family val="2"/>
      </rPr>
      <t xml:space="preserve"> KONSUMSI ) </t>
    </r>
    <r>
      <rPr>
        <sz val="14"/>
        <color theme="1"/>
        <rFont val="Tahoma"/>
        <family val="2"/>
      </rPr>
      <t>Mei 2023</t>
    </r>
  </si>
  <si>
    <r>
      <t>Toko Icha</t>
    </r>
    <r>
      <rPr>
        <b/>
        <sz val="14"/>
        <color theme="1"/>
        <rFont val="Tahoma"/>
        <family val="2"/>
      </rPr>
      <t xml:space="preserve"> ( KONSUMSI ) </t>
    </r>
    <r>
      <rPr>
        <sz val="14"/>
        <color theme="1"/>
        <rFont val="Tahoma"/>
        <family val="2"/>
      </rPr>
      <t>Mei 2023</t>
    </r>
  </si>
  <si>
    <t xml:space="preserve">Toko H.Maidani  Pembayaran H.Maidani </t>
  </si>
  <si>
    <t>PT.Surya Madistrindo  Pembayaran Gudang Garam</t>
  </si>
  <si>
    <t>BNI : 7999899929 a/n PT.Surya Madistrindo</t>
  </si>
  <si>
    <t>PR. SANTOSO JAYA Pembayaran PR. SANTOSO JAYA Periode 01 - 31 Mar 2023</t>
  </si>
  <si>
    <t>Mandiri : 1420015565806 a/n Oscar Wilopo</t>
  </si>
  <si>
    <t>PT. Ekasurya Internusa Indonesia Pembayaran Eka Surya Periode 01 - 31 Mar 2023</t>
  </si>
  <si>
    <t>Mandiri : 1410010855625 a/n PT. Ekasurya Internusa Indonesia</t>
  </si>
  <si>
    <t>PT. Delta Adib Distribusi Pembayaran Delta Foods Periode 01 - 31 Mar 2023</t>
  </si>
  <si>
    <t>Mandiri : 1270009799626 a/n PT. Delta Adib Distribusi</t>
  </si>
  <si>
    <t>TOKO IRING ( ACI )</t>
  </si>
  <si>
    <t>PT PUTRI AYU NUSANTARA ( SINDE )</t>
  </si>
  <si>
    <t>BANK BCA ( 0253304828  PUTRI AYU NUSANTARA )</t>
  </si>
  <si>
    <t>BANK BCA ( 3900242505 A/N PT. SUMBER CIPTA MULTINIAGA )</t>
  </si>
  <si>
    <t>CV. SUMBER AGUNG (HYDRO COCO)</t>
  </si>
  <si>
    <t>BANK BNI ( 2777-6888-27 CV. SUMBER AGUNG )</t>
  </si>
  <si>
    <t>PR. SANTOSO JAYA (KONSINYASI)</t>
  </si>
  <si>
    <t>PERD APRIL 2023</t>
  </si>
  <si>
    <t>BANK BCA ( 0253507907 A/N PT. SINGOSARI TIMUR JAYA)</t>
  </si>
  <si>
    <t>PERD 01 SD 30  APRIL 2023</t>
  </si>
  <si>
    <t>BANK MANDIRI ( 14200 15565 806 A/N OSCAR WILOPO)</t>
  </si>
  <si>
    <r>
      <t>PT. SINGOSARI TIMUR JAYA (CLEO)</t>
    </r>
    <r>
      <rPr>
        <sz val="14"/>
        <color rgb="FFFF0000"/>
        <rFont val="Tahoma"/>
        <family val="2"/>
      </rPr>
      <t xml:space="preserve"> (PO TAMBAHAN)</t>
    </r>
  </si>
  <si>
    <r>
      <t xml:space="preserve">TOKO IRING ( ACI ) </t>
    </r>
    <r>
      <rPr>
        <b/>
        <sz val="14"/>
        <color theme="1"/>
        <rFont val="Tahoma"/>
        <family val="2"/>
      </rPr>
      <t>(KONSUMSI)</t>
    </r>
  </si>
  <si>
    <t>24 MARET 2023</t>
  </si>
  <si>
    <t>(BANK MANDIRI - NO REK : 14200 15565 806 A/N OSCAR WILOPO)</t>
  </si>
  <si>
    <t>TOKO IRING (ROKOK) IRAWAN TANBUNG</t>
  </si>
  <si>
    <t>KONSINYASI PR. SANTOSO JAYA (Rokok 9 Daun)</t>
  </si>
  <si>
    <t>CV. TELAGA MAS (ACAI) ROKOK (ACAI)</t>
  </si>
  <si>
    <t>PT. MUJUR SUMBER ALAM SEMESTA  TEH BOTOL SOSRO</t>
  </si>
  <si>
    <t>CV. TELAGA MAS (ACAI) KELONTONGAN (ACAI)</t>
  </si>
  <si>
    <r>
      <t xml:space="preserve">CV. TELAGA MAS (ACAI) </t>
    </r>
    <r>
      <rPr>
        <b/>
        <sz val="14"/>
        <color theme="1"/>
        <rFont val="Tahoma"/>
        <family val="2"/>
      </rPr>
      <t>OHC KELONTONGAN PETUGAS</t>
    </r>
  </si>
  <si>
    <r>
      <t xml:space="preserve">CV. TELAGA MAS (ACAI) </t>
    </r>
    <r>
      <rPr>
        <b/>
        <sz val="14"/>
        <color theme="1"/>
        <rFont val="Tahoma"/>
        <family val="2"/>
      </rPr>
      <t>OHC ROKOK PETUGAS</t>
    </r>
  </si>
  <si>
    <r>
      <t xml:space="preserve">CV. TELAGA MAS (ACAI) </t>
    </r>
    <r>
      <rPr>
        <sz val="14"/>
        <color rgb="FFFF0000"/>
        <rFont val="Tahoma"/>
        <family val="2"/>
      </rPr>
      <t>TAMBAHAN</t>
    </r>
    <r>
      <rPr>
        <sz val="14"/>
        <color theme="1"/>
        <rFont val="Tahoma"/>
        <family val="2"/>
      </rPr>
      <t xml:space="preserve"> KELONTONGAN</t>
    </r>
  </si>
  <si>
    <r>
      <t xml:space="preserve">CV. TELAGA MAS (ACAI) </t>
    </r>
    <r>
      <rPr>
        <sz val="14"/>
        <color rgb="FFFF0000"/>
        <rFont val="Tahoma"/>
        <family val="2"/>
      </rPr>
      <t xml:space="preserve">TAMBAHAN </t>
    </r>
    <r>
      <rPr>
        <sz val="14"/>
        <color theme="1"/>
        <rFont val="Tahoma"/>
        <family val="2"/>
      </rPr>
      <t>KELONTONGAN</t>
    </r>
  </si>
  <si>
    <r>
      <t>CV. TELAGA MAS (ACAI)</t>
    </r>
    <r>
      <rPr>
        <sz val="14"/>
        <color rgb="FFFF0000"/>
        <rFont val="Tahoma"/>
        <family val="2"/>
      </rPr>
      <t xml:space="preserve"> TAMBAHAN</t>
    </r>
    <r>
      <rPr>
        <sz val="14"/>
        <color theme="1"/>
        <rFont val="Tahoma"/>
        <family val="2"/>
      </rPr>
      <t xml:space="preserve"> ROKOK</t>
    </r>
  </si>
  <si>
    <r>
      <t xml:space="preserve">CV. TELAGA MAS (ACAI) </t>
    </r>
    <r>
      <rPr>
        <sz val="14"/>
        <color rgb="FFFF0000"/>
        <rFont val="Tahoma"/>
        <family val="2"/>
      </rPr>
      <t>TAMBAHAN</t>
    </r>
    <r>
      <rPr>
        <sz val="14"/>
        <color theme="1"/>
        <rFont val="Tahoma"/>
        <family val="2"/>
      </rPr>
      <t xml:space="preserve"> ROKOK</t>
    </r>
  </si>
  <si>
    <t>TOKO ABUN PEMENUHAN (M4 APRIL)</t>
  </si>
  <si>
    <t>TOKO BINTANG ASIA PO 1 FAKTUR TGL 2 MEI 2023</t>
  </si>
  <si>
    <t>PT. INDAH PERMAI (AQUA) 1 NOTA TGL 2 MEI 2023</t>
  </si>
  <si>
    <t>PT ATLANTIC BIRU RAYA-AMDK  1 FAKTUR 2 MEI 2023</t>
  </si>
  <si>
    <t>PT ATLANTIC BIRU RAYA-GALON  1 FAKTUR 2 MEI 2023</t>
  </si>
  <si>
    <t>BCA_040.196.9488_a/n HARIJAWAN SE</t>
  </si>
  <si>
    <t>DANAMON_117.216.36_a/n INDAH PERMAI PT</t>
  </si>
  <si>
    <t>BCA_468.210.8804_a/n PT ATLANTIC BIRU RAYA</t>
  </si>
  <si>
    <t>GONUSA PRIMA DISTRIBUSI PT (KONSINYASI) PER ARIL 2023</t>
  </si>
  <si>
    <t>BCA_767.075.7000_a/n GONUSA PRIMA DISTRIBUSI PT</t>
  </si>
  <si>
    <r>
      <t xml:space="preserve">TOKO BINTANG ASIA </t>
    </r>
    <r>
      <rPr>
        <sz val="14"/>
        <color rgb="FFFF0000"/>
        <rFont val="Tahoma"/>
        <family val="2"/>
      </rPr>
      <t>PO TAMBAHAN</t>
    </r>
    <r>
      <rPr>
        <sz val="14"/>
        <rFont val="Tahoma"/>
        <family val="2"/>
      </rPr>
      <t xml:space="preserve"> 1 FAKTUR TGL 27 APRIL 2023</t>
    </r>
  </si>
  <si>
    <r>
      <t xml:space="preserve">TIRTA BALI-GALON 1 FAKTUR 2 MEI 2023 </t>
    </r>
    <r>
      <rPr>
        <b/>
        <sz val="14"/>
        <rFont val="Tahoma"/>
        <family val="2"/>
      </rPr>
      <t>PO KONSUMSI PETUGAS</t>
    </r>
  </si>
  <si>
    <r>
      <t xml:space="preserve">TOKO BINTANG ASIA  </t>
    </r>
    <r>
      <rPr>
        <b/>
        <sz val="14"/>
        <rFont val="Tahoma"/>
        <family val="2"/>
      </rPr>
      <t>PO KONSUMSI</t>
    </r>
    <r>
      <rPr>
        <sz val="14"/>
        <rFont val="Tahoma"/>
        <family val="2"/>
      </rPr>
      <t xml:space="preserve"> 1 FAKTUR TGL 2 MEI 2023</t>
    </r>
  </si>
  <si>
    <t>TK. Abun M1</t>
  </si>
  <si>
    <t>BALIGE JAYA M1</t>
  </si>
  <si>
    <t>GUDANG GARAM M1</t>
  </si>
  <si>
    <t>Mandiri no.rek : 123-001-040-8047 a/n Surya Madistrindo</t>
  </si>
  <si>
    <r>
      <t xml:space="preserve">BALIGE JAYA </t>
    </r>
    <r>
      <rPr>
        <sz val="14"/>
        <color rgb="FFFF0000"/>
        <rFont val="Tahoma"/>
        <family val="2"/>
      </rPr>
      <t>TAMBAHAN</t>
    </r>
    <r>
      <rPr>
        <sz val="14"/>
        <color theme="1"/>
        <rFont val="Tahoma"/>
        <family val="2"/>
      </rPr>
      <t xml:space="preserve"> AMDK M1</t>
    </r>
  </si>
  <si>
    <t>PT.SURYA MADISTRINDO (GUDANG GARAM)</t>
  </si>
  <si>
    <t>PR.SANTOSO JAYA</t>
  </si>
  <si>
    <t xml:space="preserve">TK. KING SNACK </t>
  </si>
  <si>
    <t>BANK BNI 1121888999 A/N PT MADISTRINDO</t>
  </si>
  <si>
    <t>TOKO H.Irin</t>
  </si>
  <si>
    <t>9 DAUN</t>
  </si>
  <si>
    <t>BANK SYARIAH : A.N HERMIATI ELI, REK, 7197406229</t>
  </si>
  <si>
    <t>MANDIRI a/n Oscar Wilopo : 1420015565806</t>
  </si>
  <si>
    <t>Bank Negara Indonesia 0599-7057-13-8 CV. Telaga Mas</t>
  </si>
  <si>
    <t>PR. SANTOSO JAYA  Rokok 9 Daun</t>
  </si>
  <si>
    <t>Bank :MANDIRI 142-00-15565-806 OSCAR WILOPO</t>
  </si>
  <si>
    <t>08 Mei 2023</t>
  </si>
  <si>
    <t>PT. TOTO ARTO RAWOEH</t>
  </si>
  <si>
    <t>BANK MANDIRI (REK : 1420066645531 ) A/N PT.TOTO ARTO RAWOEH</t>
  </si>
  <si>
    <r>
      <t xml:space="preserve">PT. Sentralsari Primasentosa ( Cleo </t>
    </r>
    <r>
      <rPr>
        <b/>
        <sz val="14"/>
        <color theme="1"/>
        <rFont val="Tahoma"/>
        <family val="2"/>
      </rPr>
      <t>Support )</t>
    </r>
  </si>
  <si>
    <r>
      <t xml:space="preserve">TOKO BAROKAH JAYA </t>
    </r>
    <r>
      <rPr>
        <sz val="14"/>
        <color rgb="FFFF0000"/>
        <rFont val="Tahoma"/>
        <family val="2"/>
      </rPr>
      <t>( PO TAMBHN )</t>
    </r>
  </si>
  <si>
    <t xml:space="preserve"> BANK BCA ( Rek : 468.190.9804 ) An. PT. ATLANTIK BIRURAYA</t>
  </si>
  <si>
    <t xml:space="preserve">PR.SANTOSO JAYA Rokok 9 DAUN </t>
  </si>
  <si>
    <t xml:space="preserve"> BANK MANDIRI (Rek : 1420015565806 ) An. OSCAR WILOPO</t>
  </si>
  <si>
    <t xml:space="preserve">COCA - COLA PT. TOTO ARTO RAWOEH </t>
  </si>
  <si>
    <t xml:space="preserve"> BANK MANDIRI ( Rek : 1420066645531 ) An. PT. TOTO ARTO RAWOEH</t>
  </si>
  <si>
    <t>POCARI CV. BOROBUDUR PRIMA SEJAHTERA</t>
  </si>
  <si>
    <t xml:space="preserve"> BANK BCA (Rek : 0333833678 ) An.CV. BOROBUDUR PRIMA SEJAHTERA</t>
  </si>
  <si>
    <t>WINGS PT. INTINIAGA JAYAKARYA</t>
  </si>
  <si>
    <t xml:space="preserve"> BCA ( Rek : 1135554555 ) An. PT INTNIAGA JAYAKARYA</t>
  </si>
  <si>
    <t>CHEERS Cheers  ( P O Urgent )</t>
  </si>
  <si>
    <t>PR.SANTOSO JAYA Rokok 9 DAUN ( P O Urgent )</t>
  </si>
  <si>
    <r>
      <t xml:space="preserve">CHEERS Cheers </t>
    </r>
    <r>
      <rPr>
        <b/>
        <sz val="14"/>
        <rFont val="Tahoma"/>
        <family val="2"/>
      </rPr>
      <t xml:space="preserve"> Support</t>
    </r>
  </si>
  <si>
    <t>PT. ASIA SEJAHTERA PERDANA Periode 1 s/d 31 MARET 2023 (KRATINGDAENG DAN ORANGE WATER)</t>
  </si>
  <si>
    <t xml:space="preserve">1 s/d 30.4.23 </t>
  </si>
  <si>
    <t xml:space="preserve"> BANK BCA (Rek : 1070070215 ) An. PT. ASIA SEJAHTERA PERDANA</t>
  </si>
  <si>
    <t>PT.ROKOK PUTRA JAYA MANDIRI Per. 1 s/d 31 MARET 2023 (ROKOK JEERA 1)</t>
  </si>
  <si>
    <t>CV.EL ARKA Per.14 s/d 31 MARET 2023 ( ROKOK DJAVA 12 HIJAU)</t>
  </si>
  <si>
    <t>BANK BCA(Rek : 1341285220) A/N ONI SYAMSU RIZAL</t>
  </si>
  <si>
    <t>BANK BCA (REK : 0500288400) A/N ABDULLOH SHOMADI</t>
  </si>
  <si>
    <t xml:space="preserve">CHEERS Cheers  </t>
  </si>
  <si>
    <t>KOP. KARYAWAN COCA-COLA</t>
  </si>
  <si>
    <t>PT. HM SAMPOERNA Tbk.</t>
  </si>
  <si>
    <t>PT. INDOMARCO ADI PRIMA</t>
  </si>
  <si>
    <t>PT. PANCA ARTA DJAYA (SOSRO)</t>
  </si>
  <si>
    <t>PT. SEGORO PUTRA MANDIRI</t>
  </si>
  <si>
    <t>PT. SURYA MADISTRINDO</t>
  </si>
  <si>
    <t>PT. YAKULT INDONESIA PERSADA</t>
  </si>
  <si>
    <t>Mandiri 1410008481236/ KOP. KARYAWAN COCA-COLA</t>
  </si>
  <si>
    <t>Deuthsct Bank 0001000056 / PT. HM Sampoerna Tbk.</t>
  </si>
  <si>
    <t>BCA 3193080789 / PT. Indomarco Adi Prima</t>
  </si>
  <si>
    <t>CIMB Niaga 8001-4078-2600 / PT. Panca Arta Djaya</t>
  </si>
  <si>
    <t>BCA 8163778899 / Arief Wibowo Wiriosutanto</t>
  </si>
  <si>
    <t>BCA 0113202588 / PT. Sumber Cipta Multiniaga</t>
  </si>
  <si>
    <t>Mandiri 1440013125742 / PT. Surya Madistrindo</t>
  </si>
  <si>
    <t>Mandiri 1440012042443 / PT. Yakult Indonesia Persada</t>
  </si>
  <si>
    <t>27 Apr - 03 Mei 2023</t>
  </si>
  <si>
    <t xml:space="preserve">SANTOSO JAYA </t>
  </si>
  <si>
    <t xml:space="preserve">CIMORY </t>
  </si>
  <si>
    <t>MANDIRI AC 1420015565806 A/N OSCAR WILOPO</t>
  </si>
  <si>
    <t>BCA AC 4280150636 A/N SUNDARI</t>
  </si>
  <si>
    <t xml:space="preserve">TOKO EKA / KELONTONG (NK)  URGENT </t>
  </si>
  <si>
    <t>CV MEKAR JAYA SENTOSA /  GALON (NK)</t>
  </si>
  <si>
    <t xml:space="preserve">TOKO EKA / KELONTONG (NK) </t>
  </si>
  <si>
    <t>TOKO EKA / KELONTONG (CLP)</t>
  </si>
  <si>
    <t>10,12,18 apr 2023</t>
  </si>
  <si>
    <t>CIMORY (NK)</t>
  </si>
  <si>
    <t>PR SANTOSO JAYA (ROKOK 9 DAUN) NK</t>
  </si>
  <si>
    <t xml:space="preserve">PR SANTOSO JAYA (ROKOK 9 DAUN) CLP </t>
  </si>
  <si>
    <t xml:space="preserve">13 - 30 April 2023 </t>
  </si>
  <si>
    <t xml:space="preserve">BCA : 0960606825 / TRI YULIARTI </t>
  </si>
  <si>
    <t>MANDIRI : 142 001 556 5806 / OSCAR WILOPO</t>
  </si>
  <si>
    <r>
      <t xml:space="preserve">CV MEKAR JAYA SENTOSA /  GALON (NK) </t>
    </r>
    <r>
      <rPr>
        <b/>
        <sz val="14"/>
        <color theme="1"/>
        <rFont val="Tahoma"/>
        <family val="2"/>
      </rPr>
      <t xml:space="preserve">Ohc UPT </t>
    </r>
  </si>
  <si>
    <t xml:space="preserve">SURYA MADISTRINDO </t>
  </si>
  <si>
    <t>Mandiri 1230010408047 a/n Surya Madistrindo</t>
  </si>
  <si>
    <t>05 MEI 2023</t>
  </si>
  <si>
    <r>
      <t>TOKO IRING (</t>
    </r>
    <r>
      <rPr>
        <sz val="14"/>
        <color rgb="FFFF0000"/>
        <rFont val="Tahoma"/>
        <family val="2"/>
      </rPr>
      <t>PO TAMBAHAN</t>
    </r>
    <r>
      <rPr>
        <sz val="14"/>
        <color theme="1"/>
        <rFont val="Tahoma"/>
        <family val="2"/>
      </rPr>
      <t xml:space="preserve"> LOGISTIK)</t>
    </r>
  </si>
  <si>
    <r>
      <t xml:space="preserve">UD TARA </t>
    </r>
    <r>
      <rPr>
        <sz val="14"/>
        <color rgb="FFFF0000"/>
        <rFont val="Tahoma"/>
        <family val="2"/>
      </rPr>
      <t>PO TAMBAHAN</t>
    </r>
  </si>
  <si>
    <t xml:space="preserve">Delta Adib </t>
  </si>
  <si>
    <t xml:space="preserve">9 Daun </t>
  </si>
  <si>
    <t>Putra Jaya Malang (Tobacco)</t>
  </si>
  <si>
    <t>periode 1-30 April 2023</t>
  </si>
  <si>
    <t>Mandiri 1270009799626 a/n Delta Adib Distribusi</t>
  </si>
  <si>
    <t>Mandiri 1420015565806 a/n Oscar Wilopo</t>
  </si>
  <si>
    <t>BCA no.rek : 1341285220 a/n Pt.Oni Syamsu Rizal</t>
  </si>
  <si>
    <t>TOKO SUGANDA</t>
  </si>
  <si>
    <r>
      <t>Toko Suganda</t>
    </r>
    <r>
      <rPr>
        <b/>
        <sz val="14"/>
        <color theme="1"/>
        <rFont val="Tahoma"/>
        <family val="2"/>
      </rPr>
      <t xml:space="preserve"> (KONSUMSI)</t>
    </r>
  </si>
  <si>
    <r>
      <t xml:space="preserve">UD. Sehat </t>
    </r>
    <r>
      <rPr>
        <b/>
        <sz val="14"/>
        <color theme="1"/>
        <rFont val="Tahoma"/>
        <family val="2"/>
      </rPr>
      <t>(KONSUMSI)</t>
    </r>
  </si>
  <si>
    <t>Pembayaran Toko UD AGUNG (PO URGENT)</t>
  </si>
  <si>
    <r>
      <t xml:space="preserve">TOKO IRING ( ACI ) </t>
    </r>
    <r>
      <rPr>
        <sz val="14"/>
        <color rgb="FFFF0000"/>
        <rFont val="Tahoma"/>
        <family val="2"/>
      </rPr>
      <t>(TAMBAHAN/PEMENUHAN)</t>
    </r>
  </si>
  <si>
    <r>
      <t xml:space="preserve">TK. KING SNACK </t>
    </r>
    <r>
      <rPr>
        <b/>
        <sz val="14"/>
        <color theme="1"/>
        <rFont val="Tahoma"/>
        <family val="2"/>
      </rPr>
      <t>PO KONSUMSI</t>
    </r>
  </si>
  <si>
    <t>TK. KING SNACK PO REG</t>
  </si>
  <si>
    <t>NPI PERIODE 22 MEI - 28 MEI 2023</t>
  </si>
  <si>
    <t>PEMBAYARAN TEMPO SUPPLIER LOGISTIK PERIODE 22 MEI - 28 MEI 2023</t>
  </si>
  <si>
    <t>BRI 0636-0100-0941-562 Nurhayati</t>
  </si>
  <si>
    <t>15 Mei 2023</t>
  </si>
  <si>
    <t>09 Mei 2023</t>
  </si>
  <si>
    <t>BNI 0599-7057-138 Atas Nama : CV. Telaga Mas</t>
  </si>
  <si>
    <t>Toko Sahabat Baru Pembayaran Belanja Pememuhan Barang Kelontong</t>
  </si>
  <si>
    <t>9 Mei 2023</t>
  </si>
  <si>
    <t>BCA 420378840 Atas Nama : Lina</t>
  </si>
  <si>
    <t>PT. INDOMARCO ADI PRIMA Indomarco</t>
  </si>
  <si>
    <t>PT. WINGS SURYA Wings</t>
  </si>
  <si>
    <t>BNI, NO REK 05997057138 CV TELAGA MAS</t>
  </si>
  <si>
    <r>
      <t xml:space="preserve">BALIGE JAYA </t>
    </r>
    <r>
      <rPr>
        <b/>
        <sz val="14"/>
        <color theme="1"/>
        <rFont val="Tahoma"/>
        <family val="2"/>
      </rPr>
      <t>PO KONSUMSI PETUGAS</t>
    </r>
  </si>
  <si>
    <r>
      <t xml:space="preserve">Toko Abun </t>
    </r>
    <r>
      <rPr>
        <b/>
        <sz val="14"/>
        <color theme="1"/>
        <rFont val="Tahoma"/>
        <family val="2"/>
      </rPr>
      <t>PO KONSUMSI PETUGAS</t>
    </r>
  </si>
  <si>
    <r>
      <t xml:space="preserve">Pembayaran Toko UD AGUNG </t>
    </r>
    <r>
      <rPr>
        <b/>
        <sz val="14"/>
        <color theme="1"/>
        <rFont val="Tahoma"/>
        <family val="2"/>
      </rPr>
      <t>(PO KONSUMSI )</t>
    </r>
  </si>
  <si>
    <r>
      <t>SUKSES SENTOSA ABADI</t>
    </r>
    <r>
      <rPr>
        <b/>
        <sz val="14"/>
        <rFont val="Tahoma"/>
        <family val="2"/>
      </rPr>
      <t xml:space="preserve"> (SUPORTING)</t>
    </r>
  </si>
  <si>
    <t>Bank :BNI 0599-7057-13-8 Nama : CV. Telaga Mas</t>
  </si>
  <si>
    <t>Bank : BRI 7233-01-007842-536 Nama : Yenni Deastin Ernawati</t>
  </si>
  <si>
    <t>TOKO IRING  IRAWAN TANBUNG</t>
  </si>
  <si>
    <t>COCA-COLA ANDI AHMAD FAUZAN</t>
  </si>
  <si>
    <t>(BANK BRI - NO REK: 0253-01-035793-50-4 A/N ANDI AHMAD FAUZAN BASRI )</t>
  </si>
  <si>
    <r>
      <t xml:space="preserve">Toko Dini (Beras, Rokok, Minuman Sachet )  </t>
    </r>
    <r>
      <rPr>
        <sz val="14"/>
        <color rgb="FFFF0000"/>
        <rFont val="Tahoma"/>
        <family val="2"/>
      </rPr>
      <t>Tambahan</t>
    </r>
  </si>
  <si>
    <t>TEA SOSRO CV.ANGKASA LEATHER</t>
  </si>
  <si>
    <t>BCA (1130996678) AN FARUQ HAKIM</t>
  </si>
  <si>
    <t>TOKO AMANAH ( CLUB )</t>
  </si>
  <si>
    <t>BANK BNI ( 1417824804 A/N PUTRI SARI RAMADHANI)</t>
  </si>
  <si>
    <t xml:space="preserve">BANK MANDIRI 145.00.1517024.0 NI PUTU ETI SUABUDI ANDANI </t>
  </si>
  <si>
    <t>16 MEI 2023</t>
  </si>
  <si>
    <t>( BANK PANIN - NO REK:  7002211263  A/N IRAWAN TANBUNG )</t>
  </si>
  <si>
    <t>10 MEI 2023</t>
  </si>
  <si>
    <t>( BANK BNI - NO REK : 1417824804 A/N PUTRI SARI RAMADHANI )</t>
  </si>
  <si>
    <t>( BANK MANDIRI - NO REK : 14200 15565 806 A/N OSCAR WILOPO )</t>
  </si>
  <si>
    <t>PR.SANTOSO JAYA (Rokok 9 daun)</t>
  </si>
  <si>
    <t>PT GONUSA PRIMA DISTRIBUSI (KOPI CAFINO)</t>
  </si>
  <si>
    <t>BANK MANDIRI 14200 15565 806 A/N OSCAR WILOPO</t>
  </si>
  <si>
    <t>BANK BCA 3903378910( GONUSA PRIMA DISTRIBUSI )</t>
  </si>
  <si>
    <t>BCA 631-300-1267 a/n MOH TRIMO</t>
  </si>
  <si>
    <t>BCA 035-278-6924 a/n Mindo E A Simanjuntak SH</t>
  </si>
  <si>
    <t>Mandiri 123-001-040-8047 a/n Surya Madistrindo</t>
  </si>
  <si>
    <t>DELTA ADIB</t>
  </si>
  <si>
    <t>DUA GRUP JAYA</t>
  </si>
  <si>
    <t>DJAMBU AIR</t>
  </si>
  <si>
    <t>TOBACCO</t>
  </si>
  <si>
    <t>Mandiri 127-000-979-9626 a/n PT. Delta Food Distribusi</t>
  </si>
  <si>
    <t>BCA 687-183-1391 a/n Riady Chandra Setia</t>
  </si>
  <si>
    <t>BCA 742-030-2490 a/n Yunan Nurmazir</t>
  </si>
  <si>
    <t>BCA 134-128-5220 a/n Oni Syamsu Rizal</t>
  </si>
  <si>
    <t>Mandiri 142-001-556-5806 a/n Oscar Wilopo</t>
  </si>
  <si>
    <t>NK</t>
  </si>
  <si>
    <t>CILACAP</t>
  </si>
  <si>
    <t>RONAL REGEN ES KRISTAL</t>
  </si>
  <si>
    <t>TGL 28 April -11 Mei 2023, jlh=177 sak</t>
  </si>
  <si>
    <t>PT. MEDAN DISTRIBUSINDO RAYA/WINGS WINGS</t>
  </si>
  <si>
    <t>PT. DELTA ADIB DISTRIBUSI IKAN TONGKOL</t>
  </si>
  <si>
    <t>Penjualan Bulan April 2023</t>
  </si>
  <si>
    <t>BANK MANDIRI 1270009799626,  atn  PT/ DELTA ADIB DISTRIBUSI</t>
  </si>
  <si>
    <r>
      <t>CV. TELAGA MAS (ACAI)</t>
    </r>
    <r>
      <rPr>
        <sz val="14"/>
        <color rgb="FFFF0000"/>
        <rFont val="Tahoma"/>
        <family val="2"/>
      </rPr>
      <t xml:space="preserve"> TAMBAHAN KELONTONGAN</t>
    </r>
  </si>
  <si>
    <r>
      <t xml:space="preserve">CV. TELAGA MAS (ACAI) </t>
    </r>
    <r>
      <rPr>
        <sz val="14"/>
        <color rgb="FFFF0000"/>
        <rFont val="Tahoma"/>
        <family val="2"/>
      </rPr>
      <t>TAMBAHAN ROKOK</t>
    </r>
  </si>
  <si>
    <t>PT SUMBER CIPTA MULTI NIAGA ( DJARUM)</t>
  </si>
  <si>
    <t>BANK BCA 3900242505 ( PT SUMBER CIPTA MULTI NIAGA)</t>
  </si>
  <si>
    <t xml:space="preserve">TOKO DIAN / KELONTONG (NK) Po Peralihan </t>
  </si>
  <si>
    <t xml:space="preserve">TOKO EKA / KELONTONG (NK) PO URGENT </t>
  </si>
  <si>
    <r>
      <t xml:space="preserve">TOKO EKA / KELONTONG (CLP) </t>
    </r>
    <r>
      <rPr>
        <b/>
        <sz val="14"/>
        <color theme="1"/>
        <rFont val="Tahoma"/>
        <family val="2"/>
      </rPr>
      <t xml:space="preserve">Ohc UPT </t>
    </r>
  </si>
  <si>
    <t>PT. KALIMAS</t>
  </si>
  <si>
    <t>TOKO JAYA MURNI (WINGS)</t>
  </si>
  <si>
    <t>BCA 400292888 / CV LANCAR MAKMUR</t>
  </si>
  <si>
    <t>04 - 10 Mei 2023</t>
  </si>
  <si>
    <r>
      <t xml:space="preserve">PT. PANCA ARTA DJAYA (SOSRO </t>
    </r>
    <r>
      <rPr>
        <b/>
        <sz val="14"/>
        <color theme="1"/>
        <rFont val="Tahoma"/>
        <family val="2"/>
      </rPr>
      <t>KONSUMSI)</t>
    </r>
  </si>
  <si>
    <r>
      <t>TOKO JAYA MURNI</t>
    </r>
    <r>
      <rPr>
        <b/>
        <sz val="14"/>
        <rFont val="Tahoma"/>
        <family val="2"/>
      </rPr>
      <t xml:space="preserve"> (KONSUMSI)</t>
    </r>
  </si>
  <si>
    <t>Toko H.Maidani Pembayaran H.Maidani</t>
  </si>
  <si>
    <t>CV.Tirta Mandiri Pembayaran Tirta Mandiri</t>
  </si>
  <si>
    <t>PT.Surya Madistrindo Pembayaran Gudang Garam</t>
  </si>
  <si>
    <t>PT.Kalimas Kharisma Pembayaran Wings</t>
  </si>
  <si>
    <t>BRI : 0242-01-001591-30-7 a/n PT. Kalimas Kharisma</t>
  </si>
  <si>
    <t>PT.Sarimekar Cahaya Persada Pembayaran Sosro</t>
  </si>
  <si>
    <r>
      <t xml:space="preserve">TOKO ABUN </t>
    </r>
    <r>
      <rPr>
        <sz val="14"/>
        <color rgb="FFFF0000"/>
        <rFont val="Tahoma"/>
        <family val="2"/>
      </rPr>
      <t>TAMBAHAN</t>
    </r>
  </si>
  <si>
    <r>
      <t>TOKO ABUN</t>
    </r>
    <r>
      <rPr>
        <sz val="14"/>
        <color rgb="FFFF0000"/>
        <rFont val="Tahoma"/>
        <family val="2"/>
      </rPr>
      <t xml:space="preserve"> TAMBAHAN</t>
    </r>
    <r>
      <rPr>
        <sz val="14"/>
        <color theme="1"/>
        <rFont val="Tahoma"/>
        <family val="2"/>
      </rPr>
      <t xml:space="preserve"> (STAND)</t>
    </r>
  </si>
  <si>
    <t xml:space="preserve">BCA no. rek : 028-797-9791 a/n CV. MAJU MULIA </t>
  </si>
  <si>
    <t>BCA 6313 001 267 MOH TRIMO</t>
  </si>
  <si>
    <t>MANDIRI 127 000 979 9626 PT. DELTA ADIB</t>
  </si>
  <si>
    <t>BCA 687 1831 391 Riady Chandra Setia</t>
  </si>
  <si>
    <t>05 Mei 2023</t>
  </si>
  <si>
    <t>06 Mei 2023</t>
  </si>
  <si>
    <t>TK. KING SNACK PO PEMENUHAN</t>
  </si>
  <si>
    <t xml:space="preserve">TOKO H IRIN </t>
  </si>
  <si>
    <t>16 Mei 2023</t>
  </si>
  <si>
    <t>04 Mei 2023</t>
  </si>
  <si>
    <t>BANK BRI : NO REK, 0503-01-001621-56-4 , A.N HERMIATI ELI</t>
  </si>
  <si>
    <t>10 Mei 2023</t>
  </si>
  <si>
    <t>TOKO BINTANG ASIA 1 FAKTUR TGL 9 MEI 2023</t>
  </si>
  <si>
    <t>PT. INDAH PERMAI (AQUA) 1 NOTA TGL 9 MEI 2023</t>
  </si>
  <si>
    <t>PT.  SUMBER MANIS DISTRIBUSI (SOSRO) 1 INVOICE 9 MEI 2023</t>
  </si>
  <si>
    <t>PT ATLANTIC BIRU RAYA-GALON  1 FAKTUR 9 MEI 2023</t>
  </si>
  <si>
    <t>MANDIRI_1450.0178.7900.4 _a/n PT. SUMBER MANIS DISTRIBUSI</t>
  </si>
  <si>
    <r>
      <t xml:space="preserve">TIRTA BALI - GALON 1 FAKTUR 9 MEI 2023 </t>
    </r>
    <r>
      <rPr>
        <b/>
        <sz val="14"/>
        <rFont val="Tahoma"/>
        <family val="2"/>
      </rPr>
      <t>PO KONSUMSI PETUGAS</t>
    </r>
  </si>
  <si>
    <r>
      <t xml:space="preserve">TOKO BINTANG ASIA </t>
    </r>
    <r>
      <rPr>
        <sz val="14"/>
        <color rgb="FFFF0000"/>
        <rFont val="Tahoma"/>
        <family val="2"/>
      </rPr>
      <t>TAMBAHAN</t>
    </r>
    <r>
      <rPr>
        <sz val="14"/>
        <rFont val="Tahoma"/>
        <family val="2"/>
      </rPr>
      <t xml:space="preserve"> 1 FAKTUR TGL 5 MEI 2023</t>
    </r>
  </si>
  <si>
    <r>
      <t xml:space="preserve">Toko Abun </t>
    </r>
    <r>
      <rPr>
        <b/>
        <sz val="14"/>
        <color theme="1"/>
        <rFont val="Tahoma"/>
        <family val="2"/>
      </rPr>
      <t>OHC KONSUMSI PETUGAS</t>
    </r>
  </si>
  <si>
    <r>
      <t xml:space="preserve">Toko Balige Jaya </t>
    </r>
    <r>
      <rPr>
        <b/>
        <sz val="14"/>
        <color theme="1"/>
        <rFont val="Tahoma"/>
        <family val="2"/>
      </rPr>
      <t>OHC KONSUMSI PETUGAS</t>
    </r>
  </si>
  <si>
    <t xml:space="preserve">OSCAR WILOPO ROKOK 9 DAUN </t>
  </si>
  <si>
    <t>TGL 27-30 April  2023 ( 6  BKS)</t>
  </si>
  <si>
    <t xml:space="preserve">Oscar Wilopo No Rek 4720774777 </t>
  </si>
  <si>
    <t>TGL 01-05 Mei 2023 ( 17 BKS)</t>
  </si>
  <si>
    <t>BCA  3831493061 ALBERT HUTAGALUNG</t>
  </si>
  <si>
    <t xml:space="preserve">PT MEDAN DISTRIBUSINDO RAYA  WINGS </t>
  </si>
  <si>
    <t xml:space="preserve">BANK MULTI ARTA SENTOSA NO REK 1001033022 PT MEDAN DISTRIBUSINDO RAYA </t>
  </si>
  <si>
    <t xml:space="preserve">BNI,  05997057138 CV TELAGA MAS </t>
  </si>
  <si>
    <r>
      <t xml:space="preserve">UD TARA 1 FAKTUR </t>
    </r>
    <r>
      <rPr>
        <sz val="14"/>
        <color rgb="FFFF0000"/>
        <rFont val="Tahoma"/>
        <family val="2"/>
      </rPr>
      <t>TAMBAHAN</t>
    </r>
  </si>
  <si>
    <t>PT. SANTOSO JAYA Rokok 9 Daun ( PO REGULER )</t>
  </si>
  <si>
    <t xml:space="preserve"> BANK BCA (Rek : 4720226681 ) An. Oscar Wilopo</t>
  </si>
  <si>
    <r>
      <t>TOKO BAROKAH JAYA</t>
    </r>
    <r>
      <rPr>
        <sz val="14"/>
        <color rgb="FFFF0000"/>
        <rFont val="Tahoma"/>
        <family val="2"/>
      </rPr>
      <t xml:space="preserve"> ( PO TAMBHN )</t>
    </r>
  </si>
  <si>
    <r>
      <t>CV. TELAGA MAS ACAI</t>
    </r>
    <r>
      <rPr>
        <sz val="14"/>
        <color rgb="FFFF0000"/>
        <rFont val="Tahoma"/>
        <family val="2"/>
      </rPr>
      <t xml:space="preserve"> PO TAMBAHAN</t>
    </r>
    <r>
      <rPr>
        <sz val="14"/>
        <color theme="1"/>
        <rFont val="Tahoma"/>
        <family val="2"/>
      </rPr>
      <t xml:space="preserve"> ROKOK</t>
    </r>
  </si>
  <si>
    <t>TOKO PERDANA (TAMBAHAN)</t>
  </si>
  <si>
    <t>19 Mei 23</t>
  </si>
  <si>
    <t>12 Mei 23</t>
  </si>
  <si>
    <r>
      <t>KENCANA MAKMUR JAYA</t>
    </r>
    <r>
      <rPr>
        <sz val="14"/>
        <color rgb="FFFF0000"/>
        <rFont val="Tahoma"/>
        <family val="2"/>
      </rPr>
      <t xml:space="preserve"> ( TAMBAHAN )</t>
    </r>
  </si>
  <si>
    <t>12 MEI 2023</t>
  </si>
  <si>
    <t>Toko Suganda (PO Pemenuhan M3)</t>
  </si>
  <si>
    <r>
      <t>TOKO IRING (</t>
    </r>
    <r>
      <rPr>
        <sz val="14"/>
        <color rgb="FFFF0000"/>
        <rFont val="Tahoma"/>
        <family val="2"/>
      </rPr>
      <t>PO TAMBAHAN  LOGISTIK)</t>
    </r>
  </si>
  <si>
    <t>Toko H.Salim Pembayaran H.Salim</t>
  </si>
  <si>
    <r>
      <t>TOKO IRING ( ACI )</t>
    </r>
    <r>
      <rPr>
        <sz val="14"/>
        <color rgb="FFFF0000"/>
        <rFont val="Tahoma"/>
        <family val="2"/>
      </rPr>
      <t xml:space="preserve"> (TAMBAHAN/PEMENUHAN)</t>
    </r>
  </si>
  <si>
    <t xml:space="preserve">TOKO DIAN / KELONTONG (NK) </t>
  </si>
  <si>
    <t>CV MEKAR JAYA SENTOSA /  BOTOL (CLP)</t>
  </si>
  <si>
    <t>PEMBAYARAN TEMPO SUPPLIER LOGISTIK PERIODE 29 MEI - 04 JUNI 2023</t>
  </si>
  <si>
    <t>NPI PERIODE 29 MEI - 04 JUNI 2023</t>
  </si>
  <si>
    <t>TANGERANG BARU / TB (Abyakta Karya Sejahtera)</t>
  </si>
  <si>
    <t>TANJUNG BALAI (Ananta Kusuma Lestari)</t>
  </si>
  <si>
    <t>NK (Dakara Sukses Mulia)</t>
  </si>
  <si>
    <t>CILACAP (Gantari Abadi Sejahtera)</t>
  </si>
  <si>
    <t>LOWOKWARU MALANG (Gumati Lestari Indonesia)</t>
  </si>
  <si>
    <t>MEDAENG (Begja Sukses Mulia)</t>
  </si>
  <si>
    <t>RUGUSTA (Saksana Abadi Utama)</t>
  </si>
  <si>
    <t>KEROBOKAN (Aryasatya Wira Sejahtera)</t>
  </si>
  <si>
    <t>LAPSUSTIK CIPINANG / SUSTIK (Abhinaya Utama Abadi)</t>
  </si>
  <si>
    <t>BANJARBARU / BJB (Begja Mulia Sejahtera)</t>
  </si>
  <si>
    <t>LANGKAT PEMUDA / LPP (Emi Mulia Lestari)</t>
  </si>
  <si>
    <t>RUTAN PALEMBANG / RUPAL (Gajahsora Adi Perkasa)</t>
  </si>
  <si>
    <t>TAKALAR (Dharma Nirmala Sejahtera)</t>
  </si>
  <si>
    <t>SIDOARJO (Anugerah Sitara Cemerlang)</t>
  </si>
  <si>
    <t>NARKOTIK PALEMBANG / NARPAL (Musi Utama Sejahtera)</t>
  </si>
  <si>
    <t>RUTAN MAKASSAR / RUMAS (Citra Persada Bhakti)</t>
  </si>
  <si>
    <t>BALIKPAPAN / BPP (Gendewa Indonesia Sakti)</t>
  </si>
  <si>
    <t>JOMBANG (Karya Lestari Sakti)</t>
  </si>
  <si>
    <t>BANDUNG / KEBON WARU (Bhakti Karya Laksana)</t>
  </si>
  <si>
    <t>LAPAS KELAS 1 CIPINANG / LACI (Satya Karya Laksana/Dahayu Bakti Utama)</t>
  </si>
  <si>
    <t>LAPAS KELAS 1 MAKASSAR / LAPMAS (Laksana Karya Harjasa)</t>
  </si>
  <si>
    <t>LAPAS PROBOLINGGO (Pura Saba Laksana)</t>
  </si>
  <si>
    <t>LABUHAN DELI / LABDEL (Upangga Indonesia Makmur)</t>
  </si>
  <si>
    <t>MOJOKERTO (Mandira Inti Mulia)</t>
  </si>
  <si>
    <t>BONTANG (Dana Dyaksa Utama)</t>
  </si>
  <si>
    <t>RUTAN CIPINANG  / RUCI (Adiwangsa Karya Niaga/Adhikari Mulia Jaya)</t>
  </si>
  <si>
    <t>TANGERANG LAMA / TL (Santosha Inti Hutama/Upeksha Dharma Hutama)</t>
  </si>
  <si>
    <t>LAGUSTA (Dharmamigena Karya Sejahtera)</t>
  </si>
  <si>
    <t>LANGKAT NARKOTIK / LPN (Nakula Inti Abadi)</t>
  </si>
  <si>
    <t>TANGERANG BARU / TB (PT Abyakta Karya Sejahtera)</t>
  </si>
  <si>
    <t>22 Mei 2023</t>
  </si>
  <si>
    <t>13 Mei 2023</t>
  </si>
  <si>
    <t>420378840 Atas Nama : Lina / BCA</t>
  </si>
  <si>
    <t>CHEERS Cheers Botol (Stock)</t>
  </si>
  <si>
    <t>CHEERS Cheers Galon (Stock)</t>
  </si>
  <si>
    <t>BANK BCA_NO. REK_3193088259_A/N PT. INDOMARCO ADI PRIMA</t>
  </si>
  <si>
    <t>RONALD REGEND  ES KRISTAL TOKO</t>
  </si>
  <si>
    <t>Tgl 27-30 April  ( 82  SAK)</t>
  </si>
  <si>
    <t>BANK MANDIRI : 10500-10757817 Ronald Regend Rikardo G</t>
  </si>
  <si>
    <t>Tgl 01-16 Mei  ( 371 SAK)</t>
  </si>
  <si>
    <r>
      <t xml:space="preserve">CV. TELAGA MAS ACAI </t>
    </r>
    <r>
      <rPr>
        <sz val="14"/>
        <color rgb="FFFF0000"/>
        <rFont val="Tahoma"/>
        <family val="2"/>
      </rPr>
      <t xml:space="preserve">PO TAMBAHAN </t>
    </r>
    <r>
      <rPr>
        <sz val="14"/>
        <color theme="1"/>
        <rFont val="Tahoma"/>
        <family val="2"/>
      </rPr>
      <t xml:space="preserve">KELONTONGAN </t>
    </r>
  </si>
  <si>
    <t xml:space="preserve">Bank Negara Indonesia 0599-7057-13-8 </t>
  </si>
  <si>
    <t xml:space="preserve">Bank :MANDIRI 142-00-15565-806 </t>
  </si>
  <si>
    <t>TK. Abun M3</t>
  </si>
  <si>
    <t>BALIGE JAYA M3</t>
  </si>
  <si>
    <t>GUDANG GARAM M3</t>
  </si>
  <si>
    <r>
      <t xml:space="preserve">TK. Abun </t>
    </r>
    <r>
      <rPr>
        <sz val="14"/>
        <color rgb="FFFF0000"/>
        <rFont val="Tahoma"/>
        <family val="2"/>
      </rPr>
      <t>(Tambahan M2)</t>
    </r>
  </si>
  <si>
    <r>
      <t xml:space="preserve">BALIGE JAYA </t>
    </r>
    <r>
      <rPr>
        <sz val="14"/>
        <color rgb="FFFF0000"/>
        <rFont val="Tahoma"/>
        <family val="2"/>
      </rPr>
      <t>(Tambahan M2)</t>
    </r>
  </si>
  <si>
    <t>RONAL REGEN ES Kristal (81  Sak )</t>
  </si>
  <si>
    <t>1 - 15 MEI 2023</t>
  </si>
  <si>
    <t>Bank : Mandiri  105-00-1075-7817  Nama : Ronal Regen</t>
  </si>
  <si>
    <t>Bank : BNI 0599-7057-13-8 Nama : CV. Telaga Mas</t>
  </si>
  <si>
    <t>RONAL REGEN ES KRISTAL ( 43 Sak )</t>
  </si>
  <si>
    <t>23 MEI 2023</t>
  </si>
  <si>
    <t>18 MEI 2023</t>
  </si>
  <si>
    <r>
      <t>TOKO IRING</t>
    </r>
    <r>
      <rPr>
        <b/>
        <sz val="14"/>
        <color theme="1"/>
        <rFont val="Tahoma"/>
        <family val="2"/>
      </rPr>
      <t xml:space="preserve"> (PO KONSUMSI)</t>
    </r>
  </si>
  <si>
    <t xml:space="preserve">PR.SANTOSO JAYA Rokok 9 DAUN ( PO Urgent) </t>
  </si>
  <si>
    <t>( BANK BCA - NO REK: 3900242505  A/N PT SUMBER CIPTA MULTINIAGA )</t>
  </si>
  <si>
    <t>IRAWAN TANBUNG TOKO IRING (ROKOK)</t>
  </si>
  <si>
    <t>DJARUM PT SUMBER CIPTA MULTINIAGA</t>
  </si>
  <si>
    <t>PUTRI SARI TOKO AMANAH</t>
  </si>
  <si>
    <t>CV. TELAGA MAS (ACAI) Kurang Bayar Tambahan Kelontongan tgl 20 April 2023</t>
  </si>
  <si>
    <r>
      <t xml:space="preserve">CV. TELAGA MAS (ACAI) </t>
    </r>
    <r>
      <rPr>
        <b/>
        <sz val="14"/>
        <color theme="1"/>
        <rFont val="Tahoma"/>
        <family val="2"/>
      </rPr>
      <t>OHC</t>
    </r>
    <r>
      <rPr>
        <sz val="14"/>
        <color theme="1"/>
        <rFont val="Tahoma"/>
        <family val="2"/>
      </rPr>
      <t xml:space="preserve"> KELONTONGAN PETUGAS</t>
    </r>
  </si>
  <si>
    <r>
      <t xml:space="preserve">CV. TELAGA MAS (ACAI) </t>
    </r>
    <r>
      <rPr>
        <b/>
        <sz val="14"/>
        <color theme="1"/>
        <rFont val="Tahoma"/>
        <family val="2"/>
      </rPr>
      <t xml:space="preserve">OHC </t>
    </r>
    <r>
      <rPr>
        <sz val="14"/>
        <color theme="1"/>
        <rFont val="Tahoma"/>
        <family val="2"/>
      </rPr>
      <t>ROKOK PETUGAS</t>
    </r>
  </si>
  <si>
    <r>
      <t xml:space="preserve">CV. TELAGA MAS (ACAI) </t>
    </r>
    <r>
      <rPr>
        <sz val="14"/>
        <color rgb="FFFF0000"/>
        <rFont val="Tahoma"/>
        <family val="2"/>
      </rPr>
      <t>TAMBAHAN KELONTONGAN</t>
    </r>
  </si>
  <si>
    <r>
      <t>CV. TELAGA MAS (ACAI)</t>
    </r>
    <r>
      <rPr>
        <sz val="14"/>
        <color rgb="FFFF0000"/>
        <rFont val="Tahoma"/>
        <family val="2"/>
      </rPr>
      <t xml:space="preserve"> TAMBAHAN ROKOK</t>
    </r>
  </si>
  <si>
    <t>12 Mei 2023</t>
  </si>
  <si>
    <t>TOKO BINTANG ASIA 1 FAKTUR TGL 16 MEI 2023</t>
  </si>
  <si>
    <t>TOKO BINTANG ASIA LAPAS MART 1 FAKTUR TGL 12 MEI 2023</t>
  </si>
  <si>
    <t>PT. INDAH PERMAI (AQUA) 1 NOTA TGL 16 MEI 2023</t>
  </si>
  <si>
    <t>PT ATLANTIC BIRU RAYA- GALON  1 FAKTUR 16 MEI 2023</t>
  </si>
  <si>
    <t>PT ATLANTIC BIRU RAYA - AMDK  1 FAKTUR 16 MEI 2023</t>
  </si>
  <si>
    <r>
      <t xml:space="preserve">TIRTA BALI - GALON 1 FAKTUR 16 MEI 2023 </t>
    </r>
    <r>
      <rPr>
        <b/>
        <sz val="14"/>
        <rFont val="Tahoma"/>
        <family val="2"/>
      </rPr>
      <t>PO KONSUMSI</t>
    </r>
  </si>
  <si>
    <r>
      <t xml:space="preserve">TOKO BINTANG ASIA </t>
    </r>
    <r>
      <rPr>
        <b/>
        <sz val="14"/>
        <rFont val="Tahoma"/>
        <family val="2"/>
      </rPr>
      <t>KONSUMSI</t>
    </r>
    <r>
      <rPr>
        <sz val="14"/>
        <rFont val="Tahoma"/>
        <family val="2"/>
      </rPr>
      <t xml:space="preserve"> 1 FAKTUR TGL 16 MEI 2023</t>
    </r>
  </si>
  <si>
    <r>
      <t xml:space="preserve">TOKO BINTANG ASIA </t>
    </r>
    <r>
      <rPr>
        <sz val="14"/>
        <color rgb="FFFF0000"/>
        <rFont val="Tahoma"/>
        <family val="2"/>
      </rPr>
      <t>TAMBAHAN</t>
    </r>
    <r>
      <rPr>
        <sz val="14"/>
        <rFont val="Tahoma"/>
        <family val="2"/>
      </rPr>
      <t xml:space="preserve"> 1 FAKTUR TGL 12 MEI 2023</t>
    </r>
  </si>
  <si>
    <r>
      <t>TOKO PERDANA</t>
    </r>
    <r>
      <rPr>
        <b/>
        <sz val="14"/>
        <color theme="1"/>
        <rFont val="Tahoma"/>
        <family val="2"/>
      </rPr>
      <t xml:space="preserve"> (KONSUMSI)</t>
    </r>
  </si>
  <si>
    <t>PR. Santoso Jaya Pembayaran Rokok 9 Daun periode 1-17 Mei 2023</t>
  </si>
  <si>
    <t>1-17 Mei 2023</t>
  </si>
  <si>
    <t>BANK MANDIRI 14200-15565-806 OSCAR WILOPO</t>
  </si>
  <si>
    <t>Pembayaran Toko UD AGUNG (PO urgent )</t>
  </si>
  <si>
    <t>PT. DINAMIKA DAYA SEGARA (WINGS)</t>
  </si>
  <si>
    <t>BCA 0113217101 / PT. Dinamika Daya Segara</t>
  </si>
  <si>
    <t>11 - 17 Mei 2023</t>
  </si>
  <si>
    <t>BANK RAKYAT INDONESIA 0636-0100-0941-562 NURHAYATI</t>
  </si>
  <si>
    <t>TOKO SUGANDA Toko Suganda (PO Pemenuhan M3)</t>
  </si>
  <si>
    <t>PR. SANTOSO JAYA Rokok 9 Daun (PO Pemenuhan M3)</t>
  </si>
  <si>
    <t>BCA 3193 0536 68 INDOMARCO ADI PRIMA PT</t>
  </si>
  <si>
    <r>
      <t>TOKO ABUN</t>
    </r>
    <r>
      <rPr>
        <sz val="14"/>
        <color rgb="FFFF0000"/>
        <rFont val="Tahoma"/>
        <family val="2"/>
      </rPr>
      <t xml:space="preserve"> (PO Tambahan)</t>
    </r>
  </si>
  <si>
    <t>PERD MEY 2023</t>
  </si>
  <si>
    <r>
      <t>TOKO IRING ( ACI )</t>
    </r>
    <r>
      <rPr>
        <b/>
        <sz val="14"/>
        <color theme="1"/>
        <rFont val="Tahoma"/>
        <family val="2"/>
      </rPr>
      <t xml:space="preserve"> (KONSUMSI)</t>
    </r>
  </si>
  <si>
    <t>TOKO ABUN PEMENUHAN M1</t>
  </si>
  <si>
    <t>MAJUMULYA</t>
  </si>
  <si>
    <r>
      <t>SUKSES SENTOSA ABADI</t>
    </r>
    <r>
      <rPr>
        <sz val="14"/>
        <color rgb="FFFF0000"/>
        <rFont val="Tahoma"/>
        <family val="2"/>
      </rPr>
      <t xml:space="preserve"> (TAMBAHAN  )</t>
    </r>
  </si>
  <si>
    <t xml:space="preserve">9 DAUN (Periode 01 s/d 31 MAR 2023) </t>
  </si>
  <si>
    <t>BERLIN ( 01 s/d 31 MAR 2023)</t>
  </si>
  <si>
    <t>ROKOK TOBACO ( 01 s/d 31 MAR 2023)</t>
  </si>
  <si>
    <t>BCA a/n : Riady Chandra Setia : 6871831391</t>
  </si>
  <si>
    <t>BCA a/n : ONI SYAMSU RIZAL- 1341285220</t>
  </si>
  <si>
    <t>PR. SANTOSO JAYA (ROKOK 9 DAUN) (URGENT)</t>
  </si>
  <si>
    <t>TOKO JAYA MURNI (URGENT)</t>
  </si>
  <si>
    <t>TK. KING SNACK  PO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</si>
</sst>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d/mmm/yy;@"/>
    <numFmt numFmtId="168" formatCode="[$-C09]dd/mmm/yy"/>
    <numFmt numFmtId="169" formatCode="_-* #,##0_-;\-* #,##0_-;_-* &quot;-&quot;??_-;_-@"/>
    <numFmt numFmtId="170" formatCode="d/mm/yyyy;@"/>
    <numFmt numFmtId="171" formatCode="_ * #,##0_ ;_ * \-#,##0_ ;_ * &quot;-&quot;??_ ;_ @_ "/>
    <numFmt numFmtId="172" formatCode="[$-C09]dd/mmm/yy;@"/>
    <numFmt numFmtId="173" formatCode="_-* #,##0_-;\-* #,##0_-;_-* &quot;-&quot;??_-;_-@_-"/>
    <numFmt numFmtId="174" formatCode="_-&quot;Rp&quot;* #,##0_-;\-&quot;Rp&quot;* #,##0_-;_-&quot;Rp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Tahoma"/>
      <family val="2"/>
    </font>
    <font>
      <b/>
      <sz val="14"/>
      <color rgb="FF002060"/>
      <name val="Tahoma"/>
      <family val="2"/>
    </font>
    <font>
      <b/>
      <sz val="14"/>
      <color theme="1"/>
      <name val="Tahoma"/>
      <family val="2"/>
    </font>
    <font>
      <sz val="14"/>
      <color rgb="FFFF0000"/>
      <name val="Tahoma"/>
      <family val="2"/>
    </font>
    <font>
      <sz val="14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14"/>
      <name val="Tahoma"/>
      <family val="2"/>
    </font>
    <font>
      <b/>
      <sz val="14"/>
      <color rgb="FFFF0000"/>
      <name val="Tahoma"/>
      <family val="2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2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/>
    <xf numFmtId="174" fontId="1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7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/>
    <xf numFmtId="0" fontId="5" fillId="0" borderId="0" xfId="1" applyFont="1" applyAlignment="1">
      <alignment horizontal="center"/>
    </xf>
    <xf numFmtId="0" fontId="3" fillId="0" borderId="0" xfId="2" applyFo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/>
    <xf numFmtId="167" fontId="3" fillId="0" borderId="1" xfId="1" applyNumberFormat="1" applyFont="1" applyBorder="1" applyAlignment="1">
      <alignment horizontal="center" vertical="center"/>
    </xf>
    <xf numFmtId="0" fontId="3" fillId="2" borderId="6" xfId="1" applyFont="1" applyFill="1" applyBorder="1"/>
    <xf numFmtId="167" fontId="5" fillId="0" borderId="11" xfId="1" applyNumberFormat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3" fillId="2" borderId="12" xfId="1" applyFont="1" applyFill="1" applyBorder="1"/>
    <xf numFmtId="0" fontId="3" fillId="0" borderId="15" xfId="1" applyFont="1" applyBorder="1" applyAlignment="1">
      <alignment horizontal="center"/>
    </xf>
    <xf numFmtId="0" fontId="3" fillId="0" borderId="16" xfId="1" applyFont="1" applyBorder="1"/>
    <xf numFmtId="168" fontId="3" fillId="0" borderId="16" xfId="1" applyNumberFormat="1" applyFont="1" applyBorder="1" applyAlignment="1">
      <alignment horizontal="center"/>
    </xf>
    <xf numFmtId="169" fontId="3" fillId="0" borderId="16" xfId="1" applyNumberFormat="1" applyFont="1" applyBorder="1"/>
    <xf numFmtId="167" fontId="3" fillId="0" borderId="17" xfId="1" applyNumberFormat="1" applyFont="1" applyBorder="1" applyAlignment="1">
      <alignment horizontal="center" vertical="center"/>
    </xf>
    <xf numFmtId="0" fontId="3" fillId="0" borderId="17" xfId="1" applyFont="1" applyBorder="1"/>
    <xf numFmtId="170" fontId="3" fillId="0" borderId="13" xfId="1" applyNumberFormat="1" applyFont="1" applyBorder="1"/>
    <xf numFmtId="41" fontId="3" fillId="0" borderId="14" xfId="3" applyNumberFormat="1" applyFont="1" applyBorder="1" applyAlignment="1"/>
    <xf numFmtId="0" fontId="3" fillId="0" borderId="14" xfId="1" applyFont="1" applyBorder="1"/>
    <xf numFmtId="0" fontId="3" fillId="0" borderId="18" xfId="1" applyFont="1" applyBorder="1"/>
    <xf numFmtId="0" fontId="5" fillId="0" borderId="19" xfId="1" applyFont="1" applyBorder="1" applyAlignment="1">
      <alignment horizontal="center"/>
    </xf>
    <xf numFmtId="0" fontId="5" fillId="4" borderId="20" xfId="1" applyFont="1" applyFill="1" applyBorder="1" applyAlignment="1">
      <alignment horizontal="center"/>
    </xf>
    <xf numFmtId="0" fontId="3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5" fillId="0" borderId="0" xfId="1" applyFont="1" applyAlignment="1">
      <alignment horizontal="right"/>
    </xf>
    <xf numFmtId="0" fontId="5" fillId="0" borderId="23" xfId="1" applyFont="1" applyBorder="1" applyAlignment="1">
      <alignment horizontal="center"/>
    </xf>
    <xf numFmtId="0" fontId="3" fillId="0" borderId="16" xfId="1" applyFont="1" applyBorder="1" applyAlignment="1">
      <alignment horizontal="left" vertical="center"/>
    </xf>
    <xf numFmtId="168" fontId="3" fillId="0" borderId="16" xfId="1" applyNumberFormat="1" applyFont="1" applyBorder="1" applyAlignment="1">
      <alignment horizontal="center" vertical="center"/>
    </xf>
    <xf numFmtId="169" fontId="3" fillId="0" borderId="16" xfId="1" applyNumberFormat="1" applyFont="1" applyBorder="1" applyAlignment="1">
      <alignment vertical="center"/>
    </xf>
    <xf numFmtId="167" fontId="3" fillId="0" borderId="16" xfId="2" applyNumberFormat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41" fontId="3" fillId="0" borderId="14" xfId="3" applyNumberFormat="1" applyFont="1" applyFill="1" applyBorder="1" applyAlignment="1"/>
    <xf numFmtId="0" fontId="3" fillId="0" borderId="24" xfId="1" applyFont="1" applyBorder="1" applyAlignment="1">
      <alignment horizontal="left" vertical="center"/>
    </xf>
    <xf numFmtId="168" fontId="3" fillId="0" borderId="24" xfId="1" applyNumberFormat="1" applyFont="1" applyBorder="1" applyAlignment="1">
      <alignment horizontal="center" vertical="center"/>
    </xf>
    <xf numFmtId="169" fontId="3" fillId="0" borderId="24" xfId="1" applyNumberFormat="1" applyFont="1" applyBorder="1" applyAlignment="1">
      <alignment vertical="center"/>
    </xf>
    <xf numFmtId="167" fontId="3" fillId="0" borderId="24" xfId="1" applyNumberFormat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167" fontId="3" fillId="0" borderId="16" xfId="1" applyNumberFormat="1" applyFont="1" applyBorder="1" applyAlignment="1">
      <alignment horizontal="center" vertical="center"/>
    </xf>
    <xf numFmtId="14" fontId="3" fillId="0" borderId="17" xfId="1" applyNumberFormat="1" applyFont="1" applyBorder="1" applyAlignment="1">
      <alignment horizontal="center" vertical="center"/>
    </xf>
    <xf numFmtId="0" fontId="3" fillId="0" borderId="16" xfId="1" applyFont="1" applyBorder="1" applyAlignment="1">
      <alignment horizontal="left"/>
    </xf>
    <xf numFmtId="14" fontId="3" fillId="0" borderId="17" xfId="1" applyNumberFormat="1" applyFont="1" applyBorder="1"/>
    <xf numFmtId="0" fontId="5" fillId="0" borderId="25" xfId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168" fontId="5" fillId="0" borderId="26" xfId="1" applyNumberFormat="1" applyFont="1" applyBorder="1" applyAlignment="1">
      <alignment horizontal="center"/>
    </xf>
    <xf numFmtId="169" fontId="5" fillId="0" borderId="26" xfId="1" applyNumberFormat="1" applyFont="1" applyBorder="1"/>
    <xf numFmtId="167" fontId="5" fillId="0" borderId="27" xfId="1" applyNumberFormat="1" applyFont="1" applyBorder="1" applyAlignment="1">
      <alignment horizontal="center" vertical="center"/>
    </xf>
    <xf numFmtId="0" fontId="5" fillId="0" borderId="27" xfId="1" applyFont="1" applyBorder="1"/>
    <xf numFmtId="170" fontId="3" fillId="3" borderId="13" xfId="1" applyNumberFormat="1" applyFont="1" applyFill="1" applyBorder="1"/>
    <xf numFmtId="41" fontId="5" fillId="3" borderId="14" xfId="3" applyNumberFormat="1" applyFont="1" applyFill="1" applyBorder="1" applyAlignment="1"/>
    <xf numFmtId="0" fontId="3" fillId="3" borderId="14" xfId="1" applyFont="1" applyFill="1" applyBorder="1"/>
    <xf numFmtId="0" fontId="3" fillId="3" borderId="18" xfId="1" applyFont="1" applyFill="1" applyBorder="1"/>
    <xf numFmtId="0" fontId="5" fillId="0" borderId="20" xfId="1" applyFont="1" applyBorder="1" applyAlignment="1">
      <alignment horizontal="center"/>
    </xf>
    <xf numFmtId="168" fontId="3" fillId="0" borderId="20" xfId="1" applyNumberFormat="1" applyFont="1" applyBorder="1" applyAlignment="1">
      <alignment horizontal="center"/>
    </xf>
    <xf numFmtId="169" fontId="3" fillId="0" borderId="20" xfId="1" applyNumberFormat="1" applyFont="1" applyBorder="1"/>
    <xf numFmtId="167" fontId="3" fillId="0" borderId="28" xfId="1" applyNumberFormat="1" applyFont="1" applyBorder="1" applyAlignment="1">
      <alignment horizontal="center" vertical="center"/>
    </xf>
    <xf numFmtId="0" fontId="3" fillId="0" borderId="28" xfId="1" applyFont="1" applyBorder="1"/>
    <xf numFmtId="0" fontId="3" fillId="0" borderId="23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8" fontId="3" fillId="0" borderId="30" xfId="1" applyNumberFormat="1" applyFont="1" applyBorder="1" applyAlignment="1">
      <alignment horizontal="center"/>
    </xf>
    <xf numFmtId="169" fontId="3" fillId="0" borderId="30" xfId="1" applyNumberFormat="1" applyFont="1" applyBorder="1"/>
    <xf numFmtId="167" fontId="3" fillId="0" borderId="31" xfId="1" applyNumberFormat="1" applyFont="1" applyBorder="1" applyAlignment="1">
      <alignment horizontal="center" vertical="center"/>
    </xf>
    <xf numFmtId="0" fontId="3" fillId="0" borderId="31" xfId="1" applyFont="1" applyBorder="1"/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168" fontId="5" fillId="0" borderId="33" xfId="1" applyNumberFormat="1" applyFont="1" applyBorder="1" applyAlignment="1">
      <alignment horizontal="center"/>
    </xf>
    <xf numFmtId="169" fontId="5" fillId="0" borderId="33" xfId="1" applyNumberFormat="1" applyFont="1" applyBorder="1"/>
    <xf numFmtId="167" fontId="5" fillId="0" borderId="34" xfId="1" applyNumberFormat="1" applyFont="1" applyBorder="1" applyAlignment="1">
      <alignment horizontal="center" vertical="center"/>
    </xf>
    <xf numFmtId="0" fontId="5" fillId="0" borderId="34" xfId="1" applyFont="1" applyBorder="1"/>
    <xf numFmtId="41" fontId="3" fillId="3" borderId="14" xfId="3" applyNumberFormat="1" applyFont="1" applyFill="1" applyBorder="1" applyAlignment="1"/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167" fontId="3" fillId="0" borderId="17" xfId="2" applyNumberFormat="1" applyFont="1" applyBorder="1" applyAlignment="1">
      <alignment horizontal="center" vertical="center"/>
    </xf>
    <xf numFmtId="41" fontId="3" fillId="0" borderId="13" xfId="3" applyNumberFormat="1" applyFont="1" applyFill="1" applyBorder="1" applyAlignment="1"/>
    <xf numFmtId="41" fontId="3" fillId="0" borderId="13" xfId="3" applyNumberFormat="1" applyFont="1" applyBorder="1" applyAlignment="1"/>
    <xf numFmtId="41" fontId="3" fillId="0" borderId="14" xfId="1" applyNumberFormat="1" applyFont="1" applyBorder="1"/>
    <xf numFmtId="168" fontId="3" fillId="0" borderId="35" xfId="1" applyNumberFormat="1" applyFont="1" applyBorder="1" applyAlignment="1">
      <alignment horizontal="center"/>
    </xf>
    <xf numFmtId="0" fontId="3" fillId="0" borderId="30" xfId="1" applyFont="1" applyBorder="1"/>
    <xf numFmtId="171" fontId="3" fillId="0" borderId="16" xfId="1" applyNumberFormat="1" applyFont="1" applyBorder="1"/>
    <xf numFmtId="168" fontId="3" fillId="0" borderId="35" xfId="1" applyNumberFormat="1" applyFont="1" applyBorder="1" applyAlignment="1">
      <alignment horizontal="center" vertical="center"/>
    </xf>
    <xf numFmtId="171" fontId="6" fillId="0" borderId="16" xfId="1" applyNumberFormat="1" applyFont="1" applyBorder="1" applyAlignment="1">
      <alignment vertical="center"/>
    </xf>
    <xf numFmtId="168" fontId="6" fillId="0" borderId="16" xfId="1" applyNumberFormat="1" applyFont="1" applyBorder="1" applyAlignment="1">
      <alignment horizontal="center" vertical="center"/>
    </xf>
    <xf numFmtId="41" fontId="3" fillId="0" borderId="14" xfId="1" applyNumberFormat="1" applyFont="1" applyBorder="1" applyAlignment="1">
      <alignment vertical="center"/>
    </xf>
    <xf numFmtId="0" fontId="6" fillId="0" borderId="0" xfId="1" applyFont="1"/>
    <xf numFmtId="0" fontId="7" fillId="0" borderId="17" xfId="1" applyFont="1" applyBorder="1" applyAlignment="1">
      <alignment horizontal="center" vertical="center"/>
    </xf>
    <xf numFmtId="164" fontId="3" fillId="0" borderId="16" xfId="1" applyNumberFormat="1" applyFont="1" applyBorder="1"/>
    <xf numFmtId="41" fontId="3" fillId="0" borderId="14" xfId="3" applyNumberFormat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7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left" wrapText="1"/>
    </xf>
    <xf numFmtId="0" fontId="3" fillId="0" borderId="17" xfId="1" applyFont="1" applyBorder="1" applyAlignment="1">
      <alignment horizontal="center"/>
    </xf>
    <xf numFmtId="0" fontId="5" fillId="0" borderId="36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168" fontId="5" fillId="0" borderId="37" xfId="1" applyNumberFormat="1" applyFont="1" applyBorder="1" applyAlignment="1">
      <alignment horizontal="center"/>
    </xf>
    <xf numFmtId="169" fontId="5" fillId="0" borderId="37" xfId="1" applyNumberFormat="1" applyFont="1" applyBorder="1"/>
    <xf numFmtId="167" fontId="5" fillId="0" borderId="38" xfId="1" applyNumberFormat="1" applyFont="1" applyBorder="1" applyAlignment="1">
      <alignment horizontal="center" vertical="center"/>
    </xf>
    <xf numFmtId="0" fontId="5" fillId="0" borderId="38" xfId="1" applyFont="1" applyBorder="1"/>
    <xf numFmtId="0" fontId="5" fillId="0" borderId="39" xfId="1" applyFont="1" applyBorder="1" applyAlignment="1">
      <alignment horizontal="center"/>
    </xf>
    <xf numFmtId="0" fontId="3" fillId="0" borderId="14" xfId="1" applyFont="1" applyBorder="1" applyAlignment="1">
      <alignment horizontal="left" vertical="center"/>
    </xf>
    <xf numFmtId="168" fontId="3" fillId="0" borderId="14" xfId="1" applyNumberFormat="1" applyFont="1" applyBorder="1" applyAlignment="1">
      <alignment horizontal="center" vertical="center"/>
    </xf>
    <xf numFmtId="169" fontId="3" fillId="0" borderId="14" xfId="1" applyNumberFormat="1" applyFont="1" applyBorder="1" applyAlignment="1">
      <alignment vertical="center"/>
    </xf>
    <xf numFmtId="167" fontId="3" fillId="0" borderId="14" xfId="1" applyNumberFormat="1" applyFont="1" applyBorder="1" applyAlignment="1">
      <alignment horizontal="center" vertical="center"/>
    </xf>
    <xf numFmtId="41" fontId="3" fillId="0" borderId="24" xfId="3" applyNumberFormat="1" applyFont="1" applyBorder="1" applyAlignment="1"/>
    <xf numFmtId="0" fontId="3" fillId="0" borderId="39" xfId="1" applyFont="1" applyBorder="1" applyAlignment="1">
      <alignment horizontal="center"/>
    </xf>
    <xf numFmtId="0" fontId="3" fillId="0" borderId="14" xfId="1" applyFont="1" applyBorder="1" applyAlignment="1">
      <alignment horizontal="left" vertical="center" wrapText="1"/>
    </xf>
    <xf numFmtId="164" fontId="3" fillId="0" borderId="14" xfId="1" applyNumberFormat="1" applyFont="1" applyBorder="1" applyAlignment="1">
      <alignment vertical="center"/>
    </xf>
    <xf numFmtId="167" fontId="3" fillId="0" borderId="14" xfId="2" applyNumberFormat="1" applyFont="1" applyBorder="1" applyAlignment="1">
      <alignment horizontal="center" vertical="center"/>
    </xf>
    <xf numFmtId="164" fontId="3" fillId="0" borderId="17" xfId="1" applyNumberFormat="1" applyFont="1" applyBorder="1"/>
    <xf numFmtId="0" fontId="7" fillId="0" borderId="24" xfId="2" applyFont="1" applyBorder="1" applyAlignment="1">
      <alignment horizontal="center" vertical="center" wrapText="1"/>
    </xf>
    <xf numFmtId="168" fontId="3" fillId="0" borderId="0" xfId="1" applyNumberFormat="1" applyFont="1" applyAlignment="1">
      <alignment horizontal="center" vertical="center"/>
    </xf>
    <xf numFmtId="167" fontId="3" fillId="0" borderId="0" xfId="2" applyNumberFormat="1" applyFont="1" applyAlignment="1">
      <alignment horizontal="center" vertical="center"/>
    </xf>
    <xf numFmtId="168" fontId="3" fillId="0" borderId="0" xfId="1" applyNumberFormat="1" applyFont="1" applyAlignment="1">
      <alignment horizontal="center"/>
    </xf>
    <xf numFmtId="164" fontId="3" fillId="0" borderId="0" xfId="1" applyNumberFormat="1" applyFont="1"/>
    <xf numFmtId="0" fontId="3" fillId="0" borderId="40" xfId="1" applyFont="1" applyBorder="1" applyAlignment="1">
      <alignment horizontal="center"/>
    </xf>
    <xf numFmtId="0" fontId="3" fillId="0" borderId="41" xfId="1" applyFont="1" applyBorder="1" applyAlignment="1">
      <alignment horizontal="left"/>
    </xf>
    <xf numFmtId="168" fontId="3" fillId="0" borderId="42" xfId="1" applyNumberFormat="1" applyFont="1" applyBorder="1" applyAlignment="1">
      <alignment horizontal="center"/>
    </xf>
    <xf numFmtId="164" fontId="3" fillId="0" borderId="41" xfId="1" applyNumberFormat="1" applyFont="1" applyBorder="1"/>
    <xf numFmtId="167" fontId="3" fillId="0" borderId="42" xfId="2" applyNumberFormat="1" applyFont="1" applyBorder="1" applyAlignment="1">
      <alignment horizontal="center" vertical="center"/>
    </xf>
    <xf numFmtId="0" fontId="3" fillId="0" borderId="43" xfId="1" applyFont="1" applyBorder="1" applyAlignment="1">
      <alignment horizontal="left"/>
    </xf>
    <xf numFmtId="169" fontId="7" fillId="0" borderId="16" xfId="1" applyNumberFormat="1" applyFont="1" applyBorder="1" applyAlignment="1">
      <alignment vertical="center"/>
    </xf>
    <xf numFmtId="167" fontId="3" fillId="0" borderId="0" xfId="1" applyNumberFormat="1" applyFont="1" applyAlignment="1">
      <alignment horizontal="center" vertical="center"/>
    </xf>
    <xf numFmtId="168" fontId="3" fillId="0" borderId="44" xfId="1" applyNumberFormat="1" applyFont="1" applyBorder="1" applyAlignment="1">
      <alignment horizontal="center"/>
    </xf>
    <xf numFmtId="169" fontId="3" fillId="0" borderId="44" xfId="1" applyNumberFormat="1" applyFont="1" applyBorder="1"/>
    <xf numFmtId="167" fontId="3" fillId="0" borderId="44" xfId="2" applyNumberFormat="1" applyFont="1" applyBorder="1" applyAlignment="1">
      <alignment horizontal="center" vertical="center"/>
    </xf>
    <xf numFmtId="0" fontId="3" fillId="0" borderId="42" xfId="1" applyFont="1" applyBorder="1"/>
    <xf numFmtId="0" fontId="3" fillId="0" borderId="45" xfId="1" applyFont="1" applyBorder="1"/>
    <xf numFmtId="0" fontId="7" fillId="0" borderId="0" xfId="1" applyFont="1" applyAlignment="1">
      <alignment horizontal="left" vertical="center"/>
    </xf>
    <xf numFmtId="172" fontId="7" fillId="0" borderId="46" xfId="2" applyNumberFormat="1" applyFont="1" applyBorder="1" applyAlignment="1">
      <alignment horizontal="center" vertical="center"/>
    </xf>
    <xf numFmtId="167" fontId="7" fillId="0" borderId="47" xfId="2" applyNumberFormat="1" applyFont="1" applyBorder="1" applyAlignment="1">
      <alignment horizontal="center" vertical="center"/>
    </xf>
    <xf numFmtId="173" fontId="7" fillId="0" borderId="0" xfId="4" applyNumberFormat="1" applyFont="1" applyFill="1" applyBorder="1" applyAlignment="1">
      <alignment horizontal="center" vertical="center"/>
    </xf>
    <xf numFmtId="172" fontId="7" fillId="0" borderId="14" xfId="2" applyNumberFormat="1" applyFont="1" applyBorder="1" applyAlignment="1">
      <alignment horizontal="center" vertical="center"/>
    </xf>
    <xf numFmtId="167" fontId="7" fillId="0" borderId="17" xfId="2" applyNumberFormat="1" applyFont="1" applyBorder="1" applyAlignment="1">
      <alignment horizontal="center" vertical="center"/>
    </xf>
    <xf numFmtId="173" fontId="7" fillId="0" borderId="24" xfId="4" applyNumberFormat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left" vertical="center"/>
    </xf>
    <xf numFmtId="0" fontId="5" fillId="0" borderId="29" xfId="1" applyFont="1" applyBorder="1" applyAlignment="1">
      <alignment horizontal="center"/>
    </xf>
    <xf numFmtId="0" fontId="3" fillId="0" borderId="30" xfId="1" applyFont="1" applyBorder="1" applyAlignment="1">
      <alignment horizontal="left"/>
    </xf>
    <xf numFmtId="167" fontId="3" fillId="0" borderId="30" xfId="2" applyNumberFormat="1" applyFont="1" applyBorder="1" applyAlignment="1">
      <alignment horizontal="center" vertical="center"/>
    </xf>
    <xf numFmtId="173" fontId="7" fillId="0" borderId="43" xfId="5" applyNumberFormat="1" applyFont="1" applyFill="1" applyBorder="1" applyAlignment="1">
      <alignment horizontal="left" vertical="center"/>
    </xf>
    <xf numFmtId="169" fontId="3" fillId="0" borderId="17" xfId="1" applyNumberFormat="1" applyFont="1" applyBorder="1" applyAlignment="1">
      <alignment vertical="center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vertical="center"/>
    </xf>
    <xf numFmtId="168" fontId="3" fillId="0" borderId="30" xfId="1" applyNumberFormat="1" applyFont="1" applyBorder="1" applyAlignment="1">
      <alignment horizontal="center" vertical="center"/>
    </xf>
    <xf numFmtId="169" fontId="3" fillId="0" borderId="31" xfId="1" applyNumberFormat="1" applyFont="1" applyBorder="1" applyAlignment="1">
      <alignment vertical="center"/>
    </xf>
    <xf numFmtId="167" fontId="7" fillId="0" borderId="43" xfId="2" applyNumberFormat="1" applyFont="1" applyBorder="1" applyAlignment="1">
      <alignment horizontal="center" vertical="center" wrapText="1"/>
    </xf>
    <xf numFmtId="0" fontId="3" fillId="0" borderId="31" xfId="1" applyFont="1" applyBorder="1" applyAlignment="1">
      <alignment wrapText="1"/>
    </xf>
    <xf numFmtId="168" fontId="3" fillId="0" borderId="13" xfId="1" applyNumberFormat="1" applyFont="1" applyBorder="1" applyAlignment="1">
      <alignment horizontal="center" vertical="center"/>
    </xf>
    <xf numFmtId="170" fontId="3" fillId="0" borderId="0" xfId="1" applyNumberFormat="1" applyFont="1"/>
    <xf numFmtId="38" fontId="3" fillId="0" borderId="30" xfId="1" applyNumberFormat="1" applyFont="1" applyBorder="1" applyAlignment="1">
      <alignment horizontal="right"/>
    </xf>
    <xf numFmtId="167" fontId="3" fillId="0" borderId="31" xfId="2" applyNumberFormat="1" applyFont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41" fontId="3" fillId="0" borderId="0" xfId="3" applyNumberFormat="1" applyFont="1" applyBorder="1" applyAlignment="1"/>
    <xf numFmtId="0" fontId="3" fillId="0" borderId="17" xfId="1" applyFont="1" applyBorder="1" applyAlignment="1">
      <alignment wrapText="1"/>
    </xf>
    <xf numFmtId="0" fontId="5" fillId="0" borderId="48" xfId="1" applyFont="1" applyBorder="1" applyAlignment="1">
      <alignment horizontal="center"/>
    </xf>
    <xf numFmtId="0" fontId="5" fillId="0" borderId="49" xfId="1" applyFont="1" applyBorder="1" applyAlignment="1">
      <alignment horizontal="center"/>
    </xf>
    <xf numFmtId="168" fontId="5" fillId="0" borderId="49" xfId="1" applyNumberFormat="1" applyFont="1" applyBorder="1" applyAlignment="1">
      <alignment horizontal="center"/>
    </xf>
    <xf numFmtId="169" fontId="5" fillId="0" borderId="49" xfId="1" applyNumberFormat="1" applyFont="1" applyBorder="1"/>
    <xf numFmtId="167" fontId="5" fillId="0" borderId="50" xfId="1" applyNumberFormat="1" applyFont="1" applyBorder="1" applyAlignment="1">
      <alignment horizontal="center" vertical="center"/>
    </xf>
    <xf numFmtId="0" fontId="5" fillId="0" borderId="50" xfId="1" applyFont="1" applyBorder="1"/>
    <xf numFmtId="168" fontId="3" fillId="0" borderId="13" xfId="1" applyNumberFormat="1" applyFont="1" applyBorder="1" applyAlignment="1">
      <alignment horizontal="center"/>
    </xf>
    <xf numFmtId="164" fontId="3" fillId="0" borderId="14" xfId="1" applyNumberFormat="1" applyFont="1" applyBorder="1"/>
    <xf numFmtId="164" fontId="3" fillId="0" borderId="30" xfId="1" applyNumberFormat="1" applyFont="1" applyBorder="1"/>
    <xf numFmtId="0" fontId="3" fillId="0" borderId="31" xfId="2" applyFont="1" applyBorder="1" applyAlignment="1">
      <alignment horizontal="left" wrapText="1"/>
    </xf>
    <xf numFmtId="167" fontId="7" fillId="0" borderId="14" xfId="2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9" fontId="3" fillId="0" borderId="14" xfId="1" applyNumberFormat="1" applyFont="1" applyBorder="1"/>
    <xf numFmtId="167" fontId="3" fillId="0" borderId="13" xfId="2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168" fontId="5" fillId="0" borderId="16" xfId="1" applyNumberFormat="1" applyFont="1" applyBorder="1" applyAlignment="1">
      <alignment horizontal="center"/>
    </xf>
    <xf numFmtId="169" fontId="5" fillId="0" borderId="16" xfId="1" applyNumberFormat="1" applyFont="1" applyBorder="1"/>
    <xf numFmtId="167" fontId="5" fillId="0" borderId="17" xfId="1" applyNumberFormat="1" applyFont="1" applyBorder="1" applyAlignment="1">
      <alignment horizontal="center" vertical="center"/>
    </xf>
    <xf numFmtId="0" fontId="5" fillId="0" borderId="17" xfId="1" applyFont="1" applyBorder="1"/>
    <xf numFmtId="0" fontId="5" fillId="0" borderId="40" xfId="1" applyFont="1" applyBorder="1" applyAlignment="1">
      <alignment horizontal="center"/>
    </xf>
    <xf numFmtId="169" fontId="3" fillId="0" borderId="41" xfId="1" applyNumberFormat="1" applyFont="1" applyBorder="1"/>
    <xf numFmtId="167" fontId="3" fillId="0" borderId="44" xfId="1" applyNumberFormat="1" applyFont="1" applyBorder="1" applyAlignment="1">
      <alignment horizontal="center" vertical="center"/>
    </xf>
    <xf numFmtId="169" fontId="3" fillId="0" borderId="47" xfId="1" applyNumberFormat="1" applyFont="1" applyBorder="1"/>
    <xf numFmtId="0" fontId="3" fillId="0" borderId="43" xfId="2" applyFont="1" applyBorder="1" applyAlignment="1">
      <alignment horizontal="left" wrapText="1"/>
    </xf>
    <xf numFmtId="168" fontId="7" fillId="0" borderId="13" xfId="1" applyNumberFormat="1" applyFont="1" applyBorder="1" applyAlignment="1">
      <alignment horizontal="center"/>
    </xf>
    <xf numFmtId="169" fontId="7" fillId="0" borderId="14" xfId="1" applyNumberFormat="1" applyFont="1" applyBorder="1"/>
    <xf numFmtId="0" fontId="7" fillId="0" borderId="24" xfId="1" applyFont="1" applyBorder="1" applyAlignment="1">
      <alignment horizontal="left"/>
    </xf>
    <xf numFmtId="168" fontId="7" fillId="0" borderId="24" xfId="1" applyNumberFormat="1" applyFont="1" applyBorder="1" applyAlignment="1">
      <alignment horizontal="center"/>
    </xf>
    <xf numFmtId="169" fontId="7" fillId="0" borderId="24" xfId="1" applyNumberFormat="1" applyFont="1" applyBorder="1"/>
    <xf numFmtId="167" fontId="7" fillId="0" borderId="14" xfId="6" applyNumberFormat="1" applyFont="1" applyBorder="1" applyAlignment="1">
      <alignment horizontal="center" vertical="center"/>
    </xf>
    <xf numFmtId="168" fontId="7" fillId="0" borderId="0" xfId="1" applyNumberFormat="1" applyFont="1" applyAlignment="1">
      <alignment horizontal="left"/>
    </xf>
    <xf numFmtId="0" fontId="7" fillId="0" borderId="16" xfId="1" applyFont="1" applyBorder="1" applyAlignment="1">
      <alignment horizontal="left" vertical="center" wrapText="1"/>
    </xf>
    <xf numFmtId="168" fontId="3" fillId="0" borderId="17" xfId="1" applyNumberFormat="1" applyFont="1" applyBorder="1" applyAlignment="1">
      <alignment horizontal="center" vertical="center"/>
    </xf>
    <xf numFmtId="0" fontId="3" fillId="0" borderId="12" xfId="1" applyFont="1" applyBorder="1"/>
    <xf numFmtId="0" fontId="7" fillId="0" borderId="41" xfId="1" applyFont="1" applyBorder="1" applyAlignment="1">
      <alignment horizontal="left" wrapText="1"/>
    </xf>
    <xf numFmtId="168" fontId="3" fillId="0" borderId="42" xfId="1" applyNumberFormat="1" applyFont="1" applyBorder="1" applyAlignment="1">
      <alignment horizontal="left"/>
    </xf>
    <xf numFmtId="170" fontId="3" fillId="3" borderId="44" xfId="1" applyNumberFormat="1" applyFont="1" applyFill="1" applyBorder="1"/>
    <xf numFmtId="41" fontId="5" fillId="3" borderId="41" xfId="3" applyNumberFormat="1" applyFont="1" applyFill="1" applyBorder="1" applyAlignment="1"/>
    <xf numFmtId="0" fontId="3" fillId="3" borderId="41" xfId="1" applyFont="1" applyFill="1" applyBorder="1"/>
    <xf numFmtId="0" fontId="3" fillId="3" borderId="51" xfId="1" applyFont="1" applyFill="1" applyBorder="1"/>
    <xf numFmtId="41" fontId="5" fillId="0" borderId="0" xfId="3" applyNumberFormat="1" applyFont="1" applyFill="1" applyBorder="1" applyAlignment="1"/>
    <xf numFmtId="41" fontId="5" fillId="0" borderId="0" xfId="3" applyNumberFormat="1" applyFont="1" applyFill="1" applyAlignment="1"/>
    <xf numFmtId="0" fontId="5" fillId="0" borderId="52" xfId="1" applyFont="1" applyBorder="1" applyAlignment="1">
      <alignment horizontal="center"/>
    </xf>
    <xf numFmtId="0" fontId="5" fillId="0" borderId="53" xfId="1" applyFont="1" applyBorder="1" applyAlignment="1">
      <alignment horizontal="center"/>
    </xf>
    <xf numFmtId="168" fontId="5" fillId="0" borderId="53" xfId="1" applyNumberFormat="1" applyFont="1" applyBorder="1" applyAlignment="1">
      <alignment horizontal="center"/>
    </xf>
    <xf numFmtId="169" fontId="5" fillId="0" borderId="53" xfId="1" applyNumberFormat="1" applyFont="1" applyBorder="1"/>
    <xf numFmtId="167" fontId="5" fillId="0" borderId="53" xfId="1" applyNumberFormat="1" applyFont="1" applyBorder="1" applyAlignment="1">
      <alignment horizontal="center" vertical="center"/>
    </xf>
    <xf numFmtId="0" fontId="5" fillId="0" borderId="54" xfId="1" applyFont="1" applyBorder="1"/>
    <xf numFmtId="0" fontId="5" fillId="0" borderId="5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168" fontId="5" fillId="0" borderId="7" xfId="1" applyNumberFormat="1" applyFont="1" applyBorder="1" applyAlignment="1">
      <alignment horizontal="center"/>
    </xf>
    <xf numFmtId="169" fontId="5" fillId="0" borderId="7" xfId="1" applyNumberFormat="1" applyFont="1" applyBorder="1"/>
    <xf numFmtId="167" fontId="5" fillId="0" borderId="7" xfId="1" applyNumberFormat="1" applyFont="1" applyBorder="1" applyAlignment="1">
      <alignment horizontal="center" vertical="center"/>
    </xf>
    <xf numFmtId="0" fontId="5" fillId="0" borderId="56" xfId="1" applyFont="1" applyBorder="1"/>
    <xf numFmtId="0" fontId="5" fillId="3" borderId="8" xfId="1" applyFont="1" applyFill="1" applyBorder="1" applyAlignment="1">
      <alignment horizontal="center"/>
    </xf>
    <xf numFmtId="169" fontId="3" fillId="0" borderId="13" xfId="1" applyNumberFormat="1" applyFont="1" applyBorder="1" applyAlignment="1">
      <alignment vertical="center"/>
    </xf>
    <xf numFmtId="167" fontId="3" fillId="0" borderId="13" xfId="1" applyNumberFormat="1" applyFont="1" applyBorder="1" applyAlignment="1">
      <alignment horizontal="center" vertical="center"/>
    </xf>
    <xf numFmtId="0" fontId="5" fillId="0" borderId="41" xfId="1" applyFont="1" applyBorder="1" applyAlignment="1">
      <alignment horizontal="center"/>
    </xf>
    <xf numFmtId="0" fontId="5" fillId="0" borderId="57" xfId="1" applyFont="1" applyBorder="1" applyAlignment="1">
      <alignment horizontal="center"/>
    </xf>
    <xf numFmtId="0" fontId="5" fillId="0" borderId="58" xfId="1" applyFont="1" applyBorder="1" applyAlignment="1">
      <alignment horizontal="center"/>
    </xf>
    <xf numFmtId="168" fontId="5" fillId="0" borderId="59" xfId="1" applyNumberFormat="1" applyFont="1" applyBorder="1" applyAlignment="1">
      <alignment horizontal="center"/>
    </xf>
    <xf numFmtId="0" fontId="5" fillId="0" borderId="60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168" fontId="5" fillId="0" borderId="13" xfId="1" applyNumberFormat="1" applyFont="1" applyBorder="1" applyAlignment="1">
      <alignment horizontal="center"/>
    </xf>
    <xf numFmtId="169" fontId="5" fillId="0" borderId="13" xfId="1" applyNumberFormat="1" applyFont="1" applyBorder="1"/>
    <xf numFmtId="167" fontId="5" fillId="0" borderId="13" xfId="1" applyNumberFormat="1" applyFont="1" applyBorder="1" applyAlignment="1">
      <alignment horizontal="center" vertical="center"/>
    </xf>
    <xf numFmtId="0" fontId="5" fillId="0" borderId="0" xfId="1" applyFont="1"/>
    <xf numFmtId="0" fontId="5" fillId="0" borderId="61" xfId="1" applyFont="1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3" fillId="0" borderId="13" xfId="1" applyFont="1" applyBorder="1" applyAlignment="1">
      <alignment horizontal="left" vertical="center"/>
    </xf>
    <xf numFmtId="0" fontId="5" fillId="0" borderId="62" xfId="1" applyFont="1" applyBorder="1" applyAlignment="1">
      <alignment horizontal="center"/>
    </xf>
    <xf numFmtId="0" fontId="3" fillId="0" borderId="44" xfId="1" applyFont="1" applyBorder="1" applyAlignment="1">
      <alignment horizontal="left"/>
    </xf>
    <xf numFmtId="168" fontId="5" fillId="0" borderId="44" xfId="1" applyNumberFormat="1" applyFont="1" applyBorder="1" applyAlignment="1">
      <alignment horizontal="center"/>
    </xf>
    <xf numFmtId="169" fontId="5" fillId="0" borderId="44" xfId="1" applyNumberFormat="1" applyFont="1" applyBorder="1"/>
    <xf numFmtId="167" fontId="5" fillId="0" borderId="44" xfId="1" applyNumberFormat="1" applyFont="1" applyBorder="1" applyAlignment="1">
      <alignment horizontal="center" vertical="center"/>
    </xf>
    <xf numFmtId="0" fontId="5" fillId="0" borderId="42" xfId="1" applyFont="1" applyBorder="1"/>
    <xf numFmtId="0" fontId="5" fillId="0" borderId="63" xfId="1" applyFont="1" applyBorder="1" applyAlignment="1">
      <alignment horizontal="center"/>
    </xf>
    <xf numFmtId="168" fontId="5" fillId="0" borderId="14" xfId="1" applyNumberFormat="1" applyFont="1" applyBorder="1" applyAlignment="1">
      <alignment horizontal="center"/>
    </xf>
    <xf numFmtId="169" fontId="5" fillId="0" borderId="0" xfId="1" applyNumberFormat="1" applyFont="1"/>
    <xf numFmtId="167" fontId="5" fillId="0" borderId="14" xfId="1" applyNumberFormat="1" applyFont="1" applyBorder="1" applyAlignment="1">
      <alignment horizontal="center" vertical="center"/>
    </xf>
    <xf numFmtId="0" fontId="5" fillId="3" borderId="56" xfId="1" applyFont="1" applyFill="1" applyBorder="1" applyAlignment="1">
      <alignment horizontal="center"/>
    </xf>
    <xf numFmtId="168" fontId="5" fillId="0" borderId="8" xfId="1" applyNumberFormat="1" applyFont="1" applyBorder="1" applyAlignment="1">
      <alignment horizontal="center"/>
    </xf>
    <xf numFmtId="169" fontId="5" fillId="0" borderId="56" xfId="1" applyNumberFormat="1" applyFont="1" applyBorder="1"/>
    <xf numFmtId="167" fontId="5" fillId="0" borderId="8" xfId="1" applyNumberFormat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169" fontId="3" fillId="0" borderId="0" xfId="1" applyNumberFormat="1" applyFont="1" applyAlignment="1">
      <alignment vertical="center"/>
    </xf>
    <xf numFmtId="0" fontId="5" fillId="0" borderId="42" xfId="1" applyFont="1" applyBorder="1" applyAlignment="1">
      <alignment horizontal="center"/>
    </xf>
    <xf numFmtId="168" fontId="5" fillId="0" borderId="41" xfId="1" applyNumberFormat="1" applyFont="1" applyBorder="1" applyAlignment="1">
      <alignment horizontal="center"/>
    </xf>
    <xf numFmtId="169" fontId="5" fillId="0" borderId="42" xfId="1" applyNumberFormat="1" applyFont="1" applyBorder="1"/>
    <xf numFmtId="167" fontId="5" fillId="0" borderId="41" xfId="1" applyNumberFormat="1" applyFont="1" applyBorder="1" applyAlignment="1">
      <alignment horizontal="center" vertical="center"/>
    </xf>
    <xf numFmtId="0" fontId="5" fillId="0" borderId="64" xfId="1" applyFont="1" applyBorder="1" applyAlignment="1">
      <alignment horizontal="center"/>
    </xf>
    <xf numFmtId="169" fontId="5" fillId="0" borderId="64" xfId="1" applyNumberFormat="1" applyFont="1" applyBorder="1"/>
    <xf numFmtId="0" fontId="5" fillId="0" borderId="64" xfId="1" applyFont="1" applyBorder="1"/>
    <xf numFmtId="168" fontId="5" fillId="0" borderId="56" xfId="1" applyNumberFormat="1" applyFont="1" applyBorder="1" applyAlignment="1">
      <alignment horizontal="center"/>
    </xf>
    <xf numFmtId="167" fontId="5" fillId="0" borderId="56" xfId="1" applyNumberFormat="1" applyFont="1" applyBorder="1" applyAlignment="1">
      <alignment horizontal="center" vertical="center"/>
    </xf>
    <xf numFmtId="169" fontId="3" fillId="0" borderId="14" xfId="1" applyNumberFormat="1" applyFont="1" applyBorder="1" applyAlignment="1">
      <alignment horizontal="right" vertical="center"/>
    </xf>
    <xf numFmtId="0" fontId="5" fillId="0" borderId="14" xfId="1" applyFont="1" applyBorder="1" applyAlignment="1">
      <alignment horizontal="center"/>
    </xf>
    <xf numFmtId="168" fontId="5" fillId="0" borderId="0" xfId="1" applyNumberFormat="1" applyFont="1" applyAlignment="1">
      <alignment horizontal="center"/>
    </xf>
    <xf numFmtId="169" fontId="5" fillId="0" borderId="14" xfId="1" applyNumberFormat="1" applyFont="1" applyBorder="1"/>
    <xf numFmtId="167" fontId="5" fillId="0" borderId="0" xfId="1" applyNumberFormat="1" applyFont="1" applyAlignment="1">
      <alignment horizontal="center" vertical="center"/>
    </xf>
    <xf numFmtId="0" fontId="5" fillId="0" borderId="24" xfId="1" applyFont="1" applyBorder="1"/>
    <xf numFmtId="168" fontId="5" fillId="0" borderId="64" xfId="1" applyNumberFormat="1" applyFont="1" applyBorder="1" applyAlignment="1">
      <alignment horizontal="center"/>
    </xf>
    <xf numFmtId="167" fontId="5" fillId="0" borderId="64" xfId="1" applyNumberFormat="1" applyFont="1" applyBorder="1" applyAlignment="1">
      <alignment horizontal="center" vertical="center"/>
    </xf>
    <xf numFmtId="0" fontId="3" fillId="2" borderId="65" xfId="1" applyFont="1" applyFill="1" applyBorder="1"/>
    <xf numFmtId="41" fontId="3" fillId="0" borderId="42" xfId="3" applyNumberFormat="1" applyFont="1" applyBorder="1" applyAlignment="1"/>
    <xf numFmtId="0" fontId="3" fillId="2" borderId="0" xfId="1" applyFont="1" applyFill="1"/>
    <xf numFmtId="0" fontId="3" fillId="0" borderId="13" xfId="1" applyFont="1" applyBorder="1"/>
    <xf numFmtId="1" fontId="7" fillId="0" borderId="24" xfId="2" applyNumberFormat="1" applyFont="1" applyBorder="1" applyAlignment="1">
      <alignment horizontal="center" vertical="center"/>
    </xf>
    <xf numFmtId="0" fontId="5" fillId="4" borderId="0" xfId="1" applyFont="1" applyFill="1" applyAlignment="1">
      <alignment horizontal="center"/>
    </xf>
    <xf numFmtId="0" fontId="5" fillId="0" borderId="66" xfId="1" applyFont="1" applyBorder="1" applyAlignment="1">
      <alignment horizontal="center" vertical="center"/>
    </xf>
    <xf numFmtId="0" fontId="3" fillId="0" borderId="25" xfId="1" applyFont="1" applyBorder="1"/>
    <xf numFmtId="0" fontId="3" fillId="0" borderId="26" xfId="1" applyFont="1" applyBorder="1"/>
    <xf numFmtId="164" fontId="5" fillId="0" borderId="26" xfId="1" applyNumberFormat="1" applyFont="1" applyBorder="1"/>
    <xf numFmtId="0" fontId="3" fillId="0" borderId="27" xfId="1" applyFont="1" applyBorder="1"/>
    <xf numFmtId="0" fontId="3" fillId="2" borderId="58" xfId="1" applyFont="1" applyFill="1" applyBorder="1"/>
    <xf numFmtId="0" fontId="3" fillId="0" borderId="56" xfId="1" applyFont="1" applyBorder="1"/>
    <xf numFmtId="0" fontId="3" fillId="0" borderId="0" xfId="2" applyFont="1" applyAlignment="1">
      <alignment horizontal="right" vertical="center"/>
    </xf>
    <xf numFmtId="0" fontId="3" fillId="0" borderId="69" xfId="1" applyFont="1" applyBorder="1"/>
    <xf numFmtId="164" fontId="3" fillId="0" borderId="70" xfId="1" applyNumberFormat="1" applyFont="1" applyBorder="1"/>
    <xf numFmtId="0" fontId="3" fillId="0" borderId="70" xfId="1" applyFont="1" applyBorder="1"/>
    <xf numFmtId="0" fontId="5" fillId="0" borderId="71" xfId="1" applyFont="1" applyBorder="1" applyAlignment="1">
      <alignment horizontal="center" vertical="center"/>
    </xf>
    <xf numFmtId="164" fontId="5" fillId="0" borderId="72" xfId="1" applyNumberFormat="1" applyFont="1" applyBorder="1"/>
    <xf numFmtId="167" fontId="7" fillId="0" borderId="24" xfId="2" applyNumberFormat="1" applyFont="1" applyBorder="1" applyAlignment="1">
      <alignment horizontal="center" vertical="center"/>
    </xf>
    <xf numFmtId="0" fontId="3" fillId="6" borderId="14" xfId="1" applyFont="1" applyFill="1" applyBorder="1" applyAlignment="1">
      <alignment horizontal="left" vertical="center"/>
    </xf>
    <xf numFmtId="168" fontId="3" fillId="6" borderId="0" xfId="1" applyNumberFormat="1" applyFont="1" applyFill="1" applyAlignment="1">
      <alignment horizontal="center" vertical="center"/>
    </xf>
    <xf numFmtId="169" fontId="3" fillId="6" borderId="14" xfId="1" applyNumberFormat="1" applyFont="1" applyFill="1" applyBorder="1" applyAlignment="1">
      <alignment horizontal="right" vertical="center"/>
    </xf>
    <xf numFmtId="167" fontId="3" fillId="6" borderId="0" xfId="1" applyNumberFormat="1" applyFont="1" applyFill="1" applyAlignment="1">
      <alignment horizontal="center" vertical="center"/>
    </xf>
    <xf numFmtId="0" fontId="3" fillId="6" borderId="24" xfId="1" applyFont="1" applyFill="1" applyBorder="1" applyAlignment="1">
      <alignment horizontal="center" vertical="center"/>
    </xf>
    <xf numFmtId="0" fontId="5" fillId="0" borderId="30" xfId="1" applyFont="1" applyBorder="1" applyAlignment="1">
      <alignment vertical="center"/>
    </xf>
    <xf numFmtId="169" fontId="3" fillId="6" borderId="14" xfId="1" applyNumberFormat="1" applyFont="1" applyFill="1" applyBorder="1" applyAlignment="1">
      <alignment vertical="center"/>
    </xf>
    <xf numFmtId="1" fontId="7" fillId="6" borderId="24" xfId="2" applyNumberFormat="1" applyFont="1" applyFill="1" applyBorder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3" fillId="6" borderId="24" xfId="1" applyFont="1" applyFill="1" applyBorder="1" applyAlignment="1">
      <alignment horizontal="left" vertical="center"/>
    </xf>
    <xf numFmtId="168" fontId="3" fillId="6" borderId="16" xfId="1" applyNumberFormat="1" applyFont="1" applyFill="1" applyBorder="1" applyAlignment="1">
      <alignment horizontal="center" vertical="center"/>
    </xf>
    <xf numFmtId="169" fontId="3" fillId="6" borderId="24" xfId="1" applyNumberFormat="1" applyFont="1" applyFill="1" applyBorder="1" applyAlignment="1">
      <alignment vertical="center"/>
    </xf>
    <xf numFmtId="167" fontId="3" fillId="6" borderId="16" xfId="2" applyNumberFormat="1" applyFont="1" applyFill="1" applyBorder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3" fillId="6" borderId="13" xfId="1" applyFont="1" applyFill="1" applyBorder="1" applyAlignment="1">
      <alignment horizontal="left" vertical="center"/>
    </xf>
    <xf numFmtId="168" fontId="3" fillId="6" borderId="13" xfId="1" applyNumberFormat="1" applyFont="1" applyFill="1" applyBorder="1" applyAlignment="1">
      <alignment horizontal="center" vertical="center"/>
    </xf>
    <xf numFmtId="169" fontId="3" fillId="6" borderId="13" xfId="1" applyNumberFormat="1" applyFont="1" applyFill="1" applyBorder="1" applyAlignment="1">
      <alignment vertical="center"/>
    </xf>
    <xf numFmtId="167" fontId="3" fillId="6" borderId="13" xfId="1" applyNumberFormat="1" applyFont="1" applyFill="1" applyBorder="1" applyAlignment="1">
      <alignment horizontal="center" vertical="center"/>
    </xf>
    <xf numFmtId="170" fontId="3" fillId="3" borderId="0" xfId="1" applyNumberFormat="1" applyFont="1" applyFill="1"/>
    <xf numFmtId="41" fontId="5" fillId="3" borderId="0" xfId="3" applyNumberFormat="1" applyFont="1" applyFill="1" applyBorder="1" applyAlignment="1"/>
    <xf numFmtId="0" fontId="3" fillId="3" borderId="0" xfId="1" applyFont="1" applyFill="1"/>
    <xf numFmtId="0" fontId="7" fillId="6" borderId="16" xfId="1" applyFont="1" applyFill="1" applyBorder="1" applyAlignment="1">
      <alignment horizontal="left" vertical="center" wrapText="1"/>
    </xf>
    <xf numFmtId="169" fontId="3" fillId="6" borderId="16" xfId="1" applyNumberFormat="1" applyFont="1" applyFill="1" applyBorder="1" applyAlignment="1">
      <alignment vertical="center"/>
    </xf>
    <xf numFmtId="167" fontId="3" fillId="6" borderId="17" xfId="2" applyNumberFormat="1" applyFont="1" applyFill="1" applyBorder="1" applyAlignment="1">
      <alignment horizontal="center" vertical="center"/>
    </xf>
    <xf numFmtId="168" fontId="3" fillId="6" borderId="17" xfId="1" applyNumberFormat="1" applyFont="1" applyFill="1" applyBorder="1" applyAlignment="1">
      <alignment horizontal="center" vertical="center"/>
    </xf>
    <xf numFmtId="169" fontId="3" fillId="0" borderId="0" xfId="1" applyNumberFormat="1" applyFont="1"/>
    <xf numFmtId="0" fontId="3" fillId="7" borderId="23" xfId="1" applyFont="1" applyFill="1" applyBorder="1" applyAlignment="1">
      <alignment horizontal="center"/>
    </xf>
    <xf numFmtId="167" fontId="3" fillId="3" borderId="16" xfId="1" applyNumberFormat="1" applyFont="1" applyFill="1" applyBorder="1" applyAlignment="1">
      <alignment horizontal="center" vertical="center"/>
    </xf>
    <xf numFmtId="168" fontId="3" fillId="6" borderId="24" xfId="1" applyNumberFormat="1" applyFont="1" applyFill="1" applyBorder="1" applyAlignment="1">
      <alignment horizontal="center" vertical="center"/>
    </xf>
    <xf numFmtId="167" fontId="3" fillId="6" borderId="24" xfId="1" applyNumberFormat="1" applyFont="1" applyFill="1" applyBorder="1" applyAlignment="1">
      <alignment horizontal="center" vertical="center"/>
    </xf>
    <xf numFmtId="0" fontId="3" fillId="6" borderId="16" xfId="1" applyFont="1" applyFill="1" applyBorder="1" applyAlignment="1">
      <alignment horizontal="left" vertical="center"/>
    </xf>
    <xf numFmtId="169" fontId="7" fillId="6" borderId="16" xfId="1" applyNumberFormat="1" applyFont="1" applyFill="1" applyBorder="1" applyAlignment="1">
      <alignment vertical="center"/>
    </xf>
    <xf numFmtId="0" fontId="3" fillId="6" borderId="17" xfId="1" applyFont="1" applyFill="1" applyBorder="1" applyAlignment="1">
      <alignment horizontal="center" vertical="center"/>
    </xf>
    <xf numFmtId="0" fontId="7" fillId="6" borderId="16" xfId="1" applyFont="1" applyFill="1" applyBorder="1" applyAlignment="1">
      <alignment horizontal="left" vertical="center"/>
    </xf>
    <xf numFmtId="172" fontId="7" fillId="6" borderId="14" xfId="2" applyNumberFormat="1" applyFont="1" applyFill="1" applyBorder="1" applyAlignment="1">
      <alignment horizontal="center" vertical="center"/>
    </xf>
    <xf numFmtId="167" fontId="7" fillId="6" borderId="17" xfId="2" applyNumberFormat="1" applyFont="1" applyFill="1" applyBorder="1" applyAlignment="1">
      <alignment horizontal="center" vertical="center"/>
    </xf>
    <xf numFmtId="173" fontId="7" fillId="6" borderId="24" xfId="4" applyNumberFormat="1" applyFont="1" applyFill="1" applyBorder="1" applyAlignment="1">
      <alignment horizontal="center" vertical="center"/>
    </xf>
    <xf numFmtId="0" fontId="10" fillId="0" borderId="39" xfId="1" applyFont="1" applyBorder="1" applyAlignment="1">
      <alignment horizontal="center"/>
    </xf>
    <xf numFmtId="0" fontId="7" fillId="8" borderId="0" xfId="1" applyFont="1" applyFill="1" applyAlignment="1">
      <alignment horizontal="right"/>
    </xf>
    <xf numFmtId="0" fontId="7" fillId="8" borderId="14" xfId="1" applyFont="1" applyFill="1" applyBorder="1" applyAlignment="1">
      <alignment horizontal="left" vertical="center"/>
    </xf>
    <xf numFmtId="168" fontId="7" fillId="8" borderId="0" xfId="1" applyNumberFormat="1" applyFont="1" applyFill="1" applyAlignment="1">
      <alignment horizontal="center" vertical="center"/>
    </xf>
    <xf numFmtId="169" fontId="7" fillId="8" borderId="14" xfId="1" applyNumberFormat="1" applyFont="1" applyFill="1" applyBorder="1" applyAlignment="1">
      <alignment vertical="center"/>
    </xf>
    <xf numFmtId="167" fontId="7" fillId="8" borderId="0" xfId="1" applyNumberFormat="1" applyFont="1" applyFill="1" applyAlignment="1">
      <alignment horizontal="center" vertical="center"/>
    </xf>
    <xf numFmtId="1" fontId="7" fillId="8" borderId="24" xfId="2" applyNumberFormat="1" applyFont="1" applyFill="1" applyBorder="1" applyAlignment="1">
      <alignment horizontal="center" vertical="center"/>
    </xf>
    <xf numFmtId="0" fontId="7" fillId="8" borderId="0" xfId="1" applyFont="1" applyFill="1"/>
    <xf numFmtId="0" fontId="7" fillId="8" borderId="0" xfId="1" applyFont="1" applyFill="1" applyAlignment="1">
      <alignment vertical="center"/>
    </xf>
    <xf numFmtId="0" fontId="7" fillId="8" borderId="0" xfId="2" applyFont="1" applyFill="1">
      <alignment vertical="center"/>
    </xf>
    <xf numFmtId="41" fontId="3" fillId="0" borderId="0" xfId="3" applyNumberFormat="1" applyFont="1" applyFill="1" applyBorder="1" applyAlignment="1"/>
    <xf numFmtId="0" fontId="7" fillId="0" borderId="0" xfId="1" applyFont="1" applyAlignment="1">
      <alignment horizontal="left" vertical="center" wrapText="1"/>
    </xf>
    <xf numFmtId="168" fontId="3" fillId="6" borderId="16" xfId="1" applyNumberFormat="1" applyFont="1" applyFill="1" applyBorder="1" applyAlignment="1">
      <alignment horizontal="center"/>
    </xf>
    <xf numFmtId="169" fontId="3" fillId="6" borderId="16" xfId="1" applyNumberFormat="1" applyFont="1" applyFill="1" applyBorder="1"/>
    <xf numFmtId="0" fontId="11" fillId="0" borderId="60" xfId="1" applyFont="1" applyBorder="1" applyAlignment="1">
      <alignment horizontal="center"/>
    </xf>
    <xf numFmtId="167" fontId="3" fillId="0" borderId="24" xfId="2" applyNumberFormat="1" applyFont="1" applyBorder="1" applyAlignment="1">
      <alignment horizontal="center" vertical="center"/>
    </xf>
    <xf numFmtId="167" fontId="3" fillId="6" borderId="16" xfId="1" applyNumberFormat="1" applyFont="1" applyFill="1" applyBorder="1" applyAlignment="1">
      <alignment horizontal="center" vertical="center"/>
    </xf>
    <xf numFmtId="0" fontId="3" fillId="0" borderId="16" xfId="1" applyFont="1" applyBorder="1" applyAlignment="1">
      <alignment vertical="center"/>
    </xf>
    <xf numFmtId="0" fontId="5" fillId="3" borderId="8" xfId="2" applyFont="1" applyFill="1" applyBorder="1" applyAlignment="1">
      <alignment horizontal="center"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5" fillId="0" borderId="67" xfId="1" applyFont="1" applyBorder="1" applyAlignment="1">
      <alignment horizontal="center"/>
    </xf>
    <xf numFmtId="0" fontId="5" fillId="0" borderId="68" xfId="1" applyFont="1" applyBorder="1" applyAlignment="1">
      <alignment horizontal="center"/>
    </xf>
    <xf numFmtId="0" fontId="5" fillId="3" borderId="7" xfId="2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0" fontId="5" fillId="5" borderId="16" xfId="1" applyFont="1" applyFill="1" applyBorder="1" applyAlignment="1">
      <alignment horizontal="center" vertical="center"/>
    </xf>
    <xf numFmtId="0" fontId="5" fillId="5" borderId="30" xfId="1" applyFont="1" applyFill="1" applyBorder="1" applyAlignment="1">
      <alignment horizontal="center" vertical="center"/>
    </xf>
    <xf numFmtId="0" fontId="4" fillId="0" borderId="0" xfId="2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</cellXfs>
  <cellStyles count="9">
    <cellStyle name="Comma [0] 3" xfId="8" xr:uid="{440F9735-27D4-4A89-8E29-6D38E2F8D0DD}"/>
    <cellStyle name="Comma [0] 6 2" xfId="3" xr:uid="{B8B01230-8CCE-497A-B332-3CEB126A88F8}"/>
    <cellStyle name="Comma 2 4 2" xfId="4" xr:uid="{32CFAF95-46A8-4B2D-8799-E488C38D5435}"/>
    <cellStyle name="Comma 3 2 2" xfId="5" xr:uid="{EEE8A334-F133-464C-9768-084E13E2B6A9}"/>
    <cellStyle name="Currency [0] 3 2" xfId="6" xr:uid="{069A54C1-33D0-48F3-92FF-F24D4869D44D}"/>
    <cellStyle name="Currency 8" xfId="7" xr:uid="{6FE23CF5-6C45-48EC-A43C-3A226CD22F2A}"/>
    <cellStyle name="Normal" xfId="0" builtinId="0"/>
    <cellStyle name="Normal 10 2" xfId="2" xr:uid="{3852E9DF-9D54-47F7-A595-08A5ABF6A605}"/>
    <cellStyle name="Normal 3 2 2" xfId="1" xr:uid="{02508EC8-AC22-4B5F-ACD5-E2D337CE4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4B1E-17D8-49FA-B2CD-18128D27474D}">
  <dimension ref="A1:XEX290"/>
  <sheetViews>
    <sheetView topLeftCell="A39" zoomScale="55" zoomScaleNormal="55" workbookViewId="0">
      <selection activeCell="C68" sqref="C68"/>
    </sheetView>
  </sheetViews>
  <sheetFormatPr defaultColWidth="9.140625" defaultRowHeight="18" x14ac:dyDescent="0.25"/>
  <cols>
    <col min="1" max="1" width="9.140625" style="269"/>
    <col min="2" max="2" width="10.42578125" style="4" customWidth="1"/>
    <col min="3" max="3" width="121.7109375" style="4" customWidth="1"/>
    <col min="4" max="4" width="30" style="4" customWidth="1"/>
    <col min="5" max="5" width="23.28515625" style="4" customWidth="1"/>
    <col min="6" max="6" width="40.5703125" style="111" customWidth="1"/>
    <col min="7" max="7" width="107.7109375" style="4" customWidth="1"/>
    <col min="8" max="16384" width="9.140625" style="4"/>
  </cols>
  <sheetData>
    <row r="1" spans="1:29 16373:16378" s="5" customFormat="1" x14ac:dyDescent="0.25">
      <c r="A1" s="1"/>
      <c r="B1" s="339" t="s">
        <v>122</v>
      </c>
      <c r="C1" s="339"/>
      <c r="D1" s="339"/>
      <c r="E1" s="339"/>
      <c r="F1" s="339"/>
      <c r="G1" s="339"/>
      <c r="H1" s="2"/>
      <c r="I1" s="340" t="s">
        <v>0</v>
      </c>
      <c r="J1" s="340"/>
      <c r="K1" s="340"/>
      <c r="L1" s="340"/>
      <c r="M1" s="340"/>
      <c r="N1" s="340"/>
      <c r="O1" s="34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XES1" s="4"/>
      <c r="XET1" s="4"/>
      <c r="XEU1" s="4"/>
      <c r="XEV1" s="4"/>
      <c r="XEW1" s="4"/>
      <c r="XEX1" s="4"/>
    </row>
    <row r="2" spans="1:29 16373:16378" s="5" customFormat="1" ht="18.75" thickBot="1" x14ac:dyDescent="0.3">
      <c r="A2" s="1"/>
      <c r="B2" s="6"/>
      <c r="C2" s="6"/>
      <c r="D2" s="6"/>
      <c r="E2" s="6"/>
      <c r="F2" s="7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XES2" s="4"/>
      <c r="XET2" s="4"/>
      <c r="XEU2" s="4"/>
      <c r="XEV2" s="4"/>
      <c r="XEW2" s="4"/>
      <c r="XEX2" s="4"/>
    </row>
    <row r="3" spans="1:29 16373:16378" s="5" customFormat="1" ht="18.75" thickTop="1" x14ac:dyDescent="0.25">
      <c r="A3" s="1"/>
      <c r="B3" s="341" t="s">
        <v>1</v>
      </c>
      <c r="C3" s="343" t="s">
        <v>2</v>
      </c>
      <c r="D3" s="343" t="s">
        <v>3</v>
      </c>
      <c r="E3" s="343" t="s">
        <v>4</v>
      </c>
      <c r="F3" s="345" t="s">
        <v>5</v>
      </c>
      <c r="G3" s="346"/>
      <c r="H3" s="8"/>
      <c r="I3" s="335" t="s">
        <v>6</v>
      </c>
      <c r="J3" s="331" t="s">
        <v>7</v>
      </c>
      <c r="K3" s="331" t="s">
        <v>8</v>
      </c>
      <c r="L3" s="331" t="s">
        <v>9</v>
      </c>
      <c r="M3" s="331" t="s">
        <v>10</v>
      </c>
      <c r="N3" s="331" t="s">
        <v>8</v>
      </c>
      <c r="O3" s="331" t="s">
        <v>10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XES3" s="4"/>
      <c r="XET3" s="4"/>
      <c r="XEU3" s="4"/>
      <c r="XEV3" s="4"/>
      <c r="XEW3" s="4"/>
      <c r="XEX3" s="4"/>
    </row>
    <row r="4" spans="1:29 16373:16378" s="5" customFormat="1" ht="36" x14ac:dyDescent="0.25">
      <c r="A4" s="1"/>
      <c r="B4" s="342"/>
      <c r="C4" s="344"/>
      <c r="D4" s="344"/>
      <c r="E4" s="344"/>
      <c r="F4" s="9" t="s">
        <v>11</v>
      </c>
      <c r="G4" s="10" t="s">
        <v>12</v>
      </c>
      <c r="H4" s="11"/>
      <c r="I4" s="336"/>
      <c r="J4" s="332"/>
      <c r="K4" s="332"/>
      <c r="L4" s="332"/>
      <c r="M4" s="332"/>
      <c r="N4" s="332"/>
      <c r="O4" s="33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XES4" s="4"/>
      <c r="XET4" s="4"/>
      <c r="XEU4" s="4"/>
      <c r="XEV4" s="4"/>
      <c r="XEW4" s="4"/>
      <c r="XEX4" s="4"/>
    </row>
    <row r="5" spans="1:29 16373:16378" s="5" customFormat="1" ht="17.25" customHeight="1" thickBot="1" x14ac:dyDescent="0.3">
      <c r="A5" s="1"/>
      <c r="B5" s="12"/>
      <c r="C5" s="13"/>
      <c r="D5" s="14"/>
      <c r="E5" s="15"/>
      <c r="F5" s="16"/>
      <c r="G5" s="17"/>
      <c r="H5" s="11"/>
      <c r="I5" s="18"/>
      <c r="J5" s="19"/>
      <c r="K5" s="20"/>
      <c r="L5" s="20"/>
      <c r="M5" s="20"/>
      <c r="N5" s="20"/>
      <c r="O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XES5" s="4"/>
      <c r="XET5" s="4"/>
      <c r="XEU5" s="4"/>
      <c r="XEV5" s="4"/>
      <c r="XEW5" s="4"/>
      <c r="XEX5" s="4"/>
    </row>
    <row r="6" spans="1:29 16373:16378" s="5" customFormat="1" ht="17.25" customHeight="1" x14ac:dyDescent="0.25">
      <c r="A6" s="1"/>
      <c r="B6" s="22" t="s">
        <v>13</v>
      </c>
      <c r="C6" s="23" t="s">
        <v>14</v>
      </c>
      <c r="D6" s="24"/>
      <c r="E6" s="24"/>
      <c r="F6" s="24"/>
      <c r="G6" s="25"/>
      <c r="H6" s="11"/>
      <c r="I6" s="18"/>
      <c r="J6" s="19"/>
      <c r="K6" s="20"/>
      <c r="L6" s="20"/>
      <c r="M6" s="20"/>
      <c r="N6" s="20"/>
      <c r="O6" s="2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XES6" s="4"/>
      <c r="XET6" s="4"/>
      <c r="XEU6" s="4"/>
      <c r="XEV6" s="4"/>
      <c r="XEW6" s="4"/>
      <c r="XEX6" s="4"/>
    </row>
    <row r="7" spans="1:29 16373:16378" s="5" customFormat="1" ht="17.25" customHeight="1" x14ac:dyDescent="0.25">
      <c r="A7" s="26"/>
      <c r="B7" s="27"/>
      <c r="C7" s="28" t="s">
        <v>306</v>
      </c>
      <c r="D7" s="29">
        <v>45048</v>
      </c>
      <c r="E7" s="30">
        <v>6897000</v>
      </c>
      <c r="F7" s="31">
        <v>45034</v>
      </c>
      <c r="G7" s="32" t="s">
        <v>311</v>
      </c>
      <c r="H7" s="11"/>
      <c r="I7" s="18"/>
      <c r="J7" s="33"/>
      <c r="K7" s="20"/>
      <c r="L7" s="20"/>
      <c r="M7" s="20"/>
      <c r="N7" s="20"/>
      <c r="O7" s="2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XES7" s="4"/>
      <c r="XET7" s="4"/>
      <c r="XEU7" s="4"/>
      <c r="XEV7" s="4"/>
      <c r="XEW7" s="4"/>
      <c r="XEX7" s="4"/>
    </row>
    <row r="8" spans="1:29 16373:16378" s="5" customFormat="1" ht="17.25" customHeight="1" x14ac:dyDescent="0.25">
      <c r="A8" s="26"/>
      <c r="B8" s="27"/>
      <c r="C8" s="237" t="s">
        <v>307</v>
      </c>
      <c r="D8" s="29">
        <v>45048</v>
      </c>
      <c r="E8" s="238">
        <v>1312614</v>
      </c>
      <c r="F8" s="31">
        <v>45034</v>
      </c>
      <c r="G8" s="164" t="s">
        <v>312</v>
      </c>
      <c r="H8" s="11"/>
      <c r="I8" s="18"/>
      <c r="J8" s="33"/>
      <c r="K8" s="20"/>
      <c r="L8" s="20"/>
      <c r="M8" s="20"/>
      <c r="N8" s="20"/>
      <c r="O8" s="2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XES8" s="4"/>
      <c r="XET8" s="4"/>
      <c r="XEU8" s="4"/>
      <c r="XEV8" s="4"/>
      <c r="XEW8" s="4"/>
      <c r="XEX8" s="4"/>
    </row>
    <row r="9" spans="1:29 16373:16378" s="5" customFormat="1" ht="17.25" customHeight="1" x14ac:dyDescent="0.25">
      <c r="A9" s="26"/>
      <c r="B9" s="27"/>
      <c r="C9" s="237" t="s">
        <v>318</v>
      </c>
      <c r="D9" s="29">
        <v>45048</v>
      </c>
      <c r="E9" s="238">
        <v>42000</v>
      </c>
      <c r="F9" s="303">
        <v>45239</v>
      </c>
      <c r="G9" s="284" t="s">
        <v>319</v>
      </c>
      <c r="H9" s="11"/>
      <c r="I9" s="18"/>
      <c r="J9" s="33"/>
      <c r="K9" s="20"/>
      <c r="L9" s="20"/>
      <c r="M9" s="20"/>
      <c r="N9" s="20"/>
      <c r="O9" s="2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XES9" s="4"/>
      <c r="XET9" s="4"/>
      <c r="XEU9" s="4"/>
      <c r="XEV9" s="4"/>
      <c r="XEW9" s="4"/>
      <c r="XEX9" s="4"/>
    </row>
    <row r="10" spans="1:29 16373:16378" s="5" customFormat="1" ht="17.25" customHeight="1" x14ac:dyDescent="0.25">
      <c r="A10" s="26"/>
      <c r="B10" s="27"/>
      <c r="C10" s="237" t="s">
        <v>310</v>
      </c>
      <c r="D10" s="29">
        <v>45048</v>
      </c>
      <c r="E10" s="238">
        <v>377405</v>
      </c>
      <c r="F10" s="31">
        <v>44889</v>
      </c>
      <c r="G10" s="164" t="s">
        <v>315</v>
      </c>
      <c r="H10" s="11"/>
      <c r="I10" s="18"/>
      <c r="J10" s="33"/>
      <c r="K10" s="20"/>
      <c r="L10" s="20"/>
      <c r="M10" s="20"/>
      <c r="N10" s="20"/>
      <c r="O10" s="2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XES10" s="4"/>
      <c r="XET10" s="4"/>
      <c r="XEU10" s="4"/>
      <c r="XEV10" s="4"/>
      <c r="XEW10" s="4"/>
      <c r="XEX10" s="4"/>
    </row>
    <row r="11" spans="1:29 16373:16378" s="5" customFormat="1" ht="17.25" customHeight="1" x14ac:dyDescent="0.25">
      <c r="A11" s="26"/>
      <c r="B11" s="27"/>
      <c r="C11" s="237" t="s">
        <v>308</v>
      </c>
      <c r="D11" s="29">
        <v>45048</v>
      </c>
      <c r="E11" s="238">
        <v>115723000</v>
      </c>
      <c r="F11" s="31">
        <v>45034</v>
      </c>
      <c r="G11" s="164" t="s">
        <v>313</v>
      </c>
      <c r="H11" s="11"/>
      <c r="I11" s="18"/>
      <c r="J11" s="33"/>
      <c r="K11" s="20"/>
      <c r="L11" s="20"/>
      <c r="M11" s="20"/>
      <c r="N11" s="20"/>
      <c r="O11" s="2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XES11" s="4"/>
      <c r="XET11" s="4"/>
      <c r="XEU11" s="4"/>
      <c r="XEV11" s="4"/>
      <c r="XEW11" s="4"/>
      <c r="XEX11" s="4"/>
    </row>
    <row r="12" spans="1:29 16373:16378" s="5" customFormat="1" ht="17.25" customHeight="1" x14ac:dyDescent="0.25">
      <c r="A12" s="26"/>
      <c r="B12" s="27"/>
      <c r="C12" s="237" t="s">
        <v>308</v>
      </c>
      <c r="D12" s="29">
        <v>45048</v>
      </c>
      <c r="E12" s="238">
        <v>107691500</v>
      </c>
      <c r="F12" s="31">
        <v>45041</v>
      </c>
      <c r="G12" s="164" t="s">
        <v>313</v>
      </c>
      <c r="H12" s="11"/>
      <c r="I12" s="18"/>
      <c r="J12" s="33"/>
      <c r="K12" s="20"/>
      <c r="L12" s="20"/>
      <c r="M12" s="20"/>
      <c r="N12" s="20"/>
      <c r="O12" s="2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XES12" s="4"/>
      <c r="XET12" s="4"/>
      <c r="XEU12" s="4"/>
      <c r="XEV12" s="4"/>
      <c r="XEW12" s="4"/>
      <c r="XEX12" s="4"/>
    </row>
    <row r="13" spans="1:29 16373:16378" s="5" customFormat="1" ht="17.25" customHeight="1" x14ac:dyDescent="0.25">
      <c r="A13" s="1"/>
      <c r="B13" s="27"/>
      <c r="C13" s="285" t="s">
        <v>320</v>
      </c>
      <c r="D13" s="286">
        <v>45048</v>
      </c>
      <c r="E13" s="287">
        <v>6963000</v>
      </c>
      <c r="F13" s="288">
        <v>45032</v>
      </c>
      <c r="G13" s="289" t="s">
        <v>313</v>
      </c>
      <c r="H13" s="11"/>
      <c r="I13" s="18"/>
      <c r="J13" s="33"/>
      <c r="K13" s="20"/>
      <c r="L13" s="20"/>
      <c r="M13" s="20"/>
      <c r="N13" s="20"/>
      <c r="O13" s="2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XES13" s="4"/>
      <c r="XET13" s="4"/>
      <c r="XEU13" s="4"/>
      <c r="XEV13" s="4"/>
      <c r="XEW13" s="4"/>
      <c r="XEX13" s="4"/>
    </row>
    <row r="14" spans="1:29 16373:16378" s="5" customFormat="1" ht="17.25" customHeight="1" x14ac:dyDescent="0.25">
      <c r="A14" s="1"/>
      <c r="B14" s="27"/>
      <c r="C14" s="28" t="s">
        <v>287</v>
      </c>
      <c r="D14" s="29">
        <v>45049</v>
      </c>
      <c r="E14" s="30">
        <v>7614295</v>
      </c>
      <c r="F14" s="31">
        <v>45027</v>
      </c>
      <c r="G14" s="32" t="s">
        <v>314</v>
      </c>
      <c r="H14" s="11"/>
      <c r="I14" s="18"/>
      <c r="J14" s="33"/>
      <c r="K14" s="20"/>
      <c r="L14" s="20"/>
      <c r="M14" s="20"/>
      <c r="N14" s="20"/>
      <c r="O14" s="2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XES14" s="4"/>
      <c r="XET14" s="4"/>
      <c r="XEU14" s="4"/>
      <c r="XEV14" s="4"/>
      <c r="XEW14" s="4"/>
      <c r="XEX14" s="4"/>
    </row>
    <row r="15" spans="1:29 16373:16378" s="5" customFormat="1" ht="17.25" customHeight="1" x14ac:dyDescent="0.25">
      <c r="A15" s="1"/>
      <c r="B15" s="27"/>
      <c r="C15" s="28" t="s">
        <v>316</v>
      </c>
      <c r="D15" s="29">
        <v>45049</v>
      </c>
      <c r="E15" s="30">
        <v>843000</v>
      </c>
      <c r="F15" s="31">
        <v>45035</v>
      </c>
      <c r="G15" s="32" t="s">
        <v>317</v>
      </c>
      <c r="H15" s="11"/>
      <c r="I15" s="18"/>
      <c r="J15" s="33"/>
      <c r="K15" s="20"/>
      <c r="L15" s="20"/>
      <c r="M15" s="20"/>
      <c r="N15" s="20"/>
      <c r="O15" s="2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XES15" s="4"/>
      <c r="XET15" s="4"/>
      <c r="XEU15" s="4"/>
      <c r="XEV15" s="4"/>
      <c r="XEW15" s="4"/>
      <c r="XEX15" s="4"/>
    </row>
    <row r="16" spans="1:29 16373:16378" s="5" customFormat="1" ht="17.25" customHeight="1" x14ac:dyDescent="0.25">
      <c r="A16" s="1"/>
      <c r="B16" s="27"/>
      <c r="C16" s="28" t="s">
        <v>309</v>
      </c>
      <c r="D16" s="29">
        <v>45049</v>
      </c>
      <c r="E16" s="30">
        <v>22065000</v>
      </c>
      <c r="F16" s="31">
        <v>45042</v>
      </c>
      <c r="G16" s="32" t="s">
        <v>313</v>
      </c>
      <c r="H16" s="11"/>
      <c r="I16" s="18"/>
      <c r="J16" s="33"/>
      <c r="K16" s="20"/>
      <c r="L16" s="20"/>
      <c r="M16" s="20"/>
      <c r="N16" s="20"/>
      <c r="O16" s="2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XES16" s="4"/>
      <c r="XET16" s="4"/>
      <c r="XEU16" s="4"/>
      <c r="XEV16" s="4"/>
      <c r="XEW16" s="4"/>
      <c r="XEX16" s="4"/>
    </row>
    <row r="17" spans="1:29 16373:16378" s="5" customFormat="1" ht="17.25" customHeight="1" x14ac:dyDescent="0.25">
      <c r="A17" s="1"/>
      <c r="B17" s="27"/>
      <c r="C17" s="28" t="s">
        <v>287</v>
      </c>
      <c r="D17" s="29">
        <v>45050</v>
      </c>
      <c r="E17" s="30">
        <v>8318085</v>
      </c>
      <c r="F17" s="31">
        <v>45036</v>
      </c>
      <c r="G17" s="32" t="s">
        <v>314</v>
      </c>
      <c r="H17" s="11"/>
      <c r="I17" s="18"/>
      <c r="J17" s="33"/>
      <c r="K17" s="20"/>
      <c r="L17" s="20"/>
      <c r="M17" s="20"/>
      <c r="N17" s="20"/>
      <c r="O17" s="2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XES17" s="4"/>
      <c r="XET17" s="4"/>
      <c r="XEU17" s="4"/>
      <c r="XEV17" s="4"/>
      <c r="XEW17" s="4"/>
      <c r="XEX17" s="4"/>
    </row>
    <row r="18" spans="1:29 16373:16378" s="5" customFormat="1" ht="17.25" customHeight="1" thickBot="1" x14ac:dyDescent="0.3">
      <c r="A18" s="1"/>
      <c r="B18" s="27"/>
      <c r="C18" s="41"/>
      <c r="D18" s="14"/>
      <c r="E18" s="15"/>
      <c r="F18" s="16"/>
      <c r="G18" s="42"/>
      <c r="H18" s="11"/>
      <c r="I18" s="18"/>
      <c r="J18" s="19"/>
      <c r="K18" s="19"/>
      <c r="L18" s="19"/>
      <c r="M18" s="20"/>
      <c r="N18" s="20"/>
      <c r="O18" s="2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XES18" s="4"/>
      <c r="XET18" s="4"/>
      <c r="XEU18" s="4"/>
      <c r="XEV18" s="4"/>
      <c r="XEW18" s="4"/>
      <c r="XEX18" s="4"/>
    </row>
    <row r="19" spans="1:29 16373:16378" s="5" customFormat="1" ht="17.25" customHeight="1" thickBot="1" x14ac:dyDescent="0.3">
      <c r="A19" s="1"/>
      <c r="B19" s="43"/>
      <c r="C19" s="44" t="s">
        <v>15</v>
      </c>
      <c r="D19" s="45"/>
      <c r="E19" s="46">
        <f>SUM(E7:E18)</f>
        <v>277846899</v>
      </c>
      <c r="F19" s="47"/>
      <c r="G19" s="48"/>
      <c r="H19" s="11"/>
      <c r="I19" s="49"/>
      <c r="J19" s="50">
        <f>SUM(J6:J16)</f>
        <v>0</v>
      </c>
      <c r="K19" s="50">
        <f>SUM(K6:K16)</f>
        <v>0</v>
      </c>
      <c r="L19" s="50">
        <f>SUM(L6:L16)</f>
        <v>0</v>
      </c>
      <c r="M19" s="51"/>
      <c r="N19" s="50">
        <f>SUM(N6:N16)</f>
        <v>0</v>
      </c>
      <c r="O19" s="5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XES19" s="4"/>
      <c r="XET19" s="4"/>
      <c r="XEU19" s="4"/>
      <c r="XEV19" s="4"/>
      <c r="XEW19" s="4"/>
      <c r="XEX19" s="4"/>
    </row>
    <row r="20" spans="1:29 16373:16378" s="5" customFormat="1" ht="17.25" customHeight="1" thickBot="1" x14ac:dyDescent="0.3">
      <c r="A20" s="1"/>
      <c r="B20" s="22"/>
      <c r="C20" s="53"/>
      <c r="D20" s="54"/>
      <c r="E20" s="55"/>
      <c r="F20" s="56"/>
      <c r="G20" s="57"/>
      <c r="H20" s="11"/>
      <c r="I20" s="18"/>
      <c r="J20" s="19"/>
      <c r="K20" s="19"/>
      <c r="L20" s="19"/>
      <c r="M20" s="20"/>
      <c r="N20" s="20"/>
      <c r="O20" s="2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XES20" s="4"/>
      <c r="XET20" s="4"/>
      <c r="XEU20" s="4"/>
      <c r="XEV20" s="4"/>
      <c r="XEW20" s="4"/>
      <c r="XEX20" s="4"/>
    </row>
    <row r="21" spans="1:29 16373:16378" s="5" customFormat="1" ht="17.25" customHeight="1" x14ac:dyDescent="0.25">
      <c r="A21" s="1"/>
      <c r="B21" s="22" t="s">
        <v>16</v>
      </c>
      <c r="C21" s="23" t="s">
        <v>17</v>
      </c>
      <c r="D21" s="54"/>
      <c r="E21" s="55"/>
      <c r="F21" s="56"/>
      <c r="G21" s="57"/>
      <c r="H21" s="11"/>
      <c r="I21" s="18"/>
      <c r="J21" s="19"/>
      <c r="K21" s="19"/>
      <c r="L21" s="19"/>
      <c r="M21" s="20"/>
      <c r="N21" s="20"/>
      <c r="O21" s="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XES21" s="4"/>
      <c r="XET21" s="4"/>
      <c r="XEU21" s="4"/>
      <c r="XEV21" s="4"/>
      <c r="XEW21" s="4"/>
      <c r="XEX21" s="4"/>
    </row>
    <row r="22" spans="1:29 16373:16378" s="5" customFormat="1" ht="17.25" customHeight="1" x14ac:dyDescent="0.25">
      <c r="A22" s="1"/>
      <c r="B22" s="27"/>
      <c r="C22" s="337" t="s">
        <v>18</v>
      </c>
      <c r="D22" s="14"/>
      <c r="E22" s="15"/>
      <c r="F22" s="16"/>
      <c r="G22" s="17"/>
      <c r="H22" s="11"/>
      <c r="I22" s="18"/>
      <c r="J22" s="19"/>
      <c r="K22" s="19"/>
      <c r="L22" s="19"/>
      <c r="M22" s="20"/>
      <c r="N22" s="20"/>
      <c r="O22" s="2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XES22" s="4"/>
      <c r="XET22" s="4"/>
      <c r="XEU22" s="4"/>
      <c r="XEV22" s="4"/>
      <c r="XEW22" s="4"/>
      <c r="XEX22" s="4"/>
    </row>
    <row r="23" spans="1:29 16373:16378" s="5" customFormat="1" ht="17.25" customHeight="1" x14ac:dyDescent="0.25">
      <c r="A23" s="1"/>
      <c r="B23" s="58"/>
      <c r="C23" s="337"/>
      <c r="D23" s="14"/>
      <c r="E23" s="15"/>
      <c r="F23" s="16"/>
      <c r="G23" s="17"/>
      <c r="H23" s="11"/>
      <c r="I23" s="18"/>
      <c r="J23" s="19"/>
      <c r="K23" s="19"/>
      <c r="L23" s="19"/>
      <c r="M23" s="20"/>
      <c r="N23" s="20"/>
      <c r="O23" s="2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XES23" s="4"/>
      <c r="XET23" s="4"/>
      <c r="XEU23" s="4"/>
      <c r="XEV23" s="4"/>
      <c r="XEW23" s="4"/>
      <c r="XEX23" s="4"/>
    </row>
    <row r="24" spans="1:29 16373:16378" s="5" customFormat="1" ht="17.25" customHeight="1" thickBot="1" x14ac:dyDescent="0.3">
      <c r="A24" s="1"/>
      <c r="B24" s="59"/>
      <c r="C24" s="338"/>
      <c r="D24" s="60"/>
      <c r="E24" s="61"/>
      <c r="F24" s="62"/>
      <c r="G24" s="63"/>
      <c r="H24" s="11"/>
      <c r="I24" s="18"/>
      <c r="J24" s="19"/>
      <c r="K24" s="19"/>
      <c r="L24" s="19"/>
      <c r="M24" s="20"/>
      <c r="N24" s="20"/>
      <c r="O24" s="2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XES24" s="4"/>
      <c r="XET24" s="4"/>
      <c r="XEU24" s="4"/>
      <c r="XEV24" s="4"/>
      <c r="XEW24" s="4"/>
      <c r="XEX24" s="4"/>
    </row>
    <row r="25" spans="1:29 16373:16378" s="5" customFormat="1" ht="17.25" customHeight="1" thickBot="1" x14ac:dyDescent="0.3">
      <c r="A25" s="1"/>
      <c r="B25" s="64"/>
      <c r="C25" s="65" t="s">
        <v>19</v>
      </c>
      <c r="D25" s="66"/>
      <c r="E25" s="67">
        <f>SUM(E22:E24)</f>
        <v>0</v>
      </c>
      <c r="F25" s="68"/>
      <c r="G25" s="69"/>
      <c r="H25" s="11"/>
      <c r="I25" s="49"/>
      <c r="J25" s="70"/>
      <c r="K25" s="70"/>
      <c r="L25" s="70"/>
      <c r="M25" s="51"/>
      <c r="N25" s="50">
        <f>SUM(N21:N22)</f>
        <v>0</v>
      </c>
      <c r="O25" s="5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XES25" s="4"/>
      <c r="XET25" s="4"/>
      <c r="XEU25" s="4"/>
      <c r="XEV25" s="4"/>
      <c r="XEW25" s="4"/>
      <c r="XEX25" s="4"/>
    </row>
    <row r="26" spans="1:29 16373:16378" s="5" customFormat="1" ht="17.25" customHeight="1" thickBot="1" x14ac:dyDescent="0.3">
      <c r="A26" s="1"/>
      <c r="B26" s="71"/>
      <c r="C26" s="72"/>
      <c r="D26" s="14"/>
      <c r="E26" s="15"/>
      <c r="F26" s="16"/>
      <c r="G26" s="17"/>
      <c r="H26" s="11"/>
      <c r="I26" s="18"/>
      <c r="J26" s="19"/>
      <c r="K26" s="19"/>
      <c r="L26" s="19"/>
      <c r="M26" s="20"/>
      <c r="N26" s="20"/>
      <c r="O26" s="2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XES26" s="4"/>
      <c r="XET26" s="4"/>
      <c r="XEU26" s="4"/>
      <c r="XEV26" s="4"/>
      <c r="XEW26" s="4"/>
      <c r="XEX26" s="4"/>
    </row>
    <row r="27" spans="1:29 16373:16378" s="5" customFormat="1" ht="17.25" customHeight="1" x14ac:dyDescent="0.25">
      <c r="A27" s="1"/>
      <c r="B27" s="22" t="s">
        <v>20</v>
      </c>
      <c r="C27" s="23" t="s">
        <v>21</v>
      </c>
      <c r="D27" s="54"/>
      <c r="E27" s="55"/>
      <c r="F27" s="56"/>
      <c r="G27" s="57"/>
      <c r="H27" s="11"/>
      <c r="I27" s="18"/>
      <c r="J27" s="19"/>
      <c r="K27" s="19"/>
      <c r="L27" s="19"/>
      <c r="M27" s="20"/>
      <c r="N27" s="20"/>
      <c r="O27" s="2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XES27" s="4"/>
      <c r="XET27" s="4"/>
      <c r="XEU27" s="4"/>
      <c r="XEV27" s="4"/>
      <c r="XEW27" s="4"/>
      <c r="XEX27" s="4"/>
    </row>
    <row r="28" spans="1:29 16373:16378" s="5" customFormat="1" x14ac:dyDescent="0.25">
      <c r="A28" s="26"/>
      <c r="B28" s="58"/>
      <c r="C28" s="28" t="s">
        <v>333</v>
      </c>
      <c r="D28" s="29">
        <v>45048</v>
      </c>
      <c r="E28" s="30">
        <v>4183000</v>
      </c>
      <c r="F28" s="73">
        <v>45043</v>
      </c>
      <c r="G28" s="32" t="s">
        <v>334</v>
      </c>
      <c r="H28" s="11"/>
      <c r="I28" s="18"/>
      <c r="J28" s="74"/>
      <c r="K28" s="33"/>
      <c r="L28" s="33"/>
      <c r="M28" s="20"/>
      <c r="N28" s="20"/>
      <c r="O28" s="2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XES28" s="4"/>
      <c r="XET28" s="4"/>
      <c r="XEU28" s="4"/>
      <c r="XEV28" s="4"/>
      <c r="XEW28" s="4"/>
      <c r="XEX28" s="4"/>
    </row>
    <row r="29" spans="1:29 16373:16378" s="5" customFormat="1" x14ac:dyDescent="0.25">
      <c r="A29" s="1"/>
      <c r="B29" s="58"/>
      <c r="C29" s="28" t="s">
        <v>335</v>
      </c>
      <c r="D29" s="29">
        <v>45048</v>
      </c>
      <c r="E29" s="30">
        <v>11872000</v>
      </c>
      <c r="F29" s="31">
        <v>45043</v>
      </c>
      <c r="G29" s="32" t="s">
        <v>334</v>
      </c>
      <c r="H29" s="11"/>
      <c r="I29" s="18"/>
      <c r="J29" s="75"/>
      <c r="K29" s="19">
        <f>E29-J29</f>
        <v>11872000</v>
      </c>
      <c r="L29" s="19"/>
      <c r="M29" s="20"/>
      <c r="N29" s="76">
        <f>K29-L29</f>
        <v>11872000</v>
      </c>
      <c r="O29" s="2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XES29" s="4"/>
      <c r="XET29" s="4"/>
      <c r="XEU29" s="4"/>
      <c r="XEV29" s="4"/>
      <c r="XEW29" s="4"/>
      <c r="XEX29" s="4"/>
    </row>
    <row r="30" spans="1:29 16373:16378" s="5" customFormat="1" ht="17.25" customHeight="1" x14ac:dyDescent="0.25">
      <c r="A30" s="1"/>
      <c r="B30" s="27"/>
      <c r="C30" s="28" t="s">
        <v>326</v>
      </c>
      <c r="D30" s="29">
        <v>45048</v>
      </c>
      <c r="E30" s="30">
        <v>54057163</v>
      </c>
      <c r="F30" s="31">
        <v>45041</v>
      </c>
      <c r="G30" s="32" t="s">
        <v>327</v>
      </c>
      <c r="H30" s="11"/>
      <c r="I30" s="77"/>
      <c r="J30" s="15"/>
      <c r="K30" s="19">
        <f>E30-J30</f>
        <v>54057163</v>
      </c>
      <c r="L30" s="19"/>
      <c r="M30" s="20"/>
      <c r="N30" s="76">
        <f>K30-L30</f>
        <v>54057163</v>
      </c>
      <c r="O30" s="2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XES30" s="4"/>
      <c r="XET30" s="4"/>
      <c r="XEU30" s="4"/>
      <c r="XEV30" s="4"/>
      <c r="XEW30" s="4"/>
      <c r="XEX30" s="4"/>
    </row>
    <row r="31" spans="1:29 16373:16378" s="5" customFormat="1" ht="17.25" customHeight="1" x14ac:dyDescent="0.25">
      <c r="A31" s="1"/>
      <c r="B31" s="58"/>
      <c r="C31" s="28" t="s">
        <v>332</v>
      </c>
      <c r="D31" s="29">
        <v>45049</v>
      </c>
      <c r="E31" s="30">
        <v>14739200</v>
      </c>
      <c r="F31" s="73">
        <v>45041</v>
      </c>
      <c r="G31" s="32" t="s">
        <v>327</v>
      </c>
      <c r="H31" s="11"/>
      <c r="I31" s="112"/>
      <c r="J31" s="301"/>
      <c r="K31" s="19"/>
      <c r="L31" s="19"/>
      <c r="M31" s="20"/>
      <c r="N31" s="76"/>
      <c r="O31" s="2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XES31" s="4"/>
      <c r="XET31" s="4"/>
      <c r="XEU31" s="4"/>
      <c r="XEV31" s="4"/>
      <c r="XEW31" s="4"/>
      <c r="XEX31" s="4"/>
    </row>
    <row r="32" spans="1:29 16373:16378" s="5" customFormat="1" ht="17.25" customHeight="1" x14ac:dyDescent="0.25">
      <c r="A32" s="1"/>
      <c r="B32" s="58"/>
      <c r="C32" s="28" t="s">
        <v>324</v>
      </c>
      <c r="D32" s="29">
        <v>45049</v>
      </c>
      <c r="E32" s="30">
        <v>6090750</v>
      </c>
      <c r="F32" s="73">
        <v>45037</v>
      </c>
      <c r="G32" s="32" t="s">
        <v>325</v>
      </c>
      <c r="H32" s="11"/>
      <c r="I32" s="112"/>
      <c r="J32" s="301"/>
      <c r="K32" s="19"/>
      <c r="L32" s="19"/>
      <c r="M32" s="20"/>
      <c r="N32" s="76"/>
      <c r="O32" s="2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XES32" s="4"/>
      <c r="XET32" s="4"/>
      <c r="XEU32" s="4"/>
      <c r="XEV32" s="4"/>
      <c r="XEW32" s="4"/>
      <c r="XEX32" s="4"/>
    </row>
    <row r="33" spans="1:29 16373:16378" s="5" customFormat="1" ht="17.25" customHeight="1" x14ac:dyDescent="0.25">
      <c r="A33" s="1"/>
      <c r="B33" s="58"/>
      <c r="C33" s="28" t="s">
        <v>323</v>
      </c>
      <c r="D33" s="29">
        <v>45049</v>
      </c>
      <c r="E33" s="30">
        <v>7508500</v>
      </c>
      <c r="F33" s="73">
        <v>45037</v>
      </c>
      <c r="G33" s="32" t="s">
        <v>325</v>
      </c>
      <c r="H33" s="11"/>
      <c r="I33" s="112"/>
      <c r="J33" s="301"/>
      <c r="K33" s="19"/>
      <c r="L33" s="19"/>
      <c r="M33" s="20"/>
      <c r="N33" s="76"/>
      <c r="O33" s="2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XES33" s="4"/>
      <c r="XET33" s="4"/>
      <c r="XEU33" s="4"/>
      <c r="XEV33" s="4"/>
      <c r="XEW33" s="4"/>
      <c r="XEX33" s="4"/>
    </row>
    <row r="34" spans="1:29 16373:16378" s="5" customFormat="1" ht="17.25" customHeight="1" x14ac:dyDescent="0.25">
      <c r="A34" s="1"/>
      <c r="B34" s="58"/>
      <c r="C34" s="28" t="s">
        <v>323</v>
      </c>
      <c r="D34" s="29">
        <v>45049</v>
      </c>
      <c r="E34" s="30">
        <v>324000</v>
      </c>
      <c r="F34" s="73">
        <v>45039</v>
      </c>
      <c r="G34" s="32" t="s">
        <v>325</v>
      </c>
      <c r="H34" s="11"/>
      <c r="I34" s="112"/>
      <c r="J34" s="301"/>
      <c r="K34" s="19"/>
      <c r="L34" s="19"/>
      <c r="M34" s="20"/>
      <c r="N34" s="76"/>
      <c r="O34" s="2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XES34" s="4"/>
      <c r="XET34" s="4"/>
      <c r="XEU34" s="4"/>
      <c r="XEV34" s="4"/>
      <c r="XEW34" s="4"/>
      <c r="XEX34" s="4"/>
    </row>
    <row r="35" spans="1:29 16373:16378" s="5" customFormat="1" ht="17.25" customHeight="1" x14ac:dyDescent="0.25">
      <c r="A35" s="1"/>
      <c r="B35" s="302"/>
      <c r="C35" s="28" t="s">
        <v>342</v>
      </c>
      <c r="D35" s="29">
        <v>45049</v>
      </c>
      <c r="E35" s="30">
        <v>26242850</v>
      </c>
      <c r="F35" s="73">
        <v>45036</v>
      </c>
      <c r="G35" s="32" t="s">
        <v>325</v>
      </c>
      <c r="H35" s="11"/>
      <c r="I35" s="112"/>
      <c r="J35" s="301"/>
      <c r="K35" s="19"/>
      <c r="L35" s="19"/>
      <c r="M35" s="20"/>
      <c r="N35" s="76"/>
      <c r="O35" s="2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XES35" s="4"/>
      <c r="XET35" s="4"/>
      <c r="XEU35" s="4"/>
      <c r="XEV35" s="4"/>
      <c r="XEW35" s="4"/>
      <c r="XEX35" s="4"/>
    </row>
    <row r="36" spans="1:29 16373:16378" s="5" customFormat="1" ht="17.25" customHeight="1" x14ac:dyDescent="0.25">
      <c r="A36" s="1"/>
      <c r="B36" s="58"/>
      <c r="C36" s="28" t="s">
        <v>337</v>
      </c>
      <c r="D36" s="29">
        <v>45051</v>
      </c>
      <c r="E36" s="30">
        <v>522000</v>
      </c>
      <c r="F36" s="73">
        <v>45044</v>
      </c>
      <c r="G36" s="32" t="s">
        <v>340</v>
      </c>
      <c r="H36" s="11"/>
      <c r="I36" s="112"/>
      <c r="J36" s="301"/>
      <c r="K36" s="19"/>
      <c r="L36" s="19"/>
      <c r="M36" s="20"/>
      <c r="N36" s="76"/>
      <c r="O36" s="2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XES36" s="4"/>
      <c r="XET36" s="4"/>
      <c r="XEU36" s="4"/>
      <c r="XEV36" s="4"/>
      <c r="XEW36" s="4"/>
      <c r="XEX36" s="4"/>
    </row>
    <row r="37" spans="1:29 16373:16378" s="5" customFormat="1" ht="17.25" customHeight="1" x14ac:dyDescent="0.25">
      <c r="A37" s="1"/>
      <c r="B37" s="58"/>
      <c r="C37" s="28" t="s">
        <v>338</v>
      </c>
      <c r="D37" s="29">
        <v>45051</v>
      </c>
      <c r="E37" s="30">
        <v>209100</v>
      </c>
      <c r="F37" s="73">
        <v>45044</v>
      </c>
      <c r="G37" s="32" t="s">
        <v>340</v>
      </c>
      <c r="H37" s="11"/>
      <c r="I37" s="112"/>
      <c r="J37" s="301"/>
      <c r="K37" s="19"/>
      <c r="L37" s="19"/>
      <c r="M37" s="20"/>
      <c r="N37" s="76"/>
      <c r="O37" s="2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XES37" s="4"/>
      <c r="XET37" s="4"/>
      <c r="XEU37" s="4"/>
      <c r="XEV37" s="4"/>
      <c r="XEW37" s="4"/>
      <c r="XEX37" s="4"/>
    </row>
    <row r="38" spans="1:29 16373:16378" s="5" customFormat="1" ht="17.25" customHeight="1" x14ac:dyDescent="0.25">
      <c r="A38" s="1"/>
      <c r="B38" s="58"/>
      <c r="C38" s="28" t="s">
        <v>336</v>
      </c>
      <c r="D38" s="29">
        <v>45051</v>
      </c>
      <c r="E38" s="30">
        <v>916200</v>
      </c>
      <c r="F38" s="73">
        <v>45045</v>
      </c>
      <c r="G38" s="32" t="s">
        <v>339</v>
      </c>
      <c r="H38" s="11"/>
      <c r="I38" s="112"/>
      <c r="J38" s="301"/>
      <c r="K38" s="19"/>
      <c r="L38" s="19"/>
      <c r="M38" s="20"/>
      <c r="N38" s="76"/>
      <c r="O38" s="2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XES38" s="4"/>
      <c r="XET38" s="4"/>
      <c r="XEU38" s="4"/>
      <c r="XEV38" s="4"/>
      <c r="XEW38" s="4"/>
      <c r="XEX38" s="4"/>
    </row>
    <row r="39" spans="1:29 16373:16378" s="5" customFormat="1" ht="17.100000000000001" customHeight="1" thickBot="1" x14ac:dyDescent="0.3">
      <c r="A39" s="1"/>
      <c r="B39" s="59"/>
      <c r="C39" s="78"/>
      <c r="D39" s="60"/>
      <c r="E39" s="61"/>
      <c r="F39" s="62"/>
      <c r="G39" s="63"/>
      <c r="H39" s="11"/>
      <c r="I39" s="18"/>
      <c r="J39" s="19"/>
      <c r="K39" s="19"/>
      <c r="L39" s="19"/>
      <c r="M39" s="20"/>
      <c r="N39" s="20"/>
      <c r="O39" s="2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XES39" s="4"/>
      <c r="XET39" s="4"/>
      <c r="XEU39" s="4"/>
      <c r="XEV39" s="4"/>
      <c r="XEW39" s="4"/>
      <c r="XEX39" s="4"/>
    </row>
    <row r="40" spans="1:29 16373:16378" s="5" customFormat="1" ht="17.25" customHeight="1" thickBot="1" x14ac:dyDescent="0.3">
      <c r="A40" s="1"/>
      <c r="B40" s="64"/>
      <c r="C40" s="65" t="s">
        <v>22</v>
      </c>
      <c r="D40" s="66"/>
      <c r="E40" s="67">
        <f>SUM(E28:E39)</f>
        <v>126664763</v>
      </c>
      <c r="F40" s="68"/>
      <c r="G40" s="69"/>
      <c r="H40" s="11"/>
      <c r="I40" s="49"/>
      <c r="J40" s="50">
        <f>SUM(J27:J39)</f>
        <v>0</v>
      </c>
      <c r="K40" s="50">
        <f>SUM(K27:K39)</f>
        <v>65929163</v>
      </c>
      <c r="L40" s="50">
        <f>SUM(L27:L39)</f>
        <v>0</v>
      </c>
      <c r="M40" s="51"/>
      <c r="N40" s="50">
        <f>SUM(N27:N39)</f>
        <v>65929163</v>
      </c>
      <c r="O40" s="5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XES40" s="4"/>
      <c r="XET40" s="4"/>
      <c r="XEU40" s="4"/>
      <c r="XEV40" s="4"/>
      <c r="XEW40" s="4"/>
      <c r="XEX40" s="4"/>
    </row>
    <row r="41" spans="1:29 16373:16378" s="5" customFormat="1" ht="17.25" customHeight="1" thickBot="1" x14ac:dyDescent="0.3">
      <c r="A41" s="1"/>
      <c r="B41" s="71"/>
      <c r="C41" s="72"/>
      <c r="D41" s="14"/>
      <c r="E41" s="15"/>
      <c r="F41" s="16"/>
      <c r="G41" s="17"/>
      <c r="H41" s="11"/>
      <c r="I41" s="18"/>
      <c r="J41" s="19"/>
      <c r="K41" s="19"/>
      <c r="L41" s="19"/>
      <c r="M41" s="20"/>
      <c r="N41" s="20"/>
      <c r="O41" s="2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XES41" s="4"/>
      <c r="XET41" s="4"/>
      <c r="XEU41" s="4"/>
      <c r="XEV41" s="4"/>
      <c r="XEW41" s="4"/>
      <c r="XEX41" s="4"/>
    </row>
    <row r="42" spans="1:29 16373:16378" s="5" customFormat="1" ht="17.25" customHeight="1" x14ac:dyDescent="0.25">
      <c r="A42" s="1"/>
      <c r="B42" s="22" t="s">
        <v>23</v>
      </c>
      <c r="C42" s="23" t="s">
        <v>24</v>
      </c>
      <c r="D42" s="54"/>
      <c r="E42" s="55"/>
      <c r="F42" s="56"/>
      <c r="G42" s="57"/>
      <c r="H42" s="11"/>
      <c r="I42" s="18"/>
      <c r="J42" s="19"/>
      <c r="K42" s="19"/>
      <c r="L42" s="19"/>
      <c r="M42" s="20"/>
      <c r="N42" s="20"/>
      <c r="O42" s="2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XES42" s="4"/>
      <c r="XET42" s="4"/>
      <c r="XEU42" s="4"/>
      <c r="XEV42" s="4"/>
      <c r="XEW42" s="4"/>
      <c r="XEX42" s="4"/>
    </row>
    <row r="43" spans="1:29 16373:16378" s="5" customFormat="1" x14ac:dyDescent="0.25">
      <c r="A43" s="26"/>
      <c r="B43" s="27"/>
      <c r="C43" s="41" t="s">
        <v>275</v>
      </c>
      <c r="D43" s="14">
        <v>45048</v>
      </c>
      <c r="E43" s="79">
        <v>155500</v>
      </c>
      <c r="F43" s="73" t="s">
        <v>276</v>
      </c>
      <c r="G43" s="85" t="s">
        <v>277</v>
      </c>
      <c r="H43" s="11"/>
      <c r="I43" s="18"/>
      <c r="J43" s="33"/>
      <c r="K43" s="33"/>
      <c r="L43" s="33"/>
      <c r="M43" s="20"/>
      <c r="N43" s="20"/>
      <c r="O43" s="2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XES43" s="4"/>
      <c r="XET43" s="4"/>
      <c r="XEU43" s="4"/>
      <c r="XEV43" s="4"/>
      <c r="XEW43" s="4"/>
      <c r="XEX43" s="4"/>
    </row>
    <row r="44" spans="1:29 16373:16378" s="5" customFormat="1" x14ac:dyDescent="0.25">
      <c r="A44" s="1"/>
      <c r="B44" s="58"/>
      <c r="C44" s="41" t="s">
        <v>278</v>
      </c>
      <c r="D44" s="14">
        <v>45048</v>
      </c>
      <c r="E44" s="79">
        <v>47000</v>
      </c>
      <c r="F44" s="73" t="s">
        <v>276</v>
      </c>
      <c r="G44" s="32" t="s">
        <v>279</v>
      </c>
      <c r="H44" s="11"/>
      <c r="I44" s="80"/>
      <c r="J44" s="79"/>
      <c r="K44" s="19"/>
      <c r="L44" s="81"/>
      <c r="M44" s="82"/>
      <c r="N44" s="83"/>
      <c r="O44" s="21"/>
      <c r="P44" s="84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XES44" s="4"/>
      <c r="XET44" s="4"/>
      <c r="XEU44" s="4"/>
      <c r="XEV44" s="4"/>
      <c r="XEW44" s="4"/>
      <c r="XEX44" s="4"/>
    </row>
    <row r="45" spans="1:29 16373:16378" s="5" customFormat="1" x14ac:dyDescent="0.25">
      <c r="A45" s="1"/>
      <c r="B45" s="58"/>
      <c r="C45" s="41" t="s">
        <v>273</v>
      </c>
      <c r="D45" s="14">
        <v>45048</v>
      </c>
      <c r="E45" s="79">
        <v>43015500</v>
      </c>
      <c r="F45" s="73">
        <v>45036</v>
      </c>
      <c r="G45" s="32" t="s">
        <v>274</v>
      </c>
      <c r="H45" s="11"/>
      <c r="I45" s="80"/>
      <c r="J45" s="86"/>
      <c r="K45" s="19"/>
      <c r="L45" s="87"/>
      <c r="M45" s="88"/>
      <c r="N45" s="83"/>
      <c r="O45" s="2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XES45" s="4"/>
      <c r="XET45" s="4"/>
      <c r="XEU45" s="4"/>
      <c r="XEV45" s="4"/>
      <c r="XEW45" s="4"/>
      <c r="XEX45" s="4"/>
    </row>
    <row r="46" spans="1:29 16373:16378" s="5" customFormat="1" x14ac:dyDescent="0.25">
      <c r="A46" s="1"/>
      <c r="B46" s="58"/>
      <c r="C46" s="41" t="s">
        <v>273</v>
      </c>
      <c r="D46" s="14">
        <v>45048</v>
      </c>
      <c r="E46" s="15">
        <v>30267500</v>
      </c>
      <c r="F46" s="16">
        <v>45043</v>
      </c>
      <c r="G46" s="32" t="s">
        <v>274</v>
      </c>
      <c r="H46" s="11"/>
      <c r="I46" s="80"/>
      <c r="J46" s="86"/>
      <c r="K46" s="19"/>
      <c r="L46" s="87"/>
      <c r="M46" s="88"/>
      <c r="N46" s="83"/>
      <c r="O46" s="2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XES46" s="4"/>
      <c r="XET46" s="4"/>
      <c r="XEU46" s="4"/>
      <c r="XEV46" s="4"/>
      <c r="XEW46" s="4"/>
      <c r="XEX46" s="4"/>
    </row>
    <row r="47" spans="1:29 16373:16378" s="5" customFormat="1" ht="18.75" thickBot="1" x14ac:dyDescent="0.3">
      <c r="A47" s="1"/>
      <c r="B47" s="58"/>
      <c r="C47" s="13"/>
      <c r="D47" s="14"/>
      <c r="E47" s="79"/>
      <c r="F47" s="73"/>
      <c r="G47" s="17"/>
      <c r="H47" s="11"/>
      <c r="I47" s="80"/>
      <c r="J47" s="86"/>
      <c r="K47" s="19"/>
      <c r="L47" s="19"/>
      <c r="M47" s="20"/>
      <c r="N47" s="76"/>
      <c r="O47" s="2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XES47" s="4"/>
      <c r="XET47" s="4"/>
      <c r="XEU47" s="4"/>
      <c r="XEV47" s="4"/>
      <c r="XEW47" s="4"/>
      <c r="XEX47" s="4"/>
    </row>
    <row r="48" spans="1:29 16373:16378" s="5" customFormat="1" ht="18.75" thickBot="1" x14ac:dyDescent="0.3">
      <c r="A48" s="1"/>
      <c r="B48" s="92"/>
      <c r="C48" s="93" t="s">
        <v>25</v>
      </c>
      <c r="D48" s="94"/>
      <c r="E48" s="95">
        <f>SUM(E43:E47)</f>
        <v>73485500</v>
      </c>
      <c r="F48" s="96"/>
      <c r="G48" s="97"/>
      <c r="H48" s="11"/>
      <c r="I48" s="49"/>
      <c r="J48" s="50">
        <f>SUM(J42:J47)</f>
        <v>0</v>
      </c>
      <c r="K48" s="50">
        <f>SUM(K42:K47)</f>
        <v>0</v>
      </c>
      <c r="L48" s="50">
        <f>SUM(L42:L47)</f>
        <v>0</v>
      </c>
      <c r="M48" s="51"/>
      <c r="N48" s="50">
        <f>SUM(N42:N47)</f>
        <v>0</v>
      </c>
      <c r="O48" s="5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XES48" s="4"/>
      <c r="XET48" s="4"/>
      <c r="XEU48" s="4"/>
      <c r="XEV48" s="4"/>
      <c r="XEW48" s="4"/>
      <c r="XEX48" s="4"/>
    </row>
    <row r="49" spans="1:29 16373:16378" s="5" customFormat="1" ht="17.25" customHeight="1" thickBot="1" x14ac:dyDescent="0.3">
      <c r="A49" s="1"/>
      <c r="B49" s="71"/>
      <c r="C49" s="72"/>
      <c r="D49" s="14"/>
      <c r="E49" s="15"/>
      <c r="F49" s="16"/>
      <c r="G49" s="17"/>
      <c r="H49" s="11"/>
      <c r="I49" s="18"/>
      <c r="J49" s="19"/>
      <c r="K49" s="19"/>
      <c r="L49" s="19"/>
      <c r="M49" s="20"/>
      <c r="N49" s="20"/>
      <c r="O49" s="2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XES49" s="4"/>
      <c r="XET49" s="4"/>
      <c r="XEU49" s="4"/>
      <c r="XEV49" s="4"/>
      <c r="XEW49" s="4"/>
      <c r="XEX49" s="4"/>
    </row>
    <row r="50" spans="1:29 16373:16378" s="5" customFormat="1" ht="17.25" customHeight="1" x14ac:dyDescent="0.25">
      <c r="A50" s="1"/>
      <c r="B50" s="22" t="s">
        <v>26</v>
      </c>
      <c r="C50" s="23" t="s">
        <v>27</v>
      </c>
      <c r="D50" s="54"/>
      <c r="E50" s="55"/>
      <c r="F50" s="56"/>
      <c r="G50" s="57"/>
      <c r="H50" s="11"/>
      <c r="I50" s="18"/>
      <c r="J50" s="19"/>
      <c r="K50" s="19"/>
      <c r="L50" s="19"/>
      <c r="M50" s="20"/>
      <c r="N50" s="20"/>
      <c r="O50" s="2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XES50" s="4"/>
      <c r="XET50" s="4"/>
      <c r="XEU50" s="4"/>
      <c r="XEV50" s="4"/>
      <c r="XEW50" s="4"/>
      <c r="XEX50" s="4"/>
    </row>
    <row r="51" spans="1:29 16373:16378" s="5" customFormat="1" x14ac:dyDescent="0.25">
      <c r="A51" s="26"/>
      <c r="B51" s="98"/>
      <c r="C51" s="105" t="s">
        <v>264</v>
      </c>
      <c r="D51" s="100">
        <v>45048</v>
      </c>
      <c r="E51" s="106">
        <v>3973000</v>
      </c>
      <c r="F51" s="107">
        <v>45041</v>
      </c>
      <c r="G51" s="38" t="s">
        <v>266</v>
      </c>
      <c r="H51" s="11"/>
      <c r="I51" s="18"/>
      <c r="J51" s="103"/>
      <c r="K51" s="19"/>
      <c r="L51" s="19"/>
      <c r="M51" s="20"/>
      <c r="N51" s="20"/>
      <c r="O51" s="2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XES51" s="4"/>
      <c r="XET51" s="4"/>
      <c r="XEU51" s="4"/>
      <c r="XEV51" s="4"/>
      <c r="XEW51" s="4"/>
      <c r="XEX51" s="4"/>
    </row>
    <row r="52" spans="1:29 16373:16378" s="5" customFormat="1" x14ac:dyDescent="0.25">
      <c r="A52" s="1"/>
      <c r="B52" s="104"/>
      <c r="C52" s="99" t="s">
        <v>263</v>
      </c>
      <c r="D52" s="100">
        <v>45048</v>
      </c>
      <c r="E52" s="101">
        <v>28261500</v>
      </c>
      <c r="F52" s="102">
        <v>45041</v>
      </c>
      <c r="G52" s="38" t="s">
        <v>265</v>
      </c>
      <c r="H52" s="11"/>
      <c r="I52" s="77"/>
      <c r="J52" s="108"/>
      <c r="K52" s="19"/>
      <c r="L52" s="19"/>
      <c r="M52" s="20"/>
      <c r="N52" s="76"/>
      <c r="O52" s="2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XES52" s="4"/>
      <c r="XET52" s="4"/>
      <c r="XEU52" s="4"/>
      <c r="XEV52" s="4"/>
      <c r="XEW52" s="4"/>
      <c r="XEX52" s="4"/>
    </row>
    <row r="53" spans="1:29 16373:16378" s="5" customFormat="1" x14ac:dyDescent="0.25">
      <c r="A53" s="1"/>
      <c r="B53" s="104"/>
      <c r="C53" s="105" t="s">
        <v>267</v>
      </c>
      <c r="D53" s="100">
        <v>45050</v>
      </c>
      <c r="E53" s="106">
        <v>755850</v>
      </c>
      <c r="F53" s="107">
        <v>45035</v>
      </c>
      <c r="G53" s="109" t="s">
        <v>270</v>
      </c>
      <c r="H53" s="11"/>
      <c r="I53" s="77"/>
      <c r="J53" s="108"/>
      <c r="K53" s="19"/>
      <c r="L53" s="19"/>
      <c r="M53" s="20"/>
      <c r="N53" s="76"/>
      <c r="O53" s="2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XES53" s="4"/>
      <c r="XET53" s="4"/>
      <c r="XEU53" s="4"/>
      <c r="XEV53" s="4"/>
      <c r="XEW53" s="4"/>
      <c r="XEX53" s="4"/>
    </row>
    <row r="54" spans="1:29 16373:16378" s="5" customFormat="1" x14ac:dyDescent="0.25">
      <c r="A54" s="1"/>
      <c r="B54" s="104"/>
      <c r="C54" s="105" t="s">
        <v>269</v>
      </c>
      <c r="D54" s="100">
        <v>45050</v>
      </c>
      <c r="E54" s="106">
        <v>11363900</v>
      </c>
      <c r="F54" s="107">
        <v>45043</v>
      </c>
      <c r="G54" s="38" t="s">
        <v>272</v>
      </c>
      <c r="H54" s="11"/>
      <c r="I54" s="77"/>
      <c r="J54" s="108"/>
      <c r="K54" s="19"/>
      <c r="L54" s="19"/>
      <c r="M54" s="20"/>
      <c r="N54" s="76"/>
      <c r="O54" s="2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XES54" s="4"/>
      <c r="XET54" s="4"/>
      <c r="XEU54" s="4"/>
      <c r="XEV54" s="4"/>
      <c r="XEW54" s="4"/>
      <c r="XEX54" s="4"/>
    </row>
    <row r="55" spans="1:29 16373:16378" s="5" customFormat="1" x14ac:dyDescent="0.25">
      <c r="A55" s="1"/>
      <c r="B55" s="104"/>
      <c r="C55" s="105" t="s">
        <v>268</v>
      </c>
      <c r="D55" s="100">
        <v>45050</v>
      </c>
      <c r="E55" s="106">
        <v>2500950</v>
      </c>
      <c r="F55" s="107">
        <v>45036</v>
      </c>
      <c r="G55" s="38" t="s">
        <v>271</v>
      </c>
      <c r="H55" s="11"/>
      <c r="I55" s="77"/>
      <c r="J55" s="108"/>
      <c r="K55" s="19"/>
      <c r="L55" s="19"/>
      <c r="M55" s="20"/>
      <c r="N55" s="76"/>
      <c r="O55" s="2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XES55" s="4"/>
      <c r="XET55" s="4"/>
      <c r="XEU55" s="4"/>
      <c r="XEV55" s="4"/>
      <c r="XEW55" s="4"/>
      <c r="XEX55" s="4"/>
    </row>
    <row r="56" spans="1:29 16373:16378" s="5" customFormat="1" ht="18.75" thickBot="1" x14ac:dyDescent="0.3">
      <c r="A56" s="1"/>
      <c r="B56" s="114"/>
      <c r="C56" s="115"/>
      <c r="D56" s="116"/>
      <c r="E56" s="117"/>
      <c r="F56" s="118"/>
      <c r="G56" s="119"/>
      <c r="H56" s="11"/>
      <c r="I56" s="18"/>
      <c r="J56" s="19"/>
      <c r="K56" s="19"/>
      <c r="L56" s="19"/>
      <c r="M56" s="20"/>
      <c r="N56" s="20"/>
      <c r="O56" s="2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XES56" s="4"/>
      <c r="XET56" s="4"/>
      <c r="XEU56" s="4"/>
      <c r="XEV56" s="4"/>
      <c r="XEW56" s="4"/>
      <c r="XEX56" s="4"/>
    </row>
    <row r="57" spans="1:29 16373:16378" s="5" customFormat="1" ht="18.75" thickBot="1" x14ac:dyDescent="0.3">
      <c r="A57" s="1"/>
      <c r="B57" s="64"/>
      <c r="C57" s="65" t="s">
        <v>28</v>
      </c>
      <c r="D57" s="66"/>
      <c r="E57" s="67">
        <f>SUM(E51:E56)</f>
        <v>46855200</v>
      </c>
      <c r="F57" s="68"/>
      <c r="G57" s="69"/>
      <c r="H57" s="11"/>
      <c r="I57" s="49"/>
      <c r="J57" s="50">
        <f>SUM(J50:J55)</f>
        <v>0</v>
      </c>
      <c r="K57" s="50">
        <f>SUM(K52:K55)</f>
        <v>0</v>
      </c>
      <c r="L57" s="50">
        <f>SUM(L50:L55)</f>
        <v>0</v>
      </c>
      <c r="M57" s="51"/>
      <c r="N57" s="50">
        <f>SUM(N50:N55)</f>
        <v>0</v>
      </c>
      <c r="O57" s="5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XES57" s="4"/>
      <c r="XET57" s="4"/>
      <c r="XEU57" s="4"/>
      <c r="XEV57" s="4"/>
      <c r="XEW57" s="4"/>
      <c r="XEX57" s="4"/>
    </row>
    <row r="58" spans="1:29 16373:16378" s="5" customFormat="1" ht="17.25" customHeight="1" thickBot="1" x14ac:dyDescent="0.3">
      <c r="A58" s="1"/>
      <c r="B58" s="71"/>
      <c r="C58" s="72"/>
      <c r="D58" s="14"/>
      <c r="E58" s="15"/>
      <c r="F58" s="16"/>
      <c r="G58" s="17"/>
      <c r="H58" s="11"/>
      <c r="I58" s="18"/>
      <c r="J58" s="19"/>
      <c r="K58" s="19"/>
      <c r="L58" s="19"/>
      <c r="M58" s="20"/>
      <c r="N58" s="20"/>
      <c r="O58" s="2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XES58" s="4"/>
      <c r="XET58" s="4"/>
      <c r="XEU58" s="4"/>
      <c r="XEV58" s="4"/>
      <c r="XEW58" s="4"/>
      <c r="XEX58" s="4"/>
    </row>
    <row r="59" spans="1:29 16373:16378" s="5" customFormat="1" ht="17.25" customHeight="1" x14ac:dyDescent="0.25">
      <c r="A59" s="1"/>
      <c r="B59" s="22" t="s">
        <v>29</v>
      </c>
      <c r="C59" s="23" t="s">
        <v>30</v>
      </c>
      <c r="D59" s="54"/>
      <c r="E59" s="55"/>
      <c r="F59" s="56"/>
      <c r="G59" s="57"/>
      <c r="H59" s="11"/>
      <c r="I59" s="18"/>
      <c r="J59" s="19"/>
      <c r="K59" s="19"/>
      <c r="L59" s="19"/>
      <c r="M59" s="20"/>
      <c r="N59" s="20"/>
      <c r="O59" s="2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XES59" s="4"/>
      <c r="XET59" s="4"/>
      <c r="XEU59" s="4"/>
      <c r="XEV59" s="4"/>
      <c r="XEW59" s="4"/>
      <c r="XEX59" s="4"/>
    </row>
    <row r="60" spans="1:29 16373:16378" s="5" customFormat="1" x14ac:dyDescent="0.25">
      <c r="A60" s="26"/>
      <c r="B60" s="27"/>
      <c r="C60" s="28" t="s">
        <v>174</v>
      </c>
      <c r="D60" s="29">
        <v>45048</v>
      </c>
      <c r="E60" s="120">
        <v>7200000</v>
      </c>
      <c r="F60" s="16" t="s">
        <v>175</v>
      </c>
      <c r="G60" s="32" t="s">
        <v>176</v>
      </c>
      <c r="H60" s="11"/>
      <c r="I60" s="18"/>
      <c r="J60" s="33"/>
      <c r="K60" s="33"/>
      <c r="L60" s="33"/>
      <c r="M60" s="20"/>
      <c r="N60" s="20"/>
      <c r="O60" s="2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XES60" s="4"/>
      <c r="XET60" s="4"/>
      <c r="XEU60" s="4"/>
      <c r="XEV60" s="4"/>
      <c r="XEW60" s="4"/>
      <c r="XEX60" s="4"/>
    </row>
    <row r="61" spans="1:29 16373:16378" s="5" customFormat="1" x14ac:dyDescent="0.25">
      <c r="A61" s="1"/>
      <c r="B61" s="27"/>
      <c r="C61" s="28" t="s">
        <v>187</v>
      </c>
      <c r="D61" s="29">
        <v>45048</v>
      </c>
      <c r="E61" s="30">
        <v>2600000</v>
      </c>
      <c r="F61" s="121">
        <v>45036</v>
      </c>
      <c r="G61" s="32" t="s">
        <v>177</v>
      </c>
      <c r="H61" s="11"/>
      <c r="I61" s="18"/>
      <c r="J61" s="33"/>
      <c r="K61" s="33"/>
      <c r="L61" s="33"/>
      <c r="M61" s="20"/>
      <c r="N61" s="20"/>
      <c r="O61" s="2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XES61" s="4"/>
      <c r="XET61" s="4"/>
      <c r="XEU61" s="4"/>
      <c r="XEV61" s="4"/>
      <c r="XEW61" s="4"/>
      <c r="XEX61" s="4"/>
    </row>
    <row r="62" spans="1:29 16373:16378" s="5" customFormat="1" ht="17.25" customHeight="1" x14ac:dyDescent="0.25">
      <c r="A62" s="1"/>
      <c r="B62" s="27"/>
      <c r="C62" s="28" t="s">
        <v>187</v>
      </c>
      <c r="D62" s="29">
        <v>45048</v>
      </c>
      <c r="E62" s="30">
        <v>2600000</v>
      </c>
      <c r="F62" s="121">
        <v>45036</v>
      </c>
      <c r="G62" s="32" t="s">
        <v>177</v>
      </c>
      <c r="H62" s="11"/>
      <c r="I62" s="18"/>
      <c r="J62" s="33"/>
      <c r="K62" s="33"/>
      <c r="L62" s="33"/>
      <c r="M62" s="20"/>
      <c r="N62" s="20"/>
      <c r="O62" s="2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XES62" s="4"/>
      <c r="XET62" s="4"/>
      <c r="XEU62" s="4"/>
      <c r="XEV62" s="4"/>
      <c r="XEW62" s="4"/>
      <c r="XEX62" s="4"/>
    </row>
    <row r="63" spans="1:29 16373:16378" s="5" customFormat="1" ht="17.25" customHeight="1" x14ac:dyDescent="0.25">
      <c r="A63" s="1"/>
      <c r="B63" s="27"/>
      <c r="C63" s="28" t="s">
        <v>188</v>
      </c>
      <c r="D63" s="29">
        <v>45048</v>
      </c>
      <c r="E63" s="30">
        <v>296000</v>
      </c>
      <c r="F63" s="121">
        <v>45036</v>
      </c>
      <c r="G63" s="32" t="s">
        <v>177</v>
      </c>
      <c r="H63" s="11"/>
      <c r="I63" s="18"/>
      <c r="J63" s="33"/>
      <c r="K63" s="33"/>
      <c r="L63" s="33"/>
      <c r="M63" s="20"/>
      <c r="N63" s="20"/>
      <c r="O63" s="2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XES63" s="4"/>
      <c r="XET63" s="4"/>
      <c r="XEU63" s="4"/>
      <c r="XEV63" s="4"/>
      <c r="XEW63" s="4"/>
      <c r="XEX63" s="4"/>
    </row>
    <row r="64" spans="1:29 16373:16378" s="5" customFormat="1" ht="17.25" customHeight="1" x14ac:dyDescent="0.25">
      <c r="A64" s="1"/>
      <c r="B64" s="27"/>
      <c r="C64" s="28" t="s">
        <v>188</v>
      </c>
      <c r="D64" s="29">
        <v>45048</v>
      </c>
      <c r="E64" s="30">
        <v>296000</v>
      </c>
      <c r="F64" s="121">
        <v>45036</v>
      </c>
      <c r="G64" s="32" t="s">
        <v>177</v>
      </c>
      <c r="H64" s="11"/>
      <c r="I64" s="18"/>
      <c r="J64" s="33"/>
      <c r="K64" s="33"/>
      <c r="L64" s="33"/>
      <c r="M64" s="20"/>
      <c r="N64" s="20"/>
      <c r="O64" s="2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XES64" s="4"/>
      <c r="XET64" s="4"/>
      <c r="XEU64" s="4"/>
      <c r="XEV64" s="4"/>
      <c r="XEW64" s="4"/>
      <c r="XEX64" s="4"/>
    </row>
    <row r="65" spans="1:29 16373:16378" s="5" customFormat="1" ht="17.25" customHeight="1" x14ac:dyDescent="0.25">
      <c r="A65" s="1"/>
      <c r="B65" s="27"/>
      <c r="C65" s="28" t="s">
        <v>178</v>
      </c>
      <c r="D65" s="29">
        <v>45048</v>
      </c>
      <c r="E65" s="30">
        <v>157092500</v>
      </c>
      <c r="F65" s="121">
        <v>45036</v>
      </c>
      <c r="G65" s="32" t="s">
        <v>177</v>
      </c>
      <c r="H65" s="11"/>
      <c r="I65" s="18"/>
      <c r="J65" s="33"/>
      <c r="K65" s="33"/>
      <c r="L65" s="33"/>
      <c r="M65" s="20"/>
      <c r="N65" s="20"/>
      <c r="O65" s="2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XES65" s="4"/>
      <c r="XET65" s="4"/>
      <c r="XEU65" s="4"/>
      <c r="XEV65" s="4"/>
      <c r="XEW65" s="4"/>
      <c r="XEX65" s="4"/>
    </row>
    <row r="66" spans="1:29 16373:16378" s="5" customFormat="1" ht="17.25" customHeight="1" x14ac:dyDescent="0.25">
      <c r="A66" s="1"/>
      <c r="B66" s="27"/>
      <c r="C66" s="28" t="s">
        <v>185</v>
      </c>
      <c r="D66" s="29">
        <v>45048</v>
      </c>
      <c r="E66" s="30">
        <v>576000</v>
      </c>
      <c r="F66" s="121">
        <v>45036</v>
      </c>
      <c r="G66" s="32" t="s">
        <v>177</v>
      </c>
      <c r="H66" s="11"/>
      <c r="I66" s="18"/>
      <c r="J66" s="33"/>
      <c r="K66" s="33"/>
      <c r="L66" s="33"/>
      <c r="M66" s="20"/>
      <c r="N66" s="20"/>
      <c r="O66" s="2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XES66" s="4"/>
      <c r="XET66" s="4"/>
      <c r="XEU66" s="4"/>
      <c r="XEV66" s="4"/>
      <c r="XEW66" s="4"/>
      <c r="XEX66" s="4"/>
    </row>
    <row r="67" spans="1:29 16373:16378" s="5" customFormat="1" ht="17.25" customHeight="1" x14ac:dyDescent="0.25">
      <c r="A67" s="1"/>
      <c r="B67" s="214"/>
      <c r="C67" s="222" t="s">
        <v>186</v>
      </c>
      <c r="D67" s="146">
        <v>45048</v>
      </c>
      <c r="E67" s="208">
        <v>6357200</v>
      </c>
      <c r="F67" s="209">
        <v>45036</v>
      </c>
      <c r="G67" s="164" t="s">
        <v>177</v>
      </c>
      <c r="H67" s="11"/>
      <c r="I67" s="18"/>
      <c r="J67" s="33"/>
      <c r="K67" s="33"/>
      <c r="L67" s="33"/>
      <c r="M67" s="20"/>
      <c r="N67" s="20"/>
      <c r="O67" s="2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XES67" s="4"/>
      <c r="XET67" s="4"/>
      <c r="XEU67" s="4"/>
      <c r="XEV67" s="4"/>
      <c r="XEW67" s="4"/>
      <c r="XEX67" s="4"/>
    </row>
    <row r="68" spans="1:29 16373:16378" s="5" customFormat="1" ht="17.25" customHeight="1" x14ac:dyDescent="0.25">
      <c r="A68" s="1"/>
      <c r="B68" s="214"/>
      <c r="C68" s="222" t="s">
        <v>183</v>
      </c>
      <c r="D68" s="146">
        <v>45048</v>
      </c>
      <c r="E68" s="208">
        <v>9487800</v>
      </c>
      <c r="F68" s="209">
        <v>45033</v>
      </c>
      <c r="G68" s="164" t="s">
        <v>184</v>
      </c>
      <c r="H68" s="11"/>
      <c r="I68" s="18"/>
      <c r="J68" s="33"/>
      <c r="K68" s="33"/>
      <c r="L68" s="33"/>
      <c r="M68" s="20"/>
      <c r="N68" s="20"/>
      <c r="O68" s="2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XES68" s="4"/>
      <c r="XET68" s="4"/>
      <c r="XEU68" s="4"/>
      <c r="XEV68" s="4"/>
      <c r="XEW68" s="4"/>
      <c r="XEX68" s="4"/>
    </row>
    <row r="69" spans="1:29 16373:16378" s="5" customFormat="1" ht="17.25" customHeight="1" x14ac:dyDescent="0.25">
      <c r="A69" s="1"/>
      <c r="B69" s="214"/>
      <c r="C69" s="222" t="s">
        <v>179</v>
      </c>
      <c r="D69" s="146">
        <v>45049</v>
      </c>
      <c r="E69" s="208">
        <v>822000</v>
      </c>
      <c r="F69" s="209">
        <v>45035</v>
      </c>
      <c r="G69" s="164" t="s">
        <v>180</v>
      </c>
      <c r="H69" s="11"/>
      <c r="I69" s="18"/>
      <c r="J69" s="33"/>
      <c r="K69" s="33"/>
      <c r="L69" s="33"/>
      <c r="M69" s="20"/>
      <c r="N69" s="20"/>
      <c r="O69" s="2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XES69" s="4"/>
      <c r="XET69" s="4"/>
      <c r="XEU69" s="4"/>
      <c r="XEV69" s="4"/>
      <c r="XEW69" s="4"/>
      <c r="XEX69" s="4"/>
    </row>
    <row r="70" spans="1:29 16373:16378" s="5" customFormat="1" ht="17.25" customHeight="1" x14ac:dyDescent="0.25">
      <c r="A70" s="1"/>
      <c r="B70" s="214"/>
      <c r="C70" s="222" t="s">
        <v>181</v>
      </c>
      <c r="D70" s="146">
        <v>45051</v>
      </c>
      <c r="E70" s="208">
        <v>40160300</v>
      </c>
      <c r="F70" s="209">
        <v>45036</v>
      </c>
      <c r="G70" s="164" t="s">
        <v>182</v>
      </c>
      <c r="H70" s="11"/>
      <c r="I70" s="18"/>
      <c r="J70" s="33"/>
      <c r="K70" s="33"/>
      <c r="L70" s="33"/>
      <c r="M70" s="20"/>
      <c r="N70" s="20"/>
      <c r="O70" s="2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XES70" s="4"/>
      <c r="XET70" s="4"/>
      <c r="XEU70" s="4"/>
      <c r="XEV70" s="4"/>
      <c r="XEW70" s="4"/>
      <c r="XEX70" s="4"/>
    </row>
    <row r="71" spans="1:29 16373:16378" s="5" customFormat="1" ht="17.25" customHeight="1" thickBot="1" x14ac:dyDescent="0.3">
      <c r="A71" s="1"/>
      <c r="B71" s="114"/>
      <c r="C71" s="115"/>
      <c r="D71" s="122"/>
      <c r="E71" s="123"/>
      <c r="F71" s="124"/>
      <c r="G71" s="125"/>
      <c r="H71" s="11"/>
      <c r="I71" s="18"/>
      <c r="J71" s="19"/>
      <c r="K71" s="19"/>
      <c r="L71" s="19"/>
      <c r="M71" s="20"/>
      <c r="N71" s="20"/>
      <c r="O71" s="2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XES71" s="4"/>
      <c r="XET71" s="4"/>
      <c r="XEU71" s="4"/>
      <c r="XEV71" s="4"/>
      <c r="XEW71" s="4"/>
      <c r="XEX71" s="4"/>
    </row>
    <row r="72" spans="1:29 16373:16378" s="5" customFormat="1" ht="17.25" customHeight="1" thickBot="1" x14ac:dyDescent="0.3">
      <c r="A72" s="1"/>
      <c r="B72" s="64"/>
      <c r="C72" s="65" t="s">
        <v>31</v>
      </c>
      <c r="D72" s="66"/>
      <c r="E72" s="67">
        <f>SUM(E60:E71)</f>
        <v>227487800</v>
      </c>
      <c r="F72" s="68"/>
      <c r="G72" s="69"/>
      <c r="H72" s="11"/>
      <c r="I72" s="49"/>
      <c r="J72" s="50">
        <f>SUM(J59:J66)</f>
        <v>0</v>
      </c>
      <c r="K72" s="50">
        <f>SUM(K59:K66)</f>
        <v>0</v>
      </c>
      <c r="L72" s="50">
        <f>SUM(L59:L66)</f>
        <v>0</v>
      </c>
      <c r="M72" s="51"/>
      <c r="N72" s="50">
        <f>SUM(N59:N66)</f>
        <v>0</v>
      </c>
      <c r="O72" s="5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XES72" s="4"/>
      <c r="XET72" s="4"/>
      <c r="XEU72" s="4"/>
      <c r="XEV72" s="4"/>
      <c r="XEW72" s="4"/>
      <c r="XEX72" s="4"/>
    </row>
    <row r="73" spans="1:29 16373:16378" s="5" customFormat="1" ht="17.25" customHeight="1" thickBot="1" x14ac:dyDescent="0.3">
      <c r="A73" s="1"/>
      <c r="B73" s="71"/>
      <c r="C73" s="72"/>
      <c r="D73" s="14"/>
      <c r="E73" s="15"/>
      <c r="F73" s="16"/>
      <c r="G73" s="126"/>
      <c r="H73" s="11"/>
      <c r="I73" s="18"/>
      <c r="J73" s="19"/>
      <c r="K73" s="19"/>
      <c r="L73" s="19"/>
      <c r="M73" s="20"/>
      <c r="N73" s="20"/>
      <c r="O73" s="2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XES73" s="4"/>
      <c r="XET73" s="4"/>
      <c r="XEU73" s="4"/>
      <c r="XEV73" s="4"/>
      <c r="XEW73" s="4"/>
      <c r="XEX73" s="4"/>
    </row>
    <row r="74" spans="1:29 16373:16378" s="5" customFormat="1" ht="17.25" customHeight="1" x14ac:dyDescent="0.25">
      <c r="A74" s="1"/>
      <c r="B74" s="22" t="s">
        <v>32</v>
      </c>
      <c r="C74" s="23" t="s">
        <v>33</v>
      </c>
      <c r="D74" s="54"/>
      <c r="E74" s="55"/>
      <c r="F74" s="56"/>
      <c r="G74" s="57"/>
      <c r="H74" s="11"/>
      <c r="I74" s="18"/>
      <c r="J74" s="19"/>
      <c r="K74" s="19"/>
      <c r="L74" s="19"/>
      <c r="M74" s="20"/>
      <c r="N74" s="20"/>
      <c r="O74" s="2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XES74" s="4"/>
      <c r="XET74" s="4"/>
      <c r="XEU74" s="4"/>
      <c r="XEV74" s="4"/>
      <c r="XEW74" s="4"/>
      <c r="XEX74" s="4"/>
    </row>
    <row r="75" spans="1:29 16373:16378" s="5" customFormat="1" ht="17.25" customHeight="1" x14ac:dyDescent="0.25">
      <c r="A75" s="26"/>
      <c r="B75" s="27"/>
      <c r="C75" s="127" t="s">
        <v>244</v>
      </c>
      <c r="D75" s="128">
        <v>45048</v>
      </c>
      <c r="E75" s="120">
        <v>300000</v>
      </c>
      <c r="F75" s="129">
        <v>45041</v>
      </c>
      <c r="G75" s="130" t="s">
        <v>243</v>
      </c>
      <c r="H75" s="11"/>
      <c r="I75" s="18"/>
      <c r="J75" s="19"/>
      <c r="K75" s="19"/>
      <c r="L75" s="19"/>
      <c r="M75" s="20"/>
      <c r="N75" s="20"/>
      <c r="O75" s="2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XES75" s="4"/>
      <c r="XET75" s="4"/>
      <c r="XEU75" s="4"/>
      <c r="XEV75" s="4"/>
      <c r="XEW75" s="4"/>
      <c r="XEX75" s="4"/>
    </row>
    <row r="76" spans="1:29 16373:16378" s="5" customFormat="1" ht="17.25" customHeight="1" thickBot="1" x14ac:dyDescent="0.3">
      <c r="A76" s="1"/>
      <c r="B76" s="135"/>
      <c r="C76" s="136"/>
      <c r="D76" s="60"/>
      <c r="E76" s="61"/>
      <c r="F76" s="137"/>
      <c r="G76" s="138"/>
      <c r="H76" s="11"/>
      <c r="I76" s="77"/>
      <c r="J76" s="15"/>
      <c r="K76" s="19">
        <f>E76-J76</f>
        <v>0</v>
      </c>
      <c r="L76" s="19"/>
      <c r="M76" s="20"/>
      <c r="N76" s="76">
        <f>K76-L76</f>
        <v>0</v>
      </c>
      <c r="O76" s="2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XES76" s="4"/>
      <c r="XET76" s="4"/>
      <c r="XEU76" s="4"/>
      <c r="XEV76" s="4"/>
      <c r="XEW76" s="4"/>
      <c r="XEX76" s="4"/>
    </row>
    <row r="77" spans="1:29 16373:16378" s="5" customFormat="1" ht="17.25" customHeight="1" thickBot="1" x14ac:dyDescent="0.3">
      <c r="A77" s="1"/>
      <c r="B77" s="64"/>
      <c r="C77" s="65" t="s">
        <v>34</v>
      </c>
      <c r="D77" s="66"/>
      <c r="E77" s="67">
        <f>SUM(E75:E76)</f>
        <v>300000</v>
      </c>
      <c r="F77" s="68"/>
      <c r="G77" s="69"/>
      <c r="H77" s="11"/>
      <c r="I77" s="49"/>
      <c r="J77" s="50">
        <f>SUM(J74:J76)</f>
        <v>0</v>
      </c>
      <c r="K77" s="50">
        <f>SUM(K74:K76)</f>
        <v>0</v>
      </c>
      <c r="L77" s="50">
        <f>SUM(L74:L76)</f>
        <v>0</v>
      </c>
      <c r="M77" s="51"/>
      <c r="N77" s="50">
        <f>SUM(N74:N76)</f>
        <v>0</v>
      </c>
      <c r="O77" s="5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XES77" s="4"/>
      <c r="XET77" s="4"/>
      <c r="XEU77" s="4"/>
      <c r="XEV77" s="4"/>
      <c r="XEW77" s="4"/>
      <c r="XEX77" s="4"/>
    </row>
    <row r="78" spans="1:29 16373:16378" s="5" customFormat="1" ht="17.25" customHeight="1" thickBot="1" x14ac:dyDescent="0.3">
      <c r="A78" s="1"/>
      <c r="B78" s="71"/>
      <c r="C78" s="72"/>
      <c r="D78" s="14"/>
      <c r="E78" s="15"/>
      <c r="F78" s="16"/>
      <c r="G78" s="17"/>
      <c r="H78" s="11"/>
      <c r="I78" s="18"/>
      <c r="J78" s="19"/>
      <c r="K78" s="19"/>
      <c r="L78" s="19"/>
      <c r="M78" s="20"/>
      <c r="N78" s="20"/>
      <c r="O78" s="2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XES78" s="4"/>
      <c r="XET78" s="4"/>
      <c r="XEU78" s="4"/>
      <c r="XEV78" s="4"/>
      <c r="XEW78" s="4"/>
      <c r="XEX78" s="4"/>
    </row>
    <row r="79" spans="1:29 16373:16378" s="5" customFormat="1" ht="17.25" customHeight="1" x14ac:dyDescent="0.25">
      <c r="A79" s="1"/>
      <c r="B79" s="22" t="s">
        <v>35</v>
      </c>
      <c r="C79" s="23" t="s">
        <v>36</v>
      </c>
      <c r="D79" s="54"/>
      <c r="E79" s="55"/>
      <c r="F79" s="56"/>
      <c r="G79" s="57"/>
      <c r="H79" s="11"/>
      <c r="I79" s="18"/>
      <c r="J79" s="19"/>
      <c r="K79" s="19"/>
      <c r="L79" s="19"/>
      <c r="M79" s="20"/>
      <c r="N79" s="20"/>
      <c r="O79" s="2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XES79" s="4"/>
      <c r="XET79" s="4"/>
      <c r="XEU79" s="4"/>
      <c r="XEV79" s="4"/>
      <c r="XEW79" s="4"/>
      <c r="XEX79" s="4"/>
    </row>
    <row r="80" spans="1:29 16373:16378" s="5" customFormat="1" x14ac:dyDescent="0.25">
      <c r="A80" s="26"/>
      <c r="B80" s="27"/>
      <c r="C80" s="28" t="s">
        <v>152</v>
      </c>
      <c r="D80" s="29">
        <v>45048</v>
      </c>
      <c r="E80" s="30">
        <v>1658000</v>
      </c>
      <c r="F80" s="73">
        <v>45038</v>
      </c>
      <c r="G80" s="89" t="s">
        <v>155</v>
      </c>
      <c r="H80" s="11"/>
      <c r="I80" s="18"/>
      <c r="J80" s="33"/>
      <c r="K80" s="33"/>
      <c r="L80" s="33"/>
      <c r="M80" s="20"/>
      <c r="N80" s="20"/>
      <c r="O80" s="2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XES80" s="4"/>
      <c r="XET80" s="4"/>
      <c r="XEU80" s="4"/>
      <c r="XEV80" s="4"/>
      <c r="XEW80" s="4"/>
      <c r="XEX80" s="4"/>
    </row>
    <row r="81" spans="1:29 16373:16378" s="5" customFormat="1" x14ac:dyDescent="0.25">
      <c r="A81" s="1"/>
      <c r="B81" s="27"/>
      <c r="C81" s="28" t="s">
        <v>152</v>
      </c>
      <c r="D81" s="29">
        <v>45048</v>
      </c>
      <c r="E81" s="139">
        <v>11088000</v>
      </c>
      <c r="F81" s="73">
        <v>45041</v>
      </c>
      <c r="G81" s="140" t="s">
        <v>155</v>
      </c>
      <c r="H81" s="11"/>
      <c r="I81" s="77"/>
      <c r="J81" s="139"/>
      <c r="K81" s="87"/>
      <c r="L81" s="87"/>
      <c r="M81" s="29"/>
      <c r="N81" s="83"/>
      <c r="O81" s="14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XES81" s="4"/>
      <c r="XET81" s="4"/>
      <c r="XEU81" s="4"/>
      <c r="XEV81" s="4"/>
      <c r="XEW81" s="4"/>
      <c r="XEX81" s="4"/>
    </row>
    <row r="82" spans="1:29 16373:16378" s="5" customFormat="1" x14ac:dyDescent="0.25">
      <c r="A82" s="1"/>
      <c r="B82" s="27"/>
      <c r="C82" s="28" t="s">
        <v>150</v>
      </c>
      <c r="D82" s="29">
        <v>45048</v>
      </c>
      <c r="E82" s="139">
        <v>37810500</v>
      </c>
      <c r="F82" s="73">
        <v>45041</v>
      </c>
      <c r="G82" s="140" t="s">
        <v>153</v>
      </c>
      <c r="H82" s="11"/>
      <c r="I82" s="77"/>
      <c r="J82" s="139"/>
      <c r="K82" s="87"/>
      <c r="L82" s="87"/>
      <c r="M82" s="29"/>
      <c r="N82" s="83"/>
      <c r="O82" s="14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XES82" s="4"/>
      <c r="XET82" s="4"/>
      <c r="XEU82" s="4"/>
      <c r="XEV82" s="4"/>
      <c r="XEW82" s="4"/>
      <c r="XEX82" s="4"/>
    </row>
    <row r="83" spans="1:29 16373:16378" s="5" customFormat="1" x14ac:dyDescent="0.25">
      <c r="A83" s="1"/>
      <c r="B83" s="27"/>
      <c r="C83" s="28" t="s">
        <v>151</v>
      </c>
      <c r="D83" s="29">
        <v>45048</v>
      </c>
      <c r="E83" s="139">
        <v>11759000</v>
      </c>
      <c r="F83" s="73">
        <v>45038</v>
      </c>
      <c r="G83" s="140" t="s">
        <v>154</v>
      </c>
      <c r="H83" s="11"/>
      <c r="I83" s="77"/>
      <c r="J83" s="139"/>
      <c r="K83" s="87"/>
      <c r="L83" s="87"/>
      <c r="M83" s="29"/>
      <c r="N83" s="83"/>
      <c r="O83" s="14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XES83" s="4"/>
      <c r="XET83" s="4"/>
      <c r="XEU83" s="4"/>
      <c r="XEV83" s="4"/>
      <c r="XEW83" s="4"/>
      <c r="XEX83" s="4"/>
    </row>
    <row r="84" spans="1:29 16373:16378" s="5" customFormat="1" x14ac:dyDescent="0.25">
      <c r="A84" s="1"/>
      <c r="B84" s="27"/>
      <c r="C84" s="28" t="s">
        <v>151</v>
      </c>
      <c r="D84" s="29">
        <v>45048</v>
      </c>
      <c r="E84" s="139">
        <v>4832000</v>
      </c>
      <c r="F84" s="73">
        <v>45038</v>
      </c>
      <c r="G84" s="140" t="s">
        <v>154</v>
      </c>
      <c r="H84" s="11"/>
      <c r="I84" s="77"/>
      <c r="J84" s="139"/>
      <c r="K84" s="87"/>
      <c r="L84" s="87"/>
      <c r="M84" s="29"/>
      <c r="N84" s="83"/>
      <c r="O84" s="14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XES84" s="4"/>
      <c r="XET84" s="4"/>
      <c r="XEU84" s="4"/>
      <c r="XEV84" s="4"/>
      <c r="XEW84" s="4"/>
      <c r="XEX84" s="4"/>
    </row>
    <row r="85" spans="1:29 16373:16378" s="5" customFormat="1" x14ac:dyDescent="0.25">
      <c r="A85" s="1"/>
      <c r="B85" s="27"/>
      <c r="C85" s="28" t="s">
        <v>151</v>
      </c>
      <c r="D85" s="29">
        <v>45048</v>
      </c>
      <c r="E85" s="139">
        <v>182078000</v>
      </c>
      <c r="F85" s="16">
        <v>45041</v>
      </c>
      <c r="G85" s="38" t="s">
        <v>154</v>
      </c>
      <c r="H85" s="11"/>
      <c r="I85" s="77"/>
      <c r="J85" s="139"/>
      <c r="K85" s="87"/>
      <c r="L85" s="87"/>
      <c r="M85" s="29"/>
      <c r="N85" s="83"/>
      <c r="O85" s="14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XES85" s="4"/>
      <c r="XET85" s="4"/>
      <c r="XEU85" s="4"/>
      <c r="XEV85" s="4"/>
      <c r="XEW85" s="4"/>
      <c r="XEX85" s="4"/>
    </row>
    <row r="86" spans="1:29 16373:16378" s="5" customFormat="1" ht="18.75" thickBot="1" x14ac:dyDescent="0.3">
      <c r="A86" s="1"/>
      <c r="B86" s="135"/>
      <c r="C86" s="136"/>
      <c r="D86" s="142"/>
      <c r="E86" s="143"/>
      <c r="F86" s="144"/>
      <c r="G86" s="145"/>
      <c r="H86" s="11"/>
      <c r="I86" s="146"/>
      <c r="J86" s="36"/>
      <c r="K86" s="19"/>
      <c r="L86" s="19"/>
      <c r="M86" s="20"/>
      <c r="N86" s="76"/>
      <c r="O86" s="2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XES86" s="4"/>
      <c r="XET86" s="4"/>
      <c r="XEU86" s="4"/>
      <c r="XEV86" s="4"/>
      <c r="XEW86" s="4"/>
      <c r="XEX86" s="4"/>
    </row>
    <row r="87" spans="1:29 16373:16378" s="5" customFormat="1" ht="18.75" thickBot="1" x14ac:dyDescent="0.3">
      <c r="A87" s="1"/>
      <c r="B87" s="64"/>
      <c r="C87" s="65" t="s">
        <v>37</v>
      </c>
      <c r="D87" s="66"/>
      <c r="E87" s="67">
        <f>SUM(E80:E86)</f>
        <v>249225500</v>
      </c>
      <c r="F87" s="68"/>
      <c r="G87" s="69"/>
      <c r="H87" s="11"/>
      <c r="I87" s="49"/>
      <c r="J87" s="50">
        <f>SUM(J79:J85)</f>
        <v>0</v>
      </c>
      <c r="K87" s="50">
        <f>SUM(K79:K85)</f>
        <v>0</v>
      </c>
      <c r="L87" s="50">
        <f>SUM(L79:L85)</f>
        <v>0</v>
      </c>
      <c r="M87" s="51"/>
      <c r="N87" s="50">
        <f>SUM(N79:N85)</f>
        <v>0</v>
      </c>
      <c r="O87" s="5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XES87" s="4"/>
      <c r="XET87" s="4"/>
      <c r="XEU87" s="4"/>
      <c r="XEV87" s="4"/>
      <c r="XEW87" s="4"/>
      <c r="XEX87" s="4"/>
    </row>
    <row r="88" spans="1:29 16373:16378" s="5" customFormat="1" ht="17.25" customHeight="1" thickBot="1" x14ac:dyDescent="0.3">
      <c r="A88" s="1"/>
      <c r="B88" s="71"/>
      <c r="C88" s="72"/>
      <c r="D88" s="14"/>
      <c r="E88" s="15"/>
      <c r="F88" s="16"/>
      <c r="G88" s="17"/>
      <c r="H88" s="11"/>
      <c r="I88" s="18"/>
      <c r="J88" s="19"/>
      <c r="K88" s="19"/>
      <c r="L88" s="19"/>
      <c r="M88" s="20"/>
      <c r="N88" s="20"/>
      <c r="O88" s="2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XES88" s="4"/>
      <c r="XET88" s="4"/>
      <c r="XEU88" s="4"/>
      <c r="XEV88" s="4"/>
      <c r="XEW88" s="4"/>
      <c r="XEX88" s="4"/>
    </row>
    <row r="89" spans="1:29 16373:16378" s="5" customFormat="1" ht="17.25" customHeight="1" x14ac:dyDescent="0.25">
      <c r="A89" s="1"/>
      <c r="B89" s="22" t="s">
        <v>38</v>
      </c>
      <c r="C89" s="23" t="s">
        <v>39</v>
      </c>
      <c r="D89" s="54"/>
      <c r="E89" s="55"/>
      <c r="F89" s="56"/>
      <c r="G89" s="57"/>
      <c r="H89" s="11"/>
      <c r="I89" s="18"/>
      <c r="J89" s="19"/>
      <c r="K89" s="19">
        <f>E89-J89</f>
        <v>0</v>
      </c>
      <c r="L89" s="19"/>
      <c r="M89" s="20"/>
      <c r="N89" s="76">
        <f>K89-L89</f>
        <v>0</v>
      </c>
      <c r="O89" s="2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XES89" s="4"/>
      <c r="XET89" s="4"/>
      <c r="XEU89" s="4"/>
      <c r="XEV89" s="4"/>
      <c r="XEW89" s="4"/>
      <c r="XEX89" s="4"/>
    </row>
    <row r="90" spans="1:29 16373:16378" s="5" customFormat="1" ht="17.25" customHeight="1" x14ac:dyDescent="0.25">
      <c r="A90" s="26"/>
      <c r="B90" s="27"/>
      <c r="C90" s="28" t="s">
        <v>166</v>
      </c>
      <c r="D90" s="29">
        <v>45048</v>
      </c>
      <c r="E90" s="30">
        <v>78565000</v>
      </c>
      <c r="F90" s="16">
        <v>45032</v>
      </c>
      <c r="G90" s="38" t="s">
        <v>167</v>
      </c>
      <c r="H90" s="11"/>
      <c r="I90" s="147"/>
      <c r="J90" s="33"/>
      <c r="K90" s="33"/>
      <c r="L90" s="33"/>
      <c r="M90" s="20"/>
      <c r="N90" s="76"/>
      <c r="O90" s="2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XES90" s="4"/>
      <c r="XET90" s="4"/>
      <c r="XEU90" s="4"/>
      <c r="XEV90" s="4"/>
      <c r="XEW90" s="4"/>
      <c r="XEX90" s="4"/>
    </row>
    <row r="91" spans="1:29 16373:16378" s="5" customFormat="1" ht="17.25" customHeight="1" x14ac:dyDescent="0.25">
      <c r="A91" s="1"/>
      <c r="B91" s="27"/>
      <c r="C91" s="28" t="s">
        <v>168</v>
      </c>
      <c r="D91" s="29">
        <v>45048</v>
      </c>
      <c r="E91" s="30">
        <v>36347000</v>
      </c>
      <c r="F91" s="16">
        <v>45035</v>
      </c>
      <c r="G91" s="38" t="s">
        <v>169</v>
      </c>
      <c r="H91" s="11"/>
      <c r="I91" s="147"/>
      <c r="J91" s="33"/>
      <c r="K91" s="33"/>
      <c r="L91" s="33"/>
      <c r="M91" s="20"/>
      <c r="N91" s="76"/>
      <c r="O91" s="2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XES91" s="4"/>
      <c r="XET91" s="4"/>
      <c r="XEU91" s="4"/>
      <c r="XEV91" s="4"/>
      <c r="XEW91" s="4"/>
      <c r="XEX91" s="4"/>
    </row>
    <row r="92" spans="1:29 16373:16378" s="5" customFormat="1" ht="17.25" customHeight="1" x14ac:dyDescent="0.25">
      <c r="A92" s="1"/>
      <c r="B92" s="27"/>
      <c r="C92" s="28" t="s">
        <v>291</v>
      </c>
      <c r="D92" s="29">
        <v>45048</v>
      </c>
      <c r="E92" s="30">
        <v>39791500</v>
      </c>
      <c r="F92" s="16">
        <v>45043</v>
      </c>
      <c r="G92" s="38" t="s">
        <v>292</v>
      </c>
      <c r="H92" s="11"/>
      <c r="I92" s="147"/>
      <c r="J92" s="33"/>
      <c r="K92" s="33"/>
      <c r="L92" s="33"/>
      <c r="M92" s="20"/>
      <c r="N92" s="76"/>
      <c r="O92" s="2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XES92" s="4"/>
      <c r="XET92" s="4"/>
      <c r="XEU92" s="4"/>
      <c r="XEV92" s="4"/>
      <c r="XEW92" s="4"/>
      <c r="XEX92" s="4"/>
    </row>
    <row r="93" spans="1:29 16373:16378" s="5" customFormat="1" ht="17.25" customHeight="1" x14ac:dyDescent="0.25">
      <c r="A93" s="1"/>
      <c r="B93" s="27"/>
      <c r="C93" s="28" t="s">
        <v>172</v>
      </c>
      <c r="D93" s="29">
        <v>45049</v>
      </c>
      <c r="E93" s="30">
        <v>3866000</v>
      </c>
      <c r="F93" s="16">
        <v>45035</v>
      </c>
      <c r="G93" s="38" t="s">
        <v>173</v>
      </c>
      <c r="H93" s="11"/>
      <c r="I93" s="147"/>
      <c r="J93" s="33"/>
      <c r="K93" s="33"/>
      <c r="L93" s="33"/>
      <c r="M93" s="20"/>
      <c r="N93" s="76"/>
      <c r="O93" s="2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XES93" s="4"/>
      <c r="XET93" s="4"/>
      <c r="XEU93" s="4"/>
      <c r="XEV93" s="4"/>
      <c r="XEW93" s="4"/>
      <c r="XEX93" s="4"/>
    </row>
    <row r="94" spans="1:29 16373:16378" s="5" customFormat="1" ht="17.25" customHeight="1" x14ac:dyDescent="0.25">
      <c r="A94" s="1"/>
      <c r="B94" s="27"/>
      <c r="C94" s="28" t="s">
        <v>170</v>
      </c>
      <c r="D94" s="29">
        <v>45049</v>
      </c>
      <c r="E94" s="30">
        <v>16183695</v>
      </c>
      <c r="F94" s="16">
        <v>45036</v>
      </c>
      <c r="G94" s="38" t="s">
        <v>171</v>
      </c>
      <c r="H94" s="11"/>
      <c r="I94" s="147"/>
      <c r="J94" s="33"/>
      <c r="K94" s="33"/>
      <c r="L94" s="33"/>
      <c r="M94" s="20"/>
      <c r="N94" s="76"/>
      <c r="O94" s="2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XES94" s="4"/>
      <c r="XET94" s="4"/>
      <c r="XEU94" s="4"/>
      <c r="XEV94" s="4"/>
      <c r="XEW94" s="4"/>
      <c r="XEX94" s="4"/>
    </row>
    <row r="95" spans="1:29 16373:16378" s="5" customFormat="1" ht="18.75" thickBot="1" x14ac:dyDescent="0.3">
      <c r="A95" s="1"/>
      <c r="B95" s="135"/>
      <c r="C95" s="78"/>
      <c r="D95" s="60"/>
      <c r="E95" s="148"/>
      <c r="F95" s="149"/>
      <c r="G95" s="150"/>
      <c r="H95" s="11"/>
      <c r="I95" s="49"/>
      <c r="J95" s="50">
        <f>SUM(J89:J93)</f>
        <v>0</v>
      </c>
      <c r="K95" s="50">
        <f>SUM(K89:K93)</f>
        <v>0</v>
      </c>
      <c r="L95" s="50">
        <f>SUM(L89:L93)</f>
        <v>0</v>
      </c>
      <c r="M95" s="51"/>
      <c r="N95" s="50">
        <f>SUM(N89:N93)</f>
        <v>0</v>
      </c>
      <c r="O95" s="5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XES95" s="4"/>
      <c r="XET95" s="4"/>
      <c r="XEU95" s="4"/>
      <c r="XEV95" s="4"/>
      <c r="XEW95" s="4"/>
      <c r="XEX95" s="4"/>
    </row>
    <row r="96" spans="1:29 16373:16378" s="5" customFormat="1" ht="18.75" thickBot="1" x14ac:dyDescent="0.3">
      <c r="A96" s="1"/>
      <c r="B96" s="64"/>
      <c r="C96" s="65" t="s">
        <v>40</v>
      </c>
      <c r="D96" s="66"/>
      <c r="E96" s="67">
        <f>SUM(E90:E95)</f>
        <v>174753195</v>
      </c>
      <c r="F96" s="68"/>
      <c r="G96" s="69"/>
      <c r="H96" s="11"/>
      <c r="I96" s="18"/>
      <c r="J96" s="19"/>
      <c r="K96" s="19"/>
      <c r="L96" s="19"/>
      <c r="M96" s="20"/>
      <c r="N96" s="20"/>
      <c r="O96" s="2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XES96" s="4"/>
      <c r="XET96" s="4"/>
      <c r="XEU96" s="4"/>
      <c r="XEV96" s="4"/>
      <c r="XEW96" s="4"/>
      <c r="XEX96" s="4"/>
    </row>
    <row r="97" spans="1:29 16373:16378" s="5" customFormat="1" ht="17.25" customHeight="1" thickBot="1" x14ac:dyDescent="0.3">
      <c r="A97" s="1"/>
      <c r="B97" s="71"/>
      <c r="C97" s="72"/>
      <c r="D97" s="14"/>
      <c r="E97" s="15"/>
      <c r="F97" s="16"/>
      <c r="G97" s="17"/>
      <c r="H97" s="11"/>
      <c r="I97" s="18"/>
      <c r="J97" s="19"/>
      <c r="K97" s="19"/>
      <c r="L97" s="19"/>
      <c r="M97" s="20"/>
      <c r="N97" s="20"/>
      <c r="O97" s="2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XES97" s="4"/>
      <c r="XET97" s="4"/>
      <c r="XEU97" s="4"/>
      <c r="XEV97" s="4"/>
      <c r="XEW97" s="4"/>
      <c r="XEX97" s="4"/>
    </row>
    <row r="98" spans="1:29 16373:16378" s="5" customFormat="1" ht="17.25" customHeight="1" x14ac:dyDescent="0.25">
      <c r="A98" s="1"/>
      <c r="B98" s="22" t="s">
        <v>41</v>
      </c>
      <c r="C98" s="23" t="s">
        <v>42</v>
      </c>
      <c r="D98" s="54"/>
      <c r="E98" s="55"/>
      <c r="F98" s="56"/>
      <c r="G98" s="57"/>
      <c r="H98" s="11"/>
      <c r="I98" s="18"/>
      <c r="J98" s="33"/>
      <c r="K98" s="33"/>
      <c r="L98" s="33"/>
      <c r="M98" s="20"/>
      <c r="N98" s="20"/>
      <c r="O98" s="2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XES98" s="4"/>
      <c r="XET98" s="4"/>
      <c r="XEU98" s="4"/>
      <c r="XEV98" s="4"/>
      <c r="XEW98" s="4"/>
      <c r="XEX98" s="4"/>
    </row>
    <row r="99" spans="1:29 16373:16378" s="5" customFormat="1" ht="17.25" customHeight="1" x14ac:dyDescent="0.25">
      <c r="A99" s="26"/>
      <c r="B99" s="27"/>
      <c r="C99" s="28"/>
      <c r="D99" s="29"/>
      <c r="E99" s="30"/>
      <c r="F99" s="16"/>
      <c r="G99" s="32"/>
      <c r="H99" s="11"/>
      <c r="I99" s="18"/>
      <c r="J99" s="33"/>
      <c r="K99" s="33"/>
      <c r="L99" s="33"/>
      <c r="M99" s="20"/>
      <c r="N99" s="20"/>
      <c r="O99" s="2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XES99" s="4"/>
      <c r="XET99" s="4"/>
      <c r="XEU99" s="4"/>
      <c r="XEV99" s="4"/>
      <c r="XEW99" s="4"/>
      <c r="XEX99" s="4"/>
    </row>
    <row r="100" spans="1:29 16373:16378" s="5" customFormat="1" ht="17.25" customHeight="1" thickBot="1" x14ac:dyDescent="0.3">
      <c r="A100" s="1"/>
      <c r="B100" s="27"/>
      <c r="C100" s="41"/>
      <c r="D100" s="14"/>
      <c r="E100" s="15"/>
      <c r="F100" s="16"/>
      <c r="G100" s="17"/>
      <c r="H100" s="11"/>
      <c r="I100" s="49"/>
      <c r="J100" s="50">
        <f>SUM(J97:J99)</f>
        <v>0</v>
      </c>
      <c r="K100" s="50">
        <f>SUM(K97:K99)</f>
        <v>0</v>
      </c>
      <c r="L100" s="50">
        <f>SUM(L97:L99)</f>
        <v>0</v>
      </c>
      <c r="M100" s="51"/>
      <c r="N100" s="50">
        <f>SUM(N97:N99)</f>
        <v>0</v>
      </c>
      <c r="O100" s="5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XES100" s="4"/>
      <c r="XET100" s="4"/>
      <c r="XEU100" s="4"/>
      <c r="XEV100" s="4"/>
      <c r="XEW100" s="4"/>
      <c r="XEX100" s="4"/>
    </row>
    <row r="101" spans="1:29 16373:16378" s="5" customFormat="1" ht="18.75" thickBot="1" x14ac:dyDescent="0.3">
      <c r="A101" s="1"/>
      <c r="B101" s="43"/>
      <c r="C101" s="44" t="s">
        <v>43</v>
      </c>
      <c r="D101" s="45"/>
      <c r="E101" s="46">
        <f>SUM(E99:E100)</f>
        <v>0</v>
      </c>
      <c r="F101" s="47"/>
      <c r="G101" s="48"/>
      <c r="H101" s="11"/>
      <c r="I101" s="18"/>
      <c r="J101" s="19"/>
      <c r="K101" s="19"/>
      <c r="L101" s="19"/>
      <c r="M101" s="20"/>
      <c r="N101" s="20"/>
      <c r="O101" s="2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XES101" s="4"/>
      <c r="XET101" s="4"/>
      <c r="XEU101" s="4"/>
      <c r="XEV101" s="4"/>
      <c r="XEW101" s="4"/>
      <c r="XEX101" s="4"/>
    </row>
    <row r="102" spans="1:29 16373:16378" s="5" customFormat="1" ht="17.25" customHeight="1" thickBot="1" x14ac:dyDescent="0.3">
      <c r="A102" s="1"/>
      <c r="B102" s="71"/>
      <c r="C102" s="72"/>
      <c r="D102" s="14"/>
      <c r="E102" s="15"/>
      <c r="F102" s="16"/>
      <c r="G102" s="17"/>
      <c r="H102" s="11"/>
      <c r="I102" s="18"/>
      <c r="J102" s="19"/>
      <c r="K102" s="19"/>
      <c r="L102" s="19"/>
      <c r="M102" s="20"/>
      <c r="N102" s="20"/>
      <c r="O102" s="2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XES102" s="4"/>
      <c r="XET102" s="4"/>
      <c r="XEU102" s="4"/>
      <c r="XEV102" s="4"/>
      <c r="XEW102" s="4"/>
      <c r="XEX102" s="4"/>
    </row>
    <row r="103" spans="1:29 16373:16378" s="5" customFormat="1" ht="17.25" customHeight="1" x14ac:dyDescent="0.25">
      <c r="A103" s="1"/>
      <c r="B103" s="22" t="s">
        <v>44</v>
      </c>
      <c r="C103" s="23" t="s">
        <v>45</v>
      </c>
      <c r="D103" s="54"/>
      <c r="E103" s="55"/>
      <c r="F103" s="56"/>
      <c r="G103" s="57"/>
      <c r="H103" s="11"/>
      <c r="I103" s="18"/>
      <c r="J103" s="19"/>
      <c r="K103" s="19"/>
      <c r="L103" s="19"/>
      <c r="M103" s="20"/>
      <c r="N103" s="20"/>
      <c r="O103" s="2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XES103" s="4"/>
      <c r="XET103" s="4"/>
      <c r="XEU103" s="4"/>
      <c r="XEV103" s="4"/>
      <c r="XEW103" s="4"/>
      <c r="XEX103" s="4"/>
    </row>
    <row r="104" spans="1:29 16373:16378" s="5" customFormat="1" ht="17.25" customHeight="1" x14ac:dyDescent="0.25">
      <c r="A104" s="26"/>
      <c r="B104" s="27"/>
      <c r="C104" s="28" t="s">
        <v>236</v>
      </c>
      <c r="D104" s="29" t="s">
        <v>237</v>
      </c>
      <c r="E104" s="30">
        <v>1488000</v>
      </c>
      <c r="F104" s="16">
        <v>45033</v>
      </c>
      <c r="G104" s="32" t="s">
        <v>242</v>
      </c>
      <c r="H104" s="11"/>
      <c r="I104" s="147"/>
      <c r="J104" s="151"/>
      <c r="K104" s="19"/>
      <c r="L104" s="19"/>
      <c r="M104" s="20"/>
      <c r="N104" s="20"/>
      <c r="O104" s="2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XES104" s="4"/>
      <c r="XET104" s="4"/>
      <c r="XEU104" s="4"/>
      <c r="XEV104" s="4"/>
      <c r="XEW104" s="4"/>
      <c r="XEX104" s="4"/>
    </row>
    <row r="105" spans="1:29 16373:16378" s="5" customFormat="1" ht="17.25" customHeight="1" x14ac:dyDescent="0.25">
      <c r="A105" s="26"/>
      <c r="B105" s="27"/>
      <c r="C105" s="28" t="s">
        <v>236</v>
      </c>
      <c r="D105" s="29" t="s">
        <v>237</v>
      </c>
      <c r="E105" s="30">
        <v>1584000</v>
      </c>
      <c r="F105" s="121">
        <v>45034</v>
      </c>
      <c r="G105" s="32" t="s">
        <v>242</v>
      </c>
      <c r="H105" s="11"/>
      <c r="I105" s="147"/>
      <c r="J105" s="151"/>
      <c r="K105" s="19"/>
      <c r="L105" s="19"/>
      <c r="M105" s="20"/>
      <c r="N105" s="20"/>
      <c r="O105" s="2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XES105" s="4"/>
      <c r="XET105" s="4"/>
      <c r="XEU105" s="4"/>
      <c r="XEV105" s="4"/>
      <c r="XEW105" s="4"/>
      <c r="XEX105" s="4"/>
    </row>
    <row r="106" spans="1:29 16373:16378" s="5" customFormat="1" ht="17.25" customHeight="1" x14ac:dyDescent="0.25">
      <c r="A106" s="26"/>
      <c r="B106" s="27"/>
      <c r="C106" s="28" t="s">
        <v>234</v>
      </c>
      <c r="D106" s="29" t="s">
        <v>237</v>
      </c>
      <c r="E106" s="30">
        <v>201700</v>
      </c>
      <c r="F106" s="121">
        <v>45033</v>
      </c>
      <c r="G106" s="32" t="s">
        <v>240</v>
      </c>
      <c r="H106" s="11"/>
      <c r="I106" s="147"/>
      <c r="J106" s="151"/>
      <c r="K106" s="19"/>
      <c r="L106" s="19"/>
      <c r="M106" s="20"/>
      <c r="N106" s="20"/>
      <c r="O106" s="2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XES106" s="4"/>
      <c r="XET106" s="4"/>
      <c r="XEU106" s="4"/>
      <c r="XEV106" s="4"/>
      <c r="XEW106" s="4"/>
      <c r="XEX106" s="4"/>
    </row>
    <row r="107" spans="1:29 16373:16378" s="5" customFormat="1" ht="17.25" customHeight="1" x14ac:dyDescent="0.25">
      <c r="A107" s="26"/>
      <c r="B107" s="27"/>
      <c r="C107" s="28" t="s">
        <v>234</v>
      </c>
      <c r="D107" s="29" t="s">
        <v>237</v>
      </c>
      <c r="E107" s="30">
        <v>599100</v>
      </c>
      <c r="F107" s="121">
        <v>45033</v>
      </c>
      <c r="G107" s="32" t="s">
        <v>240</v>
      </c>
      <c r="H107" s="11"/>
      <c r="I107" s="147"/>
      <c r="J107" s="151"/>
      <c r="K107" s="19"/>
      <c r="L107" s="19"/>
      <c r="M107" s="20"/>
      <c r="N107" s="20"/>
      <c r="O107" s="2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XES107" s="4"/>
      <c r="XET107" s="4"/>
      <c r="XEU107" s="4"/>
      <c r="XEV107" s="4"/>
      <c r="XEW107" s="4"/>
      <c r="XEX107" s="4"/>
    </row>
    <row r="108" spans="1:29 16373:16378" s="5" customFormat="1" ht="17.25" customHeight="1" x14ac:dyDescent="0.25">
      <c r="A108" s="26"/>
      <c r="B108" s="27"/>
      <c r="C108" s="28" t="s">
        <v>233</v>
      </c>
      <c r="D108" s="29" t="s">
        <v>237</v>
      </c>
      <c r="E108" s="30">
        <v>6013149</v>
      </c>
      <c r="F108" s="121">
        <v>45033</v>
      </c>
      <c r="G108" s="32" t="s">
        <v>239</v>
      </c>
      <c r="H108" s="11"/>
      <c r="I108" s="147"/>
      <c r="J108" s="151"/>
      <c r="K108" s="19"/>
      <c r="L108" s="19"/>
      <c r="M108" s="20"/>
      <c r="N108" s="20"/>
      <c r="O108" s="2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XES108" s="4"/>
      <c r="XET108" s="4"/>
      <c r="XEU108" s="4"/>
      <c r="XEV108" s="4"/>
      <c r="XEW108" s="4"/>
      <c r="XEX108" s="4"/>
    </row>
    <row r="109" spans="1:29 16373:16378" s="5" customFormat="1" ht="17.25" customHeight="1" x14ac:dyDescent="0.25">
      <c r="A109" s="26"/>
      <c r="B109" s="27"/>
      <c r="C109" s="28" t="s">
        <v>233</v>
      </c>
      <c r="D109" s="29" t="s">
        <v>237</v>
      </c>
      <c r="E109" s="30">
        <v>6252392</v>
      </c>
      <c r="F109" s="121">
        <v>45033</v>
      </c>
      <c r="G109" s="32" t="s">
        <v>239</v>
      </c>
      <c r="H109" s="11"/>
      <c r="I109" s="147"/>
      <c r="J109" s="151"/>
      <c r="K109" s="19"/>
      <c r="L109" s="19"/>
      <c r="M109" s="20"/>
      <c r="N109" s="20"/>
      <c r="O109" s="2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XES109" s="4"/>
      <c r="XET109" s="4"/>
      <c r="XEU109" s="4"/>
      <c r="XEV109" s="4"/>
      <c r="XEW109" s="4"/>
      <c r="XEX109" s="4"/>
    </row>
    <row r="110" spans="1:29 16373:16378" s="5" customFormat="1" ht="17.100000000000001" customHeight="1" x14ac:dyDescent="0.25">
      <c r="A110" s="26"/>
      <c r="B110" s="27"/>
      <c r="C110" s="28" t="s">
        <v>235</v>
      </c>
      <c r="D110" s="29" t="s">
        <v>237</v>
      </c>
      <c r="E110" s="30">
        <v>2354500</v>
      </c>
      <c r="F110" s="121">
        <v>45033</v>
      </c>
      <c r="G110" s="32" t="s">
        <v>241</v>
      </c>
      <c r="H110" s="11"/>
      <c r="I110" s="147"/>
      <c r="J110" s="151"/>
      <c r="K110" s="19"/>
      <c r="L110" s="19"/>
      <c r="M110" s="20"/>
      <c r="N110" s="20"/>
      <c r="O110" s="2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XES110" s="4"/>
      <c r="XET110" s="4"/>
      <c r="XEU110" s="4"/>
      <c r="XEV110" s="4"/>
      <c r="XEW110" s="4"/>
      <c r="XEX110" s="4"/>
    </row>
    <row r="111" spans="1:29 16373:16378" s="5" customFormat="1" ht="17.25" customHeight="1" x14ac:dyDescent="0.25">
      <c r="A111" s="26"/>
      <c r="B111" s="27"/>
      <c r="C111" s="28" t="s">
        <v>235</v>
      </c>
      <c r="D111" s="29" t="s">
        <v>237</v>
      </c>
      <c r="E111" s="30">
        <v>2220500</v>
      </c>
      <c r="F111" s="121">
        <v>45034</v>
      </c>
      <c r="G111" s="32" t="s">
        <v>241</v>
      </c>
      <c r="H111" s="11"/>
      <c r="I111" s="147"/>
      <c r="J111" s="151"/>
      <c r="K111" s="19"/>
      <c r="L111" s="19"/>
      <c r="M111" s="20"/>
      <c r="N111" s="20"/>
      <c r="O111" s="2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XES111" s="4"/>
      <c r="XET111" s="4"/>
      <c r="XEU111" s="4"/>
      <c r="XEV111" s="4"/>
      <c r="XEW111" s="4"/>
      <c r="XEX111" s="4"/>
    </row>
    <row r="112" spans="1:29 16373:16378" s="5" customFormat="1" ht="17.25" customHeight="1" x14ac:dyDescent="0.25">
      <c r="A112" s="26"/>
      <c r="B112" s="27"/>
      <c r="C112" s="28" t="s">
        <v>232</v>
      </c>
      <c r="D112" s="29" t="s">
        <v>237</v>
      </c>
      <c r="E112" s="30">
        <v>81044250</v>
      </c>
      <c r="F112" s="121">
        <v>45034</v>
      </c>
      <c r="G112" s="32" t="s">
        <v>238</v>
      </c>
      <c r="H112" s="11"/>
      <c r="I112" s="147"/>
      <c r="J112" s="151"/>
      <c r="K112" s="19"/>
      <c r="L112" s="19"/>
      <c r="M112" s="20"/>
      <c r="N112" s="20"/>
      <c r="O112" s="2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XES112" s="4"/>
      <c r="XET112" s="4"/>
      <c r="XEU112" s="4"/>
      <c r="XEV112" s="4"/>
      <c r="XEW112" s="4"/>
      <c r="XEX112" s="4"/>
    </row>
    <row r="113" spans="1:29 16373:16378" s="5" customFormat="1" ht="17.25" customHeight="1" x14ac:dyDescent="0.25">
      <c r="A113" s="1"/>
      <c r="B113" s="27"/>
      <c r="C113" s="28" t="s">
        <v>232</v>
      </c>
      <c r="D113" s="29" t="s">
        <v>237</v>
      </c>
      <c r="E113" s="30">
        <v>2645000</v>
      </c>
      <c r="F113" s="121">
        <v>45030</v>
      </c>
      <c r="G113" s="32" t="s">
        <v>238</v>
      </c>
      <c r="H113" s="11"/>
      <c r="I113" s="147"/>
      <c r="J113" s="151"/>
      <c r="K113" s="19"/>
      <c r="L113" s="19"/>
      <c r="M113" s="20"/>
      <c r="N113" s="20"/>
      <c r="O113" s="2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XES113" s="4"/>
      <c r="XET113" s="4"/>
      <c r="XEU113" s="4"/>
      <c r="XEV113" s="4"/>
      <c r="XEW113" s="4"/>
      <c r="XEX113" s="4"/>
    </row>
    <row r="114" spans="1:29 16373:16378" s="5" customFormat="1" ht="17.25" customHeight="1" x14ac:dyDescent="0.25">
      <c r="A114" s="1"/>
      <c r="B114" s="27"/>
      <c r="C114" s="28" t="s">
        <v>232</v>
      </c>
      <c r="D114" s="29" t="s">
        <v>237</v>
      </c>
      <c r="E114" s="30">
        <v>84435500</v>
      </c>
      <c r="F114" s="121">
        <v>45034</v>
      </c>
      <c r="G114" s="32" t="s">
        <v>238</v>
      </c>
      <c r="H114" s="11"/>
      <c r="I114" s="77"/>
      <c r="J114" s="15"/>
      <c r="K114" s="19"/>
      <c r="L114" s="19"/>
      <c r="M114" s="20"/>
      <c r="N114" s="76"/>
      <c r="O114" s="2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XES114" s="4"/>
      <c r="XET114" s="4"/>
      <c r="XEU114" s="4"/>
      <c r="XEV114" s="4"/>
      <c r="XEW114" s="4"/>
      <c r="XEX114" s="4"/>
    </row>
    <row r="115" spans="1:29 16373:16378" s="5" customFormat="1" ht="17.25" customHeight="1" thickBot="1" x14ac:dyDescent="0.3">
      <c r="A115" s="1"/>
      <c r="B115" s="27"/>
      <c r="C115" s="41"/>
      <c r="D115" s="14"/>
      <c r="E115" s="15"/>
      <c r="F115" s="16"/>
      <c r="G115" s="152"/>
      <c r="H115" s="11"/>
      <c r="I115" s="49"/>
      <c r="J115" s="50">
        <f>SUM(J102:J114)</f>
        <v>0</v>
      </c>
      <c r="K115" s="50">
        <f>SUM(K102:K114)</f>
        <v>0</v>
      </c>
      <c r="L115" s="50">
        <f>SUM(L102:L114)</f>
        <v>0</v>
      </c>
      <c r="M115" s="51"/>
      <c r="N115" s="50">
        <f>SUM(N102:N114)</f>
        <v>0</v>
      </c>
      <c r="O115" s="5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XES115" s="4"/>
      <c r="XET115" s="4"/>
      <c r="XEU115" s="4"/>
      <c r="XEV115" s="4"/>
      <c r="XEW115" s="4"/>
      <c r="XEX115" s="4"/>
    </row>
    <row r="116" spans="1:29 16373:16378" s="5" customFormat="1" ht="18.75" thickBot="1" x14ac:dyDescent="0.3">
      <c r="A116" s="1"/>
      <c r="B116" s="153"/>
      <c r="C116" s="154" t="s">
        <v>46</v>
      </c>
      <c r="D116" s="155"/>
      <c r="E116" s="156">
        <f>SUM(E104:E115)</f>
        <v>188838091</v>
      </c>
      <c r="F116" s="157"/>
      <c r="G116" s="158"/>
      <c r="H116" s="11"/>
      <c r="I116" s="18"/>
      <c r="J116" s="19"/>
      <c r="K116" s="19"/>
      <c r="L116" s="19"/>
      <c r="M116" s="20"/>
      <c r="N116" s="20"/>
      <c r="O116" s="2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XES116" s="4"/>
      <c r="XET116" s="4"/>
      <c r="XEU116" s="4"/>
      <c r="XEV116" s="4"/>
      <c r="XEW116" s="4"/>
      <c r="XEX116" s="4"/>
    </row>
    <row r="117" spans="1:29 16373:16378" s="5" customFormat="1" ht="17.25" customHeight="1" thickBot="1" x14ac:dyDescent="0.3">
      <c r="A117" s="1"/>
      <c r="B117" s="71"/>
      <c r="C117" s="72"/>
      <c r="D117" s="14"/>
      <c r="E117" s="15"/>
      <c r="F117" s="16"/>
      <c r="G117" s="17"/>
      <c r="H117" s="11"/>
      <c r="I117" s="18"/>
      <c r="J117" s="19"/>
      <c r="K117" s="19"/>
      <c r="L117" s="19"/>
      <c r="M117" s="20"/>
      <c r="N117" s="20"/>
      <c r="O117" s="2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XES117" s="4"/>
      <c r="XET117" s="4"/>
      <c r="XEU117" s="4"/>
      <c r="XEV117" s="4"/>
      <c r="XEW117" s="4"/>
      <c r="XEX117" s="4"/>
    </row>
    <row r="118" spans="1:29 16373:16378" s="5" customFormat="1" ht="17.25" customHeight="1" x14ac:dyDescent="0.25">
      <c r="A118" s="1"/>
      <c r="B118" s="22" t="s">
        <v>47</v>
      </c>
      <c r="C118" s="23" t="s">
        <v>48</v>
      </c>
      <c r="D118" s="54"/>
      <c r="E118" s="55"/>
      <c r="F118" s="56"/>
      <c r="G118" s="57"/>
      <c r="H118" s="11"/>
      <c r="I118" s="18"/>
      <c r="J118" s="33"/>
      <c r="K118" s="33"/>
      <c r="L118" s="33"/>
      <c r="M118" s="20"/>
      <c r="N118" s="20"/>
      <c r="O118" s="2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XES118" s="4"/>
      <c r="XET118" s="4"/>
      <c r="XEU118" s="4"/>
      <c r="XEV118" s="4"/>
      <c r="XEW118" s="4"/>
      <c r="XEX118" s="4"/>
    </row>
    <row r="119" spans="1:29 16373:16378" s="5" customFormat="1" ht="17.25" customHeight="1" x14ac:dyDescent="0.25">
      <c r="A119" s="26"/>
      <c r="B119" s="27"/>
      <c r="C119" s="28" t="s">
        <v>159</v>
      </c>
      <c r="D119" s="14" t="s">
        <v>160</v>
      </c>
      <c r="E119" s="15">
        <v>102750</v>
      </c>
      <c r="F119" s="73" t="s">
        <v>164</v>
      </c>
      <c r="G119" s="91" t="s">
        <v>165</v>
      </c>
      <c r="H119" s="11"/>
      <c r="I119" s="18"/>
      <c r="J119" s="19"/>
      <c r="K119" s="19"/>
      <c r="L119" s="19"/>
      <c r="M119" s="20"/>
      <c r="N119" s="20"/>
      <c r="O119" s="2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XES119" s="4"/>
      <c r="XET119" s="4"/>
      <c r="XEU119" s="4"/>
      <c r="XEV119" s="4"/>
      <c r="XEW119" s="4"/>
      <c r="XEX119" s="4"/>
    </row>
    <row r="120" spans="1:29 16373:16378" s="5" customFormat="1" ht="17.25" customHeight="1" x14ac:dyDescent="0.25">
      <c r="A120" s="26"/>
      <c r="B120" s="27"/>
      <c r="C120" s="28" t="s">
        <v>157</v>
      </c>
      <c r="D120" s="14" t="s">
        <v>160</v>
      </c>
      <c r="E120" s="15">
        <v>2405009</v>
      </c>
      <c r="F120" s="16">
        <v>45034</v>
      </c>
      <c r="G120" s="91" t="s">
        <v>162</v>
      </c>
      <c r="H120" s="11"/>
      <c r="I120" s="18"/>
      <c r="J120" s="19"/>
      <c r="K120" s="19"/>
      <c r="L120" s="19"/>
      <c r="M120" s="20"/>
      <c r="N120" s="20"/>
      <c r="O120" s="2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XES120" s="4"/>
      <c r="XET120" s="4"/>
      <c r="XEU120" s="4"/>
      <c r="XEV120" s="4"/>
      <c r="XEW120" s="4"/>
      <c r="XEX120" s="4"/>
    </row>
    <row r="121" spans="1:29 16373:16378" s="5" customFormat="1" ht="17.25" customHeight="1" x14ac:dyDescent="0.25">
      <c r="A121" s="1"/>
      <c r="B121" s="27"/>
      <c r="C121" s="28" t="s">
        <v>158</v>
      </c>
      <c r="D121" s="14" t="s">
        <v>160</v>
      </c>
      <c r="E121" s="15">
        <v>4260000</v>
      </c>
      <c r="F121" s="31">
        <v>45034</v>
      </c>
      <c r="G121" s="91" t="s">
        <v>163</v>
      </c>
      <c r="H121" s="11"/>
      <c r="I121" s="18"/>
      <c r="J121" s="19"/>
      <c r="K121" s="19"/>
      <c r="L121" s="19"/>
      <c r="M121" s="20"/>
      <c r="N121" s="20"/>
      <c r="O121" s="2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XES121" s="4"/>
      <c r="XET121" s="4"/>
      <c r="XEU121" s="4"/>
      <c r="XEV121" s="4"/>
      <c r="XEW121" s="4"/>
      <c r="XEX121" s="4"/>
    </row>
    <row r="122" spans="1:29 16373:16378" s="5" customFormat="1" ht="17.25" customHeight="1" x14ac:dyDescent="0.25">
      <c r="A122" s="1"/>
      <c r="B122" s="27"/>
      <c r="C122" s="28" t="s">
        <v>156</v>
      </c>
      <c r="D122" s="14" t="s">
        <v>160</v>
      </c>
      <c r="E122" s="15">
        <v>109473000</v>
      </c>
      <c r="F122" s="39">
        <v>45034</v>
      </c>
      <c r="G122" s="91" t="s">
        <v>161</v>
      </c>
      <c r="H122" s="11"/>
      <c r="I122" s="159"/>
      <c r="J122" s="160"/>
      <c r="K122" s="87">
        <f>E124-J122</f>
        <v>0</v>
      </c>
      <c r="L122" s="19"/>
      <c r="M122" s="88"/>
      <c r="N122" s="76">
        <f>K122-L122</f>
        <v>0</v>
      </c>
      <c r="O122" s="2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XES122" s="4"/>
      <c r="XET122" s="4"/>
      <c r="XEU122" s="4"/>
      <c r="XEV122" s="4"/>
      <c r="XEW122" s="4"/>
      <c r="XEX122" s="4"/>
    </row>
    <row r="123" spans="1:29 16373:16378" s="5" customFormat="1" ht="17.25" customHeight="1" x14ac:dyDescent="0.25">
      <c r="A123" s="1"/>
      <c r="B123" s="27"/>
      <c r="C123" s="28" t="s">
        <v>156</v>
      </c>
      <c r="D123" s="14" t="s">
        <v>160</v>
      </c>
      <c r="E123" s="15">
        <v>26667400</v>
      </c>
      <c r="F123" s="39">
        <v>45044</v>
      </c>
      <c r="G123" s="91" t="s">
        <v>161</v>
      </c>
      <c r="H123" s="11"/>
      <c r="I123" s="159"/>
      <c r="J123" s="160"/>
      <c r="K123" s="87"/>
      <c r="L123" s="19"/>
      <c r="M123" s="88"/>
      <c r="N123" s="76"/>
      <c r="O123" s="2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XES123" s="4"/>
      <c r="XET123" s="4"/>
      <c r="XEU123" s="4"/>
      <c r="XEV123" s="4"/>
      <c r="XEW123" s="4"/>
      <c r="XEX123" s="4"/>
    </row>
    <row r="124" spans="1:29 16373:16378" s="5" customFormat="1" ht="17.100000000000001" customHeight="1" thickBot="1" x14ac:dyDescent="0.3">
      <c r="A124" s="1"/>
      <c r="B124" s="59"/>
      <c r="C124" s="78"/>
      <c r="D124" s="60"/>
      <c r="E124" s="161"/>
      <c r="F124" s="137"/>
      <c r="G124" s="162"/>
      <c r="H124" s="11"/>
      <c r="I124" s="49"/>
      <c r="J124" s="50">
        <f>SUM(J117:J122)</f>
        <v>0</v>
      </c>
      <c r="K124" s="50">
        <f>SUM(K117:K122)</f>
        <v>0</v>
      </c>
      <c r="L124" s="50">
        <f>SUM(L117:L122)</f>
        <v>0</v>
      </c>
      <c r="M124" s="51"/>
      <c r="N124" s="50">
        <f>SUM(N117:N122)</f>
        <v>0</v>
      </c>
      <c r="O124" s="5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XES124" s="4"/>
      <c r="XET124" s="4"/>
      <c r="XEU124" s="4"/>
      <c r="XEV124" s="4"/>
      <c r="XEW124" s="4"/>
      <c r="XEX124" s="4"/>
    </row>
    <row r="125" spans="1:29 16373:16378" s="5" customFormat="1" ht="18.75" thickBot="1" x14ac:dyDescent="0.3">
      <c r="A125" s="1"/>
      <c r="B125" s="64"/>
      <c r="C125" s="65" t="s">
        <v>49</v>
      </c>
      <c r="D125" s="66"/>
      <c r="E125" s="67">
        <f>SUM(E119:E124)</f>
        <v>142908159</v>
      </c>
      <c r="F125" s="68"/>
      <c r="G125" s="69"/>
      <c r="H125" s="11"/>
      <c r="I125" s="18"/>
      <c r="J125" s="19"/>
      <c r="K125" s="19"/>
      <c r="L125" s="19"/>
      <c r="M125" s="20"/>
      <c r="N125" s="19"/>
      <c r="O125" s="2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XES125" s="4"/>
      <c r="XET125" s="4"/>
      <c r="XEU125" s="4"/>
      <c r="XEV125" s="4"/>
      <c r="XEW125" s="4"/>
      <c r="XEX125" s="4"/>
    </row>
    <row r="126" spans="1:29 16373:16378" s="5" customFormat="1" ht="17.25" customHeight="1" thickBot="1" x14ac:dyDescent="0.3">
      <c r="A126" s="1"/>
      <c r="B126" s="71"/>
      <c r="C126" s="72"/>
      <c r="D126" s="14"/>
      <c r="E126" s="15"/>
      <c r="F126" s="16"/>
      <c r="G126" s="17"/>
      <c r="H126" s="11"/>
      <c r="I126" s="18"/>
      <c r="J126" s="19"/>
      <c r="K126" s="19"/>
      <c r="L126" s="19"/>
      <c r="M126" s="20"/>
      <c r="N126" s="20"/>
      <c r="O126" s="2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XES126" s="4"/>
      <c r="XET126" s="4"/>
      <c r="XEU126" s="4"/>
      <c r="XEV126" s="4"/>
      <c r="XEW126" s="4"/>
      <c r="XEX126" s="4"/>
    </row>
    <row r="127" spans="1:29 16373:16378" s="5" customFormat="1" ht="17.25" customHeight="1" x14ac:dyDescent="0.25">
      <c r="A127" s="1"/>
      <c r="B127" s="22" t="s">
        <v>50</v>
      </c>
      <c r="C127" s="23" t="s">
        <v>51</v>
      </c>
      <c r="D127" s="54"/>
      <c r="E127" s="55"/>
      <c r="F127" s="56"/>
      <c r="G127" s="57"/>
      <c r="H127" s="11"/>
      <c r="I127" s="147"/>
      <c r="J127" s="33"/>
      <c r="K127" s="33"/>
      <c r="L127" s="33"/>
      <c r="M127" s="20"/>
      <c r="N127" s="20"/>
      <c r="O127" s="2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XES127" s="4"/>
      <c r="XET127" s="4"/>
      <c r="XEU127" s="4"/>
      <c r="XEV127" s="4"/>
      <c r="XEW127" s="4"/>
      <c r="XEX127" s="4"/>
    </row>
    <row r="128" spans="1:29 16373:16378" s="5" customFormat="1" ht="17.25" customHeight="1" x14ac:dyDescent="0.25">
      <c r="A128" s="26"/>
      <c r="B128" s="27"/>
      <c r="C128" s="28" t="s">
        <v>141</v>
      </c>
      <c r="D128" s="29">
        <v>45048</v>
      </c>
      <c r="E128" s="30">
        <v>31789250</v>
      </c>
      <c r="F128" s="275">
        <v>45041</v>
      </c>
      <c r="G128" s="38" t="s">
        <v>145</v>
      </c>
      <c r="H128" s="11"/>
      <c r="I128" s="147"/>
      <c r="J128" s="19"/>
      <c r="K128" s="19"/>
      <c r="L128" s="19"/>
      <c r="M128" s="20"/>
      <c r="N128" s="20"/>
      <c r="O128" s="2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XES128" s="4"/>
      <c r="XET128" s="4"/>
      <c r="XEU128" s="4"/>
      <c r="XEV128" s="4"/>
      <c r="XEW128" s="4"/>
      <c r="XEX128" s="4"/>
    </row>
    <row r="129" spans="1:29 16373:16378" s="5" customFormat="1" ht="18.75" customHeight="1" x14ac:dyDescent="0.25">
      <c r="A129" s="1"/>
      <c r="B129" s="27"/>
      <c r="C129" s="28" t="s">
        <v>142</v>
      </c>
      <c r="D129" s="29">
        <v>45048</v>
      </c>
      <c r="E129" s="30">
        <v>1423570</v>
      </c>
      <c r="F129" s="107">
        <v>45040</v>
      </c>
      <c r="G129" s="167" t="s">
        <v>145</v>
      </c>
      <c r="H129" s="11"/>
      <c r="I129" s="112"/>
      <c r="J129" s="165"/>
      <c r="K129" s="19"/>
      <c r="L129" s="19"/>
      <c r="M129" s="20"/>
      <c r="N129" s="76"/>
      <c r="O129" s="2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XES129" s="4"/>
      <c r="XET129" s="4"/>
      <c r="XEU129" s="4"/>
      <c r="XEV129" s="4"/>
      <c r="XEW129" s="4"/>
      <c r="XEX129" s="4"/>
    </row>
    <row r="130" spans="1:29 16373:16378" s="5" customFormat="1" x14ac:dyDescent="0.25">
      <c r="A130" s="1"/>
      <c r="B130" s="27"/>
      <c r="C130" s="28" t="s">
        <v>144</v>
      </c>
      <c r="D130" s="29">
        <v>45049</v>
      </c>
      <c r="E130" s="30">
        <v>274000</v>
      </c>
      <c r="F130" s="166">
        <v>45041</v>
      </c>
      <c r="G130" s="140" t="s">
        <v>147</v>
      </c>
      <c r="H130" s="11"/>
      <c r="I130" s="112"/>
      <c r="J130" s="165"/>
      <c r="K130" s="19"/>
      <c r="L130" s="19"/>
      <c r="M130" s="112"/>
      <c r="N130" s="76"/>
      <c r="O130" s="2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XES130" s="4"/>
      <c r="XET130" s="4"/>
      <c r="XEU130" s="4"/>
      <c r="XEV130" s="4"/>
      <c r="XEW130" s="4"/>
      <c r="XEX130" s="4"/>
    </row>
    <row r="131" spans="1:29 16373:16378" s="5" customFormat="1" x14ac:dyDescent="0.25">
      <c r="A131" s="1"/>
      <c r="B131" s="27"/>
      <c r="C131" s="28" t="s">
        <v>143</v>
      </c>
      <c r="D131" s="29">
        <v>45049</v>
      </c>
      <c r="E131" s="30">
        <v>384605</v>
      </c>
      <c r="F131" s="166">
        <v>45041</v>
      </c>
      <c r="G131" s="140" t="s">
        <v>146</v>
      </c>
      <c r="H131" s="11"/>
      <c r="I131" s="112"/>
      <c r="J131" s="165"/>
      <c r="K131" s="19"/>
      <c r="L131" s="19"/>
      <c r="M131" s="20"/>
      <c r="N131" s="76"/>
      <c r="O131" s="2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XES131" s="4"/>
      <c r="XET131" s="4"/>
      <c r="XEU131" s="4"/>
      <c r="XEV131" s="4"/>
      <c r="XEW131" s="4"/>
      <c r="XEX131" s="4"/>
    </row>
    <row r="132" spans="1:29 16373:16378" s="5" customFormat="1" x14ac:dyDescent="0.25">
      <c r="A132" s="1"/>
      <c r="B132" s="27"/>
      <c r="C132" s="28" t="s">
        <v>142</v>
      </c>
      <c r="D132" s="29">
        <v>45049</v>
      </c>
      <c r="E132" s="30">
        <v>19190785</v>
      </c>
      <c r="F132" s="111">
        <v>45044</v>
      </c>
      <c r="G132" s="167" t="s">
        <v>145</v>
      </c>
      <c r="H132" s="11"/>
      <c r="I132" s="112"/>
      <c r="J132" s="165"/>
      <c r="K132" s="19"/>
      <c r="L132" s="19"/>
      <c r="M132" s="20"/>
      <c r="N132" s="76"/>
      <c r="O132" s="2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XES132" s="4"/>
      <c r="XET132" s="4"/>
      <c r="XEU132" s="4"/>
      <c r="XEV132" s="4"/>
      <c r="XEW132" s="4"/>
      <c r="XEX132" s="4"/>
    </row>
    <row r="133" spans="1:29 16373:16378" s="5" customFormat="1" x14ac:dyDescent="0.25">
      <c r="A133" s="1"/>
      <c r="B133" s="27"/>
      <c r="C133" s="28" t="s">
        <v>330</v>
      </c>
      <c r="D133" s="29">
        <v>45049</v>
      </c>
      <c r="E133" s="30">
        <v>3192000</v>
      </c>
      <c r="F133" s="111">
        <v>45044</v>
      </c>
      <c r="G133" s="167" t="s">
        <v>331</v>
      </c>
      <c r="H133" s="11"/>
      <c r="I133" s="112"/>
      <c r="J133" s="165"/>
      <c r="K133" s="19"/>
      <c r="L133" s="19"/>
      <c r="M133" s="20"/>
      <c r="N133" s="76"/>
      <c r="O133" s="2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XES133" s="4"/>
      <c r="XET133" s="4"/>
      <c r="XEU133" s="4"/>
      <c r="XEV133" s="4"/>
      <c r="XEW133" s="4"/>
      <c r="XEX133" s="4"/>
    </row>
    <row r="134" spans="1:29 16373:16378" s="5" customFormat="1" ht="18.75" thickBot="1" x14ac:dyDescent="0.3">
      <c r="A134" s="1"/>
      <c r="B134" s="135"/>
      <c r="C134" s="136"/>
      <c r="D134" s="60"/>
      <c r="E134" s="61"/>
      <c r="F134" s="62"/>
      <c r="G134" s="63"/>
      <c r="H134" s="11"/>
      <c r="I134" s="18"/>
      <c r="J134" s="33"/>
      <c r="K134" s="33"/>
      <c r="L134" s="33"/>
      <c r="M134" s="20"/>
      <c r="N134" s="20"/>
      <c r="O134" s="2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XES134" s="4"/>
      <c r="XET134" s="4"/>
      <c r="XEU134" s="4"/>
      <c r="XEV134" s="4"/>
      <c r="XEW134" s="4"/>
      <c r="XEX134" s="4"/>
    </row>
    <row r="135" spans="1:29 16373:16378" s="5" customFormat="1" ht="18.75" thickBot="1" x14ac:dyDescent="0.3">
      <c r="A135" s="1"/>
      <c r="B135" s="71"/>
      <c r="C135" s="72" t="s">
        <v>52</v>
      </c>
      <c r="D135" s="168"/>
      <c r="E135" s="169">
        <f>SUM(E128:E134)</f>
        <v>56254210</v>
      </c>
      <c r="F135" s="170"/>
      <c r="G135" s="171"/>
      <c r="H135" s="11"/>
      <c r="I135" s="18"/>
      <c r="J135" s="19"/>
      <c r="K135" s="19"/>
      <c r="L135" s="19"/>
      <c r="M135" s="20"/>
      <c r="N135" s="20"/>
      <c r="O135" s="2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XES135" s="4"/>
      <c r="XET135" s="4"/>
      <c r="XEU135" s="4"/>
      <c r="XEV135" s="4"/>
      <c r="XEW135" s="4"/>
      <c r="XEX135" s="4"/>
    </row>
    <row r="136" spans="1:29 16373:16378" s="5" customFormat="1" ht="17.25" customHeight="1" thickBot="1" x14ac:dyDescent="0.3">
      <c r="A136" s="1"/>
      <c r="B136" s="22"/>
      <c r="C136" s="53"/>
      <c r="D136" s="54"/>
      <c r="E136" s="55"/>
      <c r="F136" s="56"/>
      <c r="G136" s="57"/>
      <c r="H136" s="11"/>
      <c r="I136" s="18"/>
      <c r="J136" s="19"/>
      <c r="K136" s="19"/>
      <c r="L136" s="19"/>
      <c r="M136" s="20"/>
      <c r="N136" s="76"/>
      <c r="O136" s="2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XES136" s="4"/>
      <c r="XET136" s="4"/>
      <c r="XEU136" s="4"/>
      <c r="XEV136" s="4"/>
      <c r="XEW136" s="4"/>
      <c r="XEX136" s="4"/>
    </row>
    <row r="137" spans="1:29 16373:16378" s="5" customFormat="1" ht="17.25" customHeight="1" x14ac:dyDescent="0.25">
      <c r="A137" s="1"/>
      <c r="B137" s="22" t="s">
        <v>53</v>
      </c>
      <c r="C137" s="23" t="s">
        <v>54</v>
      </c>
      <c r="D137" s="54"/>
      <c r="E137" s="55"/>
      <c r="F137" s="56"/>
      <c r="G137" s="57"/>
      <c r="H137" s="11"/>
      <c r="I137" s="77"/>
      <c r="J137" s="15"/>
      <c r="K137" s="19"/>
      <c r="L137" s="19"/>
      <c r="M137" s="20"/>
      <c r="N137" s="76"/>
      <c r="O137" s="2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XES137" s="4"/>
      <c r="XET137" s="4"/>
      <c r="XEU137" s="4"/>
      <c r="XEV137" s="4"/>
      <c r="XEW137" s="4"/>
      <c r="XEX137" s="4"/>
    </row>
    <row r="138" spans="1:29 16373:16378" s="5" customFormat="1" ht="17.25" customHeight="1" x14ac:dyDescent="0.25">
      <c r="A138" s="26"/>
      <c r="B138" s="27"/>
      <c r="C138" s="28" t="s">
        <v>214</v>
      </c>
      <c r="D138" s="29">
        <v>45048</v>
      </c>
      <c r="E138" s="30">
        <v>20275000</v>
      </c>
      <c r="F138" s="16">
        <v>45034</v>
      </c>
      <c r="G138" s="32" t="s">
        <v>216</v>
      </c>
      <c r="H138" s="11"/>
      <c r="I138" s="77"/>
      <c r="J138" s="15"/>
      <c r="K138" s="19"/>
      <c r="L138" s="19"/>
      <c r="M138" s="20"/>
      <c r="N138" s="76"/>
      <c r="O138" s="2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XES138" s="4"/>
      <c r="XET138" s="4"/>
      <c r="XEU138" s="4"/>
      <c r="XEV138" s="4"/>
      <c r="XEW138" s="4"/>
      <c r="XEX138" s="4"/>
    </row>
    <row r="139" spans="1:29 16373:16378" s="5" customFormat="1" x14ac:dyDescent="0.25">
      <c r="A139" s="1"/>
      <c r="B139" s="27"/>
      <c r="C139" s="28" t="s">
        <v>215</v>
      </c>
      <c r="D139" s="29">
        <v>45048</v>
      </c>
      <c r="E139" s="30">
        <v>43676000</v>
      </c>
      <c r="F139" s="121">
        <v>45034</v>
      </c>
      <c r="G139" s="32" t="s">
        <v>217</v>
      </c>
      <c r="H139" s="11"/>
      <c r="I139" s="18"/>
      <c r="J139" s="19"/>
      <c r="K139" s="19"/>
      <c r="L139" s="19"/>
      <c r="M139" s="20"/>
      <c r="N139" s="20"/>
      <c r="O139" s="2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XES139" s="4"/>
      <c r="XET139" s="4"/>
      <c r="XEU139" s="4"/>
      <c r="XEV139" s="4"/>
      <c r="XEW139" s="4"/>
      <c r="XEX139" s="4"/>
    </row>
    <row r="140" spans="1:29 16373:16378" s="5" customFormat="1" ht="17.25" customHeight="1" thickBot="1" x14ac:dyDescent="0.3">
      <c r="A140" s="1"/>
      <c r="B140" s="172"/>
      <c r="C140" s="115"/>
      <c r="D140" s="116"/>
      <c r="E140" s="173"/>
      <c r="F140" s="174"/>
      <c r="G140" s="125"/>
      <c r="H140" s="11"/>
      <c r="I140" s="18"/>
      <c r="J140" s="19"/>
      <c r="K140" s="19"/>
      <c r="L140" s="19"/>
      <c r="M140" s="20"/>
      <c r="N140" s="20"/>
      <c r="O140" s="2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XES140" s="4"/>
      <c r="XET140" s="4"/>
      <c r="XEU140" s="4"/>
      <c r="XEV140" s="4"/>
      <c r="XEW140" s="4"/>
      <c r="XEX140" s="4"/>
    </row>
    <row r="141" spans="1:29 16373:16378" s="5" customFormat="1" ht="18.75" thickBot="1" x14ac:dyDescent="0.3">
      <c r="A141" s="1"/>
      <c r="B141" s="43"/>
      <c r="C141" s="44" t="s">
        <v>55</v>
      </c>
      <c r="D141" s="45"/>
      <c r="E141" s="46">
        <f>SUM(E138:E140)</f>
        <v>63951000</v>
      </c>
      <c r="F141" s="47"/>
      <c r="G141" s="48"/>
      <c r="H141" s="11"/>
      <c r="I141" s="77"/>
      <c r="J141" s="175"/>
      <c r="K141" s="19">
        <f>E152-J141</f>
        <v>0</v>
      </c>
      <c r="L141" s="19"/>
      <c r="M141" s="20"/>
      <c r="N141" s="76">
        <f>K141-L141</f>
        <v>0</v>
      </c>
      <c r="O141" s="2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XES141" s="4"/>
      <c r="XET141" s="4"/>
      <c r="XEU141" s="4"/>
      <c r="XEV141" s="4"/>
      <c r="XEW141" s="4"/>
      <c r="XEX141" s="4"/>
    </row>
    <row r="142" spans="1:29 16373:16378" s="5" customFormat="1" ht="17.25" customHeight="1" thickBot="1" x14ac:dyDescent="0.3">
      <c r="A142" s="1"/>
      <c r="B142" s="71"/>
      <c r="C142" s="72"/>
      <c r="D142" s="14"/>
      <c r="E142" s="15"/>
      <c r="F142" s="16"/>
      <c r="G142" s="17"/>
      <c r="H142" s="11"/>
      <c r="I142" s="49"/>
      <c r="J142" s="50">
        <f>SUM(J140:J141)</f>
        <v>0</v>
      </c>
      <c r="K142" s="50">
        <f>SUM(K140:K141)</f>
        <v>0</v>
      </c>
      <c r="L142" s="50">
        <f>SUM(L140:L141)</f>
        <v>0</v>
      </c>
      <c r="M142" s="51"/>
      <c r="N142" s="50">
        <f>SUM(N140:N141)</f>
        <v>0</v>
      </c>
      <c r="O142" s="5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XES142" s="4"/>
      <c r="XET142" s="4"/>
      <c r="XEU142" s="4"/>
      <c r="XEV142" s="4"/>
      <c r="XEW142" s="4"/>
      <c r="XEX142" s="4"/>
    </row>
    <row r="143" spans="1:29 16373:16378" s="5" customFormat="1" x14ac:dyDescent="0.25">
      <c r="A143" s="1"/>
      <c r="B143" s="22" t="s">
        <v>56</v>
      </c>
      <c r="C143" s="23" t="s">
        <v>57</v>
      </c>
      <c r="D143" s="54"/>
      <c r="E143" s="55"/>
      <c r="F143" s="56"/>
      <c r="G143" s="57"/>
      <c r="H143" s="11"/>
      <c r="I143" s="18"/>
      <c r="J143" s="19"/>
      <c r="K143" s="19"/>
      <c r="L143" s="19"/>
      <c r="M143" s="20"/>
      <c r="N143" s="20"/>
      <c r="O143" s="2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XES143" s="4"/>
      <c r="XET143" s="4"/>
      <c r="XEU143" s="4"/>
      <c r="XEV143" s="4"/>
      <c r="XEW143" s="4"/>
      <c r="XEX143" s="4"/>
    </row>
    <row r="144" spans="1:29 16373:16378" s="5" customFormat="1" ht="17.25" customHeight="1" x14ac:dyDescent="0.25">
      <c r="A144" s="26"/>
      <c r="B144" s="27"/>
      <c r="C144" s="28" t="s">
        <v>213</v>
      </c>
      <c r="D144" s="14">
        <v>45048</v>
      </c>
      <c r="E144" s="15">
        <v>2884500</v>
      </c>
      <c r="F144" s="31">
        <v>45036</v>
      </c>
      <c r="G144" s="32" t="s">
        <v>209</v>
      </c>
      <c r="H144" s="11"/>
      <c r="I144" s="18"/>
      <c r="J144" s="19"/>
      <c r="K144" s="19"/>
      <c r="L144" s="19"/>
      <c r="M144" s="20"/>
      <c r="N144" s="20"/>
      <c r="O144" s="2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XES144" s="4"/>
      <c r="XET144" s="4"/>
      <c r="XEU144" s="4"/>
      <c r="XEV144" s="4"/>
      <c r="XEW144" s="4"/>
      <c r="XEX144" s="4"/>
    </row>
    <row r="145" spans="1:29 16373:16378" s="5" customFormat="1" ht="17.25" customHeight="1" x14ac:dyDescent="0.25">
      <c r="A145" s="26"/>
      <c r="B145" s="27"/>
      <c r="C145" s="28" t="s">
        <v>204</v>
      </c>
      <c r="D145" s="14">
        <v>45048</v>
      </c>
      <c r="E145" s="15">
        <v>259224100</v>
      </c>
      <c r="F145" s="31">
        <v>45033</v>
      </c>
      <c r="G145" s="164" t="s">
        <v>209</v>
      </c>
      <c r="H145" s="11"/>
      <c r="I145" s="18"/>
      <c r="J145" s="19"/>
      <c r="K145" s="19"/>
      <c r="L145" s="19"/>
      <c r="M145" s="20"/>
      <c r="N145" s="20"/>
      <c r="O145" s="2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XES145" s="4"/>
      <c r="XET145" s="4"/>
      <c r="XEU145" s="4"/>
      <c r="XEV145" s="4"/>
      <c r="XEW145" s="4"/>
      <c r="XEX145" s="4"/>
    </row>
    <row r="146" spans="1:29 16373:16378" s="5" customFormat="1" ht="17.25" customHeight="1" x14ac:dyDescent="0.25">
      <c r="A146" s="26"/>
      <c r="B146" s="27"/>
      <c r="C146" s="28" t="s">
        <v>205</v>
      </c>
      <c r="D146" s="14">
        <v>45048</v>
      </c>
      <c r="E146" s="15">
        <v>22632850</v>
      </c>
      <c r="F146" s="31">
        <v>45036</v>
      </c>
      <c r="G146" s="164" t="s">
        <v>209</v>
      </c>
      <c r="H146" s="11"/>
      <c r="I146" s="18"/>
      <c r="J146" s="19"/>
      <c r="K146" s="19"/>
      <c r="L146" s="19"/>
      <c r="M146" s="20"/>
      <c r="N146" s="20"/>
      <c r="O146" s="2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XES146" s="4"/>
      <c r="XET146" s="4"/>
      <c r="XEU146" s="4"/>
      <c r="XEV146" s="4"/>
      <c r="XEW146" s="4"/>
      <c r="XEX146" s="4"/>
    </row>
    <row r="147" spans="1:29 16373:16378" s="5" customFormat="1" ht="17.25" customHeight="1" x14ac:dyDescent="0.25">
      <c r="A147" s="26"/>
      <c r="B147" s="27"/>
      <c r="C147" s="28" t="s">
        <v>206</v>
      </c>
      <c r="D147" s="14">
        <v>45048</v>
      </c>
      <c r="E147" s="15">
        <v>1641976.32</v>
      </c>
      <c r="F147" s="31">
        <v>45036</v>
      </c>
      <c r="G147" s="164" t="s">
        <v>210</v>
      </c>
      <c r="H147" s="11"/>
      <c r="I147" s="18"/>
      <c r="J147" s="19"/>
      <c r="K147" s="19"/>
      <c r="L147" s="19"/>
      <c r="M147" s="20"/>
      <c r="N147" s="20"/>
      <c r="O147" s="2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XES147" s="4"/>
      <c r="XET147" s="4"/>
      <c r="XEU147" s="4"/>
      <c r="XEV147" s="4"/>
      <c r="XEW147" s="4"/>
      <c r="XEX147" s="4"/>
    </row>
    <row r="148" spans="1:29 16373:16378" s="5" customFormat="1" ht="17.25" customHeight="1" x14ac:dyDescent="0.25">
      <c r="A148" s="26"/>
      <c r="B148" s="27"/>
      <c r="C148" s="28" t="s">
        <v>207</v>
      </c>
      <c r="D148" s="14">
        <v>45048</v>
      </c>
      <c r="E148" s="15">
        <v>9525000</v>
      </c>
      <c r="F148" s="31">
        <v>45036</v>
      </c>
      <c r="G148" s="164" t="s">
        <v>211</v>
      </c>
      <c r="H148" s="11"/>
      <c r="I148" s="18"/>
      <c r="J148" s="19"/>
      <c r="K148" s="19"/>
      <c r="L148" s="19"/>
      <c r="M148" s="20"/>
      <c r="N148" s="20"/>
      <c r="O148" s="2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XES148" s="4"/>
      <c r="XET148" s="4"/>
      <c r="XEU148" s="4"/>
      <c r="XEV148" s="4"/>
      <c r="XEW148" s="4"/>
      <c r="XEX148" s="4"/>
    </row>
    <row r="149" spans="1:29 16373:16378" s="5" customFormat="1" ht="17.25" customHeight="1" x14ac:dyDescent="0.25">
      <c r="A149" s="26"/>
      <c r="B149" s="27"/>
      <c r="C149" s="28" t="s">
        <v>208</v>
      </c>
      <c r="D149" s="14">
        <v>45048</v>
      </c>
      <c r="E149" s="15">
        <v>1907964</v>
      </c>
      <c r="F149" s="31">
        <v>45036</v>
      </c>
      <c r="G149" s="164" t="s">
        <v>212</v>
      </c>
      <c r="H149" s="11"/>
      <c r="I149" s="18"/>
      <c r="J149" s="19"/>
      <c r="K149" s="19"/>
      <c r="L149" s="19"/>
      <c r="M149" s="20"/>
      <c r="N149" s="20"/>
      <c r="O149" s="2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XES149" s="4"/>
      <c r="XET149" s="4"/>
      <c r="XEU149" s="4"/>
      <c r="XEV149" s="4"/>
      <c r="XEW149" s="4"/>
      <c r="XEX149" s="4"/>
    </row>
    <row r="150" spans="1:29 16373:16378" s="5" customFormat="1" ht="17.25" customHeight="1" x14ac:dyDescent="0.25">
      <c r="A150" s="26"/>
      <c r="B150" s="27"/>
      <c r="C150" s="28" t="s">
        <v>205</v>
      </c>
      <c r="D150" s="14">
        <v>45048</v>
      </c>
      <c r="E150" s="15">
        <v>56318000</v>
      </c>
      <c r="F150" s="31">
        <v>45045</v>
      </c>
      <c r="G150" s="164" t="s">
        <v>209</v>
      </c>
      <c r="H150" s="11"/>
      <c r="I150" s="18"/>
      <c r="J150" s="19"/>
      <c r="K150" s="19"/>
      <c r="L150" s="19"/>
      <c r="M150" s="20"/>
      <c r="N150" s="20"/>
      <c r="O150" s="2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XES150" s="4"/>
      <c r="XET150" s="4"/>
      <c r="XEU150" s="4"/>
      <c r="XEV150" s="4"/>
      <c r="XEW150" s="4"/>
      <c r="XEX150" s="4"/>
    </row>
    <row r="151" spans="1:29 16373:16378" s="5" customFormat="1" ht="17.25" customHeight="1" x14ac:dyDescent="0.25">
      <c r="A151" s="26"/>
      <c r="B151" s="27"/>
      <c r="C151" s="28" t="s">
        <v>205</v>
      </c>
      <c r="D151" s="14">
        <v>45048</v>
      </c>
      <c r="E151" s="15">
        <v>3640000</v>
      </c>
      <c r="F151" s="31">
        <v>45045</v>
      </c>
      <c r="G151" s="164" t="s">
        <v>209</v>
      </c>
      <c r="H151" s="11"/>
      <c r="I151" s="18"/>
      <c r="J151" s="19"/>
      <c r="K151" s="19"/>
      <c r="L151" s="19"/>
      <c r="M151" s="20"/>
      <c r="N151" s="20"/>
      <c r="O151" s="2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XES151" s="4"/>
      <c r="XET151" s="4"/>
      <c r="XEU151" s="4"/>
      <c r="XEV151" s="4"/>
      <c r="XEW151" s="4"/>
      <c r="XEX151" s="4"/>
    </row>
    <row r="152" spans="1:29 16373:16378" s="5" customFormat="1" ht="17.25" customHeight="1" thickBot="1" x14ac:dyDescent="0.3">
      <c r="A152" s="1"/>
      <c r="B152" s="135"/>
      <c r="C152" s="136"/>
      <c r="D152" s="60"/>
      <c r="E152" s="61"/>
      <c r="F152" s="137"/>
      <c r="G152" s="176"/>
      <c r="H152" s="11"/>
      <c r="I152" s="18"/>
      <c r="J152" s="33"/>
      <c r="K152" s="33"/>
      <c r="L152" s="33"/>
      <c r="M152" s="20"/>
      <c r="N152" s="20"/>
      <c r="O152" s="2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XES152" s="4"/>
      <c r="XET152" s="4"/>
      <c r="XEU152" s="4"/>
      <c r="XEV152" s="4"/>
      <c r="XEW152" s="4"/>
      <c r="XEX152" s="4"/>
    </row>
    <row r="153" spans="1:29 16373:16378" s="5" customFormat="1" ht="18.75" thickBot="1" x14ac:dyDescent="0.3">
      <c r="A153" s="1"/>
      <c r="B153" s="64"/>
      <c r="C153" s="65" t="s">
        <v>58</v>
      </c>
      <c r="D153" s="66"/>
      <c r="E153" s="67">
        <f>SUM(E144:E152)</f>
        <v>357774390.31999999</v>
      </c>
      <c r="F153" s="68"/>
      <c r="G153" s="69"/>
      <c r="H153" s="11"/>
      <c r="I153" s="18"/>
      <c r="J153" s="33"/>
      <c r="K153" s="33"/>
      <c r="L153" s="33"/>
      <c r="M153" s="20"/>
      <c r="N153" s="20"/>
      <c r="O153" s="2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XES153" s="4"/>
      <c r="XET153" s="4"/>
      <c r="XEU153" s="4"/>
      <c r="XEV153" s="4"/>
      <c r="XEW153" s="4"/>
      <c r="XEX153" s="4"/>
    </row>
    <row r="154" spans="1:29 16373:16378" s="5" customFormat="1" ht="17.25" customHeight="1" thickBot="1" x14ac:dyDescent="0.3">
      <c r="A154" s="1"/>
      <c r="B154" s="71"/>
      <c r="C154" s="72"/>
      <c r="D154" s="14"/>
      <c r="E154" s="15"/>
      <c r="F154" s="16"/>
      <c r="G154" s="17"/>
      <c r="H154" s="11"/>
      <c r="I154" s="147"/>
      <c r="J154" s="33"/>
      <c r="K154" s="33"/>
      <c r="L154" s="33"/>
      <c r="M154" s="20"/>
      <c r="N154" s="20"/>
      <c r="O154" s="2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XES154" s="4"/>
      <c r="XET154" s="4"/>
      <c r="XEU154" s="4"/>
      <c r="XEV154" s="4"/>
      <c r="XEW154" s="4"/>
      <c r="XEX154" s="4"/>
    </row>
    <row r="155" spans="1:29 16373:16378" s="5" customFormat="1" ht="17.25" customHeight="1" x14ac:dyDescent="0.25">
      <c r="A155" s="1"/>
      <c r="B155" s="22" t="s">
        <v>59</v>
      </c>
      <c r="C155" s="23" t="s">
        <v>60</v>
      </c>
      <c r="D155" s="54"/>
      <c r="E155" s="55"/>
      <c r="F155" s="56"/>
      <c r="G155" s="57"/>
      <c r="H155" s="11"/>
      <c r="I155" s="177"/>
      <c r="J155" s="178"/>
      <c r="K155" s="19"/>
      <c r="L155" s="19"/>
      <c r="M155" s="20"/>
      <c r="N155" s="76"/>
      <c r="O155" s="2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XES155" s="4"/>
      <c r="XET155" s="4"/>
      <c r="XEU155" s="4"/>
      <c r="XEV155" s="4"/>
      <c r="XEW155" s="4"/>
      <c r="XEX155" s="4"/>
    </row>
    <row r="156" spans="1:29 16373:16378" s="5" customFormat="1" ht="17.25" customHeight="1" x14ac:dyDescent="0.25">
      <c r="A156" s="26"/>
      <c r="B156" s="27"/>
      <c r="C156" s="28" t="s">
        <v>198</v>
      </c>
      <c r="D156" s="29">
        <v>45048</v>
      </c>
      <c r="E156" s="30">
        <v>34898500</v>
      </c>
      <c r="F156" s="73">
        <v>45034</v>
      </c>
      <c r="G156" s="32" t="s">
        <v>203</v>
      </c>
      <c r="H156" s="11"/>
      <c r="I156" s="49"/>
      <c r="J156" s="50">
        <f>SUM(J144:J154)</f>
        <v>0</v>
      </c>
      <c r="K156" s="50">
        <f>SUM(K144:K154)</f>
        <v>0</v>
      </c>
      <c r="L156" s="50">
        <f>SUM(L144:L154)</f>
        <v>0</v>
      </c>
      <c r="M156" s="51"/>
      <c r="N156" s="50">
        <f>SUM(N144:N154)</f>
        <v>0</v>
      </c>
      <c r="O156" s="5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XES156" s="4"/>
      <c r="XET156" s="4"/>
      <c r="XEU156" s="4"/>
      <c r="XEV156" s="4"/>
      <c r="XEW156" s="4"/>
      <c r="XEX156" s="4"/>
    </row>
    <row r="157" spans="1:29 16373:16378" s="5" customFormat="1" ht="17.25" customHeight="1" x14ac:dyDescent="0.25">
      <c r="A157" s="26"/>
      <c r="B157" s="27"/>
      <c r="C157" s="28" t="s">
        <v>195</v>
      </c>
      <c r="D157" s="29">
        <v>45048</v>
      </c>
      <c r="E157" s="30">
        <v>96744550</v>
      </c>
      <c r="F157" s="73">
        <v>45033</v>
      </c>
      <c r="G157" s="32" t="s">
        <v>200</v>
      </c>
      <c r="H157" s="11"/>
      <c r="I157" s="49"/>
      <c r="J157" s="50"/>
      <c r="K157" s="50"/>
      <c r="L157" s="50"/>
      <c r="M157" s="51"/>
      <c r="N157" s="50"/>
      <c r="O157" s="5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XES157" s="4"/>
      <c r="XET157" s="4"/>
      <c r="XEU157" s="4"/>
      <c r="XEV157" s="4"/>
      <c r="XEW157" s="4"/>
      <c r="XEX157" s="4"/>
    </row>
    <row r="158" spans="1:29 16373:16378" s="5" customFormat="1" ht="17.25" customHeight="1" x14ac:dyDescent="0.25">
      <c r="A158" s="26"/>
      <c r="B158" s="27"/>
      <c r="C158" s="28" t="s">
        <v>194</v>
      </c>
      <c r="D158" s="29">
        <v>45048</v>
      </c>
      <c r="E158" s="30">
        <v>11270000</v>
      </c>
      <c r="F158" s="73">
        <v>45033</v>
      </c>
      <c r="G158" s="32" t="s">
        <v>199</v>
      </c>
      <c r="H158" s="11"/>
      <c r="I158" s="49"/>
      <c r="J158" s="50"/>
      <c r="K158" s="50"/>
      <c r="L158" s="50"/>
      <c r="M158" s="51"/>
      <c r="N158" s="50"/>
      <c r="O158" s="5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XES158" s="4"/>
      <c r="XET158" s="4"/>
      <c r="XEU158" s="4"/>
      <c r="XEV158" s="4"/>
      <c r="XEW158" s="4"/>
      <c r="XEX158" s="4"/>
    </row>
    <row r="159" spans="1:29 16373:16378" s="5" customFormat="1" ht="17.25" customHeight="1" x14ac:dyDescent="0.25">
      <c r="A159" s="1"/>
      <c r="B159" s="27"/>
      <c r="C159" s="28" t="s">
        <v>196</v>
      </c>
      <c r="D159" s="29">
        <v>45048</v>
      </c>
      <c r="E159" s="30">
        <v>994100</v>
      </c>
      <c r="F159" s="31">
        <v>45034</v>
      </c>
      <c r="G159" s="32" t="s">
        <v>201</v>
      </c>
      <c r="H159" s="11"/>
      <c r="I159" s="18"/>
      <c r="J159" s="19"/>
      <c r="K159" s="19"/>
      <c r="L159" s="19"/>
      <c r="M159" s="20"/>
      <c r="N159" s="20"/>
      <c r="O159" s="2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XES159" s="4"/>
      <c r="XET159" s="4"/>
      <c r="XEU159" s="4"/>
      <c r="XEV159" s="4"/>
      <c r="XEW159" s="4"/>
      <c r="XEX159" s="4"/>
    </row>
    <row r="160" spans="1:29 16373:16378" s="5" customFormat="1" ht="17.25" customHeight="1" x14ac:dyDescent="0.25">
      <c r="A160" s="1"/>
      <c r="B160" s="27"/>
      <c r="C160" s="28" t="s">
        <v>197</v>
      </c>
      <c r="D160" s="29">
        <v>45048</v>
      </c>
      <c r="E160" s="30">
        <v>22178066</v>
      </c>
      <c r="F160" s="39">
        <v>45028</v>
      </c>
      <c r="G160" s="32" t="s">
        <v>202</v>
      </c>
      <c r="H160" s="11"/>
      <c r="I160" s="18"/>
      <c r="J160" s="19"/>
      <c r="K160" s="19"/>
      <c r="L160" s="19"/>
      <c r="M160" s="20"/>
      <c r="N160" s="20"/>
      <c r="O160" s="2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XES160" s="4"/>
      <c r="XET160" s="4"/>
      <c r="XEU160" s="4"/>
      <c r="XEV160" s="4"/>
      <c r="XEW160" s="4"/>
      <c r="XEX160" s="4"/>
    </row>
    <row r="161" spans="1:29 16373:16378" s="5" customFormat="1" ht="17.25" customHeight="1" thickBot="1" x14ac:dyDescent="0.3">
      <c r="A161" s="1"/>
      <c r="B161" s="98"/>
      <c r="C161" s="179"/>
      <c r="D161" s="180"/>
      <c r="E161" s="181"/>
      <c r="F161" s="182"/>
      <c r="G161" s="183"/>
      <c r="H161" s="11"/>
      <c r="I161" s="18"/>
      <c r="J161" s="19"/>
      <c r="K161" s="19"/>
      <c r="L161" s="19"/>
      <c r="M161" s="20"/>
      <c r="N161" s="20"/>
      <c r="O161" s="2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XES161" s="4"/>
      <c r="XET161" s="4"/>
      <c r="XEU161" s="4"/>
      <c r="XEV161" s="4"/>
      <c r="XEW161" s="4"/>
      <c r="XEX161" s="4"/>
    </row>
    <row r="162" spans="1:29 16373:16378" s="5" customFormat="1" ht="18.75" thickBot="1" x14ac:dyDescent="0.3">
      <c r="A162" s="1"/>
      <c r="B162" s="43"/>
      <c r="C162" s="44" t="s">
        <v>61</v>
      </c>
      <c r="D162" s="45"/>
      <c r="E162" s="46">
        <f>SUM(E156:E161)</f>
        <v>166085216</v>
      </c>
      <c r="F162" s="47"/>
      <c r="G162" s="48"/>
      <c r="H162" s="11"/>
      <c r="I162" s="77"/>
      <c r="J162" s="15"/>
      <c r="K162" s="19"/>
      <c r="L162" s="19"/>
      <c r="M162" s="20"/>
      <c r="N162" s="76"/>
      <c r="O162" s="2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XES162" s="4"/>
      <c r="XET162" s="4"/>
      <c r="XEU162" s="4"/>
      <c r="XEV162" s="4"/>
      <c r="XEW162" s="4"/>
      <c r="XEX162" s="4"/>
    </row>
    <row r="163" spans="1:29 16373:16378" s="5" customFormat="1" ht="17.25" customHeight="1" thickBot="1" x14ac:dyDescent="0.3">
      <c r="A163" s="1"/>
      <c r="B163" s="71"/>
      <c r="C163" s="72"/>
      <c r="D163" s="14"/>
      <c r="E163" s="15"/>
      <c r="F163" s="16"/>
      <c r="G163" s="17"/>
      <c r="H163" s="11"/>
      <c r="I163" s="18"/>
      <c r="J163" s="19"/>
      <c r="K163" s="19"/>
      <c r="L163" s="19"/>
      <c r="M163" s="20"/>
      <c r="N163" s="20"/>
      <c r="O163" s="2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XES163" s="4"/>
      <c r="XET163" s="4"/>
      <c r="XEU163" s="4"/>
      <c r="XEV163" s="4"/>
      <c r="XEW163" s="4"/>
      <c r="XEX163" s="4"/>
    </row>
    <row r="164" spans="1:29 16373:16378" s="5" customFormat="1" ht="17.25" customHeight="1" x14ac:dyDescent="0.25">
      <c r="A164" s="1"/>
      <c r="B164" s="22" t="s">
        <v>62</v>
      </c>
      <c r="C164" s="23" t="s">
        <v>63</v>
      </c>
      <c r="D164" s="54"/>
      <c r="E164" s="55"/>
      <c r="F164" s="56"/>
      <c r="G164" s="57"/>
      <c r="H164" s="11"/>
      <c r="I164" s="77"/>
      <c r="J164" s="15"/>
      <c r="K164" s="19"/>
      <c r="L164" s="19"/>
      <c r="M164" s="20"/>
      <c r="N164" s="76"/>
      <c r="O164" s="2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XES164" s="4"/>
      <c r="XET164" s="4"/>
      <c r="XEU164" s="4"/>
      <c r="XEV164" s="4"/>
      <c r="XEW164" s="4"/>
      <c r="XEX164" s="4"/>
    </row>
    <row r="165" spans="1:29 16373:16378" s="5" customFormat="1" ht="17.25" customHeight="1" x14ac:dyDescent="0.25">
      <c r="A165" s="1"/>
      <c r="B165" s="27"/>
      <c r="C165" s="184"/>
      <c r="D165" s="29"/>
      <c r="E165" s="30"/>
      <c r="F165" s="73"/>
      <c r="G165" s="185"/>
      <c r="H165" s="11"/>
      <c r="I165" s="77"/>
      <c r="J165" s="15"/>
      <c r="K165" s="19"/>
      <c r="L165" s="19"/>
      <c r="M165" s="20"/>
      <c r="N165" s="76"/>
      <c r="O165" s="2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XES165" s="4"/>
      <c r="XET165" s="4"/>
      <c r="XEU165" s="4"/>
      <c r="XEV165" s="4"/>
      <c r="XEW165" s="4"/>
      <c r="XEX165" s="4"/>
    </row>
    <row r="166" spans="1:29 16373:16378" s="5" customFormat="1" ht="18.75" thickBot="1" x14ac:dyDescent="0.3">
      <c r="A166" s="1"/>
      <c r="B166" s="172"/>
      <c r="C166" s="187"/>
      <c r="D166" s="122"/>
      <c r="E166" s="123"/>
      <c r="F166" s="124"/>
      <c r="G166" s="188"/>
      <c r="H166" s="11"/>
      <c r="I166" s="18"/>
      <c r="J166" s="19"/>
      <c r="K166" s="19">
        <f>E170-J166</f>
        <v>46653700</v>
      </c>
      <c r="L166" s="19"/>
      <c r="M166" s="20"/>
      <c r="N166" s="76">
        <f>K166-L166</f>
        <v>46653700</v>
      </c>
      <c r="O166" s="2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XES166" s="4"/>
      <c r="XET166" s="4"/>
      <c r="XEU166" s="4"/>
      <c r="XEV166" s="4"/>
      <c r="XEW166" s="4"/>
      <c r="XEX166" s="4"/>
    </row>
    <row r="167" spans="1:29 16373:16378" s="5" customFormat="1" ht="18.75" thickBot="1" x14ac:dyDescent="0.3">
      <c r="A167" s="1"/>
      <c r="B167" s="64"/>
      <c r="C167" s="65" t="s">
        <v>64</v>
      </c>
      <c r="D167" s="66"/>
      <c r="E167" s="67">
        <f>SUM(E165:E166)</f>
        <v>0</v>
      </c>
      <c r="F167" s="68"/>
      <c r="G167" s="69"/>
      <c r="H167" s="11"/>
      <c r="I167" s="77"/>
      <c r="J167" s="15"/>
      <c r="K167" s="19"/>
      <c r="L167" s="19"/>
      <c r="M167" s="20"/>
      <c r="N167" s="76"/>
      <c r="O167" s="2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XES167" s="4"/>
      <c r="XET167" s="4"/>
      <c r="XEU167" s="4"/>
      <c r="XEV167" s="4"/>
      <c r="XEW167" s="4"/>
      <c r="XEX167" s="4"/>
    </row>
    <row r="168" spans="1:29 16373:16378" s="5" customFormat="1" ht="17.25" customHeight="1" thickBot="1" x14ac:dyDescent="0.3">
      <c r="A168" s="1"/>
      <c r="B168" s="71"/>
      <c r="C168" s="72"/>
      <c r="D168" s="14"/>
      <c r="E168" s="15"/>
      <c r="F168" s="16"/>
      <c r="G168" s="17"/>
      <c r="H168" s="11"/>
      <c r="I168" s="77"/>
      <c r="J168" s="15"/>
      <c r="K168" s="19"/>
      <c r="L168" s="19"/>
      <c r="M168" s="20"/>
      <c r="N168" s="76"/>
      <c r="O168" s="2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XES168" s="4"/>
      <c r="XET168" s="4"/>
      <c r="XEU168" s="4"/>
      <c r="XEV168" s="4"/>
      <c r="XEW168" s="4"/>
      <c r="XEX168" s="4"/>
    </row>
    <row r="169" spans="1:29 16373:16378" s="5" customFormat="1" ht="17.25" customHeight="1" x14ac:dyDescent="0.25">
      <c r="A169" s="1"/>
      <c r="B169" s="22" t="s">
        <v>65</v>
      </c>
      <c r="C169" s="23" t="s">
        <v>66</v>
      </c>
      <c r="D169" s="54"/>
      <c r="E169" s="55"/>
      <c r="F169" s="56"/>
      <c r="G169" s="57"/>
      <c r="H169" s="11"/>
      <c r="I169" s="77"/>
      <c r="J169" s="15"/>
      <c r="K169" s="19"/>
      <c r="L169" s="19"/>
      <c r="M169" s="20"/>
      <c r="N169" s="76"/>
      <c r="O169" s="2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XES169" s="4"/>
      <c r="XET169" s="4"/>
      <c r="XEU169" s="4"/>
      <c r="XEV169" s="4"/>
      <c r="XEW169" s="4"/>
      <c r="XEX169" s="4"/>
    </row>
    <row r="170" spans="1:29 16373:16378" s="5" customFormat="1" ht="17.25" customHeight="1" x14ac:dyDescent="0.25">
      <c r="A170" s="26"/>
      <c r="B170" s="27"/>
      <c r="C170" s="184" t="s">
        <v>128</v>
      </c>
      <c r="D170" s="29">
        <v>45048</v>
      </c>
      <c r="E170" s="30">
        <v>46653700</v>
      </c>
      <c r="F170" s="16">
        <v>45041</v>
      </c>
      <c r="G170" s="185" t="s">
        <v>131</v>
      </c>
      <c r="H170" s="11"/>
      <c r="I170" s="77"/>
      <c r="J170" s="15"/>
      <c r="K170" s="19"/>
      <c r="L170" s="19"/>
      <c r="M170" s="20"/>
      <c r="N170" s="76"/>
      <c r="O170" s="2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XES170" s="4"/>
      <c r="XET170" s="4"/>
      <c r="XEU170" s="4"/>
      <c r="XEV170" s="4"/>
      <c r="XEW170" s="4"/>
      <c r="XEX170" s="4"/>
    </row>
    <row r="171" spans="1:29 16373:16378" s="5" customFormat="1" ht="17.25" customHeight="1" x14ac:dyDescent="0.25">
      <c r="A171" s="1"/>
      <c r="B171" s="27"/>
      <c r="C171" s="184" t="s">
        <v>127</v>
      </c>
      <c r="D171" s="29">
        <v>45048</v>
      </c>
      <c r="E171" s="30">
        <v>4190450</v>
      </c>
      <c r="F171" s="31">
        <v>45034</v>
      </c>
      <c r="G171" s="185" t="s">
        <v>130</v>
      </c>
      <c r="H171" s="11"/>
      <c r="I171" s="77"/>
      <c r="J171" s="15"/>
      <c r="K171" s="19"/>
      <c r="L171" s="19"/>
      <c r="M171" s="20"/>
      <c r="N171" s="76"/>
      <c r="O171" s="2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XES171" s="4"/>
      <c r="XET171" s="4"/>
      <c r="XEU171" s="4"/>
      <c r="XEV171" s="4"/>
      <c r="XEW171" s="4"/>
      <c r="XEX171" s="4"/>
    </row>
    <row r="172" spans="1:29 16373:16378" s="5" customFormat="1" ht="17.25" customHeight="1" x14ac:dyDescent="0.25">
      <c r="A172" s="1"/>
      <c r="B172" s="27"/>
      <c r="C172" s="184" t="s">
        <v>129</v>
      </c>
      <c r="D172" s="29">
        <v>45048</v>
      </c>
      <c r="E172" s="30">
        <v>192112900</v>
      </c>
      <c r="F172" s="31">
        <v>45041</v>
      </c>
      <c r="G172" s="185" t="s">
        <v>132</v>
      </c>
      <c r="H172" s="11"/>
      <c r="I172" s="18"/>
      <c r="J172" s="19"/>
      <c r="K172" s="19"/>
      <c r="L172" s="19"/>
      <c r="M172" s="20"/>
      <c r="N172" s="20"/>
      <c r="O172" s="2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XES172" s="4"/>
      <c r="XET172" s="4"/>
      <c r="XEU172" s="4"/>
      <c r="XEV172" s="4"/>
      <c r="XEW172" s="4"/>
      <c r="XEX172" s="4"/>
    </row>
    <row r="173" spans="1:29 16373:16378" s="5" customFormat="1" ht="17.25" customHeight="1" thickBot="1" x14ac:dyDescent="0.3">
      <c r="A173" s="1"/>
      <c r="B173" s="27"/>
      <c r="C173" s="184" t="s">
        <v>133</v>
      </c>
      <c r="D173" s="29">
        <v>45048</v>
      </c>
      <c r="E173" s="30">
        <v>1482200</v>
      </c>
      <c r="F173" s="31">
        <v>45041</v>
      </c>
      <c r="G173" s="185" t="s">
        <v>132</v>
      </c>
      <c r="H173" s="11"/>
      <c r="I173" s="189"/>
      <c r="J173" s="190">
        <f>SUM(J166:J172)</f>
        <v>0</v>
      </c>
      <c r="K173" s="190">
        <f>SUM(K166:K172)</f>
        <v>46653700</v>
      </c>
      <c r="L173" s="190">
        <f>SUM(L166:L172)</f>
        <v>0</v>
      </c>
      <c r="M173" s="191"/>
      <c r="N173" s="190">
        <f>SUM(N166:N172)</f>
        <v>46653700</v>
      </c>
      <c r="O173" s="19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XES173" s="4"/>
      <c r="XET173" s="4"/>
      <c r="XEU173" s="4"/>
      <c r="XEV173" s="4"/>
      <c r="XEW173" s="4"/>
      <c r="XEX173" s="4"/>
    </row>
    <row r="174" spans="1:29 16373:16378" s="5" customFormat="1" ht="17.25" customHeight="1" x14ac:dyDescent="0.25">
      <c r="A174" s="1"/>
      <c r="B174" s="27"/>
      <c r="C174" s="297" t="s">
        <v>328</v>
      </c>
      <c r="D174" s="286">
        <v>45051</v>
      </c>
      <c r="E174" s="298">
        <v>4807050</v>
      </c>
      <c r="F174" s="299">
        <v>45044</v>
      </c>
      <c r="G174" s="300" t="s">
        <v>131</v>
      </c>
      <c r="H174" s="11"/>
      <c r="I174" s="294"/>
      <c r="J174" s="295"/>
      <c r="K174" s="295"/>
      <c r="L174" s="295"/>
      <c r="M174" s="296"/>
      <c r="N174" s="295"/>
      <c r="O174" s="296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XES174" s="4"/>
      <c r="XET174" s="4"/>
      <c r="XEU174" s="4"/>
      <c r="XEV174" s="4"/>
      <c r="XEW174" s="4"/>
      <c r="XEX174" s="4"/>
    </row>
    <row r="175" spans="1:29 16373:16378" s="5" customFormat="1" ht="17.25" customHeight="1" x14ac:dyDescent="0.25">
      <c r="A175" s="1"/>
      <c r="B175" s="27"/>
      <c r="C175" s="297" t="s">
        <v>329</v>
      </c>
      <c r="D175" s="286">
        <v>45051</v>
      </c>
      <c r="E175" s="298">
        <v>3060000</v>
      </c>
      <c r="F175" s="299">
        <v>45044</v>
      </c>
      <c r="G175" s="300" t="s">
        <v>132</v>
      </c>
      <c r="H175" s="11"/>
      <c r="I175" s="294"/>
      <c r="J175" s="295"/>
      <c r="K175" s="295"/>
      <c r="L175" s="295"/>
      <c r="M175" s="296"/>
      <c r="N175" s="295"/>
      <c r="O175" s="296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XES175" s="4"/>
      <c r="XET175" s="4"/>
      <c r="XEU175" s="4"/>
      <c r="XEV175" s="4"/>
      <c r="XEW175" s="4"/>
      <c r="XEX175" s="4"/>
    </row>
    <row r="176" spans="1:29 16373:16378" s="5" customFormat="1" ht="18.75" thickBot="1" x14ac:dyDescent="0.3">
      <c r="A176" s="1"/>
      <c r="B176" s="135"/>
      <c r="C176" s="136"/>
      <c r="D176" s="60"/>
      <c r="E176" s="61"/>
      <c r="F176" s="62"/>
      <c r="G176" s="63"/>
      <c r="H176" s="11"/>
      <c r="I176" s="147"/>
      <c r="J176" s="193"/>
      <c r="K176" s="193"/>
      <c r="L176" s="193"/>
      <c r="M176" s="2"/>
      <c r="N176" s="19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XES176" s="4"/>
      <c r="XET176" s="4"/>
      <c r="XEU176" s="4"/>
      <c r="XEV176" s="4"/>
      <c r="XEW176" s="4"/>
      <c r="XEX176" s="4"/>
    </row>
    <row r="177" spans="1:29 16373:16378" s="5" customFormat="1" ht="18.75" thickBot="1" x14ac:dyDescent="0.3">
      <c r="A177" s="1"/>
      <c r="B177" s="195"/>
      <c r="C177" s="196" t="s">
        <v>67</v>
      </c>
      <c r="D177" s="197"/>
      <c r="E177" s="198">
        <f>SUM(E170:E176)</f>
        <v>252306300</v>
      </c>
      <c r="F177" s="199"/>
      <c r="G177" s="200"/>
      <c r="H177" s="11"/>
      <c r="I177" s="147"/>
      <c r="J177" s="193"/>
      <c r="K177" s="193"/>
      <c r="L177" s="193"/>
      <c r="M177" s="2"/>
      <c r="N177" s="19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XES177" s="4"/>
      <c r="XET177" s="4"/>
      <c r="XEU177" s="4"/>
      <c r="XEV177" s="4"/>
      <c r="XEW177" s="4"/>
      <c r="XEX177" s="4"/>
    </row>
    <row r="178" spans="1:29 16373:16378" s="5" customFormat="1" ht="17.25" customHeight="1" thickBot="1" x14ac:dyDescent="0.3">
      <c r="A178" s="1"/>
      <c r="B178" s="201"/>
      <c r="C178" s="202"/>
      <c r="D178" s="203"/>
      <c r="E178" s="204"/>
      <c r="F178" s="205"/>
      <c r="G178" s="206"/>
      <c r="H178" s="11"/>
      <c r="I178" s="147"/>
      <c r="J178" s="193"/>
      <c r="K178" s="193"/>
      <c r="L178" s="193"/>
      <c r="M178" s="2"/>
      <c r="N178" s="19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XES178" s="4"/>
      <c r="XET178" s="4"/>
      <c r="XEU178" s="4"/>
      <c r="XEV178" s="4"/>
      <c r="XEW178" s="4"/>
      <c r="XEX178" s="4"/>
    </row>
    <row r="179" spans="1:29 16373:16378" s="5" customFormat="1" ht="17.25" customHeight="1" x14ac:dyDescent="0.25">
      <c r="A179" s="1"/>
      <c r="B179" s="201" t="s">
        <v>68</v>
      </c>
      <c r="C179" s="207" t="s">
        <v>69</v>
      </c>
      <c r="D179" s="203"/>
      <c r="E179" s="204"/>
      <c r="F179" s="205"/>
      <c r="G179" s="206"/>
      <c r="H179" s="11"/>
      <c r="I179" s="147"/>
      <c r="J179" s="193"/>
      <c r="K179" s="193"/>
      <c r="L179" s="193"/>
      <c r="M179" s="2"/>
      <c r="N179" s="19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XES179" s="4"/>
      <c r="XET179" s="4"/>
      <c r="XEU179" s="4"/>
      <c r="XEV179" s="4"/>
      <c r="XEW179" s="4"/>
      <c r="XEX179" s="4"/>
    </row>
    <row r="180" spans="1:29 16373:16378" s="5" customFormat="1" ht="17.25" customHeight="1" x14ac:dyDescent="0.25">
      <c r="A180" s="26"/>
      <c r="B180" s="98"/>
      <c r="C180" s="99" t="s">
        <v>249</v>
      </c>
      <c r="D180" s="146">
        <v>45048</v>
      </c>
      <c r="E180" s="208">
        <v>1722025</v>
      </c>
      <c r="F180" s="209">
        <v>45041</v>
      </c>
      <c r="G180" s="164" t="s">
        <v>252</v>
      </c>
      <c r="H180" s="11"/>
      <c r="I180" s="147"/>
      <c r="J180" s="193"/>
      <c r="K180" s="193"/>
      <c r="L180" s="193"/>
      <c r="M180" s="2"/>
      <c r="N180" s="19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XES180" s="4"/>
      <c r="XET180" s="4"/>
      <c r="XEU180" s="4"/>
      <c r="XEV180" s="4"/>
      <c r="XEW180" s="4"/>
      <c r="XEX180" s="4"/>
    </row>
    <row r="181" spans="1:29 16373:16378" s="5" customFormat="1" ht="17.25" customHeight="1" x14ac:dyDescent="0.25">
      <c r="A181" s="1"/>
      <c r="B181" s="98"/>
      <c r="C181" s="99" t="s">
        <v>247</v>
      </c>
      <c r="D181" s="146">
        <v>45048</v>
      </c>
      <c r="E181" s="208">
        <v>47345000</v>
      </c>
      <c r="F181" s="209">
        <v>45036</v>
      </c>
      <c r="G181" s="164" t="s">
        <v>250</v>
      </c>
      <c r="H181" s="11"/>
      <c r="I181" s="147"/>
      <c r="J181" s="193"/>
      <c r="K181" s="193"/>
      <c r="L181" s="193"/>
      <c r="M181" s="2"/>
      <c r="N181" s="19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XES181" s="4"/>
      <c r="XET181" s="4"/>
      <c r="XEU181" s="4"/>
      <c r="XEV181" s="4"/>
      <c r="XEW181" s="4"/>
      <c r="XEX181" s="4"/>
    </row>
    <row r="182" spans="1:29 16373:16378" s="5" customFormat="1" ht="17.25" customHeight="1" x14ac:dyDescent="0.25">
      <c r="A182" s="1"/>
      <c r="B182" s="98"/>
      <c r="C182" s="99" t="s">
        <v>247</v>
      </c>
      <c r="D182" s="146">
        <v>45048</v>
      </c>
      <c r="E182" s="208">
        <v>369683000</v>
      </c>
      <c r="F182" s="209">
        <v>45041</v>
      </c>
      <c r="G182" s="164" t="s">
        <v>250</v>
      </c>
      <c r="H182" s="11"/>
      <c r="I182" s="147"/>
      <c r="J182" s="193"/>
      <c r="K182" s="193"/>
      <c r="L182" s="193"/>
      <c r="M182" s="2"/>
      <c r="N182" s="19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XES182" s="4"/>
      <c r="XET182" s="4"/>
      <c r="XEU182" s="4"/>
      <c r="XEV182" s="4"/>
      <c r="XEW182" s="4"/>
      <c r="XEX182" s="4"/>
    </row>
    <row r="183" spans="1:29 16373:16378" s="5" customFormat="1" ht="17.25" customHeight="1" x14ac:dyDescent="0.25">
      <c r="A183" s="1"/>
      <c r="B183" s="98"/>
      <c r="C183" s="99" t="s">
        <v>248</v>
      </c>
      <c r="D183" s="146">
        <v>45048</v>
      </c>
      <c r="E183" s="208">
        <v>17365000</v>
      </c>
      <c r="F183" s="209">
        <v>45036</v>
      </c>
      <c r="G183" s="164" t="s">
        <v>251</v>
      </c>
      <c r="H183" s="11"/>
      <c r="I183" s="147"/>
      <c r="J183" s="193"/>
      <c r="K183" s="193"/>
      <c r="L183" s="193"/>
      <c r="M183" s="2"/>
      <c r="N183" s="19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XES183" s="4"/>
      <c r="XET183" s="4"/>
      <c r="XEU183" s="4"/>
      <c r="XEV183" s="4"/>
      <c r="XEW183" s="4"/>
      <c r="XEX183" s="4"/>
    </row>
    <row r="184" spans="1:29 16373:16378" s="5" customFormat="1" x14ac:dyDescent="0.25">
      <c r="A184" s="1"/>
      <c r="B184" s="98"/>
      <c r="C184" s="99" t="s">
        <v>248</v>
      </c>
      <c r="D184" s="146">
        <v>45048</v>
      </c>
      <c r="E184" s="208">
        <v>32625500</v>
      </c>
      <c r="F184" s="209">
        <v>45041</v>
      </c>
      <c r="G184" s="164" t="s">
        <v>251</v>
      </c>
      <c r="H184" s="11"/>
      <c r="I184" s="147"/>
      <c r="J184" s="193"/>
      <c r="K184" s="193"/>
      <c r="L184" s="193"/>
      <c r="M184" s="2"/>
      <c r="N184" s="19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XES184" s="4"/>
      <c r="XET184" s="4"/>
      <c r="XEU184" s="4"/>
      <c r="XEV184" s="4"/>
      <c r="XEW184" s="4"/>
      <c r="XEX184" s="4"/>
    </row>
    <row r="185" spans="1:29 16373:16378" s="5" customFormat="1" ht="18.75" thickBot="1" x14ac:dyDescent="0.3">
      <c r="A185" s="1"/>
      <c r="B185" s="172"/>
      <c r="C185" s="210"/>
      <c r="D185" s="122"/>
      <c r="E185" s="123"/>
      <c r="F185" s="174"/>
      <c r="G185" s="125"/>
      <c r="H185" s="11"/>
      <c r="I185" s="147"/>
      <c r="J185" s="193"/>
      <c r="K185" s="193"/>
      <c r="L185" s="193"/>
      <c r="M185" s="2"/>
      <c r="N185" s="19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XES185" s="4"/>
      <c r="XET185" s="4"/>
      <c r="XEU185" s="4"/>
      <c r="XEV185" s="4"/>
      <c r="XEW185" s="4"/>
      <c r="XEX185" s="4"/>
    </row>
    <row r="186" spans="1:29 16373:16378" s="5" customFormat="1" ht="18.75" thickBot="1" x14ac:dyDescent="0.3">
      <c r="A186" s="1"/>
      <c r="B186" s="211"/>
      <c r="C186" s="212" t="s">
        <v>70</v>
      </c>
      <c r="D186" s="213"/>
      <c r="E186" s="198">
        <f>SUM(E180:E185)</f>
        <v>468740525</v>
      </c>
      <c r="F186" s="199"/>
      <c r="G186" s="200"/>
      <c r="H186" s="11"/>
      <c r="I186" s="147"/>
      <c r="J186" s="193"/>
      <c r="K186" s="193"/>
      <c r="L186" s="193"/>
      <c r="M186" s="2"/>
      <c r="N186" s="19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XES186" s="4"/>
      <c r="XET186" s="4"/>
      <c r="XEU186" s="4"/>
      <c r="XEV186" s="4"/>
      <c r="XEW186" s="4"/>
      <c r="XEX186" s="4"/>
    </row>
    <row r="187" spans="1:29 16373:16378" s="5" customFormat="1" ht="17.25" customHeight="1" thickBot="1" x14ac:dyDescent="0.3">
      <c r="A187" s="1"/>
      <c r="B187" s="214"/>
      <c r="C187" s="215"/>
      <c r="D187" s="216"/>
      <c r="E187" s="217"/>
      <c r="F187" s="218"/>
      <c r="G187" s="219"/>
      <c r="H187" s="11"/>
      <c r="I187" s="147"/>
      <c r="J187" s="193"/>
      <c r="K187" s="193"/>
      <c r="L187" s="193"/>
      <c r="M187" s="2"/>
      <c r="N187" s="19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XES187" s="4"/>
      <c r="XET187" s="4"/>
      <c r="XEU187" s="4"/>
      <c r="XEV187" s="4"/>
      <c r="XEW187" s="4"/>
      <c r="XEX187" s="4"/>
    </row>
    <row r="188" spans="1:29 16373:16378" s="5" customFormat="1" ht="17.25" customHeight="1" x14ac:dyDescent="0.25">
      <c r="A188" s="1"/>
      <c r="B188" s="220" t="s">
        <v>71</v>
      </c>
      <c r="C188" s="221" t="s">
        <v>72</v>
      </c>
      <c r="D188" s="203"/>
      <c r="E188" s="204"/>
      <c r="F188" s="205"/>
      <c r="G188" s="206"/>
      <c r="H188" s="11"/>
      <c r="I188" s="147"/>
      <c r="J188" s="193"/>
      <c r="K188" s="193"/>
      <c r="L188" s="193"/>
      <c r="M188" s="2"/>
      <c r="N188" s="19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XES188" s="4"/>
      <c r="XET188" s="4"/>
      <c r="XEU188" s="4"/>
      <c r="XEV188" s="4"/>
      <c r="XEW188" s="4"/>
      <c r="XEX188" s="4"/>
    </row>
    <row r="189" spans="1:29 16373:16378" s="5" customFormat="1" ht="17.25" customHeight="1" x14ac:dyDescent="0.25">
      <c r="A189" s="26"/>
      <c r="B189" s="214"/>
      <c r="C189" s="290" t="s">
        <v>322</v>
      </c>
      <c r="D189" s="291">
        <v>45048</v>
      </c>
      <c r="E189" s="292">
        <v>29635700</v>
      </c>
      <c r="F189" s="293">
        <v>45043</v>
      </c>
      <c r="G189" s="289" t="s">
        <v>321</v>
      </c>
      <c r="H189" s="11"/>
      <c r="I189" s="147"/>
      <c r="J189" s="193"/>
      <c r="K189" s="193"/>
      <c r="L189" s="193"/>
      <c r="M189" s="2"/>
      <c r="N189" s="19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XES189" s="4"/>
      <c r="XET189" s="4"/>
      <c r="XEU189" s="4"/>
      <c r="XEV189" s="4"/>
      <c r="XEW189" s="4"/>
      <c r="XEX189" s="4"/>
    </row>
    <row r="190" spans="1:29 16373:16378" s="5" customFormat="1" ht="18.75" thickBot="1" x14ac:dyDescent="0.3">
      <c r="A190" s="1"/>
      <c r="B190" s="223"/>
      <c r="C190" s="224"/>
      <c r="D190" s="225"/>
      <c r="E190" s="226"/>
      <c r="F190" s="227"/>
      <c r="G190" s="228"/>
      <c r="H190" s="11"/>
      <c r="I190" s="147"/>
      <c r="J190" s="193"/>
      <c r="K190" s="193"/>
      <c r="L190" s="193"/>
      <c r="M190" s="2"/>
      <c r="N190" s="19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XES190" s="4"/>
      <c r="XET190" s="4"/>
      <c r="XEU190" s="4"/>
      <c r="XEV190" s="4"/>
      <c r="XEW190" s="4"/>
      <c r="XEX190" s="4"/>
    </row>
    <row r="191" spans="1:29 16373:16378" s="5" customFormat="1" ht="18.75" thickBot="1" x14ac:dyDescent="0.3">
      <c r="A191" s="1"/>
      <c r="B191" s="195"/>
      <c r="C191" s="229" t="s">
        <v>73</v>
      </c>
      <c r="D191" s="213"/>
      <c r="E191" s="198">
        <f>SUM(E189:E190)</f>
        <v>29635700</v>
      </c>
      <c r="F191" s="199"/>
      <c r="G191" s="200"/>
      <c r="H191" s="11"/>
      <c r="I191" s="147"/>
      <c r="J191" s="193"/>
      <c r="K191" s="193"/>
      <c r="L191" s="193"/>
      <c r="M191" s="2"/>
      <c r="N191" s="19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XES191" s="4"/>
      <c r="XET191" s="4"/>
      <c r="XEU191" s="4"/>
      <c r="XEV191" s="4"/>
      <c r="XEW191" s="4"/>
      <c r="XEX191" s="4"/>
    </row>
    <row r="192" spans="1:29 16373:16378" s="5" customFormat="1" ht="17.25" customHeight="1" thickBot="1" x14ac:dyDescent="0.3">
      <c r="A192" s="1"/>
      <c r="B192" s="214"/>
      <c r="C192" s="3"/>
      <c r="D192" s="230"/>
      <c r="E192" s="231"/>
      <c r="F192" s="232"/>
      <c r="G192" s="219"/>
      <c r="H192" s="11"/>
      <c r="I192" s="147"/>
      <c r="J192" s="193"/>
      <c r="K192" s="193"/>
      <c r="L192" s="193"/>
      <c r="M192" s="2"/>
      <c r="N192" s="19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XES192" s="4"/>
      <c r="XET192" s="4"/>
      <c r="XEU192" s="4"/>
      <c r="XEV192" s="4"/>
      <c r="XEW192" s="4"/>
      <c r="XEX192" s="4"/>
    </row>
    <row r="193" spans="1:29 16373:16378" s="5" customFormat="1" ht="17.25" customHeight="1" x14ac:dyDescent="0.25">
      <c r="A193" s="1"/>
      <c r="B193" s="220" t="s">
        <v>74</v>
      </c>
      <c r="C193" s="233" t="s">
        <v>75</v>
      </c>
      <c r="D193" s="234"/>
      <c r="E193" s="235"/>
      <c r="F193" s="236"/>
      <c r="G193" s="206"/>
      <c r="H193" s="11"/>
      <c r="I193" s="147"/>
      <c r="J193" s="193"/>
      <c r="K193" s="193"/>
      <c r="L193" s="193"/>
      <c r="M193" s="2"/>
      <c r="N193" s="19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XES193" s="4"/>
      <c r="XET193" s="4"/>
      <c r="XEU193" s="4"/>
      <c r="XEV193" s="4"/>
      <c r="XEW193" s="4"/>
      <c r="XEX193" s="4"/>
    </row>
    <row r="194" spans="1:29 16373:16378" s="5" customFormat="1" ht="17.25" customHeight="1" x14ac:dyDescent="0.25">
      <c r="A194" s="26"/>
      <c r="B194" s="214"/>
      <c r="C194" s="237" t="s">
        <v>125</v>
      </c>
      <c r="D194" s="100">
        <v>45048</v>
      </c>
      <c r="E194" s="238">
        <v>23471000</v>
      </c>
      <c r="F194" s="102">
        <v>45040</v>
      </c>
      <c r="G194" s="164" t="s">
        <v>126</v>
      </c>
      <c r="H194" s="11"/>
      <c r="I194" s="147"/>
      <c r="J194" s="193"/>
      <c r="K194" s="193"/>
      <c r="L194" s="193"/>
      <c r="M194" s="2"/>
      <c r="N194" s="19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XES194" s="4"/>
      <c r="XET194" s="4"/>
      <c r="XEU194" s="4"/>
      <c r="XEV194" s="4"/>
      <c r="XEW194" s="4"/>
      <c r="XEX194" s="4"/>
    </row>
    <row r="195" spans="1:29 16373:16378" s="5" customFormat="1" ht="17.25" customHeight="1" x14ac:dyDescent="0.25">
      <c r="A195" s="1"/>
      <c r="B195" s="214"/>
      <c r="C195" s="237" t="s">
        <v>125</v>
      </c>
      <c r="D195" s="100">
        <v>45048</v>
      </c>
      <c r="E195" s="101">
        <v>1920000</v>
      </c>
      <c r="F195" s="102">
        <v>45040</v>
      </c>
      <c r="G195" s="164" t="s">
        <v>126</v>
      </c>
      <c r="H195" s="11"/>
      <c r="I195" s="147"/>
      <c r="J195" s="193"/>
      <c r="K195" s="193"/>
      <c r="L195" s="193"/>
      <c r="M195" s="2"/>
      <c r="N195" s="19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XES195" s="4"/>
      <c r="XET195" s="4"/>
      <c r="XEU195" s="4"/>
      <c r="XEV195" s="4"/>
      <c r="XEW195" s="4"/>
      <c r="XEX195" s="4"/>
    </row>
    <row r="196" spans="1:29 16373:16378" s="5" customFormat="1" ht="17.25" customHeight="1" x14ac:dyDescent="0.25">
      <c r="A196" s="1"/>
      <c r="B196" s="214"/>
      <c r="C196" s="237" t="s">
        <v>125</v>
      </c>
      <c r="D196" s="100">
        <v>45048</v>
      </c>
      <c r="E196" s="101">
        <v>522500</v>
      </c>
      <c r="F196" s="102">
        <v>45040</v>
      </c>
      <c r="G196" s="164" t="s">
        <v>126</v>
      </c>
      <c r="H196" s="11"/>
      <c r="I196" s="147"/>
      <c r="J196" s="193"/>
      <c r="K196" s="193"/>
      <c r="L196" s="193"/>
      <c r="M196" s="2"/>
      <c r="N196" s="19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XES196" s="4"/>
      <c r="XET196" s="4"/>
      <c r="XEU196" s="4"/>
      <c r="XEV196" s="4"/>
      <c r="XEW196" s="4"/>
      <c r="XEX196" s="4"/>
    </row>
    <row r="197" spans="1:29 16373:16378" s="5" customFormat="1" ht="17.25" customHeight="1" x14ac:dyDescent="0.25">
      <c r="A197" s="1"/>
      <c r="B197" s="214"/>
      <c r="C197" s="237" t="s">
        <v>262</v>
      </c>
      <c r="D197" s="100">
        <v>45048</v>
      </c>
      <c r="E197" s="238">
        <v>1809500</v>
      </c>
      <c r="F197" s="102">
        <v>45042</v>
      </c>
      <c r="G197" s="164" t="s">
        <v>126</v>
      </c>
      <c r="H197" s="11"/>
      <c r="I197" s="147"/>
      <c r="J197" s="193"/>
      <c r="K197" s="193"/>
      <c r="L197" s="193"/>
      <c r="M197" s="2"/>
      <c r="N197" s="19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XES197" s="4"/>
      <c r="XET197" s="4"/>
      <c r="XEU197" s="4"/>
      <c r="XEV197" s="4"/>
      <c r="XEW197" s="4"/>
      <c r="XEX197" s="4"/>
    </row>
    <row r="198" spans="1:29 16373:16378" s="5" customFormat="1" ht="17.25" customHeight="1" x14ac:dyDescent="0.25">
      <c r="A198" s="1"/>
      <c r="B198" s="214"/>
      <c r="C198" s="237" t="s">
        <v>262</v>
      </c>
      <c r="D198" s="100">
        <v>45048</v>
      </c>
      <c r="E198" s="238">
        <v>1280000</v>
      </c>
      <c r="F198" s="102">
        <v>45042</v>
      </c>
      <c r="G198" s="164" t="s">
        <v>126</v>
      </c>
      <c r="H198" s="11"/>
      <c r="I198" s="147"/>
      <c r="J198" s="193"/>
      <c r="K198" s="193"/>
      <c r="L198" s="193"/>
      <c r="M198" s="2"/>
      <c r="N198" s="19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XES198" s="4"/>
      <c r="XET198" s="4"/>
      <c r="XEU198" s="4"/>
      <c r="XEV198" s="4"/>
      <c r="XEW198" s="4"/>
      <c r="XEX198" s="4"/>
    </row>
    <row r="199" spans="1:29 16373:16378" s="5" customFormat="1" ht="17.25" customHeight="1" x14ac:dyDescent="0.25">
      <c r="A199" s="1"/>
      <c r="B199" s="214"/>
      <c r="C199" s="237" t="s">
        <v>262</v>
      </c>
      <c r="D199" s="100">
        <v>45048</v>
      </c>
      <c r="E199" s="238">
        <v>1120000</v>
      </c>
      <c r="F199" s="102">
        <v>45042</v>
      </c>
      <c r="G199" s="164" t="s">
        <v>126</v>
      </c>
      <c r="H199" s="11"/>
      <c r="I199" s="147"/>
      <c r="J199" s="193"/>
      <c r="K199" s="193"/>
      <c r="L199" s="193"/>
      <c r="M199" s="2"/>
      <c r="N199" s="19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XES199" s="4"/>
      <c r="XET199" s="4"/>
      <c r="XEU199" s="4"/>
      <c r="XEV199" s="4"/>
      <c r="XEW199" s="4"/>
      <c r="XEX199" s="4"/>
    </row>
    <row r="200" spans="1:29 16373:16378" s="5" customFormat="1" ht="18.75" thickBot="1" x14ac:dyDescent="0.3">
      <c r="A200" s="1"/>
      <c r="B200" s="223"/>
      <c r="C200" s="239"/>
      <c r="D200" s="240"/>
      <c r="E200" s="241"/>
      <c r="F200" s="242"/>
      <c r="G200" s="228"/>
      <c r="H200" s="11"/>
      <c r="I200" s="147"/>
      <c r="J200" s="193"/>
      <c r="K200" s="193"/>
      <c r="L200" s="193"/>
      <c r="M200" s="2"/>
      <c r="N200" s="19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XES200" s="4"/>
      <c r="XET200" s="4"/>
      <c r="XEU200" s="4"/>
      <c r="XEV200" s="4"/>
      <c r="XEW200" s="4"/>
      <c r="XEX200" s="4"/>
    </row>
    <row r="201" spans="1:29 16373:16378" s="5" customFormat="1" ht="18.75" thickBot="1" x14ac:dyDescent="0.3">
      <c r="A201" s="1"/>
      <c r="B201" s="195"/>
      <c r="C201" s="243" t="s">
        <v>76</v>
      </c>
      <c r="D201" s="197"/>
      <c r="E201" s="244">
        <f>SUM(E194:E200)</f>
        <v>30123000</v>
      </c>
      <c r="F201" s="199"/>
      <c r="G201" s="245"/>
      <c r="H201" s="11"/>
      <c r="I201" s="147"/>
      <c r="J201" s="193"/>
      <c r="K201" s="193"/>
      <c r="L201" s="193"/>
      <c r="M201" s="2"/>
      <c r="N201" s="19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XES201" s="4"/>
      <c r="XET201" s="4"/>
      <c r="XEU201" s="4"/>
      <c r="XEV201" s="4"/>
      <c r="XEW201" s="4"/>
      <c r="XEX201" s="4"/>
    </row>
    <row r="202" spans="1:29 16373:16378" s="5" customFormat="1" ht="18.75" thickBot="1" x14ac:dyDescent="0.3">
      <c r="A202" s="1"/>
      <c r="B202" s="201"/>
      <c r="C202" s="202"/>
      <c r="D202" s="203"/>
      <c r="E202" s="235"/>
      <c r="F202" s="236"/>
      <c r="G202" s="206"/>
      <c r="H202" s="11"/>
      <c r="I202" s="147"/>
      <c r="J202" s="193"/>
      <c r="K202" s="193"/>
      <c r="L202" s="193"/>
      <c r="M202" s="2"/>
      <c r="N202" s="19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XES202" s="4"/>
      <c r="XET202" s="4"/>
      <c r="XEU202" s="4"/>
      <c r="XEV202" s="4"/>
      <c r="XEW202" s="4"/>
      <c r="XEX202" s="4"/>
    </row>
    <row r="203" spans="1:29 16373:16378" s="5" customFormat="1" ht="17.25" customHeight="1" x14ac:dyDescent="0.25">
      <c r="A203" s="1"/>
      <c r="B203" s="201" t="s">
        <v>77</v>
      </c>
      <c r="C203" s="233" t="s">
        <v>78</v>
      </c>
      <c r="D203" s="246"/>
      <c r="E203" s="235"/>
      <c r="F203" s="247"/>
      <c r="G203" s="206"/>
      <c r="H203" s="11"/>
      <c r="I203" s="147"/>
      <c r="J203" s="151"/>
      <c r="K203" s="151"/>
      <c r="L203" s="15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XES203" s="4"/>
      <c r="XET203" s="4"/>
      <c r="XEU203" s="4"/>
      <c r="XEV203" s="4"/>
      <c r="XEW203" s="4"/>
      <c r="XEX203" s="4"/>
    </row>
    <row r="204" spans="1:29 16373:16378" s="5" customFormat="1" ht="17.25" customHeight="1" x14ac:dyDescent="0.25">
      <c r="A204" s="1"/>
      <c r="B204" s="98"/>
      <c r="C204" s="99" t="s">
        <v>138</v>
      </c>
      <c r="D204" s="110">
        <v>45049</v>
      </c>
      <c r="E204" s="248">
        <v>45873000</v>
      </c>
      <c r="F204" s="121">
        <v>45042</v>
      </c>
      <c r="G204" s="38" t="s">
        <v>139</v>
      </c>
      <c r="H204" s="11"/>
      <c r="I204" s="2"/>
      <c r="J204" s="151"/>
      <c r="K204" s="151"/>
      <c r="L204" s="15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XES204" s="4"/>
      <c r="XET204" s="4"/>
      <c r="XEU204" s="4"/>
      <c r="XEV204" s="4"/>
      <c r="XEW204" s="4"/>
      <c r="XEX204" s="4"/>
    </row>
    <row r="205" spans="1:29 16373:16378" s="5" customFormat="1" x14ac:dyDescent="0.25">
      <c r="A205" s="1"/>
      <c r="B205" s="98"/>
      <c r="C205" s="99" t="s">
        <v>140</v>
      </c>
      <c r="D205" s="110">
        <v>45051</v>
      </c>
      <c r="E205" s="248">
        <v>11849200</v>
      </c>
      <c r="F205" s="121">
        <v>45042</v>
      </c>
      <c r="G205" s="38" t="s">
        <v>139</v>
      </c>
      <c r="H205" s="11"/>
      <c r="I205" s="2"/>
      <c r="J205" s="151"/>
      <c r="K205" s="151"/>
      <c r="L205" s="15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XES205" s="4"/>
      <c r="XET205" s="4"/>
      <c r="XEU205" s="4"/>
      <c r="XEV205" s="4"/>
      <c r="XEW205" s="4"/>
      <c r="XEX205" s="4"/>
    </row>
    <row r="206" spans="1:29 16373:16378" s="5" customFormat="1" ht="18.75" thickBot="1" x14ac:dyDescent="0.3">
      <c r="A206" s="1"/>
      <c r="B206" s="98"/>
      <c r="C206" s="249"/>
      <c r="D206" s="250"/>
      <c r="E206" s="251"/>
      <c r="F206" s="252"/>
      <c r="G206" s="253"/>
      <c r="H206" s="11"/>
      <c r="I206" s="2"/>
      <c r="J206" s="151"/>
      <c r="K206" s="151"/>
      <c r="L206" s="15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XES206" s="4"/>
      <c r="XET206" s="4"/>
      <c r="XEU206" s="4"/>
      <c r="XEV206" s="4"/>
      <c r="XEW206" s="4"/>
      <c r="XEX206" s="4"/>
    </row>
    <row r="207" spans="1:29 16373:16378" s="5" customFormat="1" ht="18.75" thickBot="1" x14ac:dyDescent="0.3">
      <c r="A207" s="1"/>
      <c r="B207" s="211"/>
      <c r="C207" s="196" t="s">
        <v>79</v>
      </c>
      <c r="D207" s="254"/>
      <c r="E207" s="198">
        <f>SUM(E204:E206)</f>
        <v>57722200</v>
      </c>
      <c r="F207" s="255"/>
      <c r="G207" s="200"/>
      <c r="H207" s="11"/>
      <c r="I207" s="2"/>
      <c r="J207" s="151"/>
      <c r="K207" s="151"/>
      <c r="L207" s="15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XES207" s="4"/>
      <c r="XET207" s="4"/>
      <c r="XEU207" s="4"/>
      <c r="XEV207" s="4"/>
      <c r="XEW207" s="4"/>
      <c r="XEX207" s="4"/>
    </row>
    <row r="208" spans="1:29 16373:16378" s="5" customFormat="1" x14ac:dyDescent="0.25">
      <c r="A208" s="1"/>
      <c r="B208" s="98" t="s">
        <v>80</v>
      </c>
      <c r="C208" s="233" t="s">
        <v>81</v>
      </c>
      <c r="D208" s="246"/>
      <c r="E208" s="235"/>
      <c r="F208" s="247"/>
      <c r="G208" s="206"/>
      <c r="H208" s="11"/>
      <c r="I208" s="2"/>
      <c r="J208" s="151"/>
      <c r="K208" s="151"/>
      <c r="L208" s="15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XES208" s="4"/>
      <c r="XET208" s="4"/>
      <c r="XEU208" s="4"/>
      <c r="XEV208" s="4"/>
      <c r="XEW208" s="4"/>
      <c r="XEX208" s="4"/>
    </row>
    <row r="209" spans="1:29 16373:16378" s="5" customFormat="1" x14ac:dyDescent="0.25">
      <c r="A209" s="1"/>
      <c r="B209" s="98"/>
      <c r="C209" s="99" t="s">
        <v>283</v>
      </c>
      <c r="D209" s="110">
        <v>45048</v>
      </c>
      <c r="E209" s="248">
        <v>464950</v>
      </c>
      <c r="F209" s="121">
        <v>45041</v>
      </c>
      <c r="G209" s="38" t="s">
        <v>284</v>
      </c>
      <c r="H209" s="11"/>
      <c r="I209" s="2"/>
      <c r="J209" s="151"/>
      <c r="K209" s="151"/>
      <c r="L209" s="15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XES209" s="4"/>
      <c r="XET209" s="4"/>
      <c r="XEU209" s="4"/>
      <c r="XEV209" s="4"/>
      <c r="XEW209" s="4"/>
      <c r="XEX209" s="4"/>
    </row>
    <row r="210" spans="1:29 16373:16378" s="5" customFormat="1" x14ac:dyDescent="0.25">
      <c r="A210" s="1"/>
      <c r="B210" s="98"/>
      <c r="C210" s="99" t="s">
        <v>280</v>
      </c>
      <c r="D210" s="110">
        <v>45048</v>
      </c>
      <c r="E210" s="248">
        <v>33942600</v>
      </c>
      <c r="F210" s="121">
        <v>45041</v>
      </c>
      <c r="G210" s="38" t="s">
        <v>282</v>
      </c>
      <c r="H210" s="11"/>
      <c r="I210" s="2"/>
      <c r="J210" s="151"/>
      <c r="K210" s="151"/>
      <c r="L210" s="15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XES210" s="4"/>
      <c r="XET210" s="4"/>
      <c r="XEU210" s="4"/>
      <c r="XEV210" s="4"/>
      <c r="XEW210" s="4"/>
      <c r="XEX210" s="4"/>
    </row>
    <row r="211" spans="1:29 16373:16378" s="5" customFormat="1" x14ac:dyDescent="0.25">
      <c r="A211" s="1"/>
      <c r="B211" s="98"/>
      <c r="C211" s="99" t="s">
        <v>281</v>
      </c>
      <c r="D211" s="110">
        <v>45048</v>
      </c>
      <c r="E211" s="248">
        <v>7236700</v>
      </c>
      <c r="F211" s="121">
        <v>45044</v>
      </c>
      <c r="G211" s="38" t="s">
        <v>282</v>
      </c>
      <c r="H211" s="11"/>
      <c r="I211" s="2"/>
      <c r="J211" s="151"/>
      <c r="K211" s="151"/>
      <c r="L211" s="15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XES211" s="4"/>
      <c r="XET211" s="4"/>
      <c r="XEU211" s="4"/>
      <c r="XEV211" s="4"/>
      <c r="XEW211" s="4"/>
      <c r="XEX211" s="4"/>
    </row>
    <row r="212" spans="1:29 16373:16378" s="5" customFormat="1" ht="18.75" thickBot="1" x14ac:dyDescent="0.3">
      <c r="A212" s="1"/>
      <c r="B212" s="98"/>
      <c r="C212" s="249"/>
      <c r="D212" s="250"/>
      <c r="E212" s="251"/>
      <c r="F212" s="252"/>
      <c r="G212" s="253"/>
      <c r="H212" s="11"/>
      <c r="I212" s="2"/>
      <c r="J212" s="151"/>
      <c r="K212" s="151"/>
      <c r="L212" s="15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XES212" s="4"/>
      <c r="XET212" s="4"/>
      <c r="XEU212" s="4"/>
      <c r="XEV212" s="4"/>
      <c r="XEW212" s="4"/>
      <c r="XEX212" s="4"/>
    </row>
    <row r="213" spans="1:29 16373:16378" s="5" customFormat="1" ht="17.25" customHeight="1" thickBot="1" x14ac:dyDescent="0.3">
      <c r="A213" s="1"/>
      <c r="B213" s="211"/>
      <c r="C213" s="196" t="s">
        <v>82</v>
      </c>
      <c r="D213" s="254"/>
      <c r="E213" s="198">
        <f>SUM(E209:E212)</f>
        <v>41644250</v>
      </c>
      <c r="F213" s="255"/>
      <c r="G213" s="200"/>
      <c r="H213" s="256"/>
      <c r="I213" s="125"/>
      <c r="J213" s="257"/>
      <c r="K213" s="257"/>
      <c r="L213" s="257"/>
      <c r="M213" s="125"/>
      <c r="N213" s="125"/>
      <c r="O213" s="12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XES213" s="4"/>
      <c r="XET213" s="4"/>
      <c r="XEU213" s="4"/>
      <c r="XEV213" s="4"/>
      <c r="XEW213" s="4"/>
      <c r="XEX213" s="4"/>
    </row>
    <row r="214" spans="1:29 16373:16378" s="5" customFormat="1" ht="17.25" customHeight="1" thickBot="1" x14ac:dyDescent="0.3">
      <c r="A214" s="1"/>
      <c r="B214" s="98" t="s">
        <v>83</v>
      </c>
      <c r="C214" s="233" t="s">
        <v>84</v>
      </c>
      <c r="D214" s="246"/>
      <c r="E214" s="235"/>
      <c r="F214" s="247"/>
      <c r="G214" s="206"/>
      <c r="H214" s="258"/>
      <c r="I214" s="2"/>
      <c r="J214" s="151"/>
      <c r="K214" s="151"/>
      <c r="L214" s="15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XES214" s="4"/>
      <c r="XET214" s="4"/>
      <c r="XEU214" s="4"/>
      <c r="XEV214" s="4"/>
      <c r="XEW214" s="4"/>
      <c r="XEX214" s="4"/>
    </row>
    <row r="215" spans="1:29 16373:16378" s="5" customFormat="1" x14ac:dyDescent="0.25">
      <c r="A215" s="1"/>
      <c r="B215" s="98"/>
      <c r="C215" s="99" t="s">
        <v>222</v>
      </c>
      <c r="D215" s="110">
        <v>45048</v>
      </c>
      <c r="E215" s="248">
        <v>1366478</v>
      </c>
      <c r="F215" s="121">
        <v>45035</v>
      </c>
      <c r="G215" s="38" t="s">
        <v>227</v>
      </c>
      <c r="H215" s="258"/>
      <c r="I215" s="335" t="s">
        <v>6</v>
      </c>
      <c r="J215" s="331" t="s">
        <v>85</v>
      </c>
      <c r="K215" s="331" t="s">
        <v>8</v>
      </c>
      <c r="L215" s="331" t="s">
        <v>85</v>
      </c>
      <c r="M215" s="331" t="s">
        <v>10</v>
      </c>
      <c r="N215" s="331" t="s">
        <v>8</v>
      </c>
      <c r="O215" s="331" t="s">
        <v>10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XES215" s="4"/>
      <c r="XET215" s="4"/>
      <c r="XEU215" s="4"/>
      <c r="XEV215" s="4"/>
      <c r="XEW215" s="4"/>
      <c r="XEX215" s="4"/>
    </row>
    <row r="216" spans="1:29 16373:16378" s="5" customFormat="1" x14ac:dyDescent="0.25">
      <c r="A216" s="1"/>
      <c r="B216" s="98"/>
      <c r="C216" s="99" t="s">
        <v>230</v>
      </c>
      <c r="D216" s="110">
        <v>45048</v>
      </c>
      <c r="E216" s="248">
        <v>1987550</v>
      </c>
      <c r="F216" s="121">
        <v>44986</v>
      </c>
      <c r="G216" s="38" t="s">
        <v>228</v>
      </c>
      <c r="H216" s="258"/>
      <c r="I216" s="336"/>
      <c r="J216" s="332"/>
      <c r="K216" s="332"/>
      <c r="L216" s="332"/>
      <c r="M216" s="332"/>
      <c r="N216" s="332"/>
      <c r="O216" s="33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XES216" s="4"/>
      <c r="XET216" s="4"/>
      <c r="XEU216" s="4"/>
      <c r="XEV216" s="4"/>
      <c r="XEW216" s="4"/>
      <c r="XEX216" s="4"/>
    </row>
    <row r="217" spans="1:29 16373:16378" s="5" customFormat="1" x14ac:dyDescent="0.25">
      <c r="A217" s="1"/>
      <c r="B217" s="98"/>
      <c r="C217" s="99" t="s">
        <v>220</v>
      </c>
      <c r="D217" s="110">
        <v>45048</v>
      </c>
      <c r="E217" s="248">
        <v>9178250</v>
      </c>
      <c r="F217" s="121">
        <v>45034</v>
      </c>
      <c r="G217" s="38" t="s">
        <v>225</v>
      </c>
      <c r="H217" s="258"/>
      <c r="I217" s="336"/>
      <c r="J217" s="332"/>
      <c r="K217" s="332"/>
      <c r="L217" s="332"/>
      <c r="M217" s="332"/>
      <c r="N217" s="332"/>
      <c r="O217" s="33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XES217" s="4"/>
      <c r="XET217" s="4"/>
      <c r="XEU217" s="4"/>
      <c r="XEV217" s="4"/>
      <c r="XEW217" s="4"/>
      <c r="XEX217" s="4"/>
    </row>
    <row r="218" spans="1:29 16373:16378" s="5" customFormat="1" x14ac:dyDescent="0.25">
      <c r="A218" s="1"/>
      <c r="B218" s="98"/>
      <c r="C218" s="99" t="s">
        <v>221</v>
      </c>
      <c r="D218" s="110">
        <v>45048</v>
      </c>
      <c r="E218" s="248">
        <v>1332175</v>
      </c>
      <c r="F218" s="121">
        <v>45035</v>
      </c>
      <c r="G218" s="38" t="s">
        <v>226</v>
      </c>
      <c r="H218" s="258"/>
      <c r="I218" s="336"/>
      <c r="J218" s="332"/>
      <c r="K218" s="332"/>
      <c r="L218" s="332"/>
      <c r="M218" s="332"/>
      <c r="N218" s="332"/>
      <c r="O218" s="33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XES218" s="4"/>
      <c r="XET218" s="4"/>
      <c r="XEU218" s="4"/>
      <c r="XEV218" s="4"/>
      <c r="XEW218" s="4"/>
      <c r="XEX218" s="4"/>
    </row>
    <row r="219" spans="1:29 16373:16378" s="5" customFormat="1" x14ac:dyDescent="0.25">
      <c r="A219" s="1"/>
      <c r="B219" s="98"/>
      <c r="C219" s="99" t="s">
        <v>219</v>
      </c>
      <c r="D219" s="110">
        <v>45048</v>
      </c>
      <c r="E219" s="248">
        <v>6709415</v>
      </c>
      <c r="F219" s="121">
        <v>45033</v>
      </c>
      <c r="G219" s="38" t="s">
        <v>224</v>
      </c>
      <c r="H219" s="258"/>
      <c r="I219" s="336"/>
      <c r="J219" s="332"/>
      <c r="K219" s="332"/>
      <c r="L219" s="332"/>
      <c r="M219" s="332"/>
      <c r="N219" s="332"/>
      <c r="O219" s="33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XES219" s="4"/>
      <c r="XET219" s="4"/>
      <c r="XEU219" s="4"/>
      <c r="XEV219" s="4"/>
      <c r="XEW219" s="4"/>
      <c r="XEX219" s="4"/>
    </row>
    <row r="220" spans="1:29 16373:16378" s="5" customFormat="1" x14ac:dyDescent="0.25">
      <c r="A220" s="1"/>
      <c r="B220" s="98"/>
      <c r="C220" s="99" t="s">
        <v>218</v>
      </c>
      <c r="D220" s="110">
        <v>45048</v>
      </c>
      <c r="E220" s="248">
        <v>11375000</v>
      </c>
      <c r="F220" s="121">
        <v>45034</v>
      </c>
      <c r="G220" s="38" t="s">
        <v>223</v>
      </c>
      <c r="H220" s="258"/>
      <c r="I220" s="336"/>
      <c r="J220" s="332"/>
      <c r="K220" s="332"/>
      <c r="L220" s="332"/>
      <c r="M220" s="332"/>
      <c r="N220" s="332"/>
      <c r="O220" s="33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XES220" s="4"/>
      <c r="XET220" s="4"/>
      <c r="XEU220" s="4"/>
      <c r="XEV220" s="4"/>
      <c r="XEW220" s="4"/>
      <c r="XEX220" s="4"/>
    </row>
    <row r="221" spans="1:29 16373:16378" s="5" customFormat="1" x14ac:dyDescent="0.25">
      <c r="A221" s="1"/>
      <c r="B221" s="98"/>
      <c r="C221" s="276" t="s">
        <v>231</v>
      </c>
      <c r="D221" s="277">
        <v>45048</v>
      </c>
      <c r="E221" s="278">
        <v>46902495</v>
      </c>
      <c r="F221" s="279">
        <v>45042</v>
      </c>
      <c r="G221" s="280" t="s">
        <v>229</v>
      </c>
      <c r="H221" s="258"/>
      <c r="I221" s="336"/>
      <c r="J221" s="332"/>
      <c r="K221" s="332"/>
      <c r="L221" s="332"/>
      <c r="M221" s="332"/>
      <c r="N221" s="332"/>
      <c r="O221" s="33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XES221" s="4"/>
      <c r="XET221" s="4"/>
      <c r="XEU221" s="4"/>
      <c r="XEV221" s="4"/>
      <c r="XEW221" s="4"/>
      <c r="XEX221" s="4"/>
    </row>
    <row r="222" spans="1:29 16373:16378" s="5" customFormat="1" x14ac:dyDescent="0.25">
      <c r="A222" s="1"/>
      <c r="B222" s="98"/>
      <c r="C222" s="99" t="s">
        <v>341</v>
      </c>
      <c r="D222" s="110">
        <v>45050</v>
      </c>
      <c r="E222" s="248">
        <v>44850820</v>
      </c>
      <c r="F222" s="121">
        <v>45045</v>
      </c>
      <c r="G222" s="38" t="s">
        <v>229</v>
      </c>
      <c r="H222" s="2"/>
      <c r="I222" s="336"/>
      <c r="J222" s="332"/>
      <c r="K222" s="332"/>
      <c r="L222" s="332"/>
      <c r="M222" s="332"/>
      <c r="N222" s="332"/>
      <c r="O222" s="33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XES222" s="4"/>
      <c r="XET222" s="4"/>
      <c r="XEU222" s="4"/>
      <c r="XEV222" s="4"/>
      <c r="XEW222" s="4"/>
      <c r="XEX222" s="4"/>
    </row>
    <row r="223" spans="1:29 16373:16378" s="5" customFormat="1" ht="17.25" customHeight="1" thickBot="1" x14ac:dyDescent="0.3">
      <c r="A223" s="1"/>
      <c r="B223" s="98"/>
      <c r="C223" s="249"/>
      <c r="D223" s="250"/>
      <c r="E223" s="251"/>
      <c r="F223" s="252"/>
      <c r="G223" s="253"/>
      <c r="H223" s="258"/>
      <c r="I223" s="336"/>
      <c r="J223" s="332"/>
      <c r="K223" s="332"/>
      <c r="L223" s="332"/>
      <c r="M223" s="332"/>
      <c r="N223" s="332"/>
      <c r="O223" s="33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XES223" s="4"/>
      <c r="XET223" s="4"/>
      <c r="XEU223" s="4"/>
      <c r="XEV223" s="4"/>
      <c r="XEW223" s="4"/>
      <c r="XEX223" s="4"/>
    </row>
    <row r="224" spans="1:29 16373:16378" s="5" customFormat="1" ht="17.25" customHeight="1" thickBot="1" x14ac:dyDescent="0.3">
      <c r="A224" s="1"/>
      <c r="B224" s="211"/>
      <c r="C224" s="196" t="s">
        <v>86</v>
      </c>
      <c r="D224" s="254"/>
      <c r="E224" s="198">
        <f>SUM(E215:E223)</f>
        <v>123702183</v>
      </c>
      <c r="F224" s="255"/>
      <c r="G224" s="200"/>
      <c r="H224" s="258"/>
      <c r="I224" s="259"/>
      <c r="J224" s="19"/>
      <c r="K224" s="19"/>
      <c r="L224" s="19"/>
      <c r="M224" s="20"/>
      <c r="N224" s="20"/>
      <c r="O224" s="21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XES224" s="4"/>
      <c r="XET224" s="4"/>
      <c r="XEU224" s="4"/>
      <c r="XEV224" s="4"/>
      <c r="XEW224" s="4"/>
      <c r="XEX224" s="4"/>
    </row>
    <row r="225" spans="1:29 16373:16378" s="5" customFormat="1" ht="17.25" customHeight="1" thickBot="1" x14ac:dyDescent="0.3">
      <c r="A225" s="1"/>
      <c r="B225" s="98" t="s">
        <v>87</v>
      </c>
      <c r="C225" s="233" t="s">
        <v>88</v>
      </c>
      <c r="D225" s="246"/>
      <c r="E225" s="235"/>
      <c r="F225" s="247"/>
      <c r="G225" s="206"/>
      <c r="H225" s="258"/>
      <c r="I225" s="2"/>
      <c r="J225" s="151"/>
      <c r="K225" s="151"/>
      <c r="L225" s="15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XES225" s="4"/>
      <c r="XET225" s="4"/>
      <c r="XEU225" s="4"/>
      <c r="XEV225" s="4"/>
      <c r="XEW225" s="4"/>
      <c r="XEX225" s="4"/>
    </row>
    <row r="226" spans="1:29 16373:16378" s="5" customFormat="1" x14ac:dyDescent="0.25">
      <c r="A226" s="1"/>
      <c r="B226" s="98"/>
      <c r="C226" s="99" t="s">
        <v>134</v>
      </c>
      <c r="D226" s="110">
        <v>45048</v>
      </c>
      <c r="E226" s="248">
        <v>73898900</v>
      </c>
      <c r="F226" s="121">
        <v>45034</v>
      </c>
      <c r="G226" s="38" t="s">
        <v>135</v>
      </c>
      <c r="H226" s="258"/>
      <c r="I226" s="335" t="s">
        <v>6</v>
      </c>
      <c r="J226" s="331" t="s">
        <v>85</v>
      </c>
      <c r="K226" s="331" t="s">
        <v>8</v>
      </c>
      <c r="L226" s="331" t="s">
        <v>85</v>
      </c>
      <c r="M226" s="331" t="s">
        <v>10</v>
      </c>
      <c r="N226" s="331" t="s">
        <v>8</v>
      </c>
      <c r="O226" s="331" t="s">
        <v>10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XES226" s="4"/>
      <c r="XET226" s="4"/>
      <c r="XEU226" s="4"/>
      <c r="XEV226" s="4"/>
      <c r="XEW226" s="4"/>
      <c r="XEX226" s="4"/>
    </row>
    <row r="227" spans="1:29 16373:16378" s="5" customFormat="1" x14ac:dyDescent="0.25">
      <c r="A227" s="1"/>
      <c r="B227" s="98"/>
      <c r="C227" s="99" t="s">
        <v>136</v>
      </c>
      <c r="D227" s="110">
        <v>45048</v>
      </c>
      <c r="E227" s="248">
        <v>11500500</v>
      </c>
      <c r="F227" s="121">
        <v>45034</v>
      </c>
      <c r="G227" s="38" t="s">
        <v>137</v>
      </c>
      <c r="H227" s="258"/>
      <c r="I227" s="336"/>
      <c r="J227" s="332"/>
      <c r="K227" s="332"/>
      <c r="L227" s="332"/>
      <c r="M227" s="332"/>
      <c r="N227" s="332"/>
      <c r="O227" s="33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XES227" s="4"/>
      <c r="XET227" s="4"/>
      <c r="XEU227" s="4"/>
      <c r="XEV227" s="4"/>
      <c r="XEW227" s="4"/>
      <c r="XEX227" s="4"/>
    </row>
    <row r="228" spans="1:29 16373:16378" s="5" customFormat="1" ht="17.25" customHeight="1" thickBot="1" x14ac:dyDescent="0.3">
      <c r="A228" s="1"/>
      <c r="B228" s="98"/>
      <c r="C228" s="249"/>
      <c r="D228" s="250"/>
      <c r="E228" s="251"/>
      <c r="F228" s="252"/>
      <c r="G228" s="253"/>
      <c r="H228" s="258"/>
      <c r="I228" s="336"/>
      <c r="J228" s="332"/>
      <c r="K228" s="332"/>
      <c r="L228" s="332"/>
      <c r="M228" s="332"/>
      <c r="N228" s="332"/>
      <c r="O228" s="33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XES228" s="4"/>
      <c r="XET228" s="4"/>
      <c r="XEU228" s="4"/>
      <c r="XEV228" s="4"/>
      <c r="XEW228" s="4"/>
      <c r="XEX228" s="4"/>
    </row>
    <row r="229" spans="1:29 16373:16378" s="5" customFormat="1" ht="17.25" customHeight="1" thickBot="1" x14ac:dyDescent="0.3">
      <c r="A229" s="1"/>
      <c r="B229" s="211"/>
      <c r="C229" s="196" t="s">
        <v>89</v>
      </c>
      <c r="D229" s="254"/>
      <c r="E229" s="198">
        <f>SUM(E226:E228)</f>
        <v>85399400</v>
      </c>
      <c r="F229" s="255"/>
      <c r="G229" s="200"/>
      <c r="H229" s="258"/>
      <c r="I229" s="259"/>
      <c r="J229" s="19"/>
      <c r="K229" s="19"/>
      <c r="L229" s="19"/>
      <c r="M229" s="20"/>
      <c r="N229" s="20"/>
      <c r="O229" s="21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XES229" s="4"/>
      <c r="XET229" s="4"/>
      <c r="XEU229" s="4"/>
      <c r="XEV229" s="4"/>
      <c r="XEW229" s="4"/>
      <c r="XEX229" s="4"/>
    </row>
    <row r="230" spans="1:29 16373:16378" s="5" customFormat="1" ht="17.25" customHeight="1" thickBot="1" x14ac:dyDescent="0.3">
      <c r="A230" s="1"/>
      <c r="B230" s="98" t="s">
        <v>90</v>
      </c>
      <c r="C230" s="233" t="s">
        <v>91</v>
      </c>
      <c r="D230" s="246"/>
      <c r="E230" s="235"/>
      <c r="F230" s="247"/>
      <c r="G230" s="206"/>
      <c r="H230" s="258"/>
      <c r="I230" s="2"/>
      <c r="J230" s="151"/>
      <c r="K230" s="151"/>
      <c r="L230" s="15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XES230" s="4"/>
      <c r="XET230" s="4"/>
      <c r="XEU230" s="4"/>
      <c r="XEV230" s="4"/>
      <c r="XEW230" s="4"/>
      <c r="XEX230" s="4"/>
    </row>
    <row r="231" spans="1:29 16373:16378" s="5" customFormat="1" x14ac:dyDescent="0.25">
      <c r="A231" s="1"/>
      <c r="B231" s="98"/>
      <c r="C231" s="99" t="s">
        <v>299</v>
      </c>
      <c r="D231" s="110">
        <v>45048</v>
      </c>
      <c r="E231" s="248">
        <v>14812500</v>
      </c>
      <c r="F231" s="121">
        <v>45041</v>
      </c>
      <c r="G231" s="38" t="s">
        <v>251</v>
      </c>
      <c r="H231" s="258"/>
      <c r="I231" s="335" t="s">
        <v>6</v>
      </c>
      <c r="J231" s="331" t="s">
        <v>85</v>
      </c>
      <c r="K231" s="331" t="s">
        <v>8</v>
      </c>
      <c r="L231" s="331" t="s">
        <v>85</v>
      </c>
      <c r="M231" s="331" t="s">
        <v>10</v>
      </c>
      <c r="N231" s="331" t="s">
        <v>8</v>
      </c>
      <c r="O231" s="331" t="s">
        <v>10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XES231" s="4"/>
      <c r="XET231" s="4"/>
      <c r="XEU231" s="4"/>
      <c r="XEV231" s="4"/>
      <c r="XEW231" s="4"/>
      <c r="XEX231" s="4"/>
    </row>
    <row r="232" spans="1:29 16373:16378" s="5" customFormat="1" x14ac:dyDescent="0.25">
      <c r="A232" s="1"/>
      <c r="B232" s="98"/>
      <c r="C232" s="99" t="s">
        <v>297</v>
      </c>
      <c r="D232" s="110">
        <v>45048</v>
      </c>
      <c r="E232" s="248">
        <v>356312000</v>
      </c>
      <c r="F232" s="121">
        <v>45041</v>
      </c>
      <c r="G232" s="38" t="s">
        <v>298</v>
      </c>
      <c r="H232" s="258"/>
      <c r="I232" s="336"/>
      <c r="J232" s="332"/>
      <c r="K232" s="332"/>
      <c r="L232" s="332"/>
      <c r="M232" s="332"/>
      <c r="N232" s="332"/>
      <c r="O232" s="33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XES232" s="4"/>
      <c r="XET232" s="4"/>
      <c r="XEU232" s="4"/>
      <c r="XEV232" s="4"/>
      <c r="XEW232" s="4"/>
      <c r="XEX232" s="4"/>
    </row>
    <row r="233" spans="1:29 16373:16378" s="5" customFormat="1" x14ac:dyDescent="0.25">
      <c r="A233" s="1"/>
      <c r="B233" s="98"/>
      <c r="C233" s="99" t="s">
        <v>300</v>
      </c>
      <c r="D233" s="110">
        <v>45050</v>
      </c>
      <c r="E233" s="248">
        <v>707000</v>
      </c>
      <c r="F233" s="121">
        <v>45043</v>
      </c>
      <c r="G233" s="38" t="s">
        <v>298</v>
      </c>
      <c r="H233" s="258"/>
      <c r="I233" s="336"/>
      <c r="J233" s="332"/>
      <c r="K233" s="332"/>
      <c r="L233" s="332"/>
      <c r="M233" s="332"/>
      <c r="N233" s="332"/>
      <c r="O233" s="33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XES233" s="4"/>
      <c r="XET233" s="4"/>
      <c r="XEU233" s="4"/>
      <c r="XEV233" s="4"/>
      <c r="XEW233" s="4"/>
      <c r="XEX233" s="4"/>
    </row>
    <row r="234" spans="1:29 16373:16378" s="5" customFormat="1" x14ac:dyDescent="0.25">
      <c r="A234" s="1"/>
      <c r="B234" s="98"/>
      <c r="C234" s="99" t="s">
        <v>301</v>
      </c>
      <c r="D234" s="110">
        <v>45050</v>
      </c>
      <c r="E234" s="248">
        <v>3839000</v>
      </c>
      <c r="F234" s="121">
        <v>45043</v>
      </c>
      <c r="G234" s="38" t="s">
        <v>298</v>
      </c>
      <c r="H234" s="258"/>
      <c r="I234" s="336"/>
      <c r="J234" s="332"/>
      <c r="K234" s="332"/>
      <c r="L234" s="332"/>
      <c r="M234" s="332"/>
      <c r="N234" s="332"/>
      <c r="O234" s="33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XES234" s="4"/>
      <c r="XET234" s="4"/>
      <c r="XEU234" s="4"/>
      <c r="XEV234" s="4"/>
      <c r="XEW234" s="4"/>
      <c r="XEX234" s="4"/>
    </row>
    <row r="235" spans="1:29 16373:16378" s="5" customFormat="1" x14ac:dyDescent="0.25">
      <c r="A235" s="1"/>
      <c r="B235" s="98"/>
      <c r="C235" s="99" t="s">
        <v>302</v>
      </c>
      <c r="D235" s="110">
        <v>45050</v>
      </c>
      <c r="E235" s="248">
        <v>379500</v>
      </c>
      <c r="F235" s="121">
        <v>45043</v>
      </c>
      <c r="G235" s="38" t="s">
        <v>251</v>
      </c>
      <c r="H235" s="258"/>
      <c r="I235" s="336"/>
      <c r="J235" s="332"/>
      <c r="K235" s="332"/>
      <c r="L235" s="332"/>
      <c r="M235" s="332"/>
      <c r="N235" s="332"/>
      <c r="O235" s="33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XES235" s="4"/>
      <c r="XET235" s="4"/>
      <c r="XEU235" s="4"/>
      <c r="XEV235" s="4"/>
      <c r="XEW235" s="4"/>
      <c r="XEX235" s="4"/>
    </row>
    <row r="236" spans="1:29 16373:16378" s="5" customFormat="1" ht="17.25" customHeight="1" thickBot="1" x14ac:dyDescent="0.3">
      <c r="A236" s="1"/>
      <c r="B236" s="98"/>
      <c r="C236" s="249"/>
      <c r="D236" s="250"/>
      <c r="E236" s="251"/>
      <c r="F236" s="252"/>
      <c r="G236" s="253"/>
      <c r="H236" s="258"/>
      <c r="I236" s="336"/>
      <c r="J236" s="332"/>
      <c r="K236" s="332"/>
      <c r="L236" s="332"/>
      <c r="M236" s="332"/>
      <c r="N236" s="332"/>
      <c r="O236" s="33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XES236" s="4"/>
      <c r="XET236" s="4"/>
      <c r="XEU236" s="4"/>
      <c r="XEV236" s="4"/>
      <c r="XEW236" s="4"/>
      <c r="XEX236" s="4"/>
    </row>
    <row r="237" spans="1:29 16373:16378" s="5" customFormat="1" ht="17.25" customHeight="1" thickBot="1" x14ac:dyDescent="0.3">
      <c r="A237" s="1"/>
      <c r="B237" s="211"/>
      <c r="C237" s="196" t="s">
        <v>92</v>
      </c>
      <c r="D237" s="254"/>
      <c r="E237" s="198">
        <f>SUM(E231:E236)</f>
        <v>376050000</v>
      </c>
      <c r="F237" s="255"/>
      <c r="G237" s="200"/>
      <c r="H237" s="258"/>
      <c r="I237" s="259"/>
      <c r="J237" s="19"/>
      <c r="K237" s="19"/>
      <c r="L237" s="19"/>
      <c r="M237" s="20"/>
      <c r="N237" s="20"/>
      <c r="O237" s="21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XES237" s="4"/>
      <c r="XET237" s="4"/>
      <c r="XEU237" s="4"/>
      <c r="XEV237" s="4"/>
      <c r="XEW237" s="4"/>
      <c r="XEX237" s="4"/>
    </row>
    <row r="238" spans="1:29 16373:16378" s="5" customFormat="1" ht="17.25" customHeight="1" thickBot="1" x14ac:dyDescent="0.3">
      <c r="A238" s="1"/>
      <c r="B238" s="98" t="s">
        <v>93</v>
      </c>
      <c r="C238" s="233" t="s">
        <v>94</v>
      </c>
      <c r="D238" s="246"/>
      <c r="E238" s="235"/>
      <c r="F238" s="247"/>
      <c r="G238" s="206"/>
      <c r="H238" s="258"/>
      <c r="I238" s="2"/>
      <c r="J238" s="151"/>
      <c r="K238" s="151"/>
      <c r="L238" s="15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XES238" s="4"/>
      <c r="XET238" s="4"/>
      <c r="XEU238" s="4"/>
      <c r="XEV238" s="4"/>
      <c r="XEW238" s="4"/>
      <c r="XEX238" s="4"/>
    </row>
    <row r="239" spans="1:29 16373:16378" s="5" customFormat="1" x14ac:dyDescent="0.25">
      <c r="A239" s="1"/>
      <c r="B239" s="98"/>
      <c r="C239" s="99" t="s">
        <v>287</v>
      </c>
      <c r="D239" s="100">
        <v>45048</v>
      </c>
      <c r="E239" s="101">
        <v>14951025</v>
      </c>
      <c r="F239" s="209">
        <v>45036</v>
      </c>
      <c r="G239" s="260" t="s">
        <v>290</v>
      </c>
      <c r="H239" s="258"/>
      <c r="I239" s="335" t="s">
        <v>6</v>
      </c>
      <c r="J239" s="331" t="s">
        <v>85</v>
      </c>
      <c r="K239" s="331" t="s">
        <v>8</v>
      </c>
      <c r="L239" s="331" t="s">
        <v>85</v>
      </c>
      <c r="M239" s="331" t="s">
        <v>10</v>
      </c>
      <c r="N239" s="331" t="s">
        <v>8</v>
      </c>
      <c r="O239" s="331" t="s">
        <v>10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XES239" s="4"/>
      <c r="XET239" s="4"/>
      <c r="XEU239" s="4"/>
      <c r="XEV239" s="4"/>
      <c r="XEW239" s="4"/>
      <c r="XEX239" s="4"/>
    </row>
    <row r="240" spans="1:29 16373:16378" s="5" customFormat="1" x14ac:dyDescent="0.25">
      <c r="A240" s="1"/>
      <c r="B240" s="98"/>
      <c r="C240" s="99" t="s">
        <v>286</v>
      </c>
      <c r="D240" s="110">
        <v>45048</v>
      </c>
      <c r="E240" s="101">
        <v>13612500</v>
      </c>
      <c r="F240" s="121">
        <v>45041</v>
      </c>
      <c r="G240" s="260" t="s">
        <v>289</v>
      </c>
      <c r="H240" s="258"/>
      <c r="I240" s="336"/>
      <c r="J240" s="332"/>
      <c r="K240" s="332"/>
      <c r="L240" s="332"/>
      <c r="M240" s="332"/>
      <c r="N240" s="332"/>
      <c r="O240" s="33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XES240" s="4"/>
      <c r="XET240" s="4"/>
      <c r="XEU240" s="4"/>
      <c r="XEV240" s="4"/>
      <c r="XEW240" s="4"/>
      <c r="XEX240" s="4"/>
    </row>
    <row r="241" spans="1:29 16373:16378" s="5" customFormat="1" x14ac:dyDescent="0.25">
      <c r="A241" s="1"/>
      <c r="B241" s="98"/>
      <c r="C241" s="99" t="s">
        <v>285</v>
      </c>
      <c r="D241" s="110">
        <v>45048</v>
      </c>
      <c r="E241" s="101">
        <v>276063500</v>
      </c>
      <c r="F241" s="121">
        <v>45041</v>
      </c>
      <c r="G241" s="260" t="s">
        <v>288</v>
      </c>
      <c r="H241" s="258"/>
      <c r="I241" s="336"/>
      <c r="J241" s="332"/>
      <c r="K241" s="332"/>
      <c r="L241" s="332"/>
      <c r="M241" s="332"/>
      <c r="N241" s="332"/>
      <c r="O241" s="33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XES241" s="4"/>
      <c r="XET241" s="4"/>
      <c r="XEU241" s="4"/>
      <c r="XEV241" s="4"/>
      <c r="XEW241" s="4"/>
      <c r="XEX241" s="4"/>
    </row>
    <row r="242" spans="1:29 16373:16378" s="5" customFormat="1" ht="17.25" customHeight="1" thickBot="1" x14ac:dyDescent="0.3">
      <c r="A242" s="1"/>
      <c r="B242" s="98"/>
      <c r="C242" s="249"/>
      <c r="D242" s="250"/>
      <c r="E242" s="251"/>
      <c r="F242" s="252"/>
      <c r="G242" s="253"/>
      <c r="H242" s="258"/>
      <c r="I242" s="336"/>
      <c r="J242" s="332"/>
      <c r="K242" s="332"/>
      <c r="L242" s="332"/>
      <c r="M242" s="332"/>
      <c r="N242" s="332"/>
      <c r="O242" s="33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XES242" s="4"/>
      <c r="XET242" s="4"/>
      <c r="XEU242" s="4"/>
      <c r="XEV242" s="4"/>
      <c r="XEW242" s="4"/>
      <c r="XEX242" s="4"/>
    </row>
    <row r="243" spans="1:29 16373:16378" s="5" customFormat="1" ht="17.25" customHeight="1" thickBot="1" x14ac:dyDescent="0.3">
      <c r="A243" s="1"/>
      <c r="B243" s="211"/>
      <c r="C243" s="196" t="s">
        <v>95</v>
      </c>
      <c r="D243" s="254"/>
      <c r="E243" s="198">
        <f>SUM(E239:E242)</f>
        <v>304627025</v>
      </c>
      <c r="F243" s="255"/>
      <c r="G243" s="200"/>
      <c r="H243" s="258"/>
      <c r="I243" s="259"/>
      <c r="J243" s="19"/>
      <c r="K243" s="19"/>
      <c r="L243" s="19"/>
      <c r="M243" s="20"/>
      <c r="N243" s="20"/>
      <c r="O243" s="21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XES243" s="4"/>
      <c r="XET243" s="4"/>
      <c r="XEU243" s="4"/>
      <c r="XEV243" s="4"/>
      <c r="XEW243" s="4"/>
      <c r="XEX243" s="4"/>
    </row>
    <row r="244" spans="1:29 16373:16378" s="5" customFormat="1" ht="17.25" customHeight="1" thickBot="1" x14ac:dyDescent="0.3">
      <c r="A244" s="1"/>
      <c r="B244" s="98" t="s">
        <v>96</v>
      </c>
      <c r="C244" s="233" t="s">
        <v>97</v>
      </c>
      <c r="D244" s="246"/>
      <c r="E244" s="235"/>
      <c r="F244" s="247"/>
      <c r="G244" s="206"/>
      <c r="H244" s="258"/>
      <c r="I244" s="2"/>
      <c r="J244" s="151"/>
      <c r="K244" s="151"/>
      <c r="L244" s="15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XES244" s="4"/>
      <c r="XET244" s="4"/>
      <c r="XEU244" s="4"/>
      <c r="XEV244" s="4"/>
      <c r="XEW244" s="4"/>
      <c r="XEX244" s="4"/>
    </row>
    <row r="245" spans="1:29 16373:16378" s="5" customFormat="1" x14ac:dyDescent="0.25">
      <c r="A245" s="1"/>
      <c r="B245" s="98"/>
      <c r="C245" s="99" t="s">
        <v>253</v>
      </c>
      <c r="D245" s="100">
        <v>45048</v>
      </c>
      <c r="E245" s="101">
        <v>150700</v>
      </c>
      <c r="F245" s="209" t="s">
        <v>254</v>
      </c>
      <c r="G245" s="260" t="s">
        <v>255</v>
      </c>
      <c r="H245" s="258"/>
      <c r="I245" s="335" t="s">
        <v>6</v>
      </c>
      <c r="J245" s="331" t="s">
        <v>85</v>
      </c>
      <c r="K245" s="331" t="s">
        <v>8</v>
      </c>
      <c r="L245" s="331" t="s">
        <v>85</v>
      </c>
      <c r="M245" s="331" t="s">
        <v>10</v>
      </c>
      <c r="N245" s="331" t="s">
        <v>8</v>
      </c>
      <c r="O245" s="331" t="s">
        <v>10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XES245" s="4"/>
      <c r="XET245" s="4"/>
      <c r="XEU245" s="4"/>
      <c r="XEV245" s="4"/>
      <c r="XEW245" s="4"/>
      <c r="XEX245" s="4"/>
    </row>
    <row r="246" spans="1:29 16373:16378" s="5" customFormat="1" x14ac:dyDescent="0.25">
      <c r="A246" s="1"/>
      <c r="B246" s="98"/>
      <c r="C246" s="99" t="s">
        <v>256</v>
      </c>
      <c r="D246" s="110">
        <v>45048</v>
      </c>
      <c r="E246" s="101">
        <v>11732000</v>
      </c>
      <c r="F246" s="121" t="s">
        <v>257</v>
      </c>
      <c r="G246" s="260" t="s">
        <v>258</v>
      </c>
      <c r="H246" s="258"/>
      <c r="I246" s="336"/>
      <c r="J246" s="332"/>
      <c r="K246" s="332"/>
      <c r="L246" s="332"/>
      <c r="M246" s="332"/>
      <c r="N246" s="332"/>
      <c r="O246" s="33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XES246" s="4"/>
      <c r="XET246" s="4"/>
      <c r="XEU246" s="4"/>
      <c r="XEV246" s="4"/>
      <c r="XEW246" s="4"/>
      <c r="XEX246" s="4"/>
    </row>
    <row r="247" spans="1:29 16373:16378" s="5" customFormat="1" x14ac:dyDescent="0.25">
      <c r="A247" s="1"/>
      <c r="B247" s="98"/>
      <c r="C247" s="99" t="s">
        <v>256</v>
      </c>
      <c r="D247" s="110">
        <v>45048</v>
      </c>
      <c r="E247" s="101">
        <v>5658250</v>
      </c>
      <c r="F247" s="121">
        <v>45031</v>
      </c>
      <c r="G247" s="260" t="s">
        <v>259</v>
      </c>
      <c r="H247" s="258"/>
      <c r="I247" s="336"/>
      <c r="J247" s="332"/>
      <c r="K247" s="332"/>
      <c r="L247" s="332"/>
      <c r="M247" s="332"/>
      <c r="N247" s="332"/>
      <c r="O247" s="33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XES247" s="4"/>
      <c r="XET247" s="4"/>
      <c r="XEU247" s="4"/>
      <c r="XEV247" s="4"/>
      <c r="XEW247" s="4"/>
      <c r="XEX247" s="4"/>
    </row>
    <row r="248" spans="1:29 16373:16378" s="5" customFormat="1" x14ac:dyDescent="0.25">
      <c r="A248" s="1"/>
      <c r="B248" s="98"/>
      <c r="C248" s="99" t="s">
        <v>260</v>
      </c>
      <c r="D248" s="110">
        <v>45048</v>
      </c>
      <c r="E248" s="101">
        <v>128561400</v>
      </c>
      <c r="F248" s="121">
        <v>45041</v>
      </c>
      <c r="G248" s="260" t="s">
        <v>139</v>
      </c>
      <c r="H248" s="258"/>
      <c r="I248" s="336"/>
      <c r="J248" s="332"/>
      <c r="K248" s="332"/>
      <c r="L248" s="332"/>
      <c r="M248" s="332"/>
      <c r="N248" s="332"/>
      <c r="O248" s="33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XES248" s="4"/>
      <c r="XET248" s="4"/>
      <c r="XEU248" s="4"/>
      <c r="XEV248" s="4"/>
      <c r="XEW248" s="4"/>
      <c r="XEX248" s="4"/>
    </row>
    <row r="249" spans="1:29 16373:16378" s="5" customFormat="1" x14ac:dyDescent="0.25">
      <c r="A249" s="1"/>
      <c r="B249" s="98"/>
      <c r="C249" s="99" t="s">
        <v>261</v>
      </c>
      <c r="D249" s="110">
        <v>45051</v>
      </c>
      <c r="E249" s="101">
        <v>18771400</v>
      </c>
      <c r="F249" s="121">
        <v>45041</v>
      </c>
      <c r="G249" s="260" t="s">
        <v>139</v>
      </c>
      <c r="H249" s="258"/>
      <c r="I249" s="336"/>
      <c r="J249" s="332"/>
      <c r="K249" s="332"/>
      <c r="L249" s="332"/>
      <c r="M249" s="332"/>
      <c r="N249" s="332"/>
      <c r="O249" s="33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XES249" s="4"/>
      <c r="XET249" s="4"/>
      <c r="XEU249" s="4"/>
      <c r="XEV249" s="4"/>
      <c r="XEW249" s="4"/>
      <c r="XEX249" s="4"/>
    </row>
    <row r="250" spans="1:29 16373:16378" s="5" customFormat="1" ht="17.25" customHeight="1" thickBot="1" x14ac:dyDescent="0.3">
      <c r="A250" s="1"/>
      <c r="B250" s="98"/>
      <c r="C250" s="249"/>
      <c r="D250" s="250"/>
      <c r="E250" s="251"/>
      <c r="F250" s="252"/>
      <c r="G250" s="253"/>
      <c r="H250" s="258"/>
      <c r="I250" s="336"/>
      <c r="J250" s="332"/>
      <c r="K250" s="332"/>
      <c r="L250" s="332"/>
      <c r="M250" s="332"/>
      <c r="N250" s="332"/>
      <c r="O250" s="33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XES250" s="4"/>
      <c r="XET250" s="4"/>
      <c r="XEU250" s="4"/>
      <c r="XEV250" s="4"/>
      <c r="XEW250" s="4"/>
      <c r="XEX250" s="4"/>
    </row>
    <row r="251" spans="1:29 16373:16378" s="5" customFormat="1" ht="17.25" customHeight="1" thickBot="1" x14ac:dyDescent="0.3">
      <c r="A251" s="1"/>
      <c r="B251" s="211"/>
      <c r="C251" s="196" t="s">
        <v>98</v>
      </c>
      <c r="D251" s="254"/>
      <c r="E251" s="198">
        <f>SUM(E245:E250)</f>
        <v>164873750</v>
      </c>
      <c r="F251" s="255"/>
      <c r="G251" s="200"/>
      <c r="H251" s="258"/>
      <c r="I251" s="259"/>
      <c r="J251" s="19"/>
      <c r="K251" s="19"/>
      <c r="L251" s="19"/>
      <c r="M251" s="20"/>
      <c r="N251" s="20"/>
      <c r="O251" s="21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XES251" s="4"/>
      <c r="XET251" s="4"/>
      <c r="XEU251" s="4"/>
      <c r="XEV251" s="4"/>
      <c r="XEW251" s="4"/>
      <c r="XEX251" s="4"/>
    </row>
    <row r="252" spans="1:29 16373:16378" s="5" customFormat="1" ht="17.25" customHeight="1" thickBot="1" x14ac:dyDescent="0.3">
      <c r="A252" s="1"/>
      <c r="B252" s="98" t="s">
        <v>99</v>
      </c>
      <c r="C252" s="261" t="s">
        <v>100</v>
      </c>
      <c r="D252" s="246"/>
      <c r="E252" s="235"/>
      <c r="F252" s="247"/>
      <c r="G252" s="206"/>
      <c r="H252" s="258"/>
      <c r="I252" s="2"/>
      <c r="J252" s="151"/>
      <c r="K252" s="151"/>
      <c r="L252" s="15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XES252" s="4"/>
      <c r="XET252" s="4"/>
      <c r="XEU252" s="4"/>
      <c r="XEV252" s="4"/>
      <c r="XEW252" s="4"/>
      <c r="XEX252" s="4"/>
    </row>
    <row r="253" spans="1:29 16373:16378" s="5" customFormat="1" x14ac:dyDescent="0.25">
      <c r="A253" s="1"/>
      <c r="B253" s="98"/>
      <c r="C253" s="99" t="s">
        <v>193</v>
      </c>
      <c r="D253" s="100">
        <v>45048</v>
      </c>
      <c r="E253" s="101">
        <v>1378560</v>
      </c>
      <c r="F253" s="209">
        <v>45040</v>
      </c>
      <c r="G253" s="260" t="s">
        <v>192</v>
      </c>
      <c r="H253" s="258"/>
      <c r="I253" s="335" t="s">
        <v>6</v>
      </c>
      <c r="J253" s="331" t="s">
        <v>85</v>
      </c>
      <c r="K253" s="331" t="s">
        <v>8</v>
      </c>
      <c r="L253" s="331" t="s">
        <v>85</v>
      </c>
      <c r="M253" s="331" t="s">
        <v>10</v>
      </c>
      <c r="N253" s="331" t="s">
        <v>8</v>
      </c>
      <c r="O253" s="331" t="s">
        <v>10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XES253" s="4"/>
      <c r="XET253" s="4"/>
      <c r="XEU253" s="4"/>
      <c r="XEV253" s="4"/>
      <c r="XEW253" s="4"/>
      <c r="XEX253" s="4"/>
    </row>
    <row r="254" spans="1:29 16373:16378" s="5" customFormat="1" ht="18.75" thickBot="1" x14ac:dyDescent="0.3">
      <c r="A254" s="1"/>
      <c r="B254" s="98"/>
      <c r="C254" s="99"/>
      <c r="D254" s="110"/>
      <c r="E254" s="101"/>
      <c r="F254" s="121"/>
      <c r="G254" s="260"/>
      <c r="H254" s="258"/>
      <c r="I254" s="336"/>
      <c r="J254" s="332"/>
      <c r="K254" s="332"/>
      <c r="L254" s="332"/>
      <c r="M254" s="332"/>
      <c r="N254" s="332"/>
      <c r="O254" s="33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XES254" s="4"/>
      <c r="XET254" s="4"/>
      <c r="XEU254" s="4"/>
      <c r="XEV254" s="4"/>
      <c r="XEW254" s="4"/>
      <c r="XEX254" s="4"/>
    </row>
    <row r="255" spans="1:29 16373:16378" s="5" customFormat="1" ht="17.25" customHeight="1" thickBot="1" x14ac:dyDescent="0.3">
      <c r="A255" s="1"/>
      <c r="B255" s="211"/>
      <c r="C255" s="262" t="s">
        <v>101</v>
      </c>
      <c r="D255" s="254"/>
      <c r="E255" s="198">
        <f>SUM(E253:E254)</f>
        <v>1378560</v>
      </c>
      <c r="F255" s="255"/>
      <c r="G255" s="200"/>
      <c r="H255" s="258"/>
      <c r="I255" s="259"/>
      <c r="J255" s="19"/>
      <c r="K255" s="19"/>
      <c r="L255" s="19"/>
      <c r="M255" s="20"/>
      <c r="N255" s="20"/>
      <c r="O255" s="21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XES255" s="4"/>
      <c r="XET255" s="4"/>
      <c r="XEU255" s="4"/>
      <c r="XEV255" s="4"/>
      <c r="XEW255" s="4"/>
      <c r="XEX255" s="4"/>
    </row>
    <row r="256" spans="1:29 16373:16378" s="5" customFormat="1" ht="17.25" customHeight="1" thickBot="1" x14ac:dyDescent="0.3">
      <c r="A256" s="1"/>
      <c r="B256" s="98" t="s">
        <v>102</v>
      </c>
      <c r="C256" s="233" t="s">
        <v>103</v>
      </c>
      <c r="D256" s="246"/>
      <c r="E256" s="235"/>
      <c r="F256" s="247"/>
      <c r="G256" s="206"/>
      <c r="H256" s="258"/>
      <c r="I256" s="2"/>
      <c r="J256" s="151"/>
      <c r="K256" s="151"/>
      <c r="L256" s="15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XES256" s="4"/>
      <c r="XET256" s="4"/>
      <c r="XEU256" s="4"/>
      <c r="XEV256" s="4"/>
      <c r="XEW256" s="4"/>
      <c r="XEX256" s="4"/>
    </row>
    <row r="257" spans="1:29 16373:16378" s="5" customFormat="1" x14ac:dyDescent="0.25">
      <c r="A257" s="1"/>
      <c r="B257" s="98"/>
      <c r="C257" s="99" t="s">
        <v>148</v>
      </c>
      <c r="D257" s="100">
        <v>45047</v>
      </c>
      <c r="E257" s="101">
        <v>80001800</v>
      </c>
      <c r="F257" s="209">
        <v>45041</v>
      </c>
      <c r="G257" s="260" t="s">
        <v>149</v>
      </c>
      <c r="H257" s="258"/>
      <c r="I257" s="335" t="s">
        <v>6</v>
      </c>
      <c r="J257" s="331" t="s">
        <v>85</v>
      </c>
      <c r="K257" s="331" t="s">
        <v>8</v>
      </c>
      <c r="L257" s="331" t="s">
        <v>85</v>
      </c>
      <c r="M257" s="331" t="s">
        <v>10</v>
      </c>
      <c r="N257" s="331" t="s">
        <v>8</v>
      </c>
      <c r="O257" s="331" t="s">
        <v>10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XES257" s="4"/>
      <c r="XET257" s="4"/>
      <c r="XEU257" s="4"/>
      <c r="XEV257" s="4"/>
      <c r="XEW257" s="4"/>
      <c r="XEX257" s="4"/>
    </row>
    <row r="258" spans="1:29 16373:16378" s="5" customFormat="1" ht="17.25" customHeight="1" thickBot="1" x14ac:dyDescent="0.3">
      <c r="A258" s="1"/>
      <c r="B258" s="98"/>
      <c r="C258" s="249"/>
      <c r="D258" s="250"/>
      <c r="E258" s="251"/>
      <c r="F258" s="252"/>
      <c r="G258" s="253"/>
      <c r="H258" s="258"/>
      <c r="I258" s="336"/>
      <c r="J258" s="332"/>
      <c r="K258" s="332"/>
      <c r="L258" s="332"/>
      <c r="M258" s="332"/>
      <c r="N258" s="332"/>
      <c r="O258" s="33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XES258" s="4"/>
      <c r="XET258" s="4"/>
      <c r="XEU258" s="4"/>
      <c r="XEV258" s="4"/>
      <c r="XEW258" s="4"/>
      <c r="XEX258" s="4"/>
    </row>
    <row r="259" spans="1:29 16373:16378" s="5" customFormat="1" ht="17.25" customHeight="1" thickBot="1" x14ac:dyDescent="0.3">
      <c r="A259" s="1"/>
      <c r="B259" s="211"/>
      <c r="C259" s="196" t="s">
        <v>104</v>
      </c>
      <c r="D259" s="254"/>
      <c r="E259" s="198">
        <f>SUM(E257:E258)</f>
        <v>80001800</v>
      </c>
      <c r="F259" s="255"/>
      <c r="G259" s="200"/>
      <c r="H259" s="258"/>
      <c r="I259" s="259"/>
      <c r="J259" s="19"/>
      <c r="K259" s="19"/>
      <c r="L259" s="19"/>
      <c r="M259" s="20"/>
      <c r="N259" s="20"/>
      <c r="O259" s="21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XES259" s="4"/>
      <c r="XET259" s="4"/>
      <c r="XEU259" s="4"/>
      <c r="XEV259" s="4"/>
      <c r="XEW259" s="4"/>
      <c r="XEX259" s="4"/>
    </row>
    <row r="260" spans="1:29 16373:16378" s="5" customFormat="1" ht="17.25" customHeight="1" thickBot="1" x14ac:dyDescent="0.3">
      <c r="A260" s="1"/>
      <c r="B260" s="98" t="s">
        <v>105</v>
      </c>
      <c r="C260" s="261" t="s">
        <v>106</v>
      </c>
      <c r="D260" s="246"/>
      <c r="E260" s="235"/>
      <c r="F260" s="247"/>
      <c r="G260" s="206"/>
      <c r="H260" s="258"/>
      <c r="I260" s="2"/>
      <c r="J260" s="151"/>
      <c r="K260" s="151"/>
      <c r="L260" s="15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XES260" s="4"/>
      <c r="XET260" s="4"/>
      <c r="XEU260" s="4"/>
      <c r="XEV260" s="4"/>
      <c r="XEW260" s="4"/>
      <c r="XEX260" s="4"/>
    </row>
    <row r="261" spans="1:29 16373:16378" s="5" customFormat="1" x14ac:dyDescent="0.25">
      <c r="A261" s="1"/>
      <c r="B261" s="98"/>
      <c r="C261" s="99"/>
      <c r="D261" s="100"/>
      <c r="E261" s="101"/>
      <c r="F261" s="209"/>
      <c r="G261" s="260"/>
      <c r="H261" s="258"/>
      <c r="I261" s="335" t="s">
        <v>6</v>
      </c>
      <c r="J261" s="331" t="s">
        <v>85</v>
      </c>
      <c r="K261" s="331" t="s">
        <v>8</v>
      </c>
      <c r="L261" s="331" t="s">
        <v>85</v>
      </c>
      <c r="M261" s="331" t="s">
        <v>10</v>
      </c>
      <c r="N261" s="331" t="s">
        <v>8</v>
      </c>
      <c r="O261" s="331" t="s">
        <v>10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XES261" s="4"/>
      <c r="XET261" s="4"/>
      <c r="XEU261" s="4"/>
      <c r="XEV261" s="4"/>
      <c r="XEW261" s="4"/>
      <c r="XEX261" s="4"/>
    </row>
    <row r="262" spans="1:29 16373:16378" s="5" customFormat="1" ht="17.100000000000001" customHeight="1" thickBot="1" x14ac:dyDescent="0.3">
      <c r="A262" s="1"/>
      <c r="B262" s="98"/>
      <c r="C262" s="249"/>
      <c r="D262" s="250"/>
      <c r="E262" s="251"/>
      <c r="F262" s="252"/>
      <c r="G262" s="253"/>
      <c r="H262" s="258"/>
      <c r="I262" s="336"/>
      <c r="J262" s="332"/>
      <c r="K262" s="332"/>
      <c r="L262" s="332"/>
      <c r="M262" s="332"/>
      <c r="N262" s="332"/>
      <c r="O262" s="33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XES262" s="4"/>
      <c r="XET262" s="4"/>
      <c r="XEU262" s="4"/>
      <c r="XEV262" s="4"/>
      <c r="XEW262" s="4"/>
      <c r="XEX262" s="4"/>
    </row>
    <row r="263" spans="1:29 16373:16378" s="5" customFormat="1" ht="17.25" customHeight="1" thickBot="1" x14ac:dyDescent="0.3">
      <c r="A263" s="1"/>
      <c r="B263" s="211"/>
      <c r="C263" s="262" t="s">
        <v>107</v>
      </c>
      <c r="D263" s="254"/>
      <c r="E263" s="198">
        <f>SUM(E261:E262)</f>
        <v>0</v>
      </c>
      <c r="F263" s="255"/>
      <c r="G263" s="200"/>
      <c r="H263" s="258"/>
      <c r="I263" s="259"/>
      <c r="J263" s="19"/>
      <c r="K263" s="19"/>
      <c r="L263" s="19"/>
      <c r="M263" s="20"/>
      <c r="N263" s="20"/>
      <c r="O263" s="21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XES263" s="4"/>
      <c r="XET263" s="4"/>
      <c r="XEU263" s="4"/>
      <c r="XEV263" s="4"/>
      <c r="XEW263" s="4"/>
      <c r="XEX263" s="4"/>
    </row>
    <row r="264" spans="1:29 16373:16378" s="5" customFormat="1" ht="17.25" customHeight="1" thickBot="1" x14ac:dyDescent="0.3">
      <c r="A264" s="1"/>
      <c r="B264" s="98" t="s">
        <v>108</v>
      </c>
      <c r="C264" s="261" t="s">
        <v>109</v>
      </c>
      <c r="D264" s="246"/>
      <c r="E264" s="235"/>
      <c r="F264" s="247"/>
      <c r="G264" s="206"/>
      <c r="H264" s="258"/>
      <c r="I264" s="2"/>
      <c r="J264" s="151"/>
      <c r="K264" s="151"/>
      <c r="L264" s="15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XES264" s="4"/>
      <c r="XET264" s="4"/>
      <c r="XEU264" s="4"/>
      <c r="XEV264" s="4"/>
      <c r="XEW264" s="4"/>
      <c r="XEX264" s="4"/>
    </row>
    <row r="265" spans="1:29 16373:16378" s="5" customFormat="1" x14ac:dyDescent="0.25">
      <c r="A265" s="1"/>
      <c r="B265" s="98"/>
      <c r="C265" s="99" t="s">
        <v>190</v>
      </c>
      <c r="D265" s="100">
        <v>45048</v>
      </c>
      <c r="E265" s="101">
        <v>1570000</v>
      </c>
      <c r="F265" s="209">
        <v>45035</v>
      </c>
      <c r="G265" s="260" t="s">
        <v>191</v>
      </c>
      <c r="H265" s="258"/>
      <c r="I265" s="335" t="s">
        <v>6</v>
      </c>
      <c r="J265" s="331" t="s">
        <v>85</v>
      </c>
      <c r="K265" s="331" t="s">
        <v>8</v>
      </c>
      <c r="L265" s="331" t="s">
        <v>85</v>
      </c>
      <c r="M265" s="331" t="s">
        <v>10</v>
      </c>
      <c r="N265" s="331" t="s">
        <v>8</v>
      </c>
      <c r="O265" s="331" t="s">
        <v>10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XES265" s="4"/>
      <c r="XET265" s="4"/>
      <c r="XEU265" s="4"/>
      <c r="XEV265" s="4"/>
      <c r="XEW265" s="4"/>
      <c r="XEX265" s="4"/>
    </row>
    <row r="266" spans="1:29 16373:16378" s="5" customFormat="1" x14ac:dyDescent="0.25">
      <c r="A266" s="1"/>
      <c r="B266" s="98"/>
      <c r="C266" s="99" t="s">
        <v>189</v>
      </c>
      <c r="D266" s="110">
        <v>45048</v>
      </c>
      <c r="E266" s="101">
        <v>44947100</v>
      </c>
      <c r="F266" s="121">
        <v>45035</v>
      </c>
      <c r="G266" s="260" t="s">
        <v>161</v>
      </c>
      <c r="H266" s="258"/>
      <c r="I266" s="336"/>
      <c r="J266" s="332"/>
      <c r="K266" s="332"/>
      <c r="L266" s="332"/>
      <c r="M266" s="332"/>
      <c r="N266" s="332"/>
      <c r="O266" s="33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XES266" s="4"/>
      <c r="XET266" s="4"/>
      <c r="XEU266" s="4"/>
      <c r="XEV266" s="4"/>
      <c r="XEW266" s="4"/>
      <c r="XEX266" s="4"/>
    </row>
    <row r="267" spans="1:29 16373:16378" s="5" customFormat="1" x14ac:dyDescent="0.25">
      <c r="A267" s="1"/>
      <c r="B267" s="98"/>
      <c r="C267" s="276" t="s">
        <v>305</v>
      </c>
      <c r="D267" s="277">
        <v>45048</v>
      </c>
      <c r="E267" s="282">
        <v>3744000</v>
      </c>
      <c r="F267" s="279">
        <v>45044</v>
      </c>
      <c r="G267" s="283" t="s">
        <v>161</v>
      </c>
      <c r="H267" s="258"/>
      <c r="I267" s="336"/>
      <c r="J267" s="332"/>
      <c r="K267" s="332"/>
      <c r="L267" s="332"/>
      <c r="M267" s="332"/>
      <c r="N267" s="332"/>
      <c r="O267" s="33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XES267" s="4"/>
      <c r="XET267" s="4"/>
      <c r="XEU267" s="4"/>
      <c r="XEV267" s="4"/>
      <c r="XEW267" s="4"/>
      <c r="XEX267" s="4"/>
    </row>
    <row r="268" spans="1:29 16373:16378" s="5" customFormat="1" x14ac:dyDescent="0.25">
      <c r="A268" s="1"/>
      <c r="B268" s="98"/>
      <c r="C268" s="99" t="s">
        <v>303</v>
      </c>
      <c r="D268" s="110">
        <v>45048</v>
      </c>
      <c r="E268" s="101">
        <v>3518572</v>
      </c>
      <c r="F268" s="121">
        <v>45043</v>
      </c>
      <c r="G268" s="260" t="s">
        <v>304</v>
      </c>
      <c r="H268" s="258"/>
      <c r="I268" s="336"/>
      <c r="J268" s="332"/>
      <c r="K268" s="332"/>
      <c r="L268" s="332"/>
      <c r="M268" s="332"/>
      <c r="N268" s="332"/>
      <c r="O268" s="33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XES268" s="4"/>
      <c r="XET268" s="4"/>
      <c r="XEU268" s="4"/>
      <c r="XEV268" s="4"/>
      <c r="XEW268" s="4"/>
      <c r="XEX268" s="4"/>
    </row>
    <row r="269" spans="1:29 16373:16378" s="5" customFormat="1" ht="17.25" customHeight="1" thickBot="1" x14ac:dyDescent="0.3">
      <c r="A269" s="1"/>
      <c r="B269" s="98"/>
      <c r="C269" s="249"/>
      <c r="D269" s="250"/>
      <c r="E269" s="251"/>
      <c r="F269" s="252"/>
      <c r="G269" s="253"/>
      <c r="H269" s="258"/>
      <c r="I269" s="336"/>
      <c r="J269" s="332"/>
      <c r="K269" s="332"/>
      <c r="L269" s="332"/>
      <c r="M269" s="332"/>
      <c r="N269" s="332"/>
      <c r="O269" s="33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XES269" s="4"/>
      <c r="XET269" s="4"/>
      <c r="XEU269" s="4"/>
      <c r="XEV269" s="4"/>
      <c r="XEW269" s="4"/>
      <c r="XEX269" s="4"/>
    </row>
    <row r="270" spans="1:29 16373:16378" s="5" customFormat="1" ht="17.25" customHeight="1" thickBot="1" x14ac:dyDescent="0.3">
      <c r="A270" s="1"/>
      <c r="B270" s="211"/>
      <c r="C270" s="262" t="s">
        <v>110</v>
      </c>
      <c r="D270" s="254"/>
      <c r="E270" s="198">
        <f>SUM(E265:E269)</f>
        <v>53779672</v>
      </c>
      <c r="F270" s="255"/>
      <c r="G270" s="200"/>
      <c r="H270" s="258"/>
      <c r="I270" s="259"/>
      <c r="J270" s="19"/>
      <c r="K270" s="19"/>
      <c r="L270" s="19"/>
      <c r="M270" s="20"/>
      <c r="N270" s="20"/>
      <c r="O270" s="21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XES270" s="4"/>
      <c r="XET270" s="4"/>
      <c r="XEU270" s="4"/>
      <c r="XEV270" s="4"/>
      <c r="XEW270" s="4"/>
      <c r="XEX270" s="4"/>
    </row>
    <row r="271" spans="1:29 16373:16378" s="5" customFormat="1" ht="17.25" customHeight="1" thickBot="1" x14ac:dyDescent="0.3">
      <c r="A271" s="1"/>
      <c r="B271" s="98" t="s">
        <v>111</v>
      </c>
      <c r="C271" s="261" t="s">
        <v>112</v>
      </c>
      <c r="D271" s="246"/>
      <c r="E271" s="235"/>
      <c r="F271" s="247"/>
      <c r="G271" s="206"/>
      <c r="H271" s="258"/>
      <c r="I271" s="2"/>
      <c r="J271" s="151"/>
      <c r="K271" s="151"/>
      <c r="L271" s="15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XES271" s="4"/>
      <c r="XET271" s="4"/>
      <c r="XEU271" s="4"/>
      <c r="XEV271" s="4"/>
      <c r="XEW271" s="4"/>
      <c r="XEX271" s="4"/>
    </row>
    <row r="272" spans="1:29 16373:16378" s="5" customFormat="1" x14ac:dyDescent="0.25">
      <c r="A272" s="1"/>
      <c r="B272" s="98"/>
      <c r="C272" s="99" t="s">
        <v>296</v>
      </c>
      <c r="D272" s="100" t="s">
        <v>294</v>
      </c>
      <c r="E272" s="101">
        <v>9467000</v>
      </c>
      <c r="F272" s="209">
        <v>45041</v>
      </c>
      <c r="G272" s="260" t="s">
        <v>295</v>
      </c>
      <c r="H272" s="258"/>
      <c r="I272" s="335" t="s">
        <v>6</v>
      </c>
      <c r="J272" s="331" t="s">
        <v>85</v>
      </c>
      <c r="K272" s="331" t="s">
        <v>8</v>
      </c>
      <c r="L272" s="331" t="s">
        <v>85</v>
      </c>
      <c r="M272" s="331" t="s">
        <v>10</v>
      </c>
      <c r="N272" s="331" t="s">
        <v>8</v>
      </c>
      <c r="O272" s="331" t="s">
        <v>10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XES272" s="4"/>
      <c r="XET272" s="4"/>
      <c r="XEU272" s="4"/>
      <c r="XEV272" s="4"/>
      <c r="XEW272" s="4"/>
      <c r="XEX272" s="4"/>
    </row>
    <row r="273" spans="1:29 16373:16378" s="5" customFormat="1" x14ac:dyDescent="0.25">
      <c r="A273" s="1"/>
      <c r="B273" s="98"/>
      <c r="C273" s="99" t="s">
        <v>293</v>
      </c>
      <c r="D273" s="110" t="s">
        <v>294</v>
      </c>
      <c r="E273" s="101">
        <v>83752000</v>
      </c>
      <c r="F273" s="121">
        <v>45041</v>
      </c>
      <c r="G273" s="260" t="s">
        <v>295</v>
      </c>
      <c r="H273" s="258"/>
      <c r="I273" s="336"/>
      <c r="J273" s="332"/>
      <c r="K273" s="332"/>
      <c r="L273" s="332"/>
      <c r="M273" s="332"/>
      <c r="N273" s="332"/>
      <c r="O273" s="33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XES273" s="4"/>
      <c r="XET273" s="4"/>
      <c r="XEU273" s="4"/>
      <c r="XEV273" s="4"/>
      <c r="XEW273" s="4"/>
      <c r="XEX273" s="4"/>
    </row>
    <row r="274" spans="1:29 16373:16378" s="5" customFormat="1" ht="17.25" customHeight="1" thickBot="1" x14ac:dyDescent="0.3">
      <c r="A274" s="1"/>
      <c r="B274" s="98"/>
      <c r="C274" s="249"/>
      <c r="D274" s="250"/>
      <c r="E274" s="251"/>
      <c r="F274" s="252"/>
      <c r="G274" s="253"/>
      <c r="H274" s="258"/>
      <c r="I274" s="336"/>
      <c r="J274" s="332"/>
      <c r="K274" s="332"/>
      <c r="L274" s="332"/>
      <c r="M274" s="332"/>
      <c r="N274" s="332"/>
      <c r="O274" s="33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XES274" s="4"/>
      <c r="XET274" s="4"/>
      <c r="XEU274" s="4"/>
      <c r="XEV274" s="4"/>
      <c r="XEW274" s="4"/>
      <c r="XEX274" s="4"/>
    </row>
    <row r="275" spans="1:29 16373:16378" s="5" customFormat="1" ht="17.25" customHeight="1" thickBot="1" x14ac:dyDescent="0.3">
      <c r="A275" s="1"/>
      <c r="B275" s="211"/>
      <c r="C275" s="262" t="s">
        <v>113</v>
      </c>
      <c r="D275" s="254"/>
      <c r="E275" s="198">
        <f>SUM(E272:E274)</f>
        <v>93219000</v>
      </c>
      <c r="F275" s="255"/>
      <c r="G275" s="200"/>
      <c r="H275" s="258"/>
      <c r="I275" s="259"/>
      <c r="J275" s="19"/>
      <c r="K275" s="19"/>
      <c r="L275" s="19"/>
      <c r="M275" s="20"/>
      <c r="N275" s="20"/>
      <c r="O275" s="21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XES275" s="4"/>
      <c r="XET275" s="4"/>
      <c r="XEU275" s="4"/>
      <c r="XEV275" s="4"/>
      <c r="XEW275" s="4"/>
      <c r="XEX275" s="4"/>
    </row>
    <row r="276" spans="1:29 16373:16378" s="5" customFormat="1" ht="17.25" customHeight="1" thickBot="1" x14ac:dyDescent="0.3">
      <c r="A276" s="1"/>
      <c r="B276" s="98" t="s">
        <v>114</v>
      </c>
      <c r="C276" s="261" t="s">
        <v>115</v>
      </c>
      <c r="D276" s="246"/>
      <c r="E276" s="235"/>
      <c r="F276" s="247"/>
      <c r="G276" s="206"/>
      <c r="H276" s="258"/>
      <c r="I276" s="2"/>
      <c r="J276" s="151"/>
      <c r="K276" s="151"/>
      <c r="L276" s="15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XES276" s="4"/>
      <c r="XET276" s="4"/>
      <c r="XEU276" s="4"/>
      <c r="XEV276" s="4"/>
      <c r="XEW276" s="4"/>
      <c r="XEX276" s="4"/>
    </row>
    <row r="277" spans="1:29 16373:16378" s="5" customFormat="1" x14ac:dyDescent="0.25">
      <c r="A277" s="1"/>
      <c r="B277" s="98"/>
      <c r="C277" s="99" t="s">
        <v>246</v>
      </c>
      <c r="D277" s="100">
        <v>45048</v>
      </c>
      <c r="E277" s="101">
        <v>73195000</v>
      </c>
      <c r="F277" s="209">
        <v>45042</v>
      </c>
      <c r="G277" s="260" t="s">
        <v>245</v>
      </c>
      <c r="H277" s="258"/>
      <c r="I277" s="335" t="s">
        <v>6</v>
      </c>
      <c r="J277" s="331" t="s">
        <v>85</v>
      </c>
      <c r="K277" s="331" t="s">
        <v>8</v>
      </c>
      <c r="L277" s="331" t="s">
        <v>85</v>
      </c>
      <c r="M277" s="331" t="s">
        <v>10</v>
      </c>
      <c r="N277" s="331" t="s">
        <v>8</v>
      </c>
      <c r="O277" s="331" t="s">
        <v>10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XES277" s="4"/>
      <c r="XET277" s="4"/>
      <c r="XEU277" s="4"/>
      <c r="XEV277" s="4"/>
      <c r="XEW277" s="4"/>
      <c r="XEX277" s="4"/>
    </row>
    <row r="278" spans="1:29 16373:16378" s="5" customFormat="1" x14ac:dyDescent="0.25">
      <c r="A278" s="1"/>
      <c r="B278" s="98"/>
      <c r="C278" s="99" t="s">
        <v>246</v>
      </c>
      <c r="D278" s="110">
        <v>45048</v>
      </c>
      <c r="E278" s="101">
        <v>25441000</v>
      </c>
      <c r="F278" s="121">
        <v>45042</v>
      </c>
      <c r="G278" s="260" t="s">
        <v>245</v>
      </c>
      <c r="H278" s="258"/>
      <c r="I278" s="336"/>
      <c r="J278" s="332"/>
      <c r="K278" s="332"/>
      <c r="L278" s="332"/>
      <c r="M278" s="332"/>
      <c r="N278" s="332"/>
      <c r="O278" s="33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XES278" s="4"/>
      <c r="XET278" s="4"/>
      <c r="XEU278" s="4"/>
      <c r="XEV278" s="4"/>
      <c r="XEW278" s="4"/>
      <c r="XEX278" s="4"/>
    </row>
    <row r="279" spans="1:29 16373:16378" s="5" customFormat="1" ht="18.75" thickBot="1" x14ac:dyDescent="0.3">
      <c r="A279" s="1"/>
      <c r="B279" s="98"/>
      <c r="C279" s="281"/>
      <c r="D279" s="110"/>
      <c r="E279" s="101"/>
      <c r="F279" s="121"/>
      <c r="G279" s="260"/>
      <c r="H279" s="258"/>
      <c r="I279" s="336"/>
      <c r="J279" s="332"/>
      <c r="K279" s="332"/>
      <c r="L279" s="332"/>
      <c r="M279" s="332"/>
      <c r="N279" s="332"/>
      <c r="O279" s="33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XES279" s="4"/>
      <c r="XET279" s="4"/>
      <c r="XEU279" s="4"/>
      <c r="XEV279" s="4"/>
      <c r="XEW279" s="4"/>
      <c r="XEX279" s="4"/>
    </row>
    <row r="280" spans="1:29 16373:16378" s="5" customFormat="1" ht="17.25" customHeight="1" thickBot="1" x14ac:dyDescent="0.3">
      <c r="A280" s="1"/>
      <c r="B280" s="211"/>
      <c r="C280" s="262" t="s">
        <v>116</v>
      </c>
      <c r="D280" s="254"/>
      <c r="E280" s="198">
        <f>SUM(E277:E279)</f>
        <v>98636000</v>
      </c>
      <c r="F280" s="255"/>
      <c r="G280" s="200"/>
      <c r="H280" s="258"/>
      <c r="I280" s="259"/>
      <c r="J280" s="19"/>
      <c r="K280" s="19"/>
      <c r="L280" s="19"/>
      <c r="M280" s="20"/>
      <c r="N280" s="20"/>
      <c r="O280" s="21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XES280" s="4"/>
      <c r="XET280" s="4"/>
      <c r="XEU280" s="4"/>
      <c r="XEV280" s="4"/>
      <c r="XEW280" s="4"/>
      <c r="XEX280" s="4"/>
    </row>
    <row r="281" spans="1:29 16373:16378" s="5" customFormat="1" ht="17.25" customHeight="1" x14ac:dyDescent="0.25">
      <c r="A281" s="1"/>
      <c r="B281" s="3"/>
      <c r="C281" s="3"/>
      <c r="D281" s="250"/>
      <c r="E281" s="231"/>
      <c r="F281" s="252"/>
      <c r="G281" s="219"/>
      <c r="H281" s="258"/>
      <c r="I281" s="259"/>
      <c r="J281" s="19"/>
      <c r="K281" s="19"/>
      <c r="L281" s="19"/>
      <c r="M281" s="20"/>
      <c r="N281" s="20"/>
      <c r="O281" s="21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XES281" s="4"/>
      <c r="XET281" s="4"/>
      <c r="XEU281" s="4"/>
      <c r="XEV281" s="4"/>
      <c r="XEW281" s="4"/>
      <c r="XEX281" s="4"/>
    </row>
    <row r="282" spans="1:29 16373:16378" s="5" customFormat="1" ht="18.75" thickBot="1" x14ac:dyDescent="0.3">
      <c r="A282" s="1"/>
      <c r="B282" s="3"/>
      <c r="C282" s="3"/>
      <c r="D282" s="250"/>
      <c r="E282" s="231"/>
      <c r="F282" s="252"/>
      <c r="G282" s="219"/>
      <c r="H282" s="2"/>
      <c r="I282" s="80"/>
      <c r="J282" s="30"/>
      <c r="K282" s="19"/>
      <c r="L282" s="19"/>
      <c r="M282" s="20"/>
      <c r="N282" s="76"/>
      <c r="O282" s="21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XES282" s="4"/>
      <c r="XET282" s="4"/>
      <c r="XEU282" s="4"/>
      <c r="XEV282" s="4"/>
      <c r="XEW282" s="4"/>
      <c r="XEX282" s="4"/>
    </row>
    <row r="283" spans="1:29 16373:16378" s="5" customFormat="1" ht="18.75" thickBot="1" x14ac:dyDescent="0.3">
      <c r="A283" s="1"/>
      <c r="B283" s="263"/>
      <c r="C283" s="44" t="s">
        <v>117</v>
      </c>
      <c r="D283" s="264"/>
      <c r="E283" s="265">
        <f>SUM(E19,E25,E40,E48,E57,E72,E77,E87,E96,E101,E116,E125,E135,E141,E153,E162,E167,E177,E186,E191,E201+E207+E213+E224+E229+E237+E243+E251+E259+E263+E270+E255+E275+E280)</f>
        <v>4414269288.3199997</v>
      </c>
      <c r="F283" s="47"/>
      <c r="G283" s="266"/>
      <c r="H283" s="267"/>
      <c r="I283" s="80"/>
      <c r="J283" s="30"/>
      <c r="K283" s="19"/>
      <c r="L283" s="19"/>
      <c r="M283" s="20"/>
      <c r="N283" s="76"/>
      <c r="O283" s="21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XES283" s="4"/>
      <c r="XET283" s="4"/>
      <c r="XEU283" s="4"/>
      <c r="XEV283" s="4"/>
      <c r="XEW283" s="4"/>
      <c r="XEX283" s="4"/>
    </row>
    <row r="284" spans="1:29 16373:16378" s="5" customFormat="1" x14ac:dyDescent="0.25">
      <c r="A284" s="1"/>
      <c r="B284" s="2"/>
      <c r="C284" s="2"/>
      <c r="D284" s="2"/>
      <c r="E284" s="2"/>
      <c r="F284" s="121"/>
      <c r="G284" s="2"/>
      <c r="H284" s="268"/>
      <c r="I284" s="80"/>
      <c r="J284" s="30"/>
      <c r="K284" s="19"/>
      <c r="L284" s="19"/>
      <c r="M284" s="20"/>
      <c r="N284" s="76"/>
      <c r="O284" s="21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XES284" s="4"/>
      <c r="XET284" s="4"/>
      <c r="XEU284" s="4"/>
      <c r="XEV284" s="4"/>
      <c r="XEW284" s="4"/>
      <c r="XEX284" s="4"/>
    </row>
    <row r="285" spans="1:29 16373:16378" s="5" customFormat="1" ht="17.25" customHeight="1" thickBot="1" x14ac:dyDescent="0.3">
      <c r="A285" s="26"/>
      <c r="B285" s="2"/>
      <c r="C285" s="2"/>
      <c r="D285" s="2"/>
      <c r="E285" s="2"/>
      <c r="F285" s="121"/>
      <c r="G285" s="2"/>
      <c r="H285" s="2"/>
      <c r="I285" s="259"/>
      <c r="J285" s="19"/>
      <c r="K285" s="19"/>
      <c r="L285" s="19"/>
      <c r="M285" s="20"/>
      <c r="N285" s="20"/>
      <c r="O285" s="21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XES285" s="4"/>
      <c r="XET285" s="4"/>
      <c r="XEU285" s="4"/>
      <c r="XEV285" s="4"/>
      <c r="XEW285" s="4"/>
      <c r="XEX285" s="4"/>
    </row>
    <row r="286" spans="1:29 16373:16378" x14ac:dyDescent="0.25">
      <c r="B286" s="2"/>
      <c r="C286" s="333" t="s">
        <v>121</v>
      </c>
      <c r="D286" s="334"/>
      <c r="E286" s="2"/>
      <c r="F286" s="121"/>
      <c r="G286" s="2"/>
    </row>
    <row r="287" spans="1:29 16373:16378" x14ac:dyDescent="0.25">
      <c r="B287" s="2"/>
      <c r="C287" s="270" t="s">
        <v>118</v>
      </c>
      <c r="D287" s="271">
        <f>E283</f>
        <v>4414269288.3199997</v>
      </c>
      <c r="E287" s="2"/>
      <c r="F287" s="121"/>
      <c r="G287" s="2"/>
    </row>
    <row r="288" spans="1:29 16373:16378" x14ac:dyDescent="0.25">
      <c r="B288" s="2"/>
      <c r="C288" s="270" t="s">
        <v>119</v>
      </c>
      <c r="D288" s="271">
        <v>0</v>
      </c>
      <c r="E288" s="2"/>
      <c r="F288" s="121"/>
      <c r="G288" s="2"/>
    </row>
    <row r="289" spans="2:7" x14ac:dyDescent="0.25">
      <c r="B289" s="2"/>
      <c r="C289" s="270"/>
      <c r="D289" s="272"/>
      <c r="E289" s="2"/>
      <c r="F289" s="121"/>
      <c r="G289" s="2"/>
    </row>
    <row r="290" spans="2:7" ht="18.75" thickBot="1" x14ac:dyDescent="0.3">
      <c r="B290" s="2"/>
      <c r="C290" s="273" t="s">
        <v>120</v>
      </c>
      <c r="D290" s="274">
        <f>SUM(D287:D289)</f>
        <v>4414269288.3199997</v>
      </c>
      <c r="E290" s="2"/>
      <c r="F290" s="121"/>
      <c r="G290" s="2"/>
    </row>
  </sheetData>
  <sortState xmlns:xlrd2="http://schemas.microsoft.com/office/spreadsheetml/2017/richdata2" ref="B28:G38">
    <sortCondition ref="D28:D38"/>
  </sortState>
  <mergeCells count="93">
    <mergeCell ref="B1:G1"/>
    <mergeCell ref="I1:O1"/>
    <mergeCell ref="B3:B4"/>
    <mergeCell ref="C3:C4"/>
    <mergeCell ref="D3:D4"/>
    <mergeCell ref="E3:E4"/>
    <mergeCell ref="F3:G3"/>
    <mergeCell ref="I3:I4"/>
    <mergeCell ref="J3:J4"/>
    <mergeCell ref="K3:K4"/>
    <mergeCell ref="L3:L4"/>
    <mergeCell ref="M3:M4"/>
    <mergeCell ref="N3:N4"/>
    <mergeCell ref="O3:O4"/>
    <mergeCell ref="C22:C24"/>
    <mergeCell ref="N215:N223"/>
    <mergeCell ref="O215:O223"/>
    <mergeCell ref="I226:I228"/>
    <mergeCell ref="J226:J228"/>
    <mergeCell ref="K226:K228"/>
    <mergeCell ref="L226:L228"/>
    <mergeCell ref="M226:M228"/>
    <mergeCell ref="N226:N228"/>
    <mergeCell ref="O226:O228"/>
    <mergeCell ref="I215:I223"/>
    <mergeCell ref="J215:J223"/>
    <mergeCell ref="K215:K223"/>
    <mergeCell ref="L215:L223"/>
    <mergeCell ref="M215:M223"/>
    <mergeCell ref="O231:O236"/>
    <mergeCell ref="I239:I242"/>
    <mergeCell ref="J239:J242"/>
    <mergeCell ref="K239:K242"/>
    <mergeCell ref="L239:L242"/>
    <mergeCell ref="M239:M242"/>
    <mergeCell ref="N239:N242"/>
    <mergeCell ref="O239:O242"/>
    <mergeCell ref="I231:I236"/>
    <mergeCell ref="J231:J236"/>
    <mergeCell ref="K231:K236"/>
    <mergeCell ref="L231:L236"/>
    <mergeCell ref="M231:M236"/>
    <mergeCell ref="N231:N236"/>
    <mergeCell ref="O245:O250"/>
    <mergeCell ref="I253:I254"/>
    <mergeCell ref="J253:J254"/>
    <mergeCell ref="K253:K254"/>
    <mergeCell ref="L253:L254"/>
    <mergeCell ref="M253:M254"/>
    <mergeCell ref="N253:N254"/>
    <mergeCell ref="O253:O254"/>
    <mergeCell ref="I245:I250"/>
    <mergeCell ref="J245:J250"/>
    <mergeCell ref="K245:K250"/>
    <mergeCell ref="L245:L250"/>
    <mergeCell ref="M245:M250"/>
    <mergeCell ref="N245:N250"/>
    <mergeCell ref="O257:O258"/>
    <mergeCell ref="I261:I262"/>
    <mergeCell ref="J261:J262"/>
    <mergeCell ref="K261:K262"/>
    <mergeCell ref="L261:L262"/>
    <mergeCell ref="M261:M262"/>
    <mergeCell ref="N261:N262"/>
    <mergeCell ref="O261:O262"/>
    <mergeCell ref="I257:I258"/>
    <mergeCell ref="J257:J258"/>
    <mergeCell ref="K257:K258"/>
    <mergeCell ref="L257:L258"/>
    <mergeCell ref="M257:M258"/>
    <mergeCell ref="N257:N258"/>
    <mergeCell ref="O265:O269"/>
    <mergeCell ref="I272:I274"/>
    <mergeCell ref="J272:J274"/>
    <mergeCell ref="K272:K274"/>
    <mergeCell ref="L272:L274"/>
    <mergeCell ref="M272:M274"/>
    <mergeCell ref="N272:N274"/>
    <mergeCell ref="O272:O274"/>
    <mergeCell ref="I265:I269"/>
    <mergeCell ref="J265:J269"/>
    <mergeCell ref="K265:K269"/>
    <mergeCell ref="L265:L269"/>
    <mergeCell ref="M265:M269"/>
    <mergeCell ref="N265:N269"/>
    <mergeCell ref="N277:N279"/>
    <mergeCell ref="O277:O279"/>
    <mergeCell ref="C286:D286"/>
    <mergeCell ref="I277:I279"/>
    <mergeCell ref="J277:J279"/>
    <mergeCell ref="K277:K279"/>
    <mergeCell ref="L277:L279"/>
    <mergeCell ref="M277:M279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5CFF-E233-40D0-8205-F5AC2E20F353}">
  <dimension ref="A1:XEX346"/>
  <sheetViews>
    <sheetView topLeftCell="A25" zoomScale="55" zoomScaleNormal="55" workbookViewId="0">
      <selection activeCell="C41" sqref="C41"/>
    </sheetView>
  </sheetViews>
  <sheetFormatPr defaultColWidth="9.140625" defaultRowHeight="18" x14ac:dyDescent="0.25"/>
  <cols>
    <col min="1" max="1" width="9.140625" style="269"/>
    <col min="2" max="2" width="10.42578125" style="4" customWidth="1"/>
    <col min="3" max="3" width="121.7109375" style="4" customWidth="1"/>
    <col min="4" max="4" width="30" style="4" customWidth="1"/>
    <col min="5" max="5" width="23.28515625" style="4" customWidth="1"/>
    <col min="6" max="6" width="40.5703125" style="111" customWidth="1"/>
    <col min="7" max="7" width="107.7109375" style="4" customWidth="1"/>
    <col min="8" max="16384" width="9.140625" style="4"/>
  </cols>
  <sheetData>
    <row r="1" spans="1:29 16373:16378" s="5" customFormat="1" x14ac:dyDescent="0.25">
      <c r="A1" s="1"/>
      <c r="B1" s="339" t="s">
        <v>123</v>
      </c>
      <c r="C1" s="339"/>
      <c r="D1" s="339"/>
      <c r="E1" s="339"/>
      <c r="F1" s="339"/>
      <c r="G1" s="339"/>
      <c r="H1" s="2"/>
      <c r="I1" s="340" t="s">
        <v>0</v>
      </c>
      <c r="J1" s="340"/>
      <c r="K1" s="340"/>
      <c r="L1" s="340"/>
      <c r="M1" s="340"/>
      <c r="N1" s="340"/>
      <c r="O1" s="34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XES1" s="4"/>
      <c r="XET1" s="4"/>
      <c r="XEU1" s="4"/>
      <c r="XEV1" s="4"/>
      <c r="XEW1" s="4"/>
      <c r="XEX1" s="4"/>
    </row>
    <row r="2" spans="1:29 16373:16378" s="5" customFormat="1" ht="18.75" thickBot="1" x14ac:dyDescent="0.3">
      <c r="A2" s="1"/>
      <c r="B2" s="6"/>
      <c r="C2" s="6"/>
      <c r="D2" s="6"/>
      <c r="E2" s="6"/>
      <c r="F2" s="7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XES2" s="4"/>
      <c r="XET2" s="4"/>
      <c r="XEU2" s="4"/>
      <c r="XEV2" s="4"/>
      <c r="XEW2" s="4"/>
      <c r="XEX2" s="4"/>
    </row>
    <row r="3" spans="1:29 16373:16378" s="5" customFormat="1" ht="18.75" thickTop="1" x14ac:dyDescent="0.25">
      <c r="A3" s="1"/>
      <c r="B3" s="341" t="s">
        <v>1</v>
      </c>
      <c r="C3" s="343" t="s">
        <v>2</v>
      </c>
      <c r="D3" s="343" t="s">
        <v>3</v>
      </c>
      <c r="E3" s="343" t="s">
        <v>4</v>
      </c>
      <c r="F3" s="345" t="s">
        <v>5</v>
      </c>
      <c r="G3" s="346"/>
      <c r="H3" s="8"/>
      <c r="I3" s="335" t="s">
        <v>6</v>
      </c>
      <c r="J3" s="331" t="s">
        <v>7</v>
      </c>
      <c r="K3" s="331" t="s">
        <v>8</v>
      </c>
      <c r="L3" s="331" t="s">
        <v>9</v>
      </c>
      <c r="M3" s="331" t="s">
        <v>10</v>
      </c>
      <c r="N3" s="331" t="s">
        <v>8</v>
      </c>
      <c r="O3" s="331" t="s">
        <v>10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XES3" s="4"/>
      <c r="XET3" s="4"/>
      <c r="XEU3" s="4"/>
      <c r="XEV3" s="4"/>
      <c r="XEW3" s="4"/>
      <c r="XEX3" s="4"/>
    </row>
    <row r="4" spans="1:29 16373:16378" s="5" customFormat="1" ht="36" x14ac:dyDescent="0.25">
      <c r="A4" s="1"/>
      <c r="B4" s="342"/>
      <c r="C4" s="344"/>
      <c r="D4" s="344"/>
      <c r="E4" s="344"/>
      <c r="F4" s="9" t="s">
        <v>11</v>
      </c>
      <c r="G4" s="10" t="s">
        <v>12</v>
      </c>
      <c r="H4" s="11"/>
      <c r="I4" s="336"/>
      <c r="J4" s="332"/>
      <c r="K4" s="332"/>
      <c r="L4" s="332"/>
      <c r="M4" s="332"/>
      <c r="N4" s="332"/>
      <c r="O4" s="33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XES4" s="4"/>
      <c r="XET4" s="4"/>
      <c r="XEU4" s="4"/>
      <c r="XEV4" s="4"/>
      <c r="XEW4" s="4"/>
      <c r="XEX4" s="4"/>
    </row>
    <row r="5" spans="1:29 16373:16378" s="5" customFormat="1" ht="17.25" customHeight="1" thickBot="1" x14ac:dyDescent="0.3">
      <c r="A5" s="1"/>
      <c r="B5" s="12"/>
      <c r="C5" s="13"/>
      <c r="D5" s="14"/>
      <c r="E5" s="15"/>
      <c r="F5" s="16"/>
      <c r="G5" s="17"/>
      <c r="H5" s="11"/>
      <c r="I5" s="18"/>
      <c r="J5" s="19"/>
      <c r="K5" s="20"/>
      <c r="L5" s="20"/>
      <c r="M5" s="20"/>
      <c r="N5" s="20"/>
      <c r="O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XES5" s="4"/>
      <c r="XET5" s="4"/>
      <c r="XEU5" s="4"/>
      <c r="XEV5" s="4"/>
      <c r="XEW5" s="4"/>
      <c r="XEX5" s="4"/>
    </row>
    <row r="6" spans="1:29 16373:16378" s="5" customFormat="1" ht="17.25" customHeight="1" x14ac:dyDescent="0.25">
      <c r="A6" s="1"/>
      <c r="B6" s="22" t="s">
        <v>13</v>
      </c>
      <c r="C6" s="23" t="s">
        <v>14</v>
      </c>
      <c r="D6" s="24"/>
      <c r="E6" s="24"/>
      <c r="F6" s="24"/>
      <c r="G6" s="25"/>
      <c r="H6" s="11"/>
      <c r="I6" s="18"/>
      <c r="J6" s="19"/>
      <c r="K6" s="20"/>
      <c r="L6" s="20"/>
      <c r="M6" s="20"/>
      <c r="N6" s="20"/>
      <c r="O6" s="2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XES6" s="4"/>
      <c r="XET6" s="4"/>
      <c r="XEU6" s="4"/>
      <c r="XEV6" s="4"/>
      <c r="XEW6" s="4"/>
      <c r="XEX6" s="4"/>
    </row>
    <row r="7" spans="1:29 16373:16378" s="5" customFormat="1" ht="17.25" customHeight="1" x14ac:dyDescent="0.25">
      <c r="A7" s="26"/>
      <c r="B7" s="27"/>
      <c r="C7" s="28" t="s">
        <v>407</v>
      </c>
      <c r="D7" s="29">
        <v>45054</v>
      </c>
      <c r="E7" s="30">
        <v>16622000</v>
      </c>
      <c r="F7" s="39">
        <v>45046</v>
      </c>
      <c r="G7" s="32" t="s">
        <v>313</v>
      </c>
      <c r="H7" s="11"/>
      <c r="I7" s="18"/>
      <c r="J7" s="33"/>
      <c r="K7" s="20"/>
      <c r="L7" s="20"/>
      <c r="M7" s="20"/>
      <c r="N7" s="20"/>
      <c r="O7" s="2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XES7" s="4"/>
      <c r="XET7" s="4"/>
      <c r="XEU7" s="4"/>
      <c r="XEV7" s="4"/>
      <c r="XEW7" s="4"/>
      <c r="XEX7" s="4"/>
    </row>
    <row r="8" spans="1:29 16373:16378" s="5" customFormat="1" ht="17.25" customHeight="1" x14ac:dyDescent="0.25">
      <c r="A8" s="1"/>
      <c r="B8" s="27"/>
      <c r="C8" s="285" t="s">
        <v>320</v>
      </c>
      <c r="D8" s="304">
        <v>45054</v>
      </c>
      <c r="E8" s="287">
        <v>32801500</v>
      </c>
      <c r="F8" s="305">
        <v>45046</v>
      </c>
      <c r="G8" s="280" t="s">
        <v>313</v>
      </c>
      <c r="H8" s="11"/>
      <c r="I8" s="18"/>
      <c r="J8" s="33"/>
      <c r="K8" s="20"/>
      <c r="L8" s="20"/>
      <c r="M8" s="20"/>
      <c r="N8" s="20"/>
      <c r="O8" s="2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XES8" s="4"/>
      <c r="XET8" s="4"/>
      <c r="XEU8" s="4"/>
      <c r="XEV8" s="4"/>
      <c r="XEW8" s="4"/>
      <c r="XEX8" s="4"/>
    </row>
    <row r="9" spans="1:29 16373:16378" s="5" customFormat="1" ht="17.25" customHeight="1" x14ac:dyDescent="0.25">
      <c r="A9" s="1"/>
      <c r="B9" s="27"/>
      <c r="C9" s="28" t="s">
        <v>287</v>
      </c>
      <c r="D9" s="29">
        <v>45055</v>
      </c>
      <c r="E9" s="30">
        <v>8778780</v>
      </c>
      <c r="F9" s="39">
        <v>45041</v>
      </c>
      <c r="G9" s="40" t="s">
        <v>314</v>
      </c>
      <c r="H9" s="11"/>
      <c r="I9" s="18"/>
      <c r="J9" s="33"/>
      <c r="K9" s="20"/>
      <c r="L9" s="20"/>
      <c r="M9" s="20"/>
      <c r="N9" s="20"/>
      <c r="O9" s="2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XES9" s="4"/>
      <c r="XET9" s="4"/>
      <c r="XEU9" s="4"/>
      <c r="XEV9" s="4"/>
      <c r="XEW9" s="4"/>
      <c r="XEX9" s="4"/>
    </row>
    <row r="10" spans="1:29 16373:16378" s="5" customFormat="1" ht="17.25" customHeight="1" x14ac:dyDescent="0.25">
      <c r="A10" s="1"/>
      <c r="B10" s="27"/>
      <c r="C10" s="28" t="s">
        <v>318</v>
      </c>
      <c r="D10" s="29">
        <v>45055</v>
      </c>
      <c r="E10" s="30">
        <v>56000</v>
      </c>
      <c r="F10" s="31">
        <v>44874</v>
      </c>
      <c r="G10" s="32" t="s">
        <v>319</v>
      </c>
      <c r="H10" s="11"/>
      <c r="I10" s="18"/>
      <c r="J10" s="33"/>
      <c r="K10" s="20"/>
      <c r="L10" s="20"/>
      <c r="M10" s="20"/>
      <c r="N10" s="20"/>
      <c r="O10" s="2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XES10" s="4"/>
      <c r="XET10" s="4"/>
      <c r="XEU10" s="4"/>
      <c r="XEV10" s="4"/>
      <c r="XEW10" s="4"/>
      <c r="XEX10" s="4"/>
    </row>
    <row r="11" spans="1:29 16373:16378" s="5" customFormat="1" ht="17.25" customHeight="1" x14ac:dyDescent="0.25">
      <c r="A11" s="1"/>
      <c r="B11" s="27"/>
      <c r="C11" s="28" t="s">
        <v>310</v>
      </c>
      <c r="D11" s="29">
        <v>45055</v>
      </c>
      <c r="E11" s="30">
        <v>343096</v>
      </c>
      <c r="F11" s="39">
        <v>45028</v>
      </c>
      <c r="G11" s="32" t="s">
        <v>315</v>
      </c>
      <c r="H11" s="11"/>
      <c r="I11" s="18"/>
      <c r="J11" s="33"/>
      <c r="K11" s="20"/>
      <c r="L11" s="20"/>
      <c r="M11" s="20"/>
      <c r="N11" s="20"/>
      <c r="O11" s="2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XES11" s="4"/>
      <c r="XET11" s="4"/>
      <c r="XEU11" s="4"/>
      <c r="XEV11" s="4"/>
      <c r="XEW11" s="4"/>
      <c r="XEX11" s="4"/>
    </row>
    <row r="12" spans="1:29 16373:16378" s="5" customFormat="1" ht="17.25" customHeight="1" x14ac:dyDescent="0.25">
      <c r="A12" s="1"/>
      <c r="B12" s="27"/>
      <c r="C12" s="28" t="s">
        <v>308</v>
      </c>
      <c r="D12" s="29">
        <v>45055</v>
      </c>
      <c r="E12" s="30">
        <v>103830500</v>
      </c>
      <c r="F12" s="31">
        <v>45048</v>
      </c>
      <c r="G12" s="32" t="s">
        <v>313</v>
      </c>
      <c r="H12" s="11"/>
      <c r="I12" s="18"/>
      <c r="J12" s="33"/>
      <c r="K12" s="20"/>
      <c r="L12" s="20"/>
      <c r="M12" s="20"/>
      <c r="N12" s="20"/>
      <c r="O12" s="2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XES12" s="4"/>
      <c r="XET12" s="4"/>
      <c r="XEU12" s="4"/>
      <c r="XEV12" s="4"/>
      <c r="XEW12" s="4"/>
      <c r="XEX12" s="4"/>
    </row>
    <row r="13" spans="1:29 16373:16378" s="5" customFormat="1" ht="17.25" customHeight="1" thickBot="1" x14ac:dyDescent="0.3">
      <c r="A13" s="1"/>
      <c r="B13" s="27"/>
      <c r="C13" s="41"/>
      <c r="D13" s="14"/>
      <c r="E13" s="15"/>
      <c r="F13" s="16"/>
      <c r="G13" s="42"/>
      <c r="H13" s="11"/>
      <c r="I13" s="18"/>
      <c r="J13" s="19"/>
      <c r="K13" s="19"/>
      <c r="L13" s="19"/>
      <c r="M13" s="20"/>
      <c r="N13" s="20"/>
      <c r="O13" s="2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XES13" s="4"/>
      <c r="XET13" s="4"/>
      <c r="XEU13" s="4"/>
      <c r="XEV13" s="4"/>
      <c r="XEW13" s="4"/>
      <c r="XEX13" s="4"/>
    </row>
    <row r="14" spans="1:29 16373:16378" s="5" customFormat="1" ht="17.25" customHeight="1" thickBot="1" x14ac:dyDescent="0.3">
      <c r="A14" s="1"/>
      <c r="B14" s="43"/>
      <c r="C14" s="44" t="s">
        <v>15</v>
      </c>
      <c r="D14" s="45"/>
      <c r="E14" s="46">
        <f>SUM(E7:E13)</f>
        <v>162431876</v>
      </c>
      <c r="F14" s="47"/>
      <c r="G14" s="48"/>
      <c r="H14" s="11"/>
      <c r="I14" s="49"/>
      <c r="J14" s="50">
        <f>SUM(J6:J11)</f>
        <v>0</v>
      </c>
      <c r="K14" s="50">
        <f>SUM(K6:K11)</f>
        <v>0</v>
      </c>
      <c r="L14" s="50">
        <f>SUM(L6:L11)</f>
        <v>0</v>
      </c>
      <c r="M14" s="51"/>
      <c r="N14" s="50">
        <f>SUM(N6:N11)</f>
        <v>0</v>
      </c>
      <c r="O14" s="5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XES14" s="4"/>
      <c r="XET14" s="4"/>
      <c r="XEU14" s="4"/>
      <c r="XEV14" s="4"/>
      <c r="XEW14" s="4"/>
      <c r="XEX14" s="4"/>
    </row>
    <row r="15" spans="1:29 16373:16378" s="5" customFormat="1" ht="17.25" customHeight="1" thickBot="1" x14ac:dyDescent="0.3">
      <c r="A15" s="1"/>
      <c r="B15" s="22"/>
      <c r="C15" s="53"/>
      <c r="D15" s="54"/>
      <c r="E15" s="55"/>
      <c r="F15" s="56"/>
      <c r="G15" s="57"/>
      <c r="H15" s="11"/>
      <c r="I15" s="18"/>
      <c r="J15" s="19"/>
      <c r="K15" s="19"/>
      <c r="L15" s="19"/>
      <c r="M15" s="20"/>
      <c r="N15" s="20"/>
      <c r="O15" s="2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XES15" s="4"/>
      <c r="XET15" s="4"/>
      <c r="XEU15" s="4"/>
      <c r="XEV15" s="4"/>
      <c r="XEW15" s="4"/>
      <c r="XEX15" s="4"/>
    </row>
    <row r="16" spans="1:29 16373:16378" s="5" customFormat="1" ht="17.25" customHeight="1" x14ac:dyDescent="0.25">
      <c r="A16" s="1"/>
      <c r="B16" s="22" t="s">
        <v>16</v>
      </c>
      <c r="C16" s="23" t="s">
        <v>17</v>
      </c>
      <c r="D16" s="54"/>
      <c r="E16" s="55"/>
      <c r="F16" s="56"/>
      <c r="G16" s="57"/>
      <c r="H16" s="11"/>
      <c r="I16" s="18"/>
      <c r="J16" s="19"/>
      <c r="K16" s="19"/>
      <c r="L16" s="19"/>
      <c r="M16" s="20"/>
      <c r="N16" s="20"/>
      <c r="O16" s="2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XES16" s="4"/>
      <c r="XET16" s="4"/>
      <c r="XEU16" s="4"/>
      <c r="XEV16" s="4"/>
      <c r="XEW16" s="4"/>
      <c r="XEX16" s="4"/>
    </row>
    <row r="17" spans="1:29 16373:16378" s="5" customFormat="1" ht="17.25" customHeight="1" x14ac:dyDescent="0.25">
      <c r="A17" s="1"/>
      <c r="B17" s="27"/>
      <c r="C17" s="337" t="s">
        <v>18</v>
      </c>
      <c r="D17" s="14"/>
      <c r="E17" s="15"/>
      <c r="F17" s="16"/>
      <c r="G17" s="17"/>
      <c r="H17" s="11"/>
      <c r="I17" s="18"/>
      <c r="J17" s="19"/>
      <c r="K17" s="19"/>
      <c r="L17" s="19"/>
      <c r="M17" s="20"/>
      <c r="N17" s="20"/>
      <c r="O17" s="2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XES17" s="4"/>
      <c r="XET17" s="4"/>
      <c r="XEU17" s="4"/>
      <c r="XEV17" s="4"/>
      <c r="XEW17" s="4"/>
      <c r="XEX17" s="4"/>
    </row>
    <row r="18" spans="1:29 16373:16378" s="5" customFormat="1" ht="17.25" customHeight="1" x14ac:dyDescent="0.25">
      <c r="A18" s="1"/>
      <c r="B18" s="58"/>
      <c r="C18" s="337"/>
      <c r="D18" s="14"/>
      <c r="E18" s="15"/>
      <c r="F18" s="16"/>
      <c r="G18" s="17"/>
      <c r="H18" s="11"/>
      <c r="I18" s="18"/>
      <c r="J18" s="19"/>
      <c r="K18" s="19"/>
      <c r="L18" s="19"/>
      <c r="M18" s="20"/>
      <c r="N18" s="20"/>
      <c r="O18" s="2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XES18" s="4"/>
      <c r="XET18" s="4"/>
      <c r="XEU18" s="4"/>
      <c r="XEV18" s="4"/>
      <c r="XEW18" s="4"/>
      <c r="XEX18" s="4"/>
    </row>
    <row r="19" spans="1:29 16373:16378" s="5" customFormat="1" ht="17.25" customHeight="1" thickBot="1" x14ac:dyDescent="0.3">
      <c r="A19" s="1"/>
      <c r="B19" s="59"/>
      <c r="C19" s="338"/>
      <c r="D19" s="60"/>
      <c r="E19" s="61"/>
      <c r="F19" s="62"/>
      <c r="G19" s="63"/>
      <c r="H19" s="11"/>
      <c r="I19" s="18"/>
      <c r="J19" s="19"/>
      <c r="K19" s="19"/>
      <c r="L19" s="19"/>
      <c r="M19" s="20"/>
      <c r="N19" s="20"/>
      <c r="O19" s="2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XES19" s="4"/>
      <c r="XET19" s="4"/>
      <c r="XEU19" s="4"/>
      <c r="XEV19" s="4"/>
      <c r="XEW19" s="4"/>
      <c r="XEX19" s="4"/>
    </row>
    <row r="20" spans="1:29 16373:16378" s="5" customFormat="1" ht="17.25" customHeight="1" thickBot="1" x14ac:dyDescent="0.3">
      <c r="A20" s="1"/>
      <c r="B20" s="64"/>
      <c r="C20" s="65" t="s">
        <v>19</v>
      </c>
      <c r="D20" s="66"/>
      <c r="E20" s="67">
        <f>SUM(E17:E19)</f>
        <v>0</v>
      </c>
      <c r="F20" s="68"/>
      <c r="G20" s="69"/>
      <c r="H20" s="11"/>
      <c r="I20" s="49"/>
      <c r="J20" s="70"/>
      <c r="K20" s="70"/>
      <c r="L20" s="70"/>
      <c r="M20" s="51"/>
      <c r="N20" s="50">
        <f>SUM(N16:N17)</f>
        <v>0</v>
      </c>
      <c r="O20" s="5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XES20" s="4"/>
      <c r="XET20" s="4"/>
      <c r="XEU20" s="4"/>
      <c r="XEV20" s="4"/>
      <c r="XEW20" s="4"/>
      <c r="XEX20" s="4"/>
    </row>
    <row r="21" spans="1:29 16373:16378" s="5" customFormat="1" ht="17.25" customHeight="1" thickBot="1" x14ac:dyDescent="0.3">
      <c r="A21" s="1"/>
      <c r="B21" s="71"/>
      <c r="C21" s="72"/>
      <c r="D21" s="14"/>
      <c r="E21" s="15"/>
      <c r="F21" s="16"/>
      <c r="G21" s="17"/>
      <c r="H21" s="11"/>
      <c r="I21" s="18"/>
      <c r="J21" s="19"/>
      <c r="K21" s="19"/>
      <c r="L21" s="19"/>
      <c r="M21" s="20"/>
      <c r="N21" s="20"/>
      <c r="O21" s="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XES21" s="4"/>
      <c r="XET21" s="4"/>
      <c r="XEU21" s="4"/>
      <c r="XEV21" s="4"/>
      <c r="XEW21" s="4"/>
      <c r="XEX21" s="4"/>
    </row>
    <row r="22" spans="1:29 16373:16378" s="5" customFormat="1" ht="17.25" customHeight="1" x14ac:dyDescent="0.25">
      <c r="A22" s="1"/>
      <c r="B22" s="22" t="s">
        <v>20</v>
      </c>
      <c r="C22" s="23" t="s">
        <v>21</v>
      </c>
      <c r="D22" s="54"/>
      <c r="E22" s="55"/>
      <c r="F22" s="56"/>
      <c r="G22" s="57"/>
      <c r="H22" s="11"/>
      <c r="I22" s="18"/>
      <c r="J22" s="19"/>
      <c r="K22" s="19"/>
      <c r="L22" s="19"/>
      <c r="M22" s="20"/>
      <c r="N22" s="20"/>
      <c r="O22" s="2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XES22" s="4"/>
      <c r="XET22" s="4"/>
      <c r="XEU22" s="4"/>
      <c r="XEV22" s="4"/>
      <c r="XEW22" s="4"/>
      <c r="XEX22" s="4"/>
    </row>
    <row r="23" spans="1:29 16373:16378" s="5" customFormat="1" x14ac:dyDescent="0.25">
      <c r="A23" s="26"/>
      <c r="B23" s="27"/>
      <c r="C23" s="28" t="s">
        <v>337</v>
      </c>
      <c r="D23" s="29">
        <v>45055</v>
      </c>
      <c r="E23" s="30">
        <v>516000</v>
      </c>
      <c r="F23" s="73">
        <v>45044</v>
      </c>
      <c r="G23" s="32" t="s">
        <v>340</v>
      </c>
      <c r="H23" s="11"/>
      <c r="I23" s="18"/>
      <c r="J23" s="74"/>
      <c r="K23" s="33"/>
      <c r="L23" s="33"/>
      <c r="M23" s="20"/>
      <c r="N23" s="20"/>
      <c r="O23" s="2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XES23" s="4"/>
      <c r="XET23" s="4"/>
      <c r="XEU23" s="4"/>
      <c r="XEV23" s="4"/>
      <c r="XEW23" s="4"/>
      <c r="XEX23" s="4"/>
    </row>
    <row r="24" spans="1:29 16373:16378" s="5" customFormat="1" x14ac:dyDescent="0.25">
      <c r="A24" s="26"/>
      <c r="B24" s="27"/>
      <c r="C24" s="28" t="s">
        <v>338</v>
      </c>
      <c r="D24" s="29">
        <v>45055</v>
      </c>
      <c r="E24" s="30">
        <v>209100</v>
      </c>
      <c r="F24" s="73">
        <v>45044</v>
      </c>
      <c r="G24" s="32" t="s">
        <v>340</v>
      </c>
      <c r="H24" s="11"/>
      <c r="I24" s="18"/>
      <c r="J24" s="74"/>
      <c r="K24" s="33"/>
      <c r="L24" s="33"/>
      <c r="M24" s="20"/>
      <c r="N24" s="20"/>
      <c r="O24" s="2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XES24" s="4"/>
      <c r="XET24" s="4"/>
      <c r="XEU24" s="4"/>
      <c r="XEV24" s="4"/>
      <c r="XEW24" s="4"/>
      <c r="XEX24" s="4"/>
    </row>
    <row r="25" spans="1:29 16373:16378" s="5" customFormat="1" x14ac:dyDescent="0.25">
      <c r="A25" s="26"/>
      <c r="B25" s="27"/>
      <c r="C25" s="28" t="s">
        <v>333</v>
      </c>
      <c r="D25" s="29">
        <v>45055</v>
      </c>
      <c r="E25" s="30">
        <v>4572000</v>
      </c>
      <c r="F25" s="16">
        <v>45049</v>
      </c>
      <c r="G25" s="32" t="s">
        <v>334</v>
      </c>
      <c r="H25" s="11"/>
      <c r="I25" s="18"/>
      <c r="J25" s="74"/>
      <c r="K25" s="33"/>
      <c r="L25" s="33"/>
      <c r="M25" s="20"/>
      <c r="N25" s="20"/>
      <c r="O25" s="2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XES25" s="4"/>
      <c r="XET25" s="4"/>
      <c r="XEU25" s="4"/>
      <c r="XEV25" s="4"/>
      <c r="XEW25" s="4"/>
      <c r="XEX25" s="4"/>
    </row>
    <row r="26" spans="1:29 16373:16378" s="5" customFormat="1" x14ac:dyDescent="0.25">
      <c r="A26" s="26"/>
      <c r="B26" s="27"/>
      <c r="C26" s="28" t="s">
        <v>335</v>
      </c>
      <c r="D26" s="29">
        <v>45055</v>
      </c>
      <c r="E26" s="30">
        <v>12850000</v>
      </c>
      <c r="F26" s="73">
        <v>45049</v>
      </c>
      <c r="G26" s="32" t="s">
        <v>334</v>
      </c>
      <c r="H26" s="11"/>
      <c r="I26" s="18"/>
      <c r="J26" s="74"/>
      <c r="K26" s="33"/>
      <c r="L26" s="33"/>
      <c r="M26" s="20"/>
      <c r="N26" s="20"/>
      <c r="O26" s="2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XES26" s="4"/>
      <c r="XET26" s="4"/>
      <c r="XEU26" s="4"/>
      <c r="XEV26" s="4"/>
      <c r="XEW26" s="4"/>
      <c r="XEX26" s="4"/>
    </row>
    <row r="27" spans="1:29 16373:16378" s="5" customFormat="1" x14ac:dyDescent="0.25">
      <c r="A27" s="26"/>
      <c r="B27" s="27"/>
      <c r="C27" s="28" t="s">
        <v>526</v>
      </c>
      <c r="D27" s="29">
        <v>45055</v>
      </c>
      <c r="E27" s="30">
        <v>13318475</v>
      </c>
      <c r="F27" s="73">
        <v>45048</v>
      </c>
      <c r="G27" s="32" t="s">
        <v>325</v>
      </c>
      <c r="H27" s="11"/>
      <c r="I27" s="18"/>
      <c r="J27" s="74"/>
      <c r="K27" s="33"/>
      <c r="L27" s="33"/>
      <c r="M27" s="20"/>
      <c r="N27" s="20"/>
      <c r="O27" s="2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XES27" s="4"/>
      <c r="XET27" s="4"/>
      <c r="XEU27" s="4"/>
      <c r="XEV27" s="4"/>
      <c r="XEW27" s="4"/>
      <c r="XEX27" s="4"/>
    </row>
    <row r="28" spans="1:29 16373:16378" s="5" customFormat="1" x14ac:dyDescent="0.25">
      <c r="A28" s="26"/>
      <c r="B28" s="27"/>
      <c r="C28" s="28" t="s">
        <v>323</v>
      </c>
      <c r="D28" s="29">
        <v>45055</v>
      </c>
      <c r="E28" s="30">
        <v>9178053</v>
      </c>
      <c r="F28" s="73">
        <v>45046</v>
      </c>
      <c r="G28" s="32" t="s">
        <v>325</v>
      </c>
      <c r="H28" s="11"/>
      <c r="I28" s="18"/>
      <c r="J28" s="74"/>
      <c r="K28" s="33"/>
      <c r="L28" s="33"/>
      <c r="M28" s="20"/>
      <c r="N28" s="20"/>
      <c r="O28" s="2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XES28" s="4"/>
      <c r="XET28" s="4"/>
      <c r="XEU28" s="4"/>
      <c r="XEV28" s="4"/>
      <c r="XEW28" s="4"/>
      <c r="XEX28" s="4"/>
    </row>
    <row r="29" spans="1:29 16373:16378" s="5" customFormat="1" x14ac:dyDescent="0.25">
      <c r="A29" s="26"/>
      <c r="B29" s="27"/>
      <c r="C29" s="28" t="s">
        <v>525</v>
      </c>
      <c r="D29" s="29">
        <v>45055</v>
      </c>
      <c r="E29" s="30">
        <v>26947642</v>
      </c>
      <c r="F29" s="73">
        <v>45048</v>
      </c>
      <c r="G29" s="32" t="s">
        <v>325</v>
      </c>
      <c r="H29" s="11"/>
      <c r="I29" s="18"/>
      <c r="J29" s="74"/>
      <c r="K29" s="33"/>
      <c r="L29" s="33"/>
      <c r="M29" s="20"/>
      <c r="N29" s="20"/>
      <c r="O29" s="2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XES29" s="4"/>
      <c r="XET29" s="4"/>
      <c r="XEU29" s="4"/>
      <c r="XEV29" s="4"/>
      <c r="XEW29" s="4"/>
      <c r="XEX29" s="4"/>
    </row>
    <row r="30" spans="1:29 16373:16378" s="5" customFormat="1" x14ac:dyDescent="0.25">
      <c r="A30" s="26"/>
      <c r="B30" s="27"/>
      <c r="C30" s="28" t="s">
        <v>523</v>
      </c>
      <c r="D30" s="29">
        <v>45055</v>
      </c>
      <c r="E30" s="30">
        <v>12813733</v>
      </c>
      <c r="F30" s="73">
        <v>45045</v>
      </c>
      <c r="G30" s="32" t="s">
        <v>325</v>
      </c>
      <c r="H30" s="11"/>
      <c r="I30" s="18"/>
      <c r="J30" s="74"/>
      <c r="K30" s="33"/>
      <c r="L30" s="33"/>
      <c r="M30" s="20"/>
      <c r="N30" s="20"/>
      <c r="O30" s="2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XES30" s="4"/>
      <c r="XET30" s="4"/>
      <c r="XEU30" s="4"/>
      <c r="XEV30" s="4"/>
      <c r="XEW30" s="4"/>
      <c r="XEX30" s="4"/>
    </row>
    <row r="31" spans="1:29 16373:16378" s="5" customFormat="1" x14ac:dyDescent="0.25">
      <c r="A31" s="1"/>
      <c r="B31" s="58"/>
      <c r="C31" s="28" t="s">
        <v>528</v>
      </c>
      <c r="D31" s="29">
        <v>45056</v>
      </c>
      <c r="E31" s="30">
        <v>51000</v>
      </c>
      <c r="F31" s="31" t="s">
        <v>531</v>
      </c>
      <c r="G31" s="32" t="s">
        <v>532</v>
      </c>
      <c r="H31" s="11"/>
      <c r="I31" s="18"/>
      <c r="J31" s="75"/>
      <c r="K31" s="19">
        <f>E31-J31</f>
        <v>51000</v>
      </c>
      <c r="L31" s="19"/>
      <c r="M31" s="20"/>
      <c r="N31" s="76">
        <f>K31-L31</f>
        <v>51000</v>
      </c>
      <c r="O31" s="2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XES31" s="4"/>
      <c r="XET31" s="4"/>
      <c r="XEU31" s="4"/>
      <c r="XEV31" s="4"/>
      <c r="XEW31" s="4"/>
      <c r="XEX31" s="4"/>
    </row>
    <row r="32" spans="1:29 16373:16378" s="5" customFormat="1" ht="17.25" customHeight="1" x14ac:dyDescent="0.25">
      <c r="A32" s="1"/>
      <c r="B32" s="58"/>
      <c r="C32" s="28" t="s">
        <v>524</v>
      </c>
      <c r="D32" s="29">
        <v>45056</v>
      </c>
      <c r="E32" s="30">
        <v>3479000</v>
      </c>
      <c r="F32" s="31">
        <v>45049</v>
      </c>
      <c r="G32" s="32" t="s">
        <v>340</v>
      </c>
      <c r="H32" s="11"/>
      <c r="I32" s="77"/>
      <c r="J32" s="15"/>
      <c r="K32" s="19">
        <f>E32-J32</f>
        <v>3479000</v>
      </c>
      <c r="L32" s="19"/>
      <c r="M32" s="20"/>
      <c r="N32" s="76">
        <f>K32-L32</f>
        <v>3479000</v>
      </c>
      <c r="O32" s="2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XES32" s="4"/>
      <c r="XET32" s="4"/>
      <c r="XEU32" s="4"/>
      <c r="XEV32" s="4"/>
      <c r="XEW32" s="4"/>
      <c r="XEX32" s="4"/>
    </row>
    <row r="33" spans="1:29 16373:16378" s="5" customFormat="1" ht="17.25" customHeight="1" x14ac:dyDescent="0.25">
      <c r="A33" s="1"/>
      <c r="B33" s="58"/>
      <c r="C33" s="28" t="s">
        <v>524</v>
      </c>
      <c r="D33" s="29">
        <v>45056</v>
      </c>
      <c r="E33" s="30">
        <v>784800</v>
      </c>
      <c r="F33" s="31">
        <v>45049</v>
      </c>
      <c r="G33" s="32" t="s">
        <v>340</v>
      </c>
      <c r="H33" s="11"/>
      <c r="I33" s="77"/>
      <c r="J33" s="15"/>
      <c r="K33" s="19">
        <f>E33-J33</f>
        <v>784800</v>
      </c>
      <c r="L33" s="19"/>
      <c r="M33" s="20"/>
      <c r="N33" s="76">
        <f>K33-L33</f>
        <v>784800</v>
      </c>
      <c r="O33" s="2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XES33" s="4"/>
      <c r="XET33" s="4"/>
      <c r="XEU33" s="4"/>
      <c r="XEV33" s="4"/>
      <c r="XEW33" s="4"/>
      <c r="XEX33" s="4"/>
    </row>
    <row r="34" spans="1:29 16373:16378" s="5" customFormat="1" ht="17.25" customHeight="1" x14ac:dyDescent="0.25">
      <c r="A34" s="1"/>
      <c r="B34" s="58"/>
      <c r="C34" s="28" t="s">
        <v>534</v>
      </c>
      <c r="D34" s="29">
        <v>45056</v>
      </c>
      <c r="E34" s="30">
        <v>269800</v>
      </c>
      <c r="F34" s="31" t="s">
        <v>527</v>
      </c>
      <c r="G34" s="32" t="s">
        <v>340</v>
      </c>
      <c r="H34" s="11"/>
      <c r="I34" s="77"/>
      <c r="J34" s="15"/>
      <c r="K34" s="19"/>
      <c r="L34" s="19"/>
      <c r="M34" s="20"/>
      <c r="N34" s="76"/>
      <c r="O34" s="2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XES34" s="4"/>
      <c r="XET34" s="4"/>
      <c r="XEU34" s="4"/>
      <c r="XEV34" s="4"/>
      <c r="XEW34" s="4"/>
      <c r="XEX34" s="4"/>
    </row>
    <row r="35" spans="1:29 16373:16378" s="5" customFormat="1" ht="17.25" customHeight="1" x14ac:dyDescent="0.25">
      <c r="A35" s="1"/>
      <c r="B35" s="58"/>
      <c r="C35" s="28" t="s">
        <v>530</v>
      </c>
      <c r="D35" s="29">
        <v>45056</v>
      </c>
      <c r="E35" s="30">
        <v>809000</v>
      </c>
      <c r="F35" s="31" t="s">
        <v>531</v>
      </c>
      <c r="G35" s="32" t="s">
        <v>533</v>
      </c>
      <c r="H35" s="11"/>
      <c r="I35" s="77"/>
      <c r="J35" s="15"/>
      <c r="K35" s="19"/>
      <c r="L35" s="19"/>
      <c r="M35" s="20"/>
      <c r="N35" s="76"/>
      <c r="O35" s="2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XES35" s="4"/>
      <c r="XET35" s="4"/>
      <c r="XEU35" s="4"/>
      <c r="XEV35" s="4"/>
      <c r="XEW35" s="4"/>
      <c r="XEX35" s="4"/>
    </row>
    <row r="36" spans="1:29 16373:16378" s="5" customFormat="1" ht="17.25" customHeight="1" x14ac:dyDescent="0.25">
      <c r="A36" s="1"/>
      <c r="B36" s="58"/>
      <c r="C36" s="28" t="s">
        <v>529</v>
      </c>
      <c r="D36" s="29">
        <v>45056</v>
      </c>
      <c r="E36" s="30">
        <v>321950</v>
      </c>
      <c r="F36" s="31" t="s">
        <v>531</v>
      </c>
      <c r="G36" s="32" t="s">
        <v>533</v>
      </c>
      <c r="H36" s="11"/>
      <c r="I36" s="77"/>
      <c r="J36" s="15"/>
      <c r="K36" s="19"/>
      <c r="L36" s="19"/>
      <c r="M36" s="20"/>
      <c r="N36" s="76"/>
      <c r="O36" s="2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XES36" s="4"/>
      <c r="XET36" s="4"/>
      <c r="XEU36" s="4"/>
      <c r="XEV36" s="4"/>
      <c r="XEW36" s="4"/>
      <c r="XEX36" s="4"/>
    </row>
    <row r="37" spans="1:29 16373:16378" s="5" customFormat="1" ht="17.25" customHeight="1" x14ac:dyDescent="0.25">
      <c r="A37" s="1"/>
      <c r="B37" s="58"/>
      <c r="C37" s="28" t="s">
        <v>336</v>
      </c>
      <c r="D37" s="29">
        <v>45057</v>
      </c>
      <c r="E37" s="30">
        <v>2102000</v>
      </c>
      <c r="F37" s="31">
        <v>45050</v>
      </c>
      <c r="G37" s="32" t="s">
        <v>339</v>
      </c>
      <c r="H37" s="11"/>
      <c r="I37" s="77"/>
      <c r="J37" s="15"/>
      <c r="K37" s="19">
        <f>E37-J37</f>
        <v>2102000</v>
      </c>
      <c r="L37" s="19"/>
      <c r="M37" s="20"/>
      <c r="N37" s="76">
        <f>K37-L37</f>
        <v>2102000</v>
      </c>
      <c r="O37" s="2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XES37" s="4"/>
      <c r="XET37" s="4"/>
      <c r="XEU37" s="4"/>
      <c r="XEV37" s="4"/>
      <c r="XEW37" s="4"/>
      <c r="XEX37" s="4"/>
    </row>
    <row r="38" spans="1:29 16373:16378" s="5" customFormat="1" ht="17.25" customHeight="1" thickBot="1" x14ac:dyDescent="0.3">
      <c r="A38" s="1"/>
      <c r="B38" s="59"/>
      <c r="C38" s="78"/>
      <c r="D38" s="60"/>
      <c r="E38" s="61"/>
      <c r="F38" s="62"/>
      <c r="G38" s="63"/>
      <c r="H38" s="11"/>
      <c r="I38" s="18"/>
      <c r="J38" s="19"/>
      <c r="K38" s="19"/>
      <c r="L38" s="19"/>
      <c r="M38" s="20"/>
      <c r="N38" s="20"/>
      <c r="O38" s="2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XES38" s="4"/>
      <c r="XET38" s="4"/>
      <c r="XEU38" s="4"/>
      <c r="XEV38" s="4"/>
      <c r="XEW38" s="4"/>
      <c r="XEX38" s="4"/>
    </row>
    <row r="39" spans="1:29 16373:16378" s="5" customFormat="1" ht="17.25" customHeight="1" thickBot="1" x14ac:dyDescent="0.3">
      <c r="A39" s="1"/>
      <c r="B39" s="64"/>
      <c r="C39" s="65" t="s">
        <v>22</v>
      </c>
      <c r="D39" s="66"/>
      <c r="E39" s="67">
        <f>SUM(E23:E38)</f>
        <v>88222553</v>
      </c>
      <c r="F39" s="68"/>
      <c r="G39" s="69"/>
      <c r="H39" s="11"/>
      <c r="I39" s="49"/>
      <c r="J39" s="50">
        <f>SUM(J22:J38)</f>
        <v>0</v>
      </c>
      <c r="K39" s="50">
        <f>SUM(K22:K38)</f>
        <v>6416800</v>
      </c>
      <c r="L39" s="50">
        <f>SUM(L22:L38)</f>
        <v>0</v>
      </c>
      <c r="M39" s="51"/>
      <c r="N39" s="50">
        <f>SUM(N22:N38)</f>
        <v>6416800</v>
      </c>
      <c r="O39" s="5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XES39" s="4"/>
      <c r="XET39" s="4"/>
      <c r="XEU39" s="4"/>
      <c r="XEV39" s="4"/>
      <c r="XEW39" s="4"/>
      <c r="XEX39" s="4"/>
    </row>
    <row r="40" spans="1:29 16373:16378" s="5" customFormat="1" ht="17.25" customHeight="1" thickBot="1" x14ac:dyDescent="0.3">
      <c r="A40" s="1"/>
      <c r="B40" s="71"/>
      <c r="C40" s="72"/>
      <c r="D40" s="14"/>
      <c r="E40" s="15"/>
      <c r="F40" s="16"/>
      <c r="G40" s="17"/>
      <c r="H40" s="11"/>
      <c r="I40" s="18"/>
      <c r="J40" s="19"/>
      <c r="K40" s="19"/>
      <c r="L40" s="19"/>
      <c r="M40" s="20"/>
      <c r="N40" s="20"/>
      <c r="O40" s="2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XES40" s="4"/>
      <c r="XET40" s="4"/>
      <c r="XEU40" s="4"/>
      <c r="XEV40" s="4"/>
      <c r="XEW40" s="4"/>
      <c r="XEX40" s="4"/>
    </row>
    <row r="41" spans="1:29 16373:16378" s="5" customFormat="1" ht="17.25" customHeight="1" x14ac:dyDescent="0.25">
      <c r="A41" s="1"/>
      <c r="B41" s="22" t="s">
        <v>23</v>
      </c>
      <c r="C41" s="23" t="s">
        <v>24</v>
      </c>
      <c r="D41" s="54"/>
      <c r="E41" s="55"/>
      <c r="F41" s="56"/>
      <c r="G41" s="57"/>
      <c r="H41" s="11"/>
      <c r="I41" s="18"/>
      <c r="J41" s="19"/>
      <c r="K41" s="19"/>
      <c r="L41" s="19"/>
      <c r="M41" s="20"/>
      <c r="N41" s="20"/>
      <c r="O41" s="2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XES41" s="4"/>
      <c r="XET41" s="4"/>
      <c r="XEU41" s="4"/>
      <c r="XEV41" s="4"/>
      <c r="XEW41" s="4"/>
      <c r="XEX41" s="4"/>
    </row>
    <row r="42" spans="1:29 16373:16378" s="5" customFormat="1" x14ac:dyDescent="0.25">
      <c r="A42" s="26"/>
      <c r="B42" s="27"/>
      <c r="C42" s="41" t="s">
        <v>275</v>
      </c>
      <c r="D42" s="14">
        <v>45055</v>
      </c>
      <c r="E42" s="79">
        <v>160500</v>
      </c>
      <c r="F42" s="73" t="s">
        <v>518</v>
      </c>
      <c r="G42" s="89" t="s">
        <v>277</v>
      </c>
      <c r="H42" s="11"/>
      <c r="I42" s="18"/>
      <c r="J42" s="33"/>
      <c r="K42" s="33"/>
      <c r="L42" s="33"/>
      <c r="M42" s="20"/>
      <c r="N42" s="20"/>
      <c r="O42" s="2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XES42" s="4"/>
      <c r="XET42" s="4"/>
      <c r="XEU42" s="4"/>
      <c r="XEV42" s="4"/>
      <c r="XEW42" s="4"/>
      <c r="XEX42" s="4"/>
    </row>
    <row r="43" spans="1:29 16373:16378" s="5" customFormat="1" x14ac:dyDescent="0.25">
      <c r="A43" s="1"/>
      <c r="B43" s="58"/>
      <c r="C43" s="41" t="s">
        <v>503</v>
      </c>
      <c r="D43" s="14">
        <v>45055</v>
      </c>
      <c r="E43" s="79">
        <v>1276200</v>
      </c>
      <c r="F43" s="73">
        <v>45049</v>
      </c>
      <c r="G43" s="32" t="s">
        <v>510</v>
      </c>
      <c r="H43" s="11"/>
      <c r="I43" s="80"/>
      <c r="J43" s="79"/>
      <c r="K43" s="19"/>
      <c r="L43" s="81"/>
      <c r="M43" s="82"/>
      <c r="N43" s="83"/>
      <c r="O43" s="21"/>
      <c r="P43" s="84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XES43" s="4"/>
      <c r="XET43" s="4"/>
      <c r="XEU43" s="4"/>
      <c r="XEV43" s="4"/>
      <c r="XEW43" s="4"/>
      <c r="XEX43" s="4"/>
    </row>
    <row r="44" spans="1:29 16373:16378" s="5" customFormat="1" x14ac:dyDescent="0.25">
      <c r="A44" s="1"/>
      <c r="B44" s="58"/>
      <c r="C44" s="41" t="s">
        <v>504</v>
      </c>
      <c r="D44" s="14">
        <v>45055</v>
      </c>
      <c r="E44" s="15">
        <v>33798510</v>
      </c>
      <c r="F44" s="16">
        <v>45049</v>
      </c>
      <c r="G44" s="32" t="s">
        <v>511</v>
      </c>
      <c r="H44" s="11"/>
      <c r="I44" s="80"/>
      <c r="J44" s="86"/>
      <c r="K44" s="19"/>
      <c r="L44" s="87"/>
      <c r="M44" s="88"/>
      <c r="N44" s="83"/>
      <c r="O44" s="2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XES44" s="4"/>
      <c r="XET44" s="4"/>
      <c r="XEU44" s="4"/>
      <c r="XEV44" s="4"/>
      <c r="XEW44" s="4"/>
      <c r="XEX44" s="4"/>
    </row>
    <row r="45" spans="1:29 16373:16378" s="5" customFormat="1" x14ac:dyDescent="0.25">
      <c r="A45" s="1"/>
      <c r="B45" s="58"/>
      <c r="C45" s="41" t="s">
        <v>505</v>
      </c>
      <c r="D45" s="14">
        <v>45055</v>
      </c>
      <c r="E45" s="79">
        <v>12375886</v>
      </c>
      <c r="F45" s="73">
        <v>45049</v>
      </c>
      <c r="G45" s="85" t="s">
        <v>512</v>
      </c>
      <c r="H45" s="11"/>
      <c r="I45" s="80"/>
      <c r="J45" s="86"/>
      <c r="K45" s="19"/>
      <c r="L45" s="87"/>
      <c r="M45" s="88"/>
      <c r="N45" s="83"/>
      <c r="O45" s="2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XES45" s="4"/>
      <c r="XET45" s="4"/>
      <c r="XEU45" s="4"/>
      <c r="XEV45" s="4"/>
      <c r="XEW45" s="4"/>
      <c r="XEX45" s="4"/>
    </row>
    <row r="46" spans="1:29 16373:16378" s="5" customFormat="1" x14ac:dyDescent="0.25">
      <c r="A46" s="1"/>
      <c r="B46" s="58"/>
      <c r="C46" s="41" t="s">
        <v>506</v>
      </c>
      <c r="D46" s="14">
        <v>45055</v>
      </c>
      <c r="E46" s="79">
        <v>1035000</v>
      </c>
      <c r="F46" s="73">
        <v>45049</v>
      </c>
      <c r="G46" s="32" t="s">
        <v>513</v>
      </c>
      <c r="H46" s="11"/>
      <c r="I46" s="80"/>
      <c r="J46" s="86"/>
      <c r="K46" s="19"/>
      <c r="L46" s="19"/>
      <c r="M46" s="20"/>
      <c r="N46" s="76"/>
      <c r="O46" s="2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XES46" s="4"/>
      <c r="XET46" s="4"/>
      <c r="XEU46" s="4"/>
      <c r="XEV46" s="4"/>
      <c r="XEW46" s="4"/>
      <c r="XEX46" s="4"/>
    </row>
    <row r="47" spans="1:29 16373:16378" s="5" customFormat="1" x14ac:dyDescent="0.25">
      <c r="A47" s="1"/>
      <c r="B47" s="58"/>
      <c r="C47" s="41" t="s">
        <v>507</v>
      </c>
      <c r="D47" s="14">
        <v>45055</v>
      </c>
      <c r="E47" s="79">
        <v>17395850</v>
      </c>
      <c r="F47" s="73">
        <v>45050</v>
      </c>
      <c r="G47" s="32" t="s">
        <v>514</v>
      </c>
      <c r="H47" s="11"/>
      <c r="I47" s="80"/>
      <c r="J47" s="86"/>
      <c r="K47" s="19"/>
      <c r="L47" s="19"/>
      <c r="M47" s="20"/>
      <c r="N47" s="76"/>
      <c r="O47" s="2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XES47" s="4"/>
      <c r="XET47" s="4"/>
      <c r="XEU47" s="4"/>
      <c r="XEV47" s="4"/>
      <c r="XEW47" s="4"/>
      <c r="XEX47" s="4"/>
    </row>
    <row r="48" spans="1:29 16373:16378" s="5" customFormat="1" x14ac:dyDescent="0.25">
      <c r="A48" s="1"/>
      <c r="B48" s="58"/>
      <c r="C48" s="41" t="s">
        <v>218</v>
      </c>
      <c r="D48" s="14">
        <v>45055</v>
      </c>
      <c r="E48" s="79">
        <v>10254000</v>
      </c>
      <c r="F48" s="73">
        <v>45049</v>
      </c>
      <c r="G48" s="89" t="s">
        <v>515</v>
      </c>
      <c r="H48" s="11"/>
      <c r="I48" s="80"/>
      <c r="J48" s="86"/>
      <c r="K48" s="19"/>
      <c r="L48" s="19"/>
      <c r="M48" s="20"/>
      <c r="N48" s="76"/>
      <c r="O48" s="2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XES48" s="4"/>
      <c r="XET48" s="4"/>
      <c r="XEU48" s="4"/>
      <c r="XEV48" s="4"/>
      <c r="XEW48" s="4"/>
      <c r="XEX48" s="4"/>
    </row>
    <row r="49" spans="1:29 16373:16378" s="5" customFormat="1" x14ac:dyDescent="0.25">
      <c r="A49" s="1"/>
      <c r="B49" s="58"/>
      <c r="C49" s="90" t="s">
        <v>508</v>
      </c>
      <c r="D49" s="14">
        <v>45055</v>
      </c>
      <c r="E49" s="79">
        <v>29998000</v>
      </c>
      <c r="F49" s="73">
        <v>45049</v>
      </c>
      <c r="G49" s="89" t="s">
        <v>516</v>
      </c>
      <c r="H49" s="11"/>
      <c r="I49" s="80"/>
      <c r="J49" s="86"/>
      <c r="K49" s="19"/>
      <c r="L49" s="19"/>
      <c r="M49" s="20"/>
      <c r="N49" s="76"/>
      <c r="O49" s="2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XES49" s="4"/>
      <c r="XET49" s="4"/>
      <c r="XEU49" s="4"/>
      <c r="XEV49" s="4"/>
      <c r="XEW49" s="4"/>
      <c r="XEX49" s="4"/>
    </row>
    <row r="50" spans="1:29 16373:16378" s="5" customFormat="1" x14ac:dyDescent="0.25">
      <c r="A50" s="1"/>
      <c r="B50" s="58"/>
      <c r="C50" s="90" t="s">
        <v>509</v>
      </c>
      <c r="D50" s="14">
        <v>45055</v>
      </c>
      <c r="E50" s="79">
        <v>178000</v>
      </c>
      <c r="F50" s="73">
        <v>45049</v>
      </c>
      <c r="G50" s="89" t="s">
        <v>517</v>
      </c>
      <c r="H50" s="11"/>
      <c r="I50" s="80"/>
      <c r="J50" s="86"/>
      <c r="K50" s="19"/>
      <c r="L50" s="19"/>
      <c r="M50" s="20"/>
      <c r="N50" s="76"/>
      <c r="O50" s="2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XES50" s="4"/>
      <c r="XET50" s="4"/>
      <c r="XEU50" s="4"/>
      <c r="XEV50" s="4"/>
      <c r="XEW50" s="4"/>
      <c r="XEX50" s="4"/>
    </row>
    <row r="51" spans="1:29 16373:16378" s="5" customFormat="1" ht="18.75" thickBot="1" x14ac:dyDescent="0.3">
      <c r="A51" s="1"/>
      <c r="B51" s="58"/>
      <c r="C51" s="13"/>
      <c r="D51" s="14"/>
      <c r="E51" s="79"/>
      <c r="F51" s="73"/>
      <c r="G51" s="17"/>
      <c r="H51" s="11"/>
      <c r="I51" s="80"/>
      <c r="J51" s="86"/>
      <c r="K51" s="19"/>
      <c r="L51" s="19"/>
      <c r="M51" s="20"/>
      <c r="N51" s="76"/>
      <c r="O51" s="2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XES51" s="4"/>
      <c r="XET51" s="4"/>
      <c r="XEU51" s="4"/>
      <c r="XEV51" s="4"/>
      <c r="XEW51" s="4"/>
      <c r="XEX51" s="4"/>
    </row>
    <row r="52" spans="1:29 16373:16378" s="5" customFormat="1" ht="18.75" thickBot="1" x14ac:dyDescent="0.3">
      <c r="A52" s="1"/>
      <c r="B52" s="92"/>
      <c r="C52" s="93" t="s">
        <v>25</v>
      </c>
      <c r="D52" s="94"/>
      <c r="E52" s="95">
        <f>SUM(E42:E51)</f>
        <v>106471946</v>
      </c>
      <c r="F52" s="96"/>
      <c r="G52" s="97"/>
      <c r="H52" s="11"/>
      <c r="I52" s="49"/>
      <c r="J52" s="50">
        <f>SUM(J41:J51)</f>
        <v>0</v>
      </c>
      <c r="K52" s="50">
        <f>SUM(K41:K51)</f>
        <v>0</v>
      </c>
      <c r="L52" s="50">
        <f>SUM(L41:L51)</f>
        <v>0</v>
      </c>
      <c r="M52" s="51"/>
      <c r="N52" s="50">
        <f>SUM(N41:N51)</f>
        <v>0</v>
      </c>
      <c r="O52" s="5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XES52" s="4"/>
      <c r="XET52" s="4"/>
      <c r="XEU52" s="4"/>
      <c r="XEV52" s="4"/>
      <c r="XEW52" s="4"/>
      <c r="XEX52" s="4"/>
    </row>
    <row r="53" spans="1:29 16373:16378" s="5" customFormat="1" ht="17.25" customHeight="1" thickBot="1" x14ac:dyDescent="0.3">
      <c r="A53" s="1"/>
      <c r="B53" s="71"/>
      <c r="C53" s="72"/>
      <c r="D53" s="14"/>
      <c r="E53" s="15"/>
      <c r="F53" s="16"/>
      <c r="G53" s="17"/>
      <c r="H53" s="11"/>
      <c r="I53" s="18"/>
      <c r="J53" s="19"/>
      <c r="K53" s="19"/>
      <c r="L53" s="19"/>
      <c r="M53" s="20"/>
      <c r="N53" s="20"/>
      <c r="O53" s="2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XES53" s="4"/>
      <c r="XET53" s="4"/>
      <c r="XEU53" s="4"/>
      <c r="XEV53" s="4"/>
      <c r="XEW53" s="4"/>
      <c r="XEX53" s="4"/>
    </row>
    <row r="54" spans="1:29 16373:16378" s="5" customFormat="1" ht="17.25" customHeight="1" x14ac:dyDescent="0.25">
      <c r="A54" s="1"/>
      <c r="B54" s="22" t="s">
        <v>26</v>
      </c>
      <c r="C54" s="23" t="s">
        <v>27</v>
      </c>
      <c r="D54" s="54"/>
      <c r="E54" s="55"/>
      <c r="F54" s="56"/>
      <c r="G54" s="57"/>
      <c r="H54" s="11"/>
      <c r="I54" s="18"/>
      <c r="J54" s="19"/>
      <c r="K54" s="19"/>
      <c r="L54" s="19"/>
      <c r="M54" s="20"/>
      <c r="N54" s="20"/>
      <c r="O54" s="2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XES54" s="4"/>
      <c r="XET54" s="4"/>
      <c r="XEU54" s="4"/>
      <c r="XEV54" s="4"/>
      <c r="XEW54" s="4"/>
      <c r="XEX54" s="4"/>
    </row>
    <row r="55" spans="1:29 16373:16378" s="5" customFormat="1" x14ac:dyDescent="0.25">
      <c r="A55" s="26"/>
      <c r="B55" s="98"/>
      <c r="C55" s="99" t="s">
        <v>364</v>
      </c>
      <c r="D55" s="100">
        <v>45054</v>
      </c>
      <c r="E55" s="101">
        <v>26559750</v>
      </c>
      <c r="F55" s="102">
        <v>45049</v>
      </c>
      <c r="G55" s="38" t="s">
        <v>265</v>
      </c>
      <c r="H55" s="11"/>
      <c r="I55" s="18"/>
      <c r="J55" s="103"/>
      <c r="K55" s="19"/>
      <c r="L55" s="19"/>
      <c r="M55" s="20"/>
      <c r="N55" s="20"/>
      <c r="O55" s="2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XES55" s="4"/>
      <c r="XET55" s="4"/>
      <c r="XEU55" s="4"/>
      <c r="XEV55" s="4"/>
      <c r="XEW55" s="4"/>
      <c r="XEX55" s="4"/>
    </row>
    <row r="56" spans="1:29 16373:16378" s="5" customFormat="1" x14ac:dyDescent="0.25">
      <c r="A56" s="1"/>
      <c r="B56" s="104"/>
      <c r="C56" s="105" t="s">
        <v>370</v>
      </c>
      <c r="D56" s="100">
        <v>45055</v>
      </c>
      <c r="E56" s="106">
        <v>65582</v>
      </c>
      <c r="F56" s="107">
        <v>45042</v>
      </c>
      <c r="G56" s="109" t="s">
        <v>369</v>
      </c>
      <c r="H56" s="11"/>
      <c r="I56" s="77"/>
      <c r="J56" s="108"/>
      <c r="K56" s="19"/>
      <c r="L56" s="19"/>
      <c r="M56" s="20"/>
      <c r="N56" s="76"/>
      <c r="O56" s="2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XES56" s="4"/>
      <c r="XET56" s="4"/>
      <c r="XEU56" s="4"/>
      <c r="XEV56" s="4"/>
      <c r="XEW56" s="4"/>
      <c r="XEX56" s="4"/>
    </row>
    <row r="57" spans="1:29 16373:16378" s="5" customFormat="1" x14ac:dyDescent="0.25">
      <c r="A57" s="1"/>
      <c r="B57" s="104"/>
      <c r="C57" s="105" t="s">
        <v>384</v>
      </c>
      <c r="D57" s="100">
        <v>45055</v>
      </c>
      <c r="E57" s="106">
        <v>137136</v>
      </c>
      <c r="F57" s="107">
        <v>45042</v>
      </c>
      <c r="G57" s="109" t="s">
        <v>369</v>
      </c>
      <c r="H57" s="11"/>
      <c r="I57" s="77"/>
      <c r="J57" s="108"/>
      <c r="K57" s="19"/>
      <c r="L57" s="19"/>
      <c r="M57" s="20"/>
      <c r="N57" s="76"/>
      <c r="O57" s="2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XES57" s="4"/>
      <c r="XET57" s="4"/>
      <c r="XEU57" s="4"/>
      <c r="XEV57" s="4"/>
      <c r="XEW57" s="4"/>
      <c r="XEX57" s="4"/>
    </row>
    <row r="58" spans="1:29 16373:16378" s="5" customFormat="1" x14ac:dyDescent="0.25">
      <c r="A58" s="1"/>
      <c r="B58" s="104"/>
      <c r="C58" s="105" t="s">
        <v>368</v>
      </c>
      <c r="D58" s="100">
        <v>45055</v>
      </c>
      <c r="E58" s="106">
        <v>411422</v>
      </c>
      <c r="F58" s="107">
        <v>45042</v>
      </c>
      <c r="G58" s="109" t="s">
        <v>369</v>
      </c>
      <c r="H58" s="11"/>
      <c r="I58" s="77"/>
      <c r="J58" s="108"/>
      <c r="K58" s="19"/>
      <c r="L58" s="19"/>
      <c r="M58" s="20"/>
      <c r="N58" s="76"/>
      <c r="O58" s="2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XES58" s="4"/>
      <c r="XET58" s="4"/>
      <c r="XEU58" s="4"/>
      <c r="XEV58" s="4"/>
      <c r="XEW58" s="4"/>
      <c r="XEX58" s="4"/>
    </row>
    <row r="59" spans="1:29 16373:16378" s="5" customFormat="1" x14ac:dyDescent="0.25">
      <c r="A59" s="1"/>
      <c r="B59" s="104"/>
      <c r="C59" s="105" t="s">
        <v>365</v>
      </c>
      <c r="D59" s="100">
        <v>45055</v>
      </c>
      <c r="E59" s="106">
        <v>2055000</v>
      </c>
      <c r="F59" s="107">
        <v>45048</v>
      </c>
      <c r="G59" s="38" t="s">
        <v>266</v>
      </c>
      <c r="H59" s="11"/>
      <c r="I59" s="77"/>
      <c r="J59" s="108"/>
      <c r="K59" s="19"/>
      <c r="L59" s="19"/>
      <c r="M59" s="20"/>
      <c r="N59" s="76"/>
      <c r="O59" s="2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XES59" s="4"/>
      <c r="XET59" s="4"/>
      <c r="XEU59" s="4"/>
      <c r="XEV59" s="4"/>
      <c r="XEW59" s="4"/>
      <c r="XEX59" s="4"/>
    </row>
    <row r="60" spans="1:29 16373:16378" s="5" customFormat="1" x14ac:dyDescent="0.25">
      <c r="A60" s="1"/>
      <c r="B60" s="104"/>
      <c r="C60" s="105" t="s">
        <v>366</v>
      </c>
      <c r="D60" s="100">
        <v>45055</v>
      </c>
      <c r="E60" s="106">
        <v>487000</v>
      </c>
      <c r="F60" s="107">
        <v>45048</v>
      </c>
      <c r="G60" s="109" t="s">
        <v>367</v>
      </c>
      <c r="H60" s="11"/>
      <c r="I60" s="77"/>
      <c r="J60" s="108"/>
      <c r="K60" s="19"/>
      <c r="L60" s="19"/>
      <c r="M60" s="20"/>
      <c r="N60" s="76"/>
      <c r="O60" s="2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XES60" s="4"/>
      <c r="XET60" s="4"/>
      <c r="XEU60" s="4"/>
      <c r="XEV60" s="4"/>
      <c r="XEW60" s="4"/>
      <c r="XEX60" s="4"/>
    </row>
    <row r="61" spans="1:29 16373:16378" s="5" customFormat="1" x14ac:dyDescent="0.25">
      <c r="A61" s="1"/>
      <c r="B61" s="104"/>
      <c r="C61" s="105" t="s">
        <v>371</v>
      </c>
      <c r="D61" s="100">
        <v>45056</v>
      </c>
      <c r="E61" s="106">
        <v>1001000</v>
      </c>
      <c r="F61" s="107" t="s">
        <v>372</v>
      </c>
      <c r="G61" s="109" t="s">
        <v>373</v>
      </c>
      <c r="H61" s="11"/>
      <c r="I61" s="77"/>
      <c r="J61" s="108"/>
      <c r="K61" s="19"/>
      <c r="L61" s="19"/>
      <c r="M61" s="20"/>
      <c r="N61" s="76"/>
      <c r="O61" s="2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XES61" s="4"/>
      <c r="XET61" s="4"/>
      <c r="XEU61" s="4"/>
      <c r="XEV61" s="4"/>
      <c r="XEW61" s="4"/>
      <c r="XEX61" s="4"/>
    </row>
    <row r="62" spans="1:29 16373:16378" s="5" customFormat="1" x14ac:dyDescent="0.25">
      <c r="A62" s="1"/>
      <c r="B62" s="104"/>
      <c r="C62" s="105" t="s">
        <v>382</v>
      </c>
      <c r="D62" s="100">
        <v>45056</v>
      </c>
      <c r="E62" s="106">
        <v>7400</v>
      </c>
      <c r="F62" s="107" t="s">
        <v>372</v>
      </c>
      <c r="G62" s="38" t="s">
        <v>383</v>
      </c>
      <c r="H62" s="11"/>
      <c r="I62" s="77"/>
      <c r="J62" s="108"/>
      <c r="K62" s="19"/>
      <c r="L62" s="19"/>
      <c r="M62" s="20"/>
      <c r="N62" s="76"/>
      <c r="O62" s="2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XES62" s="4"/>
      <c r="XET62" s="4"/>
      <c r="XEU62" s="4"/>
      <c r="XEV62" s="4"/>
      <c r="XEW62" s="4"/>
      <c r="XEX62" s="4"/>
    </row>
    <row r="63" spans="1:29 16373:16378" s="5" customFormat="1" x14ac:dyDescent="0.25">
      <c r="A63" s="1"/>
      <c r="B63" s="104"/>
      <c r="C63" s="105" t="s">
        <v>374</v>
      </c>
      <c r="D63" s="100">
        <v>45056</v>
      </c>
      <c r="E63" s="106">
        <v>343000</v>
      </c>
      <c r="F63" s="107" t="s">
        <v>372</v>
      </c>
      <c r="G63" s="38" t="s">
        <v>375</v>
      </c>
      <c r="H63" s="11"/>
      <c r="I63" s="77"/>
      <c r="J63" s="108"/>
      <c r="K63" s="19"/>
      <c r="L63" s="19"/>
      <c r="M63" s="20"/>
      <c r="N63" s="76"/>
      <c r="O63" s="2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XES63" s="4"/>
      <c r="XET63" s="4"/>
      <c r="XEU63" s="4"/>
      <c r="XEV63" s="4"/>
      <c r="XEW63" s="4"/>
      <c r="XEX63" s="4"/>
    </row>
    <row r="64" spans="1:29 16373:16378" s="5" customFormat="1" ht="17.25" customHeight="1" x14ac:dyDescent="0.25">
      <c r="A64" s="1"/>
      <c r="B64" s="104"/>
      <c r="C64" s="105" t="s">
        <v>380</v>
      </c>
      <c r="D64" s="100">
        <v>45056</v>
      </c>
      <c r="E64" s="106">
        <v>225696</v>
      </c>
      <c r="F64" s="107" t="s">
        <v>372</v>
      </c>
      <c r="G64" s="38" t="s">
        <v>381</v>
      </c>
      <c r="H64" s="11"/>
      <c r="I64" s="77"/>
      <c r="J64" s="108"/>
      <c r="K64" s="19"/>
      <c r="L64" s="19"/>
      <c r="M64" s="20"/>
      <c r="N64" s="76"/>
      <c r="O64" s="2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XES64" s="4"/>
      <c r="XET64" s="4"/>
      <c r="XEU64" s="4"/>
      <c r="XEV64" s="4"/>
      <c r="XEW64" s="4"/>
      <c r="XEX64" s="4"/>
    </row>
    <row r="65" spans="1:29 16373:16378" s="5" customFormat="1" ht="17.25" customHeight="1" x14ac:dyDescent="0.25">
      <c r="A65" s="1"/>
      <c r="B65" s="104"/>
      <c r="C65" s="105" t="s">
        <v>378</v>
      </c>
      <c r="D65" s="110">
        <v>45056</v>
      </c>
      <c r="E65" s="106">
        <v>29200</v>
      </c>
      <c r="F65" s="111" t="s">
        <v>372</v>
      </c>
      <c r="G65" s="38" t="s">
        <v>379</v>
      </c>
      <c r="H65" s="11"/>
      <c r="I65" s="112"/>
      <c r="J65" s="113"/>
      <c r="K65" s="19"/>
      <c r="L65" s="19"/>
      <c r="M65" s="20"/>
      <c r="N65" s="76"/>
      <c r="O65" s="2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XES65" s="4"/>
      <c r="XET65" s="4"/>
      <c r="XEU65" s="4"/>
      <c r="XEV65" s="4"/>
      <c r="XEW65" s="4"/>
      <c r="XEX65" s="4"/>
    </row>
    <row r="66" spans="1:29 16373:16378" s="5" customFormat="1" ht="17.25" customHeight="1" x14ac:dyDescent="0.25">
      <c r="A66" s="1"/>
      <c r="B66" s="104"/>
      <c r="C66" s="105" t="s">
        <v>376</v>
      </c>
      <c r="D66" s="110">
        <v>45056</v>
      </c>
      <c r="E66" s="106">
        <v>8164200</v>
      </c>
      <c r="F66" s="111" t="s">
        <v>372</v>
      </c>
      <c r="G66" s="38" t="s">
        <v>377</v>
      </c>
      <c r="H66" s="11"/>
      <c r="I66" s="112"/>
      <c r="J66" s="113"/>
      <c r="K66" s="19"/>
      <c r="L66" s="19"/>
      <c r="M66" s="20"/>
      <c r="N66" s="76"/>
      <c r="O66" s="2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XES66" s="4"/>
      <c r="XET66" s="4"/>
      <c r="XEU66" s="4"/>
      <c r="XEV66" s="4"/>
      <c r="XEW66" s="4"/>
      <c r="XEX66" s="4"/>
    </row>
    <row r="67" spans="1:29 16373:16378" s="5" customFormat="1" ht="17.25" customHeight="1" x14ac:dyDescent="0.25">
      <c r="A67" s="1"/>
      <c r="B67" s="104"/>
      <c r="C67" s="105" t="s">
        <v>365</v>
      </c>
      <c r="D67" s="110">
        <v>45058</v>
      </c>
      <c r="E67" s="106">
        <v>9376000</v>
      </c>
      <c r="F67" s="111">
        <v>45051</v>
      </c>
      <c r="G67" s="38" t="s">
        <v>266</v>
      </c>
      <c r="H67" s="11"/>
      <c r="I67" s="112"/>
      <c r="J67" s="113"/>
      <c r="K67" s="19"/>
      <c r="L67" s="19"/>
      <c r="M67" s="20"/>
      <c r="N67" s="76"/>
      <c r="O67" s="2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XES67" s="4"/>
      <c r="XET67" s="4"/>
      <c r="XEU67" s="4"/>
      <c r="XEV67" s="4"/>
      <c r="XEW67" s="4"/>
      <c r="XEX67" s="4"/>
    </row>
    <row r="68" spans="1:29 16373:16378" s="5" customFormat="1" ht="17.25" customHeight="1" x14ac:dyDescent="0.25">
      <c r="A68" s="1"/>
      <c r="B68" s="104"/>
      <c r="C68" s="105" t="s">
        <v>547</v>
      </c>
      <c r="D68" s="110">
        <v>45058</v>
      </c>
      <c r="E68" s="106">
        <v>3082500</v>
      </c>
      <c r="F68" s="111">
        <v>45051</v>
      </c>
      <c r="G68" s="38" t="s">
        <v>272</v>
      </c>
      <c r="H68" s="11"/>
      <c r="I68" s="112"/>
      <c r="J68" s="113"/>
      <c r="K68" s="19"/>
      <c r="L68" s="19"/>
      <c r="M68" s="20"/>
      <c r="N68" s="76"/>
      <c r="O68" s="2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XES68" s="4"/>
      <c r="XET68" s="4"/>
      <c r="XEU68" s="4"/>
      <c r="XEV68" s="4"/>
      <c r="XEW68" s="4"/>
      <c r="XEX68" s="4"/>
    </row>
    <row r="69" spans="1:29 16373:16378" s="5" customFormat="1" ht="18.75" thickBot="1" x14ac:dyDescent="0.3">
      <c r="A69" s="1"/>
      <c r="B69" s="114"/>
      <c r="C69" s="115"/>
      <c r="D69" s="116"/>
      <c r="E69" s="117"/>
      <c r="F69" s="118"/>
      <c r="G69" s="119"/>
      <c r="H69" s="11"/>
      <c r="I69" s="18"/>
      <c r="J69" s="19"/>
      <c r="K69" s="19"/>
      <c r="L69" s="19"/>
      <c r="M69" s="20"/>
      <c r="N69" s="20"/>
      <c r="O69" s="2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XES69" s="4"/>
      <c r="XET69" s="4"/>
      <c r="XEU69" s="4"/>
      <c r="XEV69" s="4"/>
      <c r="XEW69" s="4"/>
      <c r="XEX69" s="4"/>
    </row>
    <row r="70" spans="1:29 16373:16378" s="5" customFormat="1" ht="18.75" thickBot="1" x14ac:dyDescent="0.3">
      <c r="A70" s="1"/>
      <c r="B70" s="64"/>
      <c r="C70" s="65" t="s">
        <v>28</v>
      </c>
      <c r="D70" s="66"/>
      <c r="E70" s="67">
        <f>SUM(E55:E69)</f>
        <v>51944886</v>
      </c>
      <c r="F70" s="68"/>
      <c r="G70" s="69"/>
      <c r="H70" s="11"/>
      <c r="I70" s="49"/>
      <c r="J70" s="50">
        <f>SUM(J54:J64)</f>
        <v>0</v>
      </c>
      <c r="K70" s="50">
        <f>SUM(K56:K64)</f>
        <v>0</v>
      </c>
      <c r="L70" s="50">
        <f>SUM(L54:L64)</f>
        <v>0</v>
      </c>
      <c r="M70" s="51"/>
      <c r="N70" s="50">
        <f>SUM(N54:N64)</f>
        <v>0</v>
      </c>
      <c r="O70" s="5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XES70" s="4"/>
      <c r="XET70" s="4"/>
      <c r="XEU70" s="4"/>
      <c r="XEV70" s="4"/>
      <c r="XEW70" s="4"/>
      <c r="XEX70" s="4"/>
    </row>
    <row r="71" spans="1:29 16373:16378" s="5" customFormat="1" ht="17.25" customHeight="1" thickBot="1" x14ac:dyDescent="0.3">
      <c r="A71" s="1"/>
      <c r="B71" s="71"/>
      <c r="C71" s="72"/>
      <c r="D71" s="14"/>
      <c r="E71" s="15"/>
      <c r="F71" s="16"/>
      <c r="G71" s="17"/>
      <c r="H71" s="11"/>
      <c r="I71" s="18"/>
      <c r="J71" s="19"/>
      <c r="K71" s="19"/>
      <c r="L71" s="19"/>
      <c r="M71" s="20"/>
      <c r="N71" s="20"/>
      <c r="O71" s="2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XES71" s="4"/>
      <c r="XET71" s="4"/>
      <c r="XEU71" s="4"/>
      <c r="XEV71" s="4"/>
      <c r="XEW71" s="4"/>
      <c r="XEX71" s="4"/>
    </row>
    <row r="72" spans="1:29 16373:16378" s="5" customFormat="1" ht="17.25" customHeight="1" x14ac:dyDescent="0.25">
      <c r="A72" s="1"/>
      <c r="B72" s="22" t="s">
        <v>29</v>
      </c>
      <c r="C72" s="23" t="s">
        <v>30</v>
      </c>
      <c r="D72" s="54"/>
      <c r="E72" s="55"/>
      <c r="F72" s="56"/>
      <c r="G72" s="57"/>
      <c r="H72" s="11"/>
      <c r="I72" s="18"/>
      <c r="J72" s="19"/>
      <c r="K72" s="19"/>
      <c r="L72" s="19"/>
      <c r="M72" s="20"/>
      <c r="N72" s="20"/>
      <c r="O72" s="2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XES72" s="4"/>
      <c r="XET72" s="4"/>
      <c r="XEU72" s="4"/>
      <c r="XEV72" s="4"/>
      <c r="XEW72" s="4"/>
      <c r="XEX72" s="4"/>
    </row>
    <row r="73" spans="1:29 16373:16378" s="5" customFormat="1" x14ac:dyDescent="0.25">
      <c r="A73" s="26"/>
      <c r="B73" s="27"/>
      <c r="C73" s="28" t="s">
        <v>443</v>
      </c>
      <c r="D73" s="29">
        <v>45055</v>
      </c>
      <c r="E73" s="120">
        <v>1256000</v>
      </c>
      <c r="F73" s="16">
        <v>45047</v>
      </c>
      <c r="G73" s="32" t="s">
        <v>177</v>
      </c>
      <c r="H73" s="11"/>
      <c r="I73" s="18"/>
      <c r="J73" s="33"/>
      <c r="K73" s="33"/>
      <c r="L73" s="33"/>
      <c r="M73" s="20"/>
      <c r="N73" s="20"/>
      <c r="O73" s="2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XES73" s="4"/>
      <c r="XET73" s="4"/>
      <c r="XEU73" s="4"/>
      <c r="XEV73" s="4"/>
      <c r="XEW73" s="4"/>
      <c r="XEX73" s="4"/>
    </row>
    <row r="74" spans="1:29 16373:16378" s="5" customFormat="1" x14ac:dyDescent="0.25">
      <c r="A74" s="26"/>
      <c r="B74" s="27"/>
      <c r="C74" s="28" t="s">
        <v>443</v>
      </c>
      <c r="D74" s="29">
        <v>45055</v>
      </c>
      <c r="E74" s="30">
        <v>2600000</v>
      </c>
      <c r="F74" s="121">
        <v>45047</v>
      </c>
      <c r="G74" s="32" t="s">
        <v>177</v>
      </c>
      <c r="H74" s="11"/>
      <c r="I74" s="18"/>
      <c r="J74" s="33"/>
      <c r="K74" s="33"/>
      <c r="L74" s="33"/>
      <c r="M74" s="20"/>
      <c r="N74" s="20"/>
      <c r="O74" s="2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XES74" s="4"/>
      <c r="XET74" s="4"/>
      <c r="XEU74" s="4"/>
      <c r="XEV74" s="4"/>
      <c r="XEW74" s="4"/>
      <c r="XEX74" s="4"/>
    </row>
    <row r="75" spans="1:29 16373:16378" s="5" customFormat="1" x14ac:dyDescent="0.25">
      <c r="A75" s="26"/>
      <c r="B75" s="27"/>
      <c r="C75" s="28" t="s">
        <v>444</v>
      </c>
      <c r="D75" s="29">
        <v>45055</v>
      </c>
      <c r="E75" s="120">
        <v>1382000</v>
      </c>
      <c r="F75" s="121">
        <v>45047</v>
      </c>
      <c r="G75" s="32" t="s">
        <v>177</v>
      </c>
      <c r="H75" s="11"/>
      <c r="I75" s="18"/>
      <c r="J75" s="33"/>
      <c r="K75" s="33"/>
      <c r="L75" s="33"/>
      <c r="M75" s="20"/>
      <c r="N75" s="20"/>
      <c r="O75" s="2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XES75" s="4"/>
      <c r="XET75" s="4"/>
      <c r="XEU75" s="4"/>
      <c r="XEV75" s="4"/>
      <c r="XEW75" s="4"/>
      <c r="XEX75" s="4"/>
    </row>
    <row r="76" spans="1:29 16373:16378" s="5" customFormat="1" x14ac:dyDescent="0.25">
      <c r="A76" s="26"/>
      <c r="B76" s="27"/>
      <c r="C76" s="28" t="s">
        <v>444</v>
      </c>
      <c r="D76" s="29">
        <v>45055</v>
      </c>
      <c r="E76" s="30">
        <v>295000</v>
      </c>
      <c r="F76" s="121">
        <v>45047</v>
      </c>
      <c r="G76" s="32" t="s">
        <v>177</v>
      </c>
      <c r="H76" s="11"/>
      <c r="I76" s="18"/>
      <c r="J76" s="33"/>
      <c r="K76" s="33"/>
      <c r="L76" s="33"/>
      <c r="M76" s="20"/>
      <c r="N76" s="20"/>
      <c r="O76" s="2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XES76" s="4"/>
      <c r="XET76" s="4"/>
      <c r="XEU76" s="4"/>
      <c r="XEV76" s="4"/>
      <c r="XEW76" s="4"/>
      <c r="XEX76" s="4"/>
    </row>
    <row r="77" spans="1:29 16373:16378" s="5" customFormat="1" x14ac:dyDescent="0.25">
      <c r="A77" s="26"/>
      <c r="B77" s="27"/>
      <c r="C77" s="28" t="s">
        <v>440</v>
      </c>
      <c r="D77" s="29">
        <v>45055</v>
      </c>
      <c r="E77" s="30">
        <v>180610500</v>
      </c>
      <c r="F77" s="121">
        <v>45047</v>
      </c>
      <c r="G77" s="32" t="s">
        <v>177</v>
      </c>
      <c r="H77" s="11"/>
      <c r="I77" s="18"/>
      <c r="J77" s="33"/>
      <c r="K77" s="33"/>
      <c r="L77" s="33"/>
      <c r="M77" s="20"/>
      <c r="N77" s="20"/>
      <c r="O77" s="2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XES77" s="4"/>
      <c r="XET77" s="4"/>
      <c r="XEU77" s="4"/>
      <c r="XEV77" s="4"/>
      <c r="XEW77" s="4"/>
      <c r="XEX77" s="4"/>
    </row>
    <row r="78" spans="1:29 16373:16378" s="5" customFormat="1" x14ac:dyDescent="0.25">
      <c r="A78" s="26"/>
      <c r="B78" s="27"/>
      <c r="C78" s="306" t="s">
        <v>445</v>
      </c>
      <c r="D78" s="286">
        <v>45055</v>
      </c>
      <c r="E78" s="307">
        <v>11318700</v>
      </c>
      <c r="F78" s="279">
        <v>45044</v>
      </c>
      <c r="G78" s="308" t="s">
        <v>177</v>
      </c>
      <c r="H78" s="11"/>
      <c r="I78" s="18"/>
      <c r="J78" s="33"/>
      <c r="K78" s="33"/>
      <c r="L78" s="33"/>
      <c r="M78" s="20"/>
      <c r="N78" s="20"/>
      <c r="O78" s="2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XES78" s="4"/>
      <c r="XET78" s="4"/>
      <c r="XEU78" s="4"/>
      <c r="XEV78" s="4"/>
      <c r="XEW78" s="4"/>
      <c r="XEX78" s="4"/>
    </row>
    <row r="79" spans="1:29 16373:16378" s="5" customFormat="1" x14ac:dyDescent="0.25">
      <c r="A79" s="1"/>
      <c r="B79" s="27"/>
      <c r="C79" s="306" t="s">
        <v>446</v>
      </c>
      <c r="D79" s="286">
        <v>45055</v>
      </c>
      <c r="E79" s="307">
        <v>6423100</v>
      </c>
      <c r="F79" s="279">
        <v>45044</v>
      </c>
      <c r="G79" s="308" t="s">
        <v>177</v>
      </c>
      <c r="H79" s="11"/>
      <c r="I79" s="18"/>
      <c r="J79" s="33"/>
      <c r="K79" s="33"/>
      <c r="L79" s="33"/>
      <c r="M79" s="20"/>
      <c r="N79" s="20"/>
      <c r="O79" s="2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XES79" s="4"/>
      <c r="XET79" s="4"/>
      <c r="XEU79" s="4"/>
      <c r="XEV79" s="4"/>
      <c r="XEW79" s="4"/>
      <c r="XEX79" s="4"/>
    </row>
    <row r="80" spans="1:29 16373:16378" s="5" customFormat="1" ht="17.25" customHeight="1" x14ac:dyDescent="0.25">
      <c r="A80" s="1"/>
      <c r="B80" s="27"/>
      <c r="C80" s="306" t="s">
        <v>447</v>
      </c>
      <c r="D80" s="286">
        <v>45055</v>
      </c>
      <c r="E80" s="307">
        <v>65019500</v>
      </c>
      <c r="F80" s="279">
        <v>45044</v>
      </c>
      <c r="G80" s="308" t="s">
        <v>177</v>
      </c>
      <c r="H80" s="11"/>
      <c r="I80" s="18"/>
      <c r="J80" s="33"/>
      <c r="K80" s="33"/>
      <c r="L80" s="33"/>
      <c r="M80" s="20"/>
      <c r="N80" s="20"/>
      <c r="O80" s="2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XES80" s="4"/>
      <c r="XET80" s="4"/>
      <c r="XEU80" s="4"/>
      <c r="XEV80" s="4"/>
      <c r="XEW80" s="4"/>
      <c r="XEX80" s="4"/>
    </row>
    <row r="81" spans="1:29 16373:16378" s="5" customFormat="1" ht="17.25" customHeight="1" x14ac:dyDescent="0.25">
      <c r="A81" s="1"/>
      <c r="B81" s="27"/>
      <c r="C81" s="306" t="s">
        <v>448</v>
      </c>
      <c r="D81" s="286">
        <v>45055</v>
      </c>
      <c r="E81" s="307">
        <v>3457500</v>
      </c>
      <c r="F81" s="279">
        <v>45044</v>
      </c>
      <c r="G81" s="308" t="s">
        <v>177</v>
      </c>
      <c r="H81" s="11"/>
      <c r="I81" s="18"/>
      <c r="J81" s="33"/>
      <c r="K81" s="33"/>
      <c r="L81" s="33"/>
      <c r="M81" s="20"/>
      <c r="N81" s="20"/>
      <c r="O81" s="2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XES81" s="4"/>
      <c r="XET81" s="4"/>
      <c r="XEU81" s="4"/>
      <c r="XEV81" s="4"/>
      <c r="XEW81" s="4"/>
      <c r="XEX81" s="4"/>
    </row>
    <row r="82" spans="1:29 16373:16378" s="5" customFormat="1" ht="17.25" customHeight="1" x14ac:dyDescent="0.25">
      <c r="A82" s="1"/>
      <c r="B82" s="27"/>
      <c r="C82" s="28" t="s">
        <v>441</v>
      </c>
      <c r="D82" s="29">
        <v>45056</v>
      </c>
      <c r="E82" s="30">
        <v>2231000</v>
      </c>
      <c r="F82" s="121">
        <v>45042</v>
      </c>
      <c r="G82" s="32" t="s">
        <v>180</v>
      </c>
      <c r="H82" s="11"/>
      <c r="I82" s="18"/>
      <c r="J82" s="33"/>
      <c r="K82" s="33"/>
      <c r="L82" s="33"/>
      <c r="M82" s="20"/>
      <c r="N82" s="20"/>
      <c r="O82" s="2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XES82" s="4"/>
      <c r="XET82" s="4"/>
      <c r="XEU82" s="4"/>
      <c r="XEV82" s="4"/>
      <c r="XEW82" s="4"/>
      <c r="XEX82" s="4"/>
    </row>
    <row r="83" spans="1:29 16373:16378" s="5" customFormat="1" ht="17.25" customHeight="1" x14ac:dyDescent="0.25">
      <c r="A83" s="1"/>
      <c r="B83" s="27"/>
      <c r="C83" s="28" t="s">
        <v>442</v>
      </c>
      <c r="D83" s="29">
        <v>45058</v>
      </c>
      <c r="E83" s="30">
        <v>26558600</v>
      </c>
      <c r="F83" s="121">
        <v>45047</v>
      </c>
      <c r="G83" s="32" t="s">
        <v>182</v>
      </c>
      <c r="H83" s="11"/>
      <c r="I83" s="18"/>
      <c r="J83" s="33"/>
      <c r="K83" s="33"/>
      <c r="L83" s="33"/>
      <c r="M83" s="20"/>
      <c r="N83" s="20"/>
      <c r="O83" s="2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XES83" s="4"/>
      <c r="XET83" s="4"/>
      <c r="XEU83" s="4"/>
      <c r="XEV83" s="4"/>
      <c r="XEW83" s="4"/>
      <c r="XEX83" s="4"/>
    </row>
    <row r="84" spans="1:29 16373:16378" s="5" customFormat="1" ht="17.25" customHeight="1" thickBot="1" x14ac:dyDescent="0.3">
      <c r="A84" s="1"/>
      <c r="B84" s="114"/>
      <c r="C84" s="115"/>
      <c r="D84" s="122"/>
      <c r="E84" s="123"/>
      <c r="F84" s="124"/>
      <c r="G84" s="125"/>
      <c r="H84" s="11"/>
      <c r="I84" s="18"/>
      <c r="J84" s="19"/>
      <c r="K84" s="19"/>
      <c r="L84" s="19"/>
      <c r="M84" s="20"/>
      <c r="N84" s="20"/>
      <c r="O84" s="2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XES84" s="4"/>
      <c r="XET84" s="4"/>
      <c r="XEU84" s="4"/>
      <c r="XEV84" s="4"/>
      <c r="XEW84" s="4"/>
      <c r="XEX84" s="4"/>
    </row>
    <row r="85" spans="1:29 16373:16378" s="5" customFormat="1" ht="17.25" customHeight="1" thickBot="1" x14ac:dyDescent="0.3">
      <c r="A85" s="1"/>
      <c r="B85" s="64"/>
      <c r="C85" s="65" t="s">
        <v>31</v>
      </c>
      <c r="D85" s="66"/>
      <c r="E85" s="67">
        <f>SUM(E73:E84)</f>
        <v>301151900</v>
      </c>
      <c r="F85" s="68"/>
      <c r="G85" s="69"/>
      <c r="H85" s="11"/>
      <c r="I85" s="49"/>
      <c r="J85" s="50">
        <f>SUM(J72:J83)</f>
        <v>0</v>
      </c>
      <c r="K85" s="50">
        <f>SUM(K72:K83)</f>
        <v>0</v>
      </c>
      <c r="L85" s="50">
        <f>SUM(L72:L83)</f>
        <v>0</v>
      </c>
      <c r="M85" s="51"/>
      <c r="N85" s="50">
        <f>SUM(N72:N83)</f>
        <v>0</v>
      </c>
      <c r="O85" s="5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XES85" s="4"/>
      <c r="XET85" s="4"/>
      <c r="XEU85" s="4"/>
      <c r="XEV85" s="4"/>
      <c r="XEW85" s="4"/>
      <c r="XEX85" s="4"/>
    </row>
    <row r="86" spans="1:29 16373:16378" s="5" customFormat="1" ht="17.25" customHeight="1" thickBot="1" x14ac:dyDescent="0.3">
      <c r="A86" s="1"/>
      <c r="B86" s="71"/>
      <c r="C86" s="72"/>
      <c r="D86" s="14"/>
      <c r="E86" s="15"/>
      <c r="F86" s="16"/>
      <c r="G86" s="126"/>
      <c r="H86" s="11"/>
      <c r="I86" s="18"/>
      <c r="J86" s="19"/>
      <c r="K86" s="19"/>
      <c r="L86" s="19"/>
      <c r="M86" s="20"/>
      <c r="N86" s="20"/>
      <c r="O86" s="2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XES86" s="4"/>
      <c r="XET86" s="4"/>
      <c r="XEU86" s="4"/>
      <c r="XEV86" s="4"/>
      <c r="XEW86" s="4"/>
      <c r="XEX86" s="4"/>
    </row>
    <row r="87" spans="1:29 16373:16378" s="5" customFormat="1" ht="17.25" customHeight="1" x14ac:dyDescent="0.25">
      <c r="A87" s="1"/>
      <c r="B87" s="22" t="s">
        <v>32</v>
      </c>
      <c r="C87" s="23" t="s">
        <v>33</v>
      </c>
      <c r="D87" s="54"/>
      <c r="E87" s="55"/>
      <c r="F87" s="56"/>
      <c r="G87" s="57"/>
      <c r="H87" s="11"/>
      <c r="I87" s="18"/>
      <c r="J87" s="19"/>
      <c r="K87" s="19"/>
      <c r="L87" s="19"/>
      <c r="M87" s="20"/>
      <c r="N87" s="20"/>
      <c r="O87" s="2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XES87" s="4"/>
      <c r="XET87" s="4"/>
      <c r="XEU87" s="4"/>
      <c r="XEV87" s="4"/>
      <c r="XEW87" s="4"/>
      <c r="XEX87" s="4"/>
    </row>
    <row r="88" spans="1:29 16373:16378" s="5" customFormat="1" ht="17.25" customHeight="1" x14ac:dyDescent="0.25">
      <c r="A88" s="26"/>
      <c r="B88" s="27"/>
      <c r="C88" s="127" t="s">
        <v>457</v>
      </c>
      <c r="D88" s="128">
        <v>45055</v>
      </c>
      <c r="E88" s="120">
        <v>50510</v>
      </c>
      <c r="F88" s="129">
        <v>44907</v>
      </c>
      <c r="G88" s="130" t="s">
        <v>458</v>
      </c>
      <c r="H88" s="11"/>
      <c r="I88" s="18"/>
      <c r="J88" s="19"/>
      <c r="K88" s="19"/>
      <c r="L88" s="19"/>
      <c r="M88" s="20"/>
      <c r="N88" s="20"/>
      <c r="O88" s="2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XES88" s="4"/>
      <c r="XET88" s="4"/>
      <c r="XEU88" s="4"/>
      <c r="XEV88" s="4"/>
      <c r="XEW88" s="4"/>
      <c r="XEX88" s="4"/>
    </row>
    <row r="89" spans="1:29 16373:16378" s="5" customFormat="1" ht="17.25" customHeight="1" x14ac:dyDescent="0.25">
      <c r="A89" s="1"/>
      <c r="B89" s="27"/>
      <c r="C89" s="127" t="s">
        <v>452</v>
      </c>
      <c r="D89" s="131">
        <v>45055</v>
      </c>
      <c r="E89" s="120">
        <v>128000</v>
      </c>
      <c r="F89" s="132">
        <v>45048</v>
      </c>
      <c r="G89" s="133" t="s">
        <v>456</v>
      </c>
      <c r="H89" s="11"/>
      <c r="I89" s="18"/>
      <c r="J89" s="19"/>
      <c r="K89" s="19"/>
      <c r="L89" s="19"/>
      <c r="M89" s="20"/>
      <c r="N89" s="76"/>
      <c r="O89" s="2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XES89" s="4"/>
      <c r="XET89" s="4"/>
      <c r="XEU89" s="4"/>
      <c r="XEV89" s="4"/>
      <c r="XEW89" s="4"/>
      <c r="XEX89" s="4"/>
    </row>
    <row r="90" spans="1:29 16373:16378" s="5" customFormat="1" ht="17.25" customHeight="1" x14ac:dyDescent="0.25">
      <c r="A90" s="1"/>
      <c r="B90" s="27"/>
      <c r="C90" s="134" t="s">
        <v>453</v>
      </c>
      <c r="D90" s="131">
        <v>45055</v>
      </c>
      <c r="E90" s="120">
        <v>232500</v>
      </c>
      <c r="F90" s="132">
        <v>45048</v>
      </c>
      <c r="G90" s="133" t="s">
        <v>456</v>
      </c>
      <c r="H90" s="11"/>
      <c r="I90" s="77"/>
      <c r="J90" s="15"/>
      <c r="K90" s="19"/>
      <c r="L90" s="19"/>
      <c r="M90" s="20"/>
      <c r="N90" s="76"/>
      <c r="O90" s="2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XES90" s="4"/>
      <c r="XET90" s="4"/>
      <c r="XEU90" s="4"/>
      <c r="XEV90" s="4"/>
      <c r="XEW90" s="4"/>
      <c r="XEX90" s="4"/>
    </row>
    <row r="91" spans="1:29 16373:16378" s="5" customFormat="1" ht="17.25" customHeight="1" x14ac:dyDescent="0.25">
      <c r="A91" s="1"/>
      <c r="B91" s="27"/>
      <c r="C91" s="134" t="s">
        <v>451</v>
      </c>
      <c r="D91" s="131">
        <v>45055</v>
      </c>
      <c r="E91" s="120">
        <v>926000</v>
      </c>
      <c r="F91" s="132">
        <v>45048</v>
      </c>
      <c r="G91" s="133" t="s">
        <v>455</v>
      </c>
      <c r="H91" s="11"/>
      <c r="I91" s="77"/>
      <c r="J91" s="15"/>
      <c r="K91" s="19"/>
      <c r="L91" s="19"/>
      <c r="M91" s="20"/>
      <c r="N91" s="76"/>
      <c r="O91" s="2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XES91" s="4"/>
      <c r="XET91" s="4"/>
      <c r="XEU91" s="4"/>
      <c r="XEV91" s="4"/>
      <c r="XEW91" s="4"/>
      <c r="XEX91" s="4"/>
    </row>
    <row r="92" spans="1:29 16373:16378" s="5" customFormat="1" ht="17.25" customHeight="1" x14ac:dyDescent="0.25">
      <c r="A92" s="1"/>
      <c r="B92" s="27"/>
      <c r="C92" s="134" t="s">
        <v>460</v>
      </c>
      <c r="D92" s="131">
        <v>45055</v>
      </c>
      <c r="E92" s="120">
        <v>300000</v>
      </c>
      <c r="F92" s="132">
        <v>45048</v>
      </c>
      <c r="G92" s="133" t="s">
        <v>243</v>
      </c>
      <c r="H92" s="11"/>
      <c r="I92" s="77"/>
      <c r="J92" s="15"/>
      <c r="K92" s="19"/>
      <c r="L92" s="19"/>
      <c r="M92" s="20"/>
      <c r="N92" s="76"/>
      <c r="O92" s="2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XES92" s="4"/>
      <c r="XET92" s="4"/>
      <c r="XEU92" s="4"/>
      <c r="XEV92" s="4"/>
      <c r="XEW92" s="4"/>
      <c r="XEX92" s="4"/>
    </row>
    <row r="93" spans="1:29 16373:16378" s="5" customFormat="1" ht="17.25" customHeight="1" x14ac:dyDescent="0.25">
      <c r="A93" s="1"/>
      <c r="B93" s="27"/>
      <c r="C93" s="134" t="s">
        <v>461</v>
      </c>
      <c r="D93" s="131">
        <v>45055</v>
      </c>
      <c r="E93" s="120">
        <v>1374000</v>
      </c>
      <c r="F93" s="132">
        <v>45048</v>
      </c>
      <c r="G93" s="133" t="s">
        <v>454</v>
      </c>
      <c r="H93" s="11"/>
      <c r="I93" s="77"/>
      <c r="J93" s="15"/>
      <c r="K93" s="19"/>
      <c r="L93" s="19"/>
      <c r="M93" s="20"/>
      <c r="N93" s="76"/>
      <c r="O93" s="2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XES93" s="4"/>
      <c r="XET93" s="4"/>
      <c r="XEU93" s="4"/>
      <c r="XEV93" s="4"/>
      <c r="XEW93" s="4"/>
      <c r="XEX93" s="4"/>
    </row>
    <row r="94" spans="1:29 16373:16378" s="5" customFormat="1" ht="17.25" customHeight="1" x14ac:dyDescent="0.25">
      <c r="A94" s="1"/>
      <c r="B94" s="27"/>
      <c r="C94" s="134" t="s">
        <v>450</v>
      </c>
      <c r="D94" s="131">
        <v>45055</v>
      </c>
      <c r="E94" s="120">
        <v>31451500</v>
      </c>
      <c r="F94" s="132">
        <v>45048</v>
      </c>
      <c r="G94" s="133" t="s">
        <v>454</v>
      </c>
      <c r="H94" s="11"/>
      <c r="I94" s="77"/>
      <c r="J94" s="15"/>
      <c r="K94" s="19"/>
      <c r="L94" s="19"/>
      <c r="M94" s="20"/>
      <c r="N94" s="76"/>
      <c r="O94" s="2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XES94" s="4"/>
      <c r="XET94" s="4"/>
      <c r="XEU94" s="4"/>
      <c r="XEV94" s="4"/>
      <c r="XEW94" s="4"/>
      <c r="XEX94" s="4"/>
    </row>
    <row r="95" spans="1:29 16373:16378" s="5" customFormat="1" ht="17.25" customHeight="1" x14ac:dyDescent="0.25">
      <c r="A95" s="1"/>
      <c r="B95" s="27"/>
      <c r="C95" s="309" t="s">
        <v>459</v>
      </c>
      <c r="D95" s="310">
        <v>45055</v>
      </c>
      <c r="E95" s="307">
        <v>8650000</v>
      </c>
      <c r="F95" s="311">
        <v>45043</v>
      </c>
      <c r="G95" s="312" t="s">
        <v>454</v>
      </c>
      <c r="H95" s="11"/>
      <c r="I95" s="77"/>
      <c r="J95" s="15"/>
      <c r="K95" s="19"/>
      <c r="L95" s="19"/>
      <c r="M95" s="20"/>
      <c r="N95" s="76"/>
      <c r="O95" s="2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XES95" s="4"/>
      <c r="XET95" s="4"/>
      <c r="XEU95" s="4"/>
      <c r="XEV95" s="4"/>
      <c r="XEW95" s="4"/>
      <c r="XEX95" s="4"/>
    </row>
    <row r="96" spans="1:29 16373:16378" s="5" customFormat="1" ht="17.25" customHeight="1" thickBot="1" x14ac:dyDescent="0.3">
      <c r="A96" s="1"/>
      <c r="B96" s="135"/>
      <c r="C96" s="136"/>
      <c r="D96" s="60"/>
      <c r="E96" s="61"/>
      <c r="F96" s="137"/>
      <c r="G96" s="138"/>
      <c r="H96" s="11"/>
      <c r="I96" s="77"/>
      <c r="J96" s="15"/>
      <c r="K96" s="19">
        <f>E96-J96</f>
        <v>0</v>
      </c>
      <c r="L96" s="19"/>
      <c r="M96" s="20"/>
      <c r="N96" s="76">
        <f>K96-L96</f>
        <v>0</v>
      </c>
      <c r="O96" s="2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XES96" s="4"/>
      <c r="XET96" s="4"/>
      <c r="XEU96" s="4"/>
      <c r="XEV96" s="4"/>
      <c r="XEW96" s="4"/>
      <c r="XEX96" s="4"/>
    </row>
    <row r="97" spans="1:29 16373:16378" s="5" customFormat="1" ht="17.25" customHeight="1" thickBot="1" x14ac:dyDescent="0.3">
      <c r="A97" s="1"/>
      <c r="B97" s="64"/>
      <c r="C97" s="65" t="s">
        <v>34</v>
      </c>
      <c r="D97" s="66"/>
      <c r="E97" s="67">
        <f>SUM(E88:E96)</f>
        <v>43112510</v>
      </c>
      <c r="F97" s="68"/>
      <c r="G97" s="69"/>
      <c r="H97" s="11"/>
      <c r="I97" s="49"/>
      <c r="J97" s="50">
        <f>SUM(J87:J96)</f>
        <v>0</v>
      </c>
      <c r="K97" s="50">
        <f>SUM(K87:K96)</f>
        <v>0</v>
      </c>
      <c r="L97" s="50">
        <f>SUM(L87:L96)</f>
        <v>0</v>
      </c>
      <c r="M97" s="51"/>
      <c r="N97" s="50">
        <f>SUM(N87:N96)</f>
        <v>0</v>
      </c>
      <c r="O97" s="5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XES97" s="4"/>
      <c r="XET97" s="4"/>
      <c r="XEU97" s="4"/>
      <c r="XEV97" s="4"/>
      <c r="XEW97" s="4"/>
      <c r="XEX97" s="4"/>
    </row>
    <row r="98" spans="1:29 16373:16378" s="5" customFormat="1" ht="17.25" customHeight="1" thickBot="1" x14ac:dyDescent="0.3">
      <c r="A98" s="1"/>
      <c r="B98" s="71"/>
      <c r="C98" s="72"/>
      <c r="D98" s="14"/>
      <c r="E98" s="15"/>
      <c r="F98" s="16"/>
      <c r="G98" s="17"/>
      <c r="H98" s="11"/>
      <c r="I98" s="18"/>
      <c r="J98" s="19"/>
      <c r="K98" s="19"/>
      <c r="L98" s="19"/>
      <c r="M98" s="20"/>
      <c r="N98" s="20"/>
      <c r="O98" s="2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XES98" s="4"/>
      <c r="XET98" s="4"/>
      <c r="XEU98" s="4"/>
      <c r="XEV98" s="4"/>
      <c r="XEW98" s="4"/>
      <c r="XEX98" s="4"/>
    </row>
    <row r="99" spans="1:29 16373:16378" s="5" customFormat="1" ht="17.25" customHeight="1" x14ac:dyDescent="0.25">
      <c r="A99" s="1"/>
      <c r="B99" s="22" t="s">
        <v>35</v>
      </c>
      <c r="C99" s="23" t="s">
        <v>36</v>
      </c>
      <c r="D99" s="54"/>
      <c r="E99" s="55"/>
      <c r="F99" s="56"/>
      <c r="G99" s="57"/>
      <c r="H99" s="11"/>
      <c r="I99" s="18"/>
      <c r="J99" s="19"/>
      <c r="K99" s="19"/>
      <c r="L99" s="19"/>
      <c r="M99" s="20"/>
      <c r="N99" s="20"/>
      <c r="O99" s="2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XES99" s="4"/>
      <c r="XET99" s="4"/>
      <c r="XEU99" s="4"/>
      <c r="XEV99" s="4"/>
      <c r="XEW99" s="4"/>
      <c r="XEX99" s="4"/>
    </row>
    <row r="100" spans="1:29 16373:16378" s="5" customFormat="1" x14ac:dyDescent="0.25">
      <c r="A100" s="26"/>
      <c r="B100" s="27"/>
      <c r="C100" s="28" t="s">
        <v>152</v>
      </c>
      <c r="D100" s="29">
        <v>45054</v>
      </c>
      <c r="E100" s="30">
        <v>1593000</v>
      </c>
      <c r="F100" s="73">
        <v>45044</v>
      </c>
      <c r="G100" s="89" t="s">
        <v>155</v>
      </c>
      <c r="H100" s="11"/>
      <c r="I100" s="18"/>
      <c r="J100" s="33"/>
      <c r="K100" s="33"/>
      <c r="L100" s="33"/>
      <c r="M100" s="20"/>
      <c r="N100" s="20"/>
      <c r="O100" s="2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XES100" s="4"/>
      <c r="XET100" s="4"/>
      <c r="XEU100" s="4"/>
      <c r="XEV100" s="4"/>
      <c r="XEW100" s="4"/>
      <c r="XEX100" s="4"/>
    </row>
    <row r="101" spans="1:29 16373:16378" s="5" customFormat="1" x14ac:dyDescent="0.25">
      <c r="A101" s="1"/>
      <c r="B101" s="27"/>
      <c r="C101" s="28" t="s">
        <v>152</v>
      </c>
      <c r="D101" s="29">
        <v>45054</v>
      </c>
      <c r="E101" s="139">
        <v>5030000</v>
      </c>
      <c r="F101" s="16">
        <v>45048</v>
      </c>
      <c r="G101" s="38" t="s">
        <v>155</v>
      </c>
      <c r="H101" s="11"/>
      <c r="I101" s="77"/>
      <c r="J101" s="139"/>
      <c r="K101" s="87"/>
      <c r="L101" s="87"/>
      <c r="M101" s="29"/>
      <c r="N101" s="83"/>
      <c r="O101" s="14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XES101" s="4"/>
      <c r="XET101" s="4"/>
      <c r="XEU101" s="4"/>
      <c r="XEV101" s="4"/>
      <c r="XEW101" s="4"/>
      <c r="XEX101" s="4"/>
    </row>
    <row r="102" spans="1:29 16373:16378" s="5" customFormat="1" x14ac:dyDescent="0.25">
      <c r="A102" s="1"/>
      <c r="B102" s="27"/>
      <c r="C102" s="28" t="s">
        <v>152</v>
      </c>
      <c r="D102" s="29">
        <v>45054</v>
      </c>
      <c r="E102" s="139">
        <v>1310000</v>
      </c>
      <c r="F102" s="73">
        <v>45049</v>
      </c>
      <c r="G102" s="140" t="s">
        <v>155</v>
      </c>
      <c r="H102" s="11"/>
      <c r="I102" s="77"/>
      <c r="J102" s="139"/>
      <c r="K102" s="87"/>
      <c r="L102" s="87"/>
      <c r="M102" s="29"/>
      <c r="N102" s="83"/>
      <c r="O102" s="14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XES102" s="4"/>
      <c r="XET102" s="4"/>
      <c r="XEU102" s="4"/>
      <c r="XEV102" s="4"/>
      <c r="XEW102" s="4"/>
      <c r="XEX102" s="4"/>
    </row>
    <row r="103" spans="1:29 16373:16378" s="5" customFormat="1" x14ac:dyDescent="0.25">
      <c r="A103" s="1"/>
      <c r="B103" s="27"/>
      <c r="C103" s="28" t="s">
        <v>520</v>
      </c>
      <c r="D103" s="29">
        <v>45054</v>
      </c>
      <c r="E103" s="139">
        <v>599500</v>
      </c>
      <c r="F103" s="73">
        <v>45017</v>
      </c>
      <c r="G103" s="140" t="s">
        <v>522</v>
      </c>
      <c r="H103" s="11"/>
      <c r="I103" s="77"/>
      <c r="J103" s="139"/>
      <c r="K103" s="87"/>
      <c r="L103" s="87"/>
      <c r="M103" s="29"/>
      <c r="N103" s="83"/>
      <c r="O103" s="14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XES103" s="4"/>
      <c r="XET103" s="4"/>
      <c r="XEU103" s="4"/>
      <c r="XEV103" s="4"/>
      <c r="XEW103" s="4"/>
      <c r="XEX103" s="4"/>
    </row>
    <row r="104" spans="1:29 16373:16378" s="5" customFormat="1" x14ac:dyDescent="0.25">
      <c r="A104" s="1"/>
      <c r="B104" s="27"/>
      <c r="C104" s="28" t="s">
        <v>150</v>
      </c>
      <c r="D104" s="29">
        <v>45054</v>
      </c>
      <c r="E104" s="139">
        <v>39157000</v>
      </c>
      <c r="F104" s="73">
        <v>45048</v>
      </c>
      <c r="G104" s="140" t="s">
        <v>153</v>
      </c>
      <c r="H104" s="11"/>
      <c r="I104" s="77"/>
      <c r="J104" s="139"/>
      <c r="K104" s="87"/>
      <c r="L104" s="87"/>
      <c r="M104" s="29"/>
      <c r="N104" s="83"/>
      <c r="O104" s="14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XES104" s="4"/>
      <c r="XET104" s="4"/>
      <c r="XEU104" s="4"/>
      <c r="XEV104" s="4"/>
      <c r="XEW104" s="4"/>
      <c r="XEX104" s="4"/>
    </row>
    <row r="105" spans="1:29 16373:16378" s="5" customFormat="1" x14ac:dyDescent="0.25">
      <c r="A105" s="1"/>
      <c r="B105" s="27"/>
      <c r="C105" s="28" t="s">
        <v>519</v>
      </c>
      <c r="D105" s="29">
        <v>45054</v>
      </c>
      <c r="E105" s="139">
        <v>107950</v>
      </c>
      <c r="F105" s="73">
        <v>45017</v>
      </c>
      <c r="G105" s="140" t="s">
        <v>521</v>
      </c>
      <c r="H105" s="11"/>
      <c r="I105" s="77"/>
      <c r="J105" s="139"/>
      <c r="K105" s="87"/>
      <c r="L105" s="87"/>
      <c r="M105" s="29"/>
      <c r="N105" s="83"/>
      <c r="O105" s="14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XES105" s="4"/>
      <c r="XET105" s="4"/>
      <c r="XEU105" s="4"/>
      <c r="XEV105" s="4"/>
      <c r="XEW105" s="4"/>
      <c r="XEX105" s="4"/>
    </row>
    <row r="106" spans="1:29 16373:16378" s="5" customFormat="1" x14ac:dyDescent="0.25">
      <c r="A106" s="1"/>
      <c r="B106" s="27"/>
      <c r="C106" s="28" t="s">
        <v>151</v>
      </c>
      <c r="D106" s="29">
        <v>45054</v>
      </c>
      <c r="E106" s="139">
        <v>49563500</v>
      </c>
      <c r="F106" s="73">
        <v>45044</v>
      </c>
      <c r="G106" s="140" t="s">
        <v>154</v>
      </c>
      <c r="H106" s="11"/>
      <c r="I106" s="77"/>
      <c r="J106" s="139"/>
      <c r="K106" s="87"/>
      <c r="L106" s="87"/>
      <c r="M106" s="29"/>
      <c r="N106" s="83"/>
      <c r="O106" s="14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XES106" s="4"/>
      <c r="XET106" s="4"/>
      <c r="XEU106" s="4"/>
      <c r="XEV106" s="4"/>
      <c r="XEW106" s="4"/>
      <c r="XEX106" s="4"/>
    </row>
    <row r="107" spans="1:29 16373:16378" s="5" customFormat="1" x14ac:dyDescent="0.25">
      <c r="A107" s="1"/>
      <c r="B107" s="27"/>
      <c r="C107" s="28" t="s">
        <v>151</v>
      </c>
      <c r="D107" s="29">
        <v>45054</v>
      </c>
      <c r="E107" s="139">
        <v>157252000</v>
      </c>
      <c r="F107" s="73">
        <v>45048</v>
      </c>
      <c r="G107" s="140" t="s">
        <v>154</v>
      </c>
      <c r="H107" s="11"/>
      <c r="I107" s="77"/>
      <c r="J107" s="139"/>
      <c r="K107" s="87"/>
      <c r="L107" s="87"/>
      <c r="M107" s="29"/>
      <c r="N107" s="83"/>
      <c r="O107" s="14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XES107" s="4"/>
      <c r="XET107" s="4"/>
      <c r="XEU107" s="4"/>
      <c r="XEV107" s="4"/>
      <c r="XEW107" s="4"/>
      <c r="XEX107" s="4"/>
    </row>
    <row r="108" spans="1:29 16373:16378" s="5" customFormat="1" ht="18.75" thickBot="1" x14ac:dyDescent="0.3">
      <c r="A108" s="1"/>
      <c r="B108" s="135"/>
      <c r="C108" s="136"/>
      <c r="D108" s="142"/>
      <c r="E108" s="143"/>
      <c r="F108" s="144"/>
      <c r="G108" s="145"/>
      <c r="H108" s="11"/>
      <c r="I108" s="146"/>
      <c r="J108" s="36"/>
      <c r="K108" s="19"/>
      <c r="L108" s="19"/>
      <c r="M108" s="20"/>
      <c r="N108" s="76"/>
      <c r="O108" s="2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XES108" s="4"/>
      <c r="XET108" s="4"/>
      <c r="XEU108" s="4"/>
      <c r="XEV108" s="4"/>
      <c r="XEW108" s="4"/>
      <c r="XEX108" s="4"/>
    </row>
    <row r="109" spans="1:29 16373:16378" s="5" customFormat="1" ht="18.75" thickBot="1" x14ac:dyDescent="0.3">
      <c r="A109" s="1"/>
      <c r="B109" s="64"/>
      <c r="C109" s="65" t="s">
        <v>37</v>
      </c>
      <c r="D109" s="66"/>
      <c r="E109" s="67">
        <f>SUM(E100:E108)</f>
        <v>254612950</v>
      </c>
      <c r="F109" s="68"/>
      <c r="G109" s="69"/>
      <c r="H109" s="11"/>
      <c r="I109" s="49"/>
      <c r="J109" s="50">
        <f>SUM(J99:J107)</f>
        <v>0</v>
      </c>
      <c r="K109" s="50">
        <f>SUM(K99:K107)</f>
        <v>0</v>
      </c>
      <c r="L109" s="50">
        <f>SUM(L99:L107)</f>
        <v>0</v>
      </c>
      <c r="M109" s="51"/>
      <c r="N109" s="50">
        <f>SUM(N99:N107)</f>
        <v>0</v>
      </c>
      <c r="O109" s="5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XES109" s="4"/>
      <c r="XET109" s="4"/>
      <c r="XEU109" s="4"/>
      <c r="XEV109" s="4"/>
      <c r="XEW109" s="4"/>
      <c r="XEX109" s="4"/>
    </row>
    <row r="110" spans="1:29 16373:16378" s="5" customFormat="1" ht="17.25" customHeight="1" thickBot="1" x14ac:dyDescent="0.3">
      <c r="A110" s="1"/>
      <c r="B110" s="71"/>
      <c r="C110" s="72"/>
      <c r="D110" s="14"/>
      <c r="E110" s="15"/>
      <c r="F110" s="16"/>
      <c r="G110" s="17"/>
      <c r="H110" s="11"/>
      <c r="I110" s="18"/>
      <c r="J110" s="19"/>
      <c r="K110" s="19"/>
      <c r="L110" s="19"/>
      <c r="M110" s="20"/>
      <c r="N110" s="20"/>
      <c r="O110" s="2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XES110" s="4"/>
      <c r="XET110" s="4"/>
      <c r="XEU110" s="4"/>
      <c r="XEV110" s="4"/>
      <c r="XEW110" s="4"/>
      <c r="XEX110" s="4"/>
    </row>
    <row r="111" spans="1:29 16373:16378" s="5" customFormat="1" ht="17.25" customHeight="1" x14ac:dyDescent="0.25">
      <c r="A111" s="1"/>
      <c r="B111" s="22" t="s">
        <v>38</v>
      </c>
      <c r="C111" s="23" t="s">
        <v>39</v>
      </c>
      <c r="D111" s="54"/>
      <c r="E111" s="55"/>
      <c r="F111" s="56"/>
      <c r="G111" s="57"/>
      <c r="H111" s="11"/>
      <c r="I111" s="18"/>
      <c r="J111" s="19"/>
      <c r="K111" s="19">
        <f>E111-J111</f>
        <v>0</v>
      </c>
      <c r="L111" s="19"/>
      <c r="M111" s="20"/>
      <c r="N111" s="76">
        <f>K111-L111</f>
        <v>0</v>
      </c>
      <c r="O111" s="2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XES111" s="4"/>
      <c r="XET111" s="4"/>
      <c r="XEU111" s="4"/>
      <c r="XEV111" s="4"/>
      <c r="XEW111" s="4"/>
      <c r="XEX111" s="4"/>
    </row>
    <row r="112" spans="1:29 16373:16378" s="5" customFormat="1" ht="17.25" customHeight="1" x14ac:dyDescent="0.25">
      <c r="A112" s="26"/>
      <c r="B112" s="27"/>
      <c r="C112" s="28" t="s">
        <v>414</v>
      </c>
      <c r="D112" s="29">
        <v>45054</v>
      </c>
      <c r="E112" s="30">
        <v>50711900</v>
      </c>
      <c r="F112" s="16">
        <v>45047</v>
      </c>
      <c r="G112" s="38" t="s">
        <v>167</v>
      </c>
      <c r="H112" s="11"/>
      <c r="I112" s="147"/>
      <c r="J112" s="33"/>
      <c r="K112" s="33"/>
      <c r="L112" s="33"/>
      <c r="M112" s="20"/>
      <c r="N112" s="76"/>
      <c r="O112" s="2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XES112" s="4"/>
      <c r="XET112" s="4"/>
      <c r="XEU112" s="4"/>
      <c r="XEV112" s="4"/>
      <c r="XEW112" s="4"/>
      <c r="XEX112" s="4"/>
    </row>
    <row r="113" spans="1:29 16373:16378" s="5" customFormat="1" ht="17.25" customHeight="1" x14ac:dyDescent="0.25">
      <c r="A113" s="1"/>
      <c r="B113" s="27"/>
      <c r="C113" s="28" t="s">
        <v>291</v>
      </c>
      <c r="D113" s="29">
        <v>45054</v>
      </c>
      <c r="E113" s="30">
        <v>30529000</v>
      </c>
      <c r="F113" s="16">
        <v>45051</v>
      </c>
      <c r="G113" s="38" t="s">
        <v>292</v>
      </c>
      <c r="H113" s="11"/>
      <c r="I113" s="147"/>
      <c r="J113" s="33"/>
      <c r="K113" s="33"/>
      <c r="L113" s="33"/>
      <c r="M113" s="20"/>
      <c r="N113" s="76"/>
      <c r="O113" s="2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XES113" s="4"/>
      <c r="XET113" s="4"/>
      <c r="XEU113" s="4"/>
      <c r="XEV113" s="4"/>
      <c r="XEW113" s="4"/>
      <c r="XEX113" s="4"/>
    </row>
    <row r="114" spans="1:29 16373:16378" s="5" customFormat="1" ht="17.25" customHeight="1" x14ac:dyDescent="0.25">
      <c r="A114" s="1"/>
      <c r="B114" s="27"/>
      <c r="C114" s="28" t="s">
        <v>415</v>
      </c>
      <c r="D114" s="29">
        <v>45055</v>
      </c>
      <c r="E114" s="30">
        <v>27323000</v>
      </c>
      <c r="F114" s="16">
        <v>45049</v>
      </c>
      <c r="G114" s="38" t="s">
        <v>416</v>
      </c>
      <c r="H114" s="11"/>
      <c r="I114" s="147"/>
      <c r="J114" s="33"/>
      <c r="K114" s="33"/>
      <c r="L114" s="33"/>
      <c r="M114" s="20"/>
      <c r="N114" s="76"/>
      <c r="O114" s="2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XES114" s="4"/>
      <c r="XET114" s="4"/>
      <c r="XEU114" s="4"/>
      <c r="XEV114" s="4"/>
      <c r="XEW114" s="4"/>
      <c r="XEX114" s="4"/>
    </row>
    <row r="115" spans="1:29 16373:16378" s="5" customFormat="1" ht="17.25" customHeight="1" x14ac:dyDescent="0.25">
      <c r="A115" s="1"/>
      <c r="B115" s="27"/>
      <c r="C115" s="28" t="s">
        <v>417</v>
      </c>
      <c r="D115" s="29">
        <v>45058</v>
      </c>
      <c r="E115" s="30">
        <v>711200</v>
      </c>
      <c r="F115" s="16">
        <v>44924</v>
      </c>
      <c r="G115" s="38" t="s">
        <v>418</v>
      </c>
      <c r="H115" s="11"/>
      <c r="I115" s="147"/>
      <c r="J115" s="33"/>
      <c r="K115" s="33"/>
      <c r="L115" s="33"/>
      <c r="M115" s="20"/>
      <c r="N115" s="76"/>
      <c r="O115" s="2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XES115" s="4"/>
      <c r="XET115" s="4"/>
      <c r="XEU115" s="4"/>
      <c r="XEV115" s="4"/>
      <c r="XEW115" s="4"/>
      <c r="XEX115" s="4"/>
    </row>
    <row r="116" spans="1:29 16373:16378" s="5" customFormat="1" ht="17.25" customHeight="1" x14ac:dyDescent="0.25">
      <c r="A116" s="1"/>
      <c r="B116" s="27"/>
      <c r="C116" s="28" t="s">
        <v>421</v>
      </c>
      <c r="D116" s="29">
        <v>45058</v>
      </c>
      <c r="E116" s="30">
        <v>343100</v>
      </c>
      <c r="F116" s="16">
        <v>44926</v>
      </c>
      <c r="G116" s="38" t="s">
        <v>422</v>
      </c>
      <c r="H116" s="11"/>
      <c r="I116" s="147"/>
      <c r="J116" s="33"/>
      <c r="K116" s="33"/>
      <c r="L116" s="33"/>
      <c r="M116" s="20"/>
      <c r="N116" s="76"/>
      <c r="O116" s="2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XES116" s="4"/>
      <c r="XET116" s="4"/>
      <c r="XEU116" s="4"/>
      <c r="XEV116" s="4"/>
      <c r="XEW116" s="4"/>
      <c r="XEX116" s="4"/>
    </row>
    <row r="117" spans="1:29 16373:16378" s="5" customFormat="1" ht="17.25" customHeight="1" x14ac:dyDescent="0.25">
      <c r="A117" s="1"/>
      <c r="B117" s="27"/>
      <c r="C117" s="28" t="s">
        <v>419</v>
      </c>
      <c r="D117" s="29">
        <v>45058</v>
      </c>
      <c r="E117" s="30">
        <v>34000</v>
      </c>
      <c r="F117" s="16">
        <v>44492</v>
      </c>
      <c r="G117" s="38" t="s">
        <v>420</v>
      </c>
      <c r="H117" s="11"/>
      <c r="I117" s="147"/>
      <c r="J117" s="33"/>
      <c r="K117" s="33"/>
      <c r="L117" s="33"/>
      <c r="M117" s="20"/>
      <c r="N117" s="76"/>
      <c r="O117" s="2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XES117" s="4"/>
      <c r="XET117" s="4"/>
      <c r="XEU117" s="4"/>
      <c r="XEV117" s="4"/>
      <c r="XEW117" s="4"/>
      <c r="XEX117" s="4"/>
    </row>
    <row r="118" spans="1:29 16373:16378" s="5" customFormat="1" ht="18.75" thickBot="1" x14ac:dyDescent="0.3">
      <c r="A118" s="1"/>
      <c r="B118" s="135"/>
      <c r="C118" s="78"/>
      <c r="D118" s="60"/>
      <c r="E118" s="148"/>
      <c r="F118" s="149"/>
      <c r="G118" s="150"/>
      <c r="H118" s="11"/>
      <c r="I118" s="49"/>
      <c r="J118" s="50">
        <f>SUM(J111:J116)</f>
        <v>0</v>
      </c>
      <c r="K118" s="50">
        <f>SUM(K111:K116)</f>
        <v>0</v>
      </c>
      <c r="L118" s="50">
        <f>SUM(L111:L116)</f>
        <v>0</v>
      </c>
      <c r="M118" s="51"/>
      <c r="N118" s="50">
        <f>SUM(N111:N116)</f>
        <v>0</v>
      </c>
      <c r="O118" s="5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XES118" s="4"/>
      <c r="XET118" s="4"/>
      <c r="XEU118" s="4"/>
      <c r="XEV118" s="4"/>
      <c r="XEW118" s="4"/>
      <c r="XEX118" s="4"/>
    </row>
    <row r="119" spans="1:29 16373:16378" s="5" customFormat="1" ht="18.75" thickBot="1" x14ac:dyDescent="0.3">
      <c r="A119" s="1"/>
      <c r="B119" s="64"/>
      <c r="C119" s="65" t="s">
        <v>40</v>
      </c>
      <c r="D119" s="66"/>
      <c r="E119" s="67">
        <f>SUM(E112:E118)</f>
        <v>109652200</v>
      </c>
      <c r="F119" s="68"/>
      <c r="G119" s="69"/>
      <c r="H119" s="11"/>
      <c r="I119" s="18"/>
      <c r="J119" s="19"/>
      <c r="K119" s="19"/>
      <c r="L119" s="19"/>
      <c r="M119" s="20"/>
      <c r="N119" s="20"/>
      <c r="O119" s="2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XES119" s="4"/>
      <c r="XET119" s="4"/>
      <c r="XEU119" s="4"/>
      <c r="XEV119" s="4"/>
      <c r="XEW119" s="4"/>
      <c r="XEX119" s="4"/>
    </row>
    <row r="120" spans="1:29 16373:16378" s="5" customFormat="1" ht="17.25" customHeight="1" thickBot="1" x14ac:dyDescent="0.3">
      <c r="A120" s="1"/>
      <c r="B120" s="71"/>
      <c r="C120" s="72"/>
      <c r="D120" s="14"/>
      <c r="E120" s="15"/>
      <c r="F120" s="16"/>
      <c r="G120" s="17"/>
      <c r="H120" s="11"/>
      <c r="I120" s="18"/>
      <c r="J120" s="19"/>
      <c r="K120" s="19"/>
      <c r="L120" s="19"/>
      <c r="M120" s="20"/>
      <c r="N120" s="20"/>
      <c r="O120" s="2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XES120" s="4"/>
      <c r="XET120" s="4"/>
      <c r="XEU120" s="4"/>
      <c r="XEV120" s="4"/>
      <c r="XEW120" s="4"/>
      <c r="XEX120" s="4"/>
    </row>
    <row r="121" spans="1:29 16373:16378" s="5" customFormat="1" ht="17.25" customHeight="1" x14ac:dyDescent="0.25">
      <c r="A121" s="1"/>
      <c r="B121" s="22" t="s">
        <v>41</v>
      </c>
      <c r="C121" s="23" t="s">
        <v>42</v>
      </c>
      <c r="D121" s="54"/>
      <c r="E121" s="55"/>
      <c r="F121" s="56"/>
      <c r="G121" s="57"/>
      <c r="H121" s="11"/>
      <c r="I121" s="18"/>
      <c r="J121" s="33"/>
      <c r="K121" s="33"/>
      <c r="L121" s="33"/>
      <c r="M121" s="20"/>
      <c r="N121" s="20"/>
      <c r="O121" s="2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XES121" s="4"/>
      <c r="XET121" s="4"/>
      <c r="XEU121" s="4"/>
      <c r="XEV121" s="4"/>
      <c r="XEW121" s="4"/>
      <c r="XEX121" s="4"/>
    </row>
    <row r="122" spans="1:29 16373:16378" s="5" customFormat="1" ht="17.25" customHeight="1" x14ac:dyDescent="0.25">
      <c r="A122" s="26"/>
      <c r="B122" s="27"/>
      <c r="C122" s="28" t="s">
        <v>398</v>
      </c>
      <c r="D122" s="29">
        <v>45054</v>
      </c>
      <c r="E122" s="30">
        <v>1428000</v>
      </c>
      <c r="F122" s="16" t="s">
        <v>392</v>
      </c>
      <c r="G122" s="32" t="s">
        <v>393</v>
      </c>
      <c r="H122" s="11"/>
      <c r="I122" s="18"/>
      <c r="J122" s="33"/>
      <c r="K122" s="33"/>
      <c r="L122" s="33"/>
      <c r="M122" s="20"/>
      <c r="N122" s="20"/>
      <c r="O122" s="2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XES122" s="4"/>
      <c r="XET122" s="4"/>
      <c r="XEU122" s="4"/>
      <c r="XEV122" s="4"/>
      <c r="XEW122" s="4"/>
      <c r="XEX122" s="4"/>
    </row>
    <row r="123" spans="1:29 16373:16378" s="5" customFormat="1" ht="17.25" customHeight="1" x14ac:dyDescent="0.25">
      <c r="A123" s="1"/>
      <c r="B123" s="27"/>
      <c r="C123" s="28" t="s">
        <v>397</v>
      </c>
      <c r="D123" s="29">
        <v>45056</v>
      </c>
      <c r="E123" s="30">
        <v>2425400</v>
      </c>
      <c r="F123" s="16">
        <v>45049</v>
      </c>
      <c r="G123" s="32" t="s">
        <v>396</v>
      </c>
      <c r="H123" s="11"/>
      <c r="I123" s="18"/>
      <c r="J123" s="33"/>
      <c r="K123" s="33"/>
      <c r="L123" s="33"/>
      <c r="M123" s="20"/>
      <c r="N123" s="20"/>
      <c r="O123" s="2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XES123" s="4"/>
      <c r="XET123" s="4"/>
      <c r="XEU123" s="4"/>
      <c r="XEV123" s="4"/>
      <c r="XEW123" s="4"/>
      <c r="XEX123" s="4"/>
    </row>
    <row r="124" spans="1:29 16373:16378" s="5" customFormat="1" ht="17.25" customHeight="1" x14ac:dyDescent="0.25">
      <c r="A124" s="1"/>
      <c r="B124" s="27"/>
      <c r="C124" s="28" t="s">
        <v>395</v>
      </c>
      <c r="D124" s="29">
        <v>45056</v>
      </c>
      <c r="E124" s="30">
        <v>12334400</v>
      </c>
      <c r="F124" s="16">
        <v>45049</v>
      </c>
      <c r="G124" s="32" t="s">
        <v>396</v>
      </c>
      <c r="H124" s="11"/>
      <c r="I124" s="18"/>
      <c r="J124" s="33"/>
      <c r="K124" s="33"/>
      <c r="L124" s="33"/>
      <c r="M124" s="20"/>
      <c r="N124" s="20"/>
      <c r="O124" s="2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XES124" s="4"/>
      <c r="XET124" s="4"/>
      <c r="XEU124" s="4"/>
      <c r="XEV124" s="4"/>
      <c r="XEW124" s="4"/>
      <c r="XEX124" s="4"/>
    </row>
    <row r="125" spans="1:29 16373:16378" s="5" customFormat="1" ht="17.25" customHeight="1" thickBot="1" x14ac:dyDescent="0.3">
      <c r="A125" s="1"/>
      <c r="B125" s="27"/>
      <c r="C125" s="41"/>
      <c r="D125" s="14"/>
      <c r="E125" s="15"/>
      <c r="F125" s="16"/>
      <c r="G125" s="17"/>
      <c r="H125" s="11"/>
      <c r="I125" s="49"/>
      <c r="J125" s="50">
        <f>SUM(J120:J124)</f>
        <v>0</v>
      </c>
      <c r="K125" s="50">
        <f>SUM(K120:K124)</f>
        <v>0</v>
      </c>
      <c r="L125" s="50">
        <f>SUM(L120:L124)</f>
        <v>0</v>
      </c>
      <c r="M125" s="51"/>
      <c r="N125" s="50">
        <f>SUM(N120:N124)</f>
        <v>0</v>
      </c>
      <c r="O125" s="5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XES125" s="4"/>
      <c r="XET125" s="4"/>
      <c r="XEU125" s="4"/>
      <c r="XEV125" s="4"/>
      <c r="XEW125" s="4"/>
      <c r="XEX125" s="4"/>
    </row>
    <row r="126" spans="1:29 16373:16378" s="5" customFormat="1" ht="18.75" thickBot="1" x14ac:dyDescent="0.3">
      <c r="A126" s="1"/>
      <c r="B126" s="43"/>
      <c r="C126" s="44" t="s">
        <v>43</v>
      </c>
      <c r="D126" s="45"/>
      <c r="E126" s="46">
        <f>SUM(E122:E125)</f>
        <v>16187800</v>
      </c>
      <c r="F126" s="47"/>
      <c r="G126" s="48"/>
      <c r="H126" s="11"/>
      <c r="I126" s="18"/>
      <c r="J126" s="19"/>
      <c r="K126" s="19"/>
      <c r="L126" s="19"/>
      <c r="M126" s="20"/>
      <c r="N126" s="20"/>
      <c r="O126" s="2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XES126" s="4"/>
      <c r="XET126" s="4"/>
      <c r="XEU126" s="4"/>
      <c r="XEV126" s="4"/>
      <c r="XEW126" s="4"/>
      <c r="XEX126" s="4"/>
    </row>
    <row r="127" spans="1:29 16373:16378" s="5" customFormat="1" ht="17.25" customHeight="1" thickBot="1" x14ac:dyDescent="0.3">
      <c r="A127" s="1"/>
      <c r="B127" s="71"/>
      <c r="C127" s="72"/>
      <c r="D127" s="14"/>
      <c r="E127" s="15"/>
      <c r="F127" s="16"/>
      <c r="G127" s="17"/>
      <c r="H127" s="11"/>
      <c r="I127" s="18"/>
      <c r="J127" s="19"/>
      <c r="K127" s="19"/>
      <c r="L127" s="19"/>
      <c r="M127" s="20"/>
      <c r="N127" s="20"/>
      <c r="O127" s="2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XES127" s="4"/>
      <c r="XET127" s="4"/>
      <c r="XEU127" s="4"/>
      <c r="XEV127" s="4"/>
      <c r="XEW127" s="4"/>
      <c r="XEX127" s="4"/>
    </row>
    <row r="128" spans="1:29 16373:16378" s="5" customFormat="1" ht="17.25" customHeight="1" x14ac:dyDescent="0.25">
      <c r="A128" s="1"/>
      <c r="B128" s="22" t="s">
        <v>44</v>
      </c>
      <c r="C128" s="23" t="s">
        <v>45</v>
      </c>
      <c r="D128" s="54"/>
      <c r="E128" s="55"/>
      <c r="F128" s="56"/>
      <c r="G128" s="57"/>
      <c r="H128" s="11"/>
      <c r="I128" s="18"/>
      <c r="J128" s="19"/>
      <c r="K128" s="19"/>
      <c r="L128" s="19"/>
      <c r="M128" s="20"/>
      <c r="N128" s="20"/>
      <c r="O128" s="2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XES128" s="4"/>
      <c r="XET128" s="4"/>
      <c r="XEU128" s="4"/>
      <c r="XEV128" s="4"/>
      <c r="XEW128" s="4"/>
      <c r="XEX128" s="4"/>
    </row>
    <row r="129" spans="1:29 16373:16378" s="5" customFormat="1" ht="17.25" customHeight="1" x14ac:dyDescent="0.25">
      <c r="A129" s="26"/>
      <c r="B129" s="27"/>
      <c r="C129" s="28" t="s">
        <v>236</v>
      </c>
      <c r="D129" s="29">
        <v>45055</v>
      </c>
      <c r="E129" s="30">
        <v>1464000</v>
      </c>
      <c r="F129" s="16" t="s">
        <v>237</v>
      </c>
      <c r="G129" s="32" t="s">
        <v>242</v>
      </c>
      <c r="H129" s="11"/>
      <c r="I129" s="147"/>
      <c r="J129" s="151"/>
      <c r="K129" s="19"/>
      <c r="L129" s="19"/>
      <c r="M129" s="20"/>
      <c r="N129" s="20"/>
      <c r="O129" s="2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XES129" s="4"/>
      <c r="XET129" s="4"/>
      <c r="XEU129" s="4"/>
      <c r="XEV129" s="4"/>
      <c r="XEW129" s="4"/>
      <c r="XEX129" s="4"/>
    </row>
    <row r="130" spans="1:29 16373:16378" s="5" customFormat="1" ht="17.25" customHeight="1" x14ac:dyDescent="0.25">
      <c r="A130" s="26"/>
      <c r="B130" s="27"/>
      <c r="C130" s="28" t="s">
        <v>236</v>
      </c>
      <c r="D130" s="29">
        <v>45055</v>
      </c>
      <c r="E130" s="30">
        <v>1504000</v>
      </c>
      <c r="F130" s="121">
        <v>45044</v>
      </c>
      <c r="G130" s="32" t="s">
        <v>242</v>
      </c>
      <c r="H130" s="11"/>
      <c r="I130" s="147"/>
      <c r="J130" s="151"/>
      <c r="K130" s="19"/>
      <c r="L130" s="19"/>
      <c r="M130" s="20"/>
      <c r="N130" s="20"/>
      <c r="O130" s="2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XES130" s="4"/>
      <c r="XET130" s="4"/>
      <c r="XEU130" s="4"/>
      <c r="XEV130" s="4"/>
      <c r="XEW130" s="4"/>
      <c r="XEX130" s="4"/>
    </row>
    <row r="131" spans="1:29 16373:16378" s="5" customFormat="1" ht="17.25" customHeight="1" x14ac:dyDescent="0.25">
      <c r="A131" s="26"/>
      <c r="B131" s="27"/>
      <c r="C131" s="28" t="s">
        <v>412</v>
      </c>
      <c r="D131" s="29">
        <v>45055</v>
      </c>
      <c r="E131" s="30">
        <v>955000</v>
      </c>
      <c r="F131" s="121" t="s">
        <v>409</v>
      </c>
      <c r="G131" s="32" t="s">
        <v>242</v>
      </c>
      <c r="H131" s="11"/>
      <c r="I131" s="147"/>
      <c r="J131" s="151"/>
      <c r="K131" s="19"/>
      <c r="L131" s="19"/>
      <c r="M131" s="20"/>
      <c r="N131" s="20"/>
      <c r="O131" s="2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XES131" s="4"/>
      <c r="XET131" s="4"/>
      <c r="XEU131" s="4"/>
      <c r="XEV131" s="4"/>
      <c r="XEW131" s="4"/>
      <c r="XEX131" s="4"/>
    </row>
    <row r="132" spans="1:29 16373:16378" s="5" customFormat="1" ht="17.25" customHeight="1" x14ac:dyDescent="0.25">
      <c r="A132" s="26"/>
      <c r="B132" s="27"/>
      <c r="C132" s="28" t="s">
        <v>234</v>
      </c>
      <c r="D132" s="29">
        <v>45055</v>
      </c>
      <c r="E132" s="30">
        <v>492443</v>
      </c>
      <c r="F132" s="121" t="s">
        <v>409</v>
      </c>
      <c r="G132" s="32" t="s">
        <v>240</v>
      </c>
      <c r="H132" s="11"/>
      <c r="I132" s="147"/>
      <c r="J132" s="151"/>
      <c r="K132" s="19"/>
      <c r="L132" s="19"/>
      <c r="M132" s="20"/>
      <c r="N132" s="20"/>
      <c r="O132" s="2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XES132" s="4"/>
      <c r="XET132" s="4"/>
      <c r="XEU132" s="4"/>
      <c r="XEV132" s="4"/>
      <c r="XEW132" s="4"/>
      <c r="XEX132" s="4"/>
    </row>
    <row r="133" spans="1:29 16373:16378" s="5" customFormat="1" ht="17.100000000000001" customHeight="1" x14ac:dyDescent="0.25">
      <c r="A133" s="26"/>
      <c r="B133" s="27"/>
      <c r="C133" s="28" t="s">
        <v>408</v>
      </c>
      <c r="D133" s="29">
        <v>45055</v>
      </c>
      <c r="E133" s="30">
        <v>12165600</v>
      </c>
      <c r="F133" s="121" t="s">
        <v>410</v>
      </c>
      <c r="G133" s="32" t="s">
        <v>411</v>
      </c>
      <c r="H133" s="11"/>
      <c r="I133" s="147"/>
      <c r="J133" s="151"/>
      <c r="K133" s="19"/>
      <c r="L133" s="19"/>
      <c r="M133" s="20"/>
      <c r="N133" s="20"/>
      <c r="O133" s="2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XES133" s="4"/>
      <c r="XET133" s="4"/>
      <c r="XEU133" s="4"/>
      <c r="XEV133" s="4"/>
      <c r="XEW133" s="4"/>
      <c r="XEX133" s="4"/>
    </row>
    <row r="134" spans="1:29 16373:16378" s="5" customFormat="1" ht="17.25" customHeight="1" x14ac:dyDescent="0.25">
      <c r="A134" s="26"/>
      <c r="B134" s="27"/>
      <c r="C134" s="28" t="s">
        <v>233</v>
      </c>
      <c r="D134" s="29">
        <v>45055</v>
      </c>
      <c r="E134" s="30">
        <v>5195579</v>
      </c>
      <c r="F134" s="121" t="s">
        <v>237</v>
      </c>
      <c r="G134" s="32" t="s">
        <v>239</v>
      </c>
      <c r="H134" s="11"/>
      <c r="I134" s="147"/>
      <c r="J134" s="151"/>
      <c r="K134" s="19"/>
      <c r="L134" s="19"/>
      <c r="M134" s="20"/>
      <c r="N134" s="20"/>
      <c r="O134" s="2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XES134" s="4"/>
      <c r="XET134" s="4"/>
      <c r="XEU134" s="4"/>
      <c r="XEV134" s="4"/>
      <c r="XEW134" s="4"/>
      <c r="XEX134" s="4"/>
    </row>
    <row r="135" spans="1:29 16373:16378" s="5" customFormat="1" ht="17.25" customHeight="1" x14ac:dyDescent="0.25">
      <c r="A135" s="26"/>
      <c r="B135" s="27"/>
      <c r="C135" s="28" t="s">
        <v>235</v>
      </c>
      <c r="D135" s="29">
        <v>45055</v>
      </c>
      <c r="E135" s="30">
        <v>1345000</v>
      </c>
      <c r="F135" s="121" t="s">
        <v>237</v>
      </c>
      <c r="G135" s="32" t="s">
        <v>241</v>
      </c>
      <c r="H135" s="11"/>
      <c r="I135" s="147"/>
      <c r="J135" s="151"/>
      <c r="K135" s="19"/>
      <c r="L135" s="19"/>
      <c r="M135" s="20"/>
      <c r="N135" s="20"/>
      <c r="O135" s="2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XES135" s="4"/>
      <c r="XET135" s="4"/>
      <c r="XEU135" s="4"/>
      <c r="XEV135" s="4"/>
      <c r="XEW135" s="4"/>
      <c r="XEX135" s="4"/>
    </row>
    <row r="136" spans="1:29 16373:16378" s="5" customFormat="1" ht="17.25" customHeight="1" x14ac:dyDescent="0.25">
      <c r="A136" s="1"/>
      <c r="B136" s="27"/>
      <c r="C136" s="28" t="s">
        <v>232</v>
      </c>
      <c r="D136" s="29">
        <v>45055</v>
      </c>
      <c r="E136" s="30">
        <v>88235250</v>
      </c>
      <c r="F136" s="121" t="s">
        <v>237</v>
      </c>
      <c r="G136" s="32" t="s">
        <v>238</v>
      </c>
      <c r="H136" s="11"/>
      <c r="I136" s="147"/>
      <c r="J136" s="151"/>
      <c r="K136" s="19"/>
      <c r="L136" s="19"/>
      <c r="M136" s="20"/>
      <c r="N136" s="20"/>
      <c r="O136" s="2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XES136" s="4"/>
      <c r="XET136" s="4"/>
      <c r="XEU136" s="4"/>
      <c r="XEV136" s="4"/>
      <c r="XEW136" s="4"/>
      <c r="XEX136" s="4"/>
    </row>
    <row r="137" spans="1:29 16373:16378" s="5" customFormat="1" ht="17.25" customHeight="1" x14ac:dyDescent="0.25">
      <c r="A137" s="1"/>
      <c r="B137" s="27"/>
      <c r="C137" s="28" t="s">
        <v>413</v>
      </c>
      <c r="D137" s="29">
        <v>45055</v>
      </c>
      <c r="E137" s="30">
        <v>4468500</v>
      </c>
      <c r="F137" s="121" t="s">
        <v>237</v>
      </c>
      <c r="G137" s="32" t="s">
        <v>238</v>
      </c>
      <c r="H137" s="11"/>
      <c r="I137" s="77"/>
      <c r="J137" s="15"/>
      <c r="K137" s="19"/>
      <c r="L137" s="19"/>
      <c r="M137" s="20"/>
      <c r="N137" s="76"/>
      <c r="O137" s="2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XES137" s="4"/>
      <c r="XET137" s="4"/>
      <c r="XEU137" s="4"/>
      <c r="XEV137" s="4"/>
      <c r="XEW137" s="4"/>
      <c r="XEX137" s="4"/>
    </row>
    <row r="138" spans="1:29 16373:16378" s="5" customFormat="1" ht="17.25" customHeight="1" thickBot="1" x14ac:dyDescent="0.3">
      <c r="A138" s="1"/>
      <c r="B138" s="27"/>
      <c r="C138" s="41"/>
      <c r="D138" s="14"/>
      <c r="E138" s="15"/>
      <c r="F138" s="16"/>
      <c r="G138" s="152"/>
      <c r="H138" s="11"/>
      <c r="I138" s="49"/>
      <c r="J138" s="50">
        <f>SUM(J127:J137)</f>
        <v>0</v>
      </c>
      <c r="K138" s="50">
        <f>SUM(K127:K137)</f>
        <v>0</v>
      </c>
      <c r="L138" s="50">
        <f>SUM(L127:L137)</f>
        <v>0</v>
      </c>
      <c r="M138" s="51"/>
      <c r="N138" s="50">
        <f>SUM(N127:N137)</f>
        <v>0</v>
      </c>
      <c r="O138" s="5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XES138" s="4"/>
      <c r="XET138" s="4"/>
      <c r="XEU138" s="4"/>
      <c r="XEV138" s="4"/>
      <c r="XEW138" s="4"/>
      <c r="XEX138" s="4"/>
    </row>
    <row r="139" spans="1:29 16373:16378" s="5" customFormat="1" ht="18.75" thickBot="1" x14ac:dyDescent="0.3">
      <c r="A139" s="1"/>
      <c r="B139" s="153"/>
      <c r="C139" s="154" t="s">
        <v>46</v>
      </c>
      <c r="D139" s="155"/>
      <c r="E139" s="156">
        <f>SUM(E129:E138)</f>
        <v>115825372</v>
      </c>
      <c r="F139" s="157"/>
      <c r="G139" s="158"/>
      <c r="H139" s="11"/>
      <c r="I139" s="18"/>
      <c r="J139" s="19"/>
      <c r="K139" s="19"/>
      <c r="L139" s="19"/>
      <c r="M139" s="20"/>
      <c r="N139" s="20"/>
      <c r="O139" s="2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XES139" s="4"/>
      <c r="XET139" s="4"/>
      <c r="XEU139" s="4"/>
      <c r="XEV139" s="4"/>
      <c r="XEW139" s="4"/>
      <c r="XEX139" s="4"/>
    </row>
    <row r="140" spans="1:29 16373:16378" s="5" customFormat="1" ht="17.25" customHeight="1" thickBot="1" x14ac:dyDescent="0.3">
      <c r="A140" s="1"/>
      <c r="B140" s="71"/>
      <c r="C140" s="72"/>
      <c r="D140" s="14"/>
      <c r="E140" s="15"/>
      <c r="F140" s="16"/>
      <c r="G140" s="17"/>
      <c r="H140" s="11"/>
      <c r="I140" s="18"/>
      <c r="J140" s="19"/>
      <c r="K140" s="19"/>
      <c r="L140" s="19"/>
      <c r="M140" s="20"/>
      <c r="N140" s="20"/>
      <c r="O140" s="2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XES140" s="4"/>
      <c r="XET140" s="4"/>
      <c r="XEU140" s="4"/>
      <c r="XEV140" s="4"/>
      <c r="XEW140" s="4"/>
      <c r="XEX140" s="4"/>
    </row>
    <row r="141" spans="1:29 16373:16378" s="5" customFormat="1" ht="17.25" customHeight="1" x14ac:dyDescent="0.25">
      <c r="A141" s="1"/>
      <c r="B141" s="22" t="s">
        <v>47</v>
      </c>
      <c r="C141" s="23" t="s">
        <v>48</v>
      </c>
      <c r="D141" s="54"/>
      <c r="E141" s="55"/>
      <c r="F141" s="56"/>
      <c r="G141" s="57"/>
      <c r="H141" s="11"/>
      <c r="I141" s="18"/>
      <c r="J141" s="33"/>
      <c r="K141" s="33"/>
      <c r="L141" s="33"/>
      <c r="M141" s="20"/>
      <c r="N141" s="20"/>
      <c r="O141" s="2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XES141" s="4"/>
      <c r="XET141" s="4"/>
      <c r="XEU141" s="4"/>
      <c r="XEV141" s="4"/>
      <c r="XEW141" s="4"/>
      <c r="XEX141" s="4"/>
    </row>
    <row r="142" spans="1:29 16373:16378" s="5" customFormat="1" ht="17.25" customHeight="1" x14ac:dyDescent="0.25">
      <c r="A142" s="26"/>
      <c r="B142" s="27"/>
      <c r="C142" s="28" t="s">
        <v>159</v>
      </c>
      <c r="D142" s="14" t="s">
        <v>399</v>
      </c>
      <c r="E142" s="15">
        <v>102750</v>
      </c>
      <c r="F142" s="73" t="s">
        <v>164</v>
      </c>
      <c r="G142" s="91" t="s">
        <v>165</v>
      </c>
      <c r="H142" s="11"/>
      <c r="I142" s="18"/>
      <c r="J142" s="19"/>
      <c r="K142" s="19"/>
      <c r="L142" s="19"/>
      <c r="M142" s="20"/>
      <c r="N142" s="20"/>
      <c r="O142" s="2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XES142" s="4"/>
      <c r="XET142" s="4"/>
      <c r="XEU142" s="4"/>
      <c r="XEV142" s="4"/>
      <c r="XEW142" s="4"/>
      <c r="XEX142" s="4"/>
    </row>
    <row r="143" spans="1:29 16373:16378" s="5" customFormat="1" ht="17.25" customHeight="1" x14ac:dyDescent="0.25">
      <c r="A143" s="26"/>
      <c r="B143" s="27"/>
      <c r="C143" s="28" t="s">
        <v>190</v>
      </c>
      <c r="D143" s="14" t="s">
        <v>399</v>
      </c>
      <c r="E143" s="15">
        <v>920000</v>
      </c>
      <c r="F143" s="16" t="s">
        <v>400</v>
      </c>
      <c r="G143" s="91" t="s">
        <v>401</v>
      </c>
      <c r="H143" s="11"/>
      <c r="I143" s="18"/>
      <c r="J143" s="19"/>
      <c r="K143" s="19"/>
      <c r="L143" s="19"/>
      <c r="M143" s="20"/>
      <c r="N143" s="20"/>
      <c r="O143" s="2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XES143" s="4"/>
      <c r="XET143" s="4"/>
      <c r="XEU143" s="4"/>
      <c r="XEV143" s="4"/>
      <c r="XEW143" s="4"/>
      <c r="XEX143" s="4"/>
    </row>
    <row r="144" spans="1:29 16373:16378" s="5" customFormat="1" ht="17.25" customHeight="1" x14ac:dyDescent="0.25">
      <c r="A144" s="1"/>
      <c r="B144" s="27"/>
      <c r="C144" s="28" t="s">
        <v>158</v>
      </c>
      <c r="D144" s="14" t="s">
        <v>399</v>
      </c>
      <c r="E144" s="15">
        <v>4260000</v>
      </c>
      <c r="F144" s="31" t="s">
        <v>160</v>
      </c>
      <c r="G144" s="91" t="s">
        <v>163</v>
      </c>
      <c r="H144" s="11"/>
      <c r="I144" s="18"/>
      <c r="J144" s="19"/>
      <c r="K144" s="19"/>
      <c r="L144" s="19"/>
      <c r="M144" s="20"/>
      <c r="N144" s="20"/>
      <c r="O144" s="2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XES144" s="4"/>
      <c r="XET144" s="4"/>
      <c r="XEU144" s="4"/>
      <c r="XEV144" s="4"/>
      <c r="XEW144" s="4"/>
      <c r="XEX144" s="4"/>
    </row>
    <row r="145" spans="1:29 16373:16378" s="5" customFormat="1" ht="17.25" customHeight="1" x14ac:dyDescent="0.25">
      <c r="A145" s="1"/>
      <c r="B145" s="27"/>
      <c r="C145" s="28" t="s">
        <v>156</v>
      </c>
      <c r="D145" s="14" t="s">
        <v>399</v>
      </c>
      <c r="E145" s="15">
        <v>70400100</v>
      </c>
      <c r="F145" s="39" t="s">
        <v>160</v>
      </c>
      <c r="G145" s="91" t="s">
        <v>161</v>
      </c>
      <c r="H145" s="11"/>
      <c r="I145" s="159"/>
      <c r="J145" s="160"/>
      <c r="K145" s="87">
        <f>E147-J145</f>
        <v>0</v>
      </c>
      <c r="L145" s="19"/>
      <c r="M145" s="88"/>
      <c r="N145" s="76">
        <f>K145-L145</f>
        <v>0</v>
      </c>
      <c r="O145" s="2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XES145" s="4"/>
      <c r="XET145" s="4"/>
      <c r="XEU145" s="4"/>
      <c r="XEV145" s="4"/>
      <c r="XEW145" s="4"/>
      <c r="XEX145" s="4"/>
    </row>
    <row r="146" spans="1:29 16373:16378" s="5" customFormat="1" ht="17.25" customHeight="1" x14ac:dyDescent="0.25">
      <c r="A146" s="1"/>
      <c r="B146" s="27"/>
      <c r="C146" s="28" t="s">
        <v>156</v>
      </c>
      <c r="D146" s="14" t="s">
        <v>399</v>
      </c>
      <c r="E146" s="15">
        <v>19857200</v>
      </c>
      <c r="F146" s="39" t="s">
        <v>537</v>
      </c>
      <c r="G146" s="91" t="s">
        <v>161</v>
      </c>
      <c r="H146" s="11"/>
      <c r="I146" s="159"/>
      <c r="J146" s="160"/>
      <c r="K146" s="87"/>
      <c r="L146" s="19"/>
      <c r="M146" s="88"/>
      <c r="N146" s="76"/>
      <c r="O146" s="2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XES146" s="4"/>
      <c r="XET146" s="4"/>
      <c r="XEU146" s="4"/>
      <c r="XEV146" s="4"/>
      <c r="XEW146" s="4"/>
      <c r="XEX146" s="4"/>
    </row>
    <row r="147" spans="1:29 16373:16378" s="5" customFormat="1" ht="17.25" customHeight="1" thickBot="1" x14ac:dyDescent="0.3">
      <c r="A147" s="1"/>
      <c r="B147" s="59"/>
      <c r="C147" s="78"/>
      <c r="D147" s="60"/>
      <c r="E147" s="161"/>
      <c r="F147" s="137"/>
      <c r="G147" s="162"/>
      <c r="H147" s="11"/>
      <c r="I147" s="49"/>
      <c r="J147" s="50">
        <f>SUM(J140:J145)</f>
        <v>0</v>
      </c>
      <c r="K147" s="50">
        <f>SUM(K140:K145)</f>
        <v>0</v>
      </c>
      <c r="L147" s="50">
        <f>SUM(L140:L145)</f>
        <v>0</v>
      </c>
      <c r="M147" s="51"/>
      <c r="N147" s="50">
        <f>SUM(N140:N145)</f>
        <v>0</v>
      </c>
      <c r="O147" s="5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XES147" s="4"/>
      <c r="XET147" s="4"/>
      <c r="XEU147" s="4"/>
      <c r="XEV147" s="4"/>
      <c r="XEW147" s="4"/>
      <c r="XEX147" s="4"/>
    </row>
    <row r="148" spans="1:29 16373:16378" s="5" customFormat="1" ht="18.75" thickBot="1" x14ac:dyDescent="0.3">
      <c r="A148" s="1"/>
      <c r="B148" s="64"/>
      <c r="C148" s="65" t="s">
        <v>49</v>
      </c>
      <c r="D148" s="66"/>
      <c r="E148" s="67">
        <f>SUM(E142:E147)</f>
        <v>95540050</v>
      </c>
      <c r="F148" s="68"/>
      <c r="G148" s="69"/>
      <c r="H148" s="11"/>
      <c r="I148" s="18"/>
      <c r="J148" s="19"/>
      <c r="K148" s="19"/>
      <c r="L148" s="19"/>
      <c r="M148" s="20"/>
      <c r="N148" s="19"/>
      <c r="O148" s="2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XES148" s="4"/>
      <c r="XET148" s="4"/>
      <c r="XEU148" s="4"/>
      <c r="XEV148" s="4"/>
      <c r="XEW148" s="4"/>
      <c r="XEX148" s="4"/>
    </row>
    <row r="149" spans="1:29 16373:16378" s="5" customFormat="1" ht="17.25" customHeight="1" thickBot="1" x14ac:dyDescent="0.3">
      <c r="A149" s="1"/>
      <c r="B149" s="71"/>
      <c r="C149" s="72"/>
      <c r="D149" s="14"/>
      <c r="E149" s="15"/>
      <c r="F149" s="16"/>
      <c r="G149" s="17"/>
      <c r="H149" s="11"/>
      <c r="I149" s="18"/>
      <c r="J149" s="19"/>
      <c r="K149" s="19"/>
      <c r="L149" s="19"/>
      <c r="M149" s="20"/>
      <c r="N149" s="20"/>
      <c r="O149" s="2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XES149" s="4"/>
      <c r="XET149" s="4"/>
      <c r="XEU149" s="4"/>
      <c r="XEV149" s="4"/>
      <c r="XEW149" s="4"/>
      <c r="XEX149" s="4"/>
    </row>
    <row r="150" spans="1:29 16373:16378" s="5" customFormat="1" ht="17.25" customHeight="1" x14ac:dyDescent="0.25">
      <c r="A150" s="1"/>
      <c r="B150" s="22" t="s">
        <v>50</v>
      </c>
      <c r="C150" s="23" t="s">
        <v>51</v>
      </c>
      <c r="D150" s="54"/>
      <c r="E150" s="55"/>
      <c r="F150" s="56"/>
      <c r="G150" s="57"/>
      <c r="H150" s="11"/>
      <c r="I150" s="147"/>
      <c r="J150" s="33"/>
      <c r="K150" s="33"/>
      <c r="L150" s="33"/>
      <c r="M150" s="20"/>
      <c r="N150" s="20"/>
      <c r="O150" s="2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XES150" s="4"/>
      <c r="XET150" s="4"/>
      <c r="XEU150" s="4"/>
      <c r="XEV150" s="4"/>
      <c r="XEW150" s="4"/>
      <c r="XEX150" s="4"/>
    </row>
    <row r="151" spans="1:29 16373:16378" s="5" customFormat="1" ht="17.25" customHeight="1" x14ac:dyDescent="0.25">
      <c r="A151" s="26"/>
      <c r="B151" s="27"/>
      <c r="C151" s="28" t="s">
        <v>402</v>
      </c>
      <c r="D151" s="29">
        <v>45054</v>
      </c>
      <c r="E151" s="30">
        <v>31774950</v>
      </c>
      <c r="F151" s="37">
        <v>45048</v>
      </c>
      <c r="G151" s="38" t="s">
        <v>405</v>
      </c>
      <c r="H151" s="11"/>
      <c r="I151" s="147"/>
      <c r="J151" s="19"/>
      <c r="K151" s="19"/>
      <c r="L151" s="19"/>
      <c r="M151" s="20"/>
      <c r="N151" s="20"/>
      <c r="O151" s="2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XES151" s="4"/>
      <c r="XET151" s="4"/>
      <c r="XEU151" s="4"/>
      <c r="XEV151" s="4"/>
      <c r="XEW151" s="4"/>
      <c r="XEX151" s="4"/>
    </row>
    <row r="152" spans="1:29 16373:16378" s="5" customFormat="1" ht="18.75" customHeight="1" x14ac:dyDescent="0.25">
      <c r="A152" s="1"/>
      <c r="B152" s="27"/>
      <c r="C152" s="28" t="s">
        <v>403</v>
      </c>
      <c r="D152" s="29">
        <v>45055</v>
      </c>
      <c r="E152" s="30">
        <v>1326000</v>
      </c>
      <c r="F152" s="163">
        <v>45049</v>
      </c>
      <c r="G152" s="164" t="s">
        <v>406</v>
      </c>
      <c r="H152" s="11"/>
      <c r="I152" s="112"/>
      <c r="J152" s="165"/>
      <c r="K152" s="19"/>
      <c r="L152" s="19"/>
      <c r="M152" s="20"/>
      <c r="N152" s="76"/>
      <c r="O152" s="2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XES152" s="4"/>
      <c r="XET152" s="4"/>
      <c r="XEU152" s="4"/>
      <c r="XEV152" s="4"/>
      <c r="XEW152" s="4"/>
      <c r="XEX152" s="4"/>
    </row>
    <row r="153" spans="1:29 16373:16378" s="5" customFormat="1" x14ac:dyDescent="0.25">
      <c r="A153" s="1"/>
      <c r="B153" s="27"/>
      <c r="C153" s="28" t="s">
        <v>141</v>
      </c>
      <c r="D153" s="29">
        <v>45055</v>
      </c>
      <c r="E153" s="30">
        <v>33931255</v>
      </c>
      <c r="F153" s="166">
        <v>45048</v>
      </c>
      <c r="G153" s="140" t="s">
        <v>145</v>
      </c>
      <c r="H153" s="11"/>
      <c r="I153" s="112"/>
      <c r="J153" s="165"/>
      <c r="K153" s="19"/>
      <c r="L153" s="19"/>
      <c r="M153" s="14"/>
      <c r="N153" s="76"/>
      <c r="O153" s="2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XES153" s="4"/>
      <c r="XET153" s="4"/>
      <c r="XEU153" s="4"/>
      <c r="XEV153" s="4"/>
      <c r="XEW153" s="4"/>
      <c r="XEX153" s="4"/>
    </row>
    <row r="154" spans="1:29 16373:16378" s="5" customFormat="1" x14ac:dyDescent="0.25">
      <c r="A154" s="1"/>
      <c r="B154" s="27"/>
      <c r="C154" s="28" t="s">
        <v>144</v>
      </c>
      <c r="D154" s="29">
        <v>45056</v>
      </c>
      <c r="E154" s="30">
        <v>822000</v>
      </c>
      <c r="F154" s="166">
        <v>45048</v>
      </c>
      <c r="G154" s="140" t="s">
        <v>147</v>
      </c>
      <c r="H154" s="11"/>
      <c r="I154" s="112"/>
      <c r="J154" s="165"/>
      <c r="K154" s="19"/>
      <c r="L154" s="19"/>
      <c r="M154" s="112"/>
      <c r="N154" s="76"/>
      <c r="O154" s="2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XES154" s="4"/>
      <c r="XET154" s="4"/>
      <c r="XEU154" s="4"/>
      <c r="XEV154" s="4"/>
      <c r="XEW154" s="4"/>
      <c r="XEX154" s="4"/>
    </row>
    <row r="155" spans="1:29 16373:16378" s="5" customFormat="1" x14ac:dyDescent="0.25">
      <c r="A155" s="1"/>
      <c r="B155" s="27"/>
      <c r="C155" s="28" t="s">
        <v>143</v>
      </c>
      <c r="D155" s="29">
        <v>45056</v>
      </c>
      <c r="E155" s="30">
        <v>1515000</v>
      </c>
      <c r="F155" s="166">
        <v>45048</v>
      </c>
      <c r="G155" s="140" t="s">
        <v>146</v>
      </c>
      <c r="H155" s="11"/>
      <c r="I155" s="112"/>
      <c r="J155" s="165"/>
      <c r="K155" s="19"/>
      <c r="L155" s="19"/>
      <c r="M155" s="20"/>
      <c r="N155" s="76"/>
      <c r="O155" s="2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XES155" s="4"/>
      <c r="XET155" s="4"/>
      <c r="XEU155" s="4"/>
      <c r="XEV155" s="4"/>
      <c r="XEW155" s="4"/>
      <c r="XEX155" s="4"/>
    </row>
    <row r="156" spans="1:29 16373:16378" s="5" customFormat="1" x14ac:dyDescent="0.25">
      <c r="A156" s="1"/>
      <c r="B156" s="27"/>
      <c r="C156" s="28" t="s">
        <v>404</v>
      </c>
      <c r="D156" s="29">
        <v>45056</v>
      </c>
      <c r="E156" s="30">
        <v>4387500</v>
      </c>
      <c r="F156" s="166">
        <v>45048</v>
      </c>
      <c r="G156" s="167" t="s">
        <v>331</v>
      </c>
      <c r="H156" s="11"/>
      <c r="I156" s="112"/>
      <c r="J156" s="165"/>
      <c r="K156" s="19"/>
      <c r="L156" s="19"/>
      <c r="M156" s="20"/>
      <c r="N156" s="76"/>
      <c r="O156" s="2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XES156" s="4"/>
      <c r="XET156" s="4"/>
      <c r="XEU156" s="4"/>
      <c r="XEV156" s="4"/>
      <c r="XEW156" s="4"/>
      <c r="XEX156" s="4"/>
    </row>
    <row r="157" spans="1:29 16373:16378" s="5" customFormat="1" x14ac:dyDescent="0.25">
      <c r="A157" s="1"/>
      <c r="B157" s="27"/>
      <c r="C157" s="28" t="s">
        <v>548</v>
      </c>
      <c r="D157" s="29">
        <v>45056</v>
      </c>
      <c r="E157" s="30">
        <v>453060</v>
      </c>
      <c r="F157" s="111">
        <v>45051</v>
      </c>
      <c r="G157" s="167" t="s">
        <v>145</v>
      </c>
      <c r="H157" s="11"/>
      <c r="I157" s="112"/>
      <c r="J157" s="165"/>
      <c r="K157" s="19"/>
      <c r="L157" s="19"/>
      <c r="M157" s="20"/>
      <c r="N157" s="76"/>
      <c r="O157" s="2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XES157" s="4"/>
      <c r="XET157" s="4"/>
      <c r="XEU157" s="4"/>
      <c r="XEV157" s="4"/>
      <c r="XEW157" s="4"/>
      <c r="XEX157" s="4"/>
    </row>
    <row r="158" spans="1:29 16373:16378" s="5" customFormat="1" x14ac:dyDescent="0.25">
      <c r="A158" s="1"/>
      <c r="B158" s="27"/>
      <c r="C158" s="28" t="s">
        <v>142</v>
      </c>
      <c r="D158" s="29">
        <v>45056</v>
      </c>
      <c r="E158" s="30">
        <v>1905600</v>
      </c>
      <c r="F158" s="111">
        <v>45051</v>
      </c>
      <c r="G158" s="167" t="s">
        <v>145</v>
      </c>
      <c r="H158" s="11"/>
      <c r="I158" s="112"/>
      <c r="J158" s="165"/>
      <c r="K158" s="19"/>
      <c r="L158" s="19"/>
      <c r="M158" s="20"/>
      <c r="N158" s="76"/>
      <c r="O158" s="2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XES158" s="4"/>
      <c r="XET158" s="4"/>
      <c r="XEU158" s="4"/>
      <c r="XEV158" s="4"/>
      <c r="XEW158" s="4"/>
      <c r="XEX158" s="4"/>
    </row>
    <row r="159" spans="1:29 16373:16378" s="5" customFormat="1" x14ac:dyDescent="0.25">
      <c r="A159" s="1"/>
      <c r="B159" s="27"/>
      <c r="C159" s="28" t="s">
        <v>549</v>
      </c>
      <c r="D159" s="29">
        <v>45056</v>
      </c>
      <c r="E159" s="30">
        <v>555000</v>
      </c>
      <c r="F159" s="111">
        <v>45051</v>
      </c>
      <c r="G159" s="167" t="s">
        <v>331</v>
      </c>
      <c r="H159" s="11"/>
      <c r="I159" s="112"/>
      <c r="J159" s="165"/>
      <c r="K159" s="19"/>
      <c r="L159" s="19"/>
      <c r="M159" s="20"/>
      <c r="N159" s="76"/>
      <c r="O159" s="2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XES159" s="4"/>
      <c r="XET159" s="4"/>
      <c r="XEU159" s="4"/>
      <c r="XEV159" s="4"/>
      <c r="XEW159" s="4"/>
      <c r="XEX159" s="4"/>
    </row>
    <row r="160" spans="1:29 16373:16378" s="5" customFormat="1" ht="18.75" thickBot="1" x14ac:dyDescent="0.3">
      <c r="A160" s="1"/>
      <c r="B160" s="135"/>
      <c r="C160" s="136"/>
      <c r="D160" s="60"/>
      <c r="E160" s="61"/>
      <c r="F160" s="62"/>
      <c r="G160" s="63"/>
      <c r="H160" s="11"/>
      <c r="I160" s="18"/>
      <c r="J160" s="33"/>
      <c r="K160" s="33"/>
      <c r="L160" s="33"/>
      <c r="M160" s="20"/>
      <c r="N160" s="20"/>
      <c r="O160" s="2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XES160" s="4"/>
      <c r="XET160" s="4"/>
      <c r="XEU160" s="4"/>
      <c r="XEV160" s="4"/>
      <c r="XEW160" s="4"/>
      <c r="XEX160" s="4"/>
    </row>
    <row r="161" spans="1:29 16373:16378" s="5" customFormat="1" ht="18.75" thickBot="1" x14ac:dyDescent="0.3">
      <c r="A161" s="1"/>
      <c r="B161" s="71"/>
      <c r="C161" s="72" t="s">
        <v>52</v>
      </c>
      <c r="D161" s="168"/>
      <c r="E161" s="169">
        <f>SUM(E151:E160)</f>
        <v>76670365</v>
      </c>
      <c r="F161" s="170"/>
      <c r="G161" s="171"/>
      <c r="H161" s="11"/>
      <c r="I161" s="18"/>
      <c r="J161" s="19"/>
      <c r="K161" s="19"/>
      <c r="L161" s="19"/>
      <c r="M161" s="20"/>
      <c r="N161" s="20"/>
      <c r="O161" s="2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XES161" s="4"/>
      <c r="XET161" s="4"/>
      <c r="XEU161" s="4"/>
      <c r="XEV161" s="4"/>
      <c r="XEW161" s="4"/>
      <c r="XEX161" s="4"/>
    </row>
    <row r="162" spans="1:29 16373:16378" s="5" customFormat="1" ht="17.25" customHeight="1" thickBot="1" x14ac:dyDescent="0.3">
      <c r="A162" s="1"/>
      <c r="B162" s="22"/>
      <c r="C162" s="53"/>
      <c r="D162" s="54"/>
      <c r="E162" s="55"/>
      <c r="F162" s="56"/>
      <c r="G162" s="57"/>
      <c r="H162" s="11"/>
      <c r="I162" s="18"/>
      <c r="J162" s="19"/>
      <c r="K162" s="19"/>
      <c r="L162" s="19"/>
      <c r="M162" s="20"/>
      <c r="N162" s="76"/>
      <c r="O162" s="2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XES162" s="4"/>
      <c r="XET162" s="4"/>
      <c r="XEU162" s="4"/>
      <c r="XEV162" s="4"/>
      <c r="XEW162" s="4"/>
      <c r="XEX162" s="4"/>
    </row>
    <row r="163" spans="1:29 16373:16378" s="5" customFormat="1" ht="17.25" customHeight="1" x14ac:dyDescent="0.25">
      <c r="A163" s="1"/>
      <c r="B163" s="22" t="s">
        <v>53</v>
      </c>
      <c r="C163" s="23" t="s">
        <v>54</v>
      </c>
      <c r="D163" s="54"/>
      <c r="E163" s="55"/>
      <c r="F163" s="56"/>
      <c r="G163" s="57"/>
      <c r="H163" s="11"/>
      <c r="I163" s="77"/>
      <c r="J163" s="15"/>
      <c r="K163" s="19"/>
      <c r="L163" s="19"/>
      <c r="M163" s="20"/>
      <c r="N163" s="76"/>
      <c r="O163" s="2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XES163" s="4"/>
      <c r="XET163" s="4"/>
      <c r="XEU163" s="4"/>
      <c r="XEV163" s="4"/>
      <c r="XEW163" s="4"/>
      <c r="XEX163" s="4"/>
    </row>
    <row r="164" spans="1:29 16373:16378" s="5" customFormat="1" ht="17.25" customHeight="1" x14ac:dyDescent="0.25">
      <c r="A164" s="26"/>
      <c r="B164" s="27"/>
      <c r="C164" s="28" t="s">
        <v>353</v>
      </c>
      <c r="D164" s="29">
        <v>45054</v>
      </c>
      <c r="E164" s="30">
        <v>74400</v>
      </c>
      <c r="F164" s="16">
        <v>44723</v>
      </c>
      <c r="G164" s="32" t="s">
        <v>354</v>
      </c>
      <c r="H164" s="11"/>
      <c r="I164" s="77"/>
      <c r="J164" s="15"/>
      <c r="K164" s="19"/>
      <c r="L164" s="19"/>
      <c r="M164" s="20"/>
      <c r="N164" s="76"/>
      <c r="O164" s="2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XES164" s="4"/>
      <c r="XET164" s="4"/>
      <c r="XEU164" s="4"/>
      <c r="XEV164" s="4"/>
      <c r="XEW164" s="4"/>
      <c r="XEX164" s="4"/>
    </row>
    <row r="165" spans="1:29 16373:16378" s="5" customFormat="1" ht="17.25" customHeight="1" x14ac:dyDescent="0.25">
      <c r="A165" s="26"/>
      <c r="B165" s="27"/>
      <c r="C165" s="28" t="s">
        <v>355</v>
      </c>
      <c r="D165" s="29">
        <v>45054</v>
      </c>
      <c r="E165" s="30">
        <v>444500</v>
      </c>
      <c r="F165" s="121">
        <v>45017</v>
      </c>
      <c r="G165" s="32" t="s">
        <v>356</v>
      </c>
      <c r="H165" s="11"/>
      <c r="I165" s="112"/>
      <c r="J165" s="301"/>
      <c r="K165" s="19"/>
      <c r="L165" s="19"/>
      <c r="M165" s="20"/>
      <c r="N165" s="76"/>
      <c r="O165" s="2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XES165" s="4"/>
      <c r="XET165" s="4"/>
      <c r="XEU165" s="4"/>
      <c r="XEV165" s="4"/>
      <c r="XEW165" s="4"/>
      <c r="XEX165" s="4"/>
    </row>
    <row r="166" spans="1:29 16373:16378" s="5" customFormat="1" ht="17.25" customHeight="1" x14ac:dyDescent="0.25">
      <c r="A166" s="26"/>
      <c r="B166" s="27"/>
      <c r="C166" s="28" t="s">
        <v>351</v>
      </c>
      <c r="D166" s="29">
        <v>45055</v>
      </c>
      <c r="E166" s="30">
        <v>19467750</v>
      </c>
      <c r="F166" s="121">
        <v>45048</v>
      </c>
      <c r="G166" s="32" t="s">
        <v>216</v>
      </c>
      <c r="H166" s="11"/>
      <c r="I166" s="112"/>
      <c r="J166" s="301"/>
      <c r="K166" s="19"/>
      <c r="L166" s="19"/>
      <c r="M166" s="20"/>
      <c r="N166" s="76"/>
      <c r="O166" s="2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XES166" s="4"/>
      <c r="XET166" s="4"/>
      <c r="XEU166" s="4"/>
      <c r="XEV166" s="4"/>
      <c r="XEW166" s="4"/>
      <c r="XEX166" s="4"/>
    </row>
    <row r="167" spans="1:29 16373:16378" s="5" customFormat="1" x14ac:dyDescent="0.25">
      <c r="A167" s="1"/>
      <c r="B167" s="27"/>
      <c r="C167" s="28" t="s">
        <v>357</v>
      </c>
      <c r="D167" s="29">
        <v>45055</v>
      </c>
      <c r="E167" s="30">
        <v>1314000</v>
      </c>
      <c r="F167" s="121">
        <v>45048</v>
      </c>
      <c r="G167" s="32" t="s">
        <v>216</v>
      </c>
      <c r="H167" s="11"/>
      <c r="I167" s="18"/>
      <c r="J167" s="19"/>
      <c r="K167" s="19"/>
      <c r="L167" s="19"/>
      <c r="M167" s="20"/>
      <c r="N167" s="20"/>
      <c r="O167" s="2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XES167" s="4"/>
      <c r="XET167" s="4"/>
      <c r="XEU167" s="4"/>
      <c r="XEV167" s="4"/>
      <c r="XEW167" s="4"/>
      <c r="XEX167" s="4"/>
    </row>
    <row r="168" spans="1:29 16373:16378" s="5" customFormat="1" x14ac:dyDescent="0.25">
      <c r="A168" s="1"/>
      <c r="B168" s="27"/>
      <c r="C168" s="28" t="s">
        <v>352</v>
      </c>
      <c r="D168" s="29">
        <v>45055</v>
      </c>
      <c r="E168" s="30">
        <v>42615500</v>
      </c>
      <c r="F168" s="121">
        <v>45048</v>
      </c>
      <c r="G168" s="32" t="s">
        <v>217</v>
      </c>
      <c r="H168" s="11"/>
      <c r="I168" s="49"/>
      <c r="J168" s="50">
        <f>SUM(J160:J164)</f>
        <v>0</v>
      </c>
      <c r="K168" s="50">
        <f>SUM(K160:K164)</f>
        <v>0</v>
      </c>
      <c r="L168" s="50">
        <f>SUM(L160:L164)</f>
        <v>0</v>
      </c>
      <c r="M168" s="51"/>
      <c r="N168" s="50">
        <f>SUM(N160:N164)</f>
        <v>0</v>
      </c>
      <c r="O168" s="5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XES168" s="4"/>
      <c r="XET168" s="4"/>
      <c r="XEU168" s="4"/>
      <c r="XEV168" s="4"/>
      <c r="XEW168" s="4"/>
      <c r="XEX168" s="4"/>
    </row>
    <row r="169" spans="1:29 16373:16378" s="5" customFormat="1" ht="17.25" customHeight="1" thickBot="1" x14ac:dyDescent="0.3">
      <c r="A169" s="1"/>
      <c r="B169" s="172"/>
      <c r="C169" s="115"/>
      <c r="D169" s="116"/>
      <c r="E169" s="173"/>
      <c r="F169" s="174"/>
      <c r="G169" s="125"/>
      <c r="H169" s="11"/>
      <c r="I169" s="18"/>
      <c r="J169" s="19"/>
      <c r="K169" s="19"/>
      <c r="L169" s="19"/>
      <c r="M169" s="20"/>
      <c r="N169" s="20"/>
      <c r="O169" s="2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XES169" s="4"/>
      <c r="XET169" s="4"/>
      <c r="XEU169" s="4"/>
      <c r="XEV169" s="4"/>
      <c r="XEW169" s="4"/>
      <c r="XEX169" s="4"/>
    </row>
    <row r="170" spans="1:29 16373:16378" s="5" customFormat="1" ht="18.75" thickBot="1" x14ac:dyDescent="0.3">
      <c r="A170" s="1"/>
      <c r="B170" s="43"/>
      <c r="C170" s="44" t="s">
        <v>55</v>
      </c>
      <c r="D170" s="45"/>
      <c r="E170" s="46">
        <f>SUM(E164:E169)</f>
        <v>63916150</v>
      </c>
      <c r="F170" s="47"/>
      <c r="G170" s="48"/>
      <c r="H170" s="11"/>
      <c r="I170" s="77"/>
      <c r="J170" s="175"/>
      <c r="K170" s="19">
        <f>E177-J170</f>
        <v>0</v>
      </c>
      <c r="L170" s="19"/>
      <c r="M170" s="20"/>
      <c r="N170" s="76">
        <f>K170-L170</f>
        <v>0</v>
      </c>
      <c r="O170" s="2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XES170" s="4"/>
      <c r="XET170" s="4"/>
      <c r="XEU170" s="4"/>
      <c r="XEV170" s="4"/>
      <c r="XEW170" s="4"/>
      <c r="XEX170" s="4"/>
    </row>
    <row r="171" spans="1:29 16373:16378" s="5" customFormat="1" ht="17.25" customHeight="1" thickBot="1" x14ac:dyDescent="0.3">
      <c r="A171" s="1"/>
      <c r="B171" s="71"/>
      <c r="C171" s="72"/>
      <c r="D171" s="14"/>
      <c r="E171" s="15"/>
      <c r="F171" s="16"/>
      <c r="G171" s="17"/>
      <c r="H171" s="11"/>
      <c r="I171" s="49"/>
      <c r="J171" s="50">
        <f>SUM(J169:J170)</f>
        <v>0</v>
      </c>
      <c r="K171" s="50">
        <f>SUM(K169:K170)</f>
        <v>0</v>
      </c>
      <c r="L171" s="50">
        <f>SUM(L169:L170)</f>
        <v>0</v>
      </c>
      <c r="M171" s="51"/>
      <c r="N171" s="50">
        <f>SUM(N169:N170)</f>
        <v>0</v>
      </c>
      <c r="O171" s="5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XES171" s="4"/>
      <c r="XET171" s="4"/>
      <c r="XEU171" s="4"/>
      <c r="XEV171" s="4"/>
      <c r="XEW171" s="4"/>
      <c r="XEX171" s="4"/>
    </row>
    <row r="172" spans="1:29 16373:16378" s="5" customFormat="1" x14ac:dyDescent="0.25">
      <c r="A172" s="1"/>
      <c r="B172" s="22" t="s">
        <v>56</v>
      </c>
      <c r="C172" s="23" t="s">
        <v>57</v>
      </c>
      <c r="D172" s="54"/>
      <c r="E172" s="55"/>
      <c r="F172" s="56"/>
      <c r="G172" s="57"/>
      <c r="H172" s="11"/>
      <c r="I172" s="18"/>
      <c r="J172" s="19"/>
      <c r="K172" s="19"/>
      <c r="L172" s="19"/>
      <c r="M172" s="20"/>
      <c r="N172" s="20"/>
      <c r="O172" s="2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XES172" s="4"/>
      <c r="XET172" s="4"/>
      <c r="XEU172" s="4"/>
      <c r="XEV172" s="4"/>
      <c r="XEW172" s="4"/>
      <c r="XEX172" s="4"/>
    </row>
    <row r="173" spans="1:29 16373:16378" s="5" customFormat="1" ht="17.25" customHeight="1" x14ac:dyDescent="0.25">
      <c r="A173" s="26"/>
      <c r="B173" s="27"/>
      <c r="C173" s="28" t="s">
        <v>206</v>
      </c>
      <c r="D173" s="14">
        <v>45055</v>
      </c>
      <c r="E173" s="15">
        <v>1298051.04</v>
      </c>
      <c r="F173" s="31">
        <v>45048</v>
      </c>
      <c r="G173" s="32" t="s">
        <v>210</v>
      </c>
      <c r="H173" s="11"/>
      <c r="I173" s="18"/>
      <c r="J173" s="19"/>
      <c r="K173" s="19"/>
      <c r="L173" s="19"/>
      <c r="M173" s="20"/>
      <c r="N173" s="20"/>
      <c r="O173" s="2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XES173" s="4"/>
      <c r="XET173" s="4"/>
      <c r="XEU173" s="4"/>
      <c r="XEV173" s="4"/>
      <c r="XEW173" s="4"/>
      <c r="XEX173" s="4"/>
    </row>
    <row r="174" spans="1:29 16373:16378" s="5" customFormat="1" ht="17.25" customHeight="1" x14ac:dyDescent="0.25">
      <c r="A174" s="26"/>
      <c r="B174" s="27"/>
      <c r="C174" s="28" t="s">
        <v>207</v>
      </c>
      <c r="D174" s="14">
        <v>45055</v>
      </c>
      <c r="E174" s="15">
        <v>6754000</v>
      </c>
      <c r="F174" s="31">
        <v>45048</v>
      </c>
      <c r="G174" s="164" t="s">
        <v>211</v>
      </c>
      <c r="H174" s="11"/>
      <c r="I174" s="18"/>
      <c r="J174" s="19"/>
      <c r="K174" s="19"/>
      <c r="L174" s="19"/>
      <c r="M174" s="20"/>
      <c r="N174" s="20"/>
      <c r="O174" s="2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XES174" s="4"/>
      <c r="XET174" s="4"/>
      <c r="XEU174" s="4"/>
      <c r="XEV174" s="4"/>
      <c r="XEW174" s="4"/>
      <c r="XEX174" s="4"/>
    </row>
    <row r="175" spans="1:29 16373:16378" s="5" customFormat="1" ht="17.25" customHeight="1" x14ac:dyDescent="0.25">
      <c r="A175" s="26"/>
      <c r="B175" s="27"/>
      <c r="C175" s="28" t="s">
        <v>204</v>
      </c>
      <c r="D175" s="14">
        <v>45055</v>
      </c>
      <c r="E175" s="15">
        <v>139486600</v>
      </c>
      <c r="F175" s="31">
        <v>45048</v>
      </c>
      <c r="G175" s="164" t="s">
        <v>209</v>
      </c>
      <c r="H175" s="11"/>
      <c r="I175" s="18"/>
      <c r="J175" s="19"/>
      <c r="K175" s="19"/>
      <c r="L175" s="19"/>
      <c r="M175" s="20"/>
      <c r="N175" s="20"/>
      <c r="O175" s="2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XES175" s="4"/>
      <c r="XET175" s="4"/>
      <c r="XEU175" s="4"/>
      <c r="XEV175" s="4"/>
      <c r="XEW175" s="4"/>
      <c r="XEX175" s="4"/>
    </row>
    <row r="176" spans="1:29 16373:16378" s="5" customFormat="1" ht="17.25" customHeight="1" x14ac:dyDescent="0.25">
      <c r="A176" s="26"/>
      <c r="B176" s="27"/>
      <c r="C176" s="306" t="s">
        <v>538</v>
      </c>
      <c r="D176" s="325">
        <v>45055</v>
      </c>
      <c r="E176" s="326">
        <v>37164400</v>
      </c>
      <c r="F176" s="288">
        <v>45051</v>
      </c>
      <c r="G176" s="289" t="s">
        <v>209</v>
      </c>
      <c r="H176" s="11"/>
      <c r="I176" s="18"/>
      <c r="J176" s="19"/>
      <c r="K176" s="19"/>
      <c r="L176" s="19"/>
      <c r="M176" s="20"/>
      <c r="N176" s="20"/>
      <c r="O176" s="2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XES176" s="4"/>
      <c r="XET176" s="4"/>
      <c r="XEU176" s="4"/>
      <c r="XEV176" s="4"/>
      <c r="XEW176" s="4"/>
      <c r="XEX176" s="4"/>
    </row>
    <row r="177" spans="1:29 16373:16378" s="5" customFormat="1" ht="17.25" customHeight="1" thickBot="1" x14ac:dyDescent="0.3">
      <c r="A177" s="1"/>
      <c r="B177" s="135"/>
      <c r="C177" s="136"/>
      <c r="D177" s="60"/>
      <c r="E177" s="61"/>
      <c r="F177" s="137"/>
      <c r="G177" s="176"/>
      <c r="H177" s="11"/>
      <c r="I177" s="18"/>
      <c r="J177" s="33"/>
      <c r="K177" s="33"/>
      <c r="L177" s="33"/>
      <c r="M177" s="20"/>
      <c r="N177" s="20"/>
      <c r="O177" s="2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XES177" s="4"/>
      <c r="XET177" s="4"/>
      <c r="XEU177" s="4"/>
      <c r="XEV177" s="4"/>
      <c r="XEW177" s="4"/>
      <c r="XEX177" s="4"/>
    </row>
    <row r="178" spans="1:29 16373:16378" s="5" customFormat="1" ht="18.75" thickBot="1" x14ac:dyDescent="0.3">
      <c r="A178" s="1"/>
      <c r="B178" s="64"/>
      <c r="C178" s="65" t="s">
        <v>58</v>
      </c>
      <c r="D178" s="66"/>
      <c r="E178" s="67">
        <f>SUM(E173:E177)</f>
        <v>184703051.03999999</v>
      </c>
      <c r="F178" s="68"/>
      <c r="G178" s="69"/>
      <c r="H178" s="11"/>
      <c r="I178" s="18"/>
      <c r="J178" s="33"/>
      <c r="K178" s="33"/>
      <c r="L178" s="33"/>
      <c r="M178" s="20"/>
      <c r="N178" s="20"/>
      <c r="O178" s="2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XES178" s="4"/>
      <c r="XET178" s="4"/>
      <c r="XEU178" s="4"/>
      <c r="XEV178" s="4"/>
      <c r="XEW178" s="4"/>
      <c r="XEX178" s="4"/>
    </row>
    <row r="179" spans="1:29 16373:16378" s="5" customFormat="1" ht="17.25" customHeight="1" thickBot="1" x14ac:dyDescent="0.3">
      <c r="A179" s="1"/>
      <c r="B179" s="71"/>
      <c r="C179" s="72"/>
      <c r="D179" s="14"/>
      <c r="E179" s="15"/>
      <c r="F179" s="16"/>
      <c r="G179" s="17"/>
      <c r="H179" s="11"/>
      <c r="I179" s="147"/>
      <c r="J179" s="33"/>
      <c r="K179" s="33"/>
      <c r="L179" s="33"/>
      <c r="M179" s="20"/>
      <c r="N179" s="20"/>
      <c r="O179" s="2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XES179" s="4"/>
      <c r="XET179" s="4"/>
      <c r="XEU179" s="4"/>
      <c r="XEV179" s="4"/>
      <c r="XEW179" s="4"/>
      <c r="XEX179" s="4"/>
    </row>
    <row r="180" spans="1:29 16373:16378" s="5" customFormat="1" ht="17.25" customHeight="1" x14ac:dyDescent="0.25">
      <c r="A180" s="1"/>
      <c r="B180" s="22" t="s">
        <v>59</v>
      </c>
      <c r="C180" s="23" t="s">
        <v>358</v>
      </c>
      <c r="D180" s="54"/>
      <c r="E180" s="55"/>
      <c r="F180" s="56"/>
      <c r="G180" s="57"/>
      <c r="H180" s="11"/>
      <c r="I180" s="177"/>
      <c r="J180" s="178"/>
      <c r="K180" s="19"/>
      <c r="L180" s="19"/>
      <c r="M180" s="20"/>
      <c r="N180" s="76"/>
      <c r="O180" s="2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XES180" s="4"/>
      <c r="XET180" s="4"/>
      <c r="XEU180" s="4"/>
      <c r="XEV180" s="4"/>
      <c r="XEW180" s="4"/>
      <c r="XEX180" s="4"/>
    </row>
    <row r="181" spans="1:29 16373:16378" s="5" customFormat="1" ht="17.100000000000001" customHeight="1" x14ac:dyDescent="0.25">
      <c r="A181" s="26"/>
      <c r="B181" s="27"/>
      <c r="C181" s="28" t="s">
        <v>198</v>
      </c>
      <c r="D181" s="29">
        <v>45055</v>
      </c>
      <c r="E181" s="30">
        <v>20845000</v>
      </c>
      <c r="F181" s="73">
        <v>45049</v>
      </c>
      <c r="G181" s="32" t="s">
        <v>203</v>
      </c>
      <c r="H181" s="11"/>
      <c r="I181" s="49"/>
      <c r="J181" s="50">
        <f>SUM(J173:J179)</f>
        <v>0</v>
      </c>
      <c r="K181" s="50">
        <f>SUM(K173:K179)</f>
        <v>0</v>
      </c>
      <c r="L181" s="50">
        <f>SUM(L173:L179)</f>
        <v>0</v>
      </c>
      <c r="M181" s="51"/>
      <c r="N181" s="50">
        <f>SUM(N173:N179)</f>
        <v>0</v>
      </c>
      <c r="O181" s="5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XES181" s="4"/>
      <c r="XET181" s="4"/>
      <c r="XEU181" s="4"/>
      <c r="XEV181" s="4"/>
      <c r="XEW181" s="4"/>
      <c r="XEX181" s="4"/>
    </row>
    <row r="182" spans="1:29 16373:16378" s="5" customFormat="1" ht="17.100000000000001" customHeight="1" x14ac:dyDescent="0.25">
      <c r="A182" s="26"/>
      <c r="B182" s="27"/>
      <c r="C182" s="28" t="s">
        <v>195</v>
      </c>
      <c r="D182" s="29">
        <v>45055</v>
      </c>
      <c r="E182" s="30">
        <v>57371200</v>
      </c>
      <c r="F182" s="73">
        <v>45049</v>
      </c>
      <c r="G182" s="32" t="s">
        <v>200</v>
      </c>
      <c r="H182" s="11"/>
      <c r="I182" s="49"/>
      <c r="J182" s="50"/>
      <c r="K182" s="50"/>
      <c r="L182" s="50"/>
      <c r="M182" s="51"/>
      <c r="N182" s="50"/>
      <c r="O182" s="5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XES182" s="4"/>
      <c r="XET182" s="4"/>
      <c r="XEU182" s="4"/>
      <c r="XEV182" s="4"/>
      <c r="XEW182" s="4"/>
      <c r="XEX182" s="4"/>
    </row>
    <row r="183" spans="1:29 16373:16378" s="5" customFormat="1" ht="17.100000000000001" customHeight="1" x14ac:dyDescent="0.25">
      <c r="A183" s="1"/>
      <c r="B183" s="27"/>
      <c r="C183" s="28" t="s">
        <v>194</v>
      </c>
      <c r="D183" s="29">
        <v>45055</v>
      </c>
      <c r="E183" s="30">
        <v>8595000</v>
      </c>
      <c r="F183" s="31">
        <v>45048</v>
      </c>
      <c r="G183" s="32" t="s">
        <v>199</v>
      </c>
      <c r="H183" s="11"/>
      <c r="I183" s="18"/>
      <c r="J183" s="19"/>
      <c r="K183" s="19"/>
      <c r="L183" s="19"/>
      <c r="M183" s="20"/>
      <c r="N183" s="20"/>
      <c r="O183" s="2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XES183" s="4"/>
      <c r="XET183" s="4"/>
      <c r="XEU183" s="4"/>
      <c r="XEV183" s="4"/>
      <c r="XEW183" s="4"/>
      <c r="XEX183" s="4"/>
    </row>
    <row r="184" spans="1:29 16373:16378" s="5" customFormat="1" ht="17.25" customHeight="1" x14ac:dyDescent="0.25">
      <c r="A184" s="1"/>
      <c r="B184" s="27"/>
      <c r="C184" s="28" t="s">
        <v>196</v>
      </c>
      <c r="D184" s="29">
        <v>45055</v>
      </c>
      <c r="E184" s="30">
        <v>2505889</v>
      </c>
      <c r="F184" s="39">
        <v>45049</v>
      </c>
      <c r="G184" s="32" t="s">
        <v>201</v>
      </c>
      <c r="H184" s="11"/>
      <c r="I184" s="18"/>
      <c r="J184" s="19"/>
      <c r="K184" s="19"/>
      <c r="L184" s="19"/>
      <c r="M184" s="20"/>
      <c r="N184" s="20"/>
      <c r="O184" s="2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XES184" s="4"/>
      <c r="XET184" s="4"/>
      <c r="XEU184" s="4"/>
      <c r="XEV184" s="4"/>
      <c r="XEW184" s="4"/>
      <c r="XEX184" s="4"/>
    </row>
    <row r="185" spans="1:29 16373:16378" s="5" customFormat="1" ht="17.25" customHeight="1" thickBot="1" x14ac:dyDescent="0.3">
      <c r="A185" s="1"/>
      <c r="B185" s="98"/>
      <c r="C185" s="179"/>
      <c r="D185" s="180"/>
      <c r="E185" s="181"/>
      <c r="F185" s="182"/>
      <c r="G185" s="183"/>
      <c r="H185" s="11"/>
      <c r="I185" s="18"/>
      <c r="J185" s="19"/>
      <c r="K185" s="19"/>
      <c r="L185" s="19"/>
      <c r="M185" s="20"/>
      <c r="N185" s="20"/>
      <c r="O185" s="2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XES185" s="4"/>
      <c r="XET185" s="4"/>
      <c r="XEU185" s="4"/>
      <c r="XEV185" s="4"/>
      <c r="XEW185" s="4"/>
      <c r="XEX185" s="4"/>
    </row>
    <row r="186" spans="1:29 16373:16378" s="5" customFormat="1" ht="18.75" thickBot="1" x14ac:dyDescent="0.3">
      <c r="A186" s="1"/>
      <c r="B186" s="43"/>
      <c r="C186" s="44" t="s">
        <v>61</v>
      </c>
      <c r="D186" s="45"/>
      <c r="E186" s="46">
        <f>SUM(E181:E185)</f>
        <v>89317089</v>
      </c>
      <c r="F186" s="47"/>
      <c r="G186" s="48"/>
      <c r="H186" s="11"/>
      <c r="I186" s="77"/>
      <c r="J186" s="15"/>
      <c r="K186" s="19"/>
      <c r="L186" s="19"/>
      <c r="M186" s="20"/>
      <c r="N186" s="76"/>
      <c r="O186" s="2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XES186" s="4"/>
      <c r="XET186" s="4"/>
      <c r="XEU186" s="4"/>
      <c r="XEV186" s="4"/>
      <c r="XEW186" s="4"/>
      <c r="XEX186" s="4"/>
    </row>
    <row r="187" spans="1:29 16373:16378" s="5" customFormat="1" ht="17.25" customHeight="1" thickBot="1" x14ac:dyDescent="0.3">
      <c r="A187" s="1"/>
      <c r="B187" s="71"/>
      <c r="C187" s="72"/>
      <c r="D187" s="14"/>
      <c r="E187" s="15"/>
      <c r="F187" s="16"/>
      <c r="G187" s="17"/>
      <c r="H187" s="11"/>
      <c r="I187" s="18"/>
      <c r="J187" s="19"/>
      <c r="K187" s="19"/>
      <c r="L187" s="19"/>
      <c r="M187" s="20"/>
      <c r="N187" s="20"/>
      <c r="O187" s="2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XES187" s="4"/>
      <c r="XET187" s="4"/>
      <c r="XEU187" s="4"/>
      <c r="XEV187" s="4"/>
      <c r="XEW187" s="4"/>
      <c r="XEX187" s="4"/>
    </row>
    <row r="188" spans="1:29 16373:16378" s="5" customFormat="1" ht="17.25" customHeight="1" x14ac:dyDescent="0.25">
      <c r="A188" s="1"/>
      <c r="B188" s="22" t="s">
        <v>62</v>
      </c>
      <c r="C188" s="23" t="s">
        <v>63</v>
      </c>
      <c r="D188" s="54"/>
      <c r="E188" s="55"/>
      <c r="F188" s="56"/>
      <c r="G188" s="57"/>
      <c r="H188" s="11"/>
      <c r="I188" s="77"/>
      <c r="J188" s="15"/>
      <c r="K188" s="19"/>
      <c r="L188" s="19"/>
      <c r="M188" s="20"/>
      <c r="N188" s="76"/>
      <c r="O188" s="2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XES188" s="4"/>
      <c r="XET188" s="4"/>
      <c r="XEU188" s="4"/>
      <c r="XEV188" s="4"/>
      <c r="XEW188" s="4"/>
      <c r="XEX188" s="4"/>
    </row>
    <row r="189" spans="1:29 16373:16378" s="5" customFormat="1" ht="17.25" customHeight="1" x14ac:dyDescent="0.25">
      <c r="A189" s="1"/>
      <c r="B189" s="27"/>
      <c r="C189" s="184" t="s">
        <v>502</v>
      </c>
      <c r="D189" s="29">
        <v>45055</v>
      </c>
      <c r="E189" s="30">
        <v>690400</v>
      </c>
      <c r="F189" s="73">
        <v>45045</v>
      </c>
      <c r="G189" s="185" t="s">
        <v>483</v>
      </c>
      <c r="H189" s="11"/>
      <c r="I189" s="77"/>
      <c r="J189" s="15"/>
      <c r="K189" s="19"/>
      <c r="L189" s="19"/>
      <c r="M189" s="20"/>
      <c r="N189" s="76"/>
      <c r="O189" s="2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XES189" s="4"/>
      <c r="XET189" s="4"/>
      <c r="XEU189" s="4"/>
      <c r="XEV189" s="4"/>
      <c r="XEW189" s="4"/>
      <c r="XEX189" s="4"/>
    </row>
    <row r="190" spans="1:29 16373:16378" s="5" customFormat="1" ht="17.25" customHeight="1" x14ac:dyDescent="0.25">
      <c r="A190" s="1"/>
      <c r="B190" s="27"/>
      <c r="C190" s="184" t="s">
        <v>492</v>
      </c>
      <c r="D190" s="29">
        <v>45055</v>
      </c>
      <c r="E190" s="30">
        <v>518800</v>
      </c>
      <c r="F190" s="73">
        <v>45044</v>
      </c>
      <c r="G190" s="185" t="s">
        <v>483</v>
      </c>
      <c r="H190" s="11"/>
      <c r="I190" s="77"/>
      <c r="J190" s="15"/>
      <c r="K190" s="19"/>
      <c r="L190" s="19"/>
      <c r="M190" s="20"/>
      <c r="N190" s="76"/>
      <c r="O190" s="2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XES190" s="4"/>
      <c r="XET190" s="4"/>
      <c r="XEU190" s="4"/>
      <c r="XEV190" s="4"/>
      <c r="XEW190" s="4"/>
      <c r="XEX190" s="4"/>
    </row>
    <row r="191" spans="1:29 16373:16378" s="5" customFormat="1" ht="17.25" customHeight="1" x14ac:dyDescent="0.25">
      <c r="A191" s="1"/>
      <c r="B191" s="27"/>
      <c r="C191" s="184" t="s">
        <v>494</v>
      </c>
      <c r="D191" s="29">
        <v>45055</v>
      </c>
      <c r="E191" s="30">
        <v>210000</v>
      </c>
      <c r="F191" s="73">
        <v>45044</v>
      </c>
      <c r="G191" s="185" t="s">
        <v>483</v>
      </c>
      <c r="H191" s="11"/>
      <c r="I191" s="77"/>
      <c r="J191" s="15"/>
      <c r="K191" s="19"/>
      <c r="L191" s="19"/>
      <c r="M191" s="20"/>
      <c r="N191" s="76"/>
      <c r="O191" s="2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XES191" s="4"/>
      <c r="XET191" s="4"/>
      <c r="XEU191" s="4"/>
      <c r="XEV191" s="4"/>
      <c r="XEW191" s="4"/>
      <c r="XEX191" s="4"/>
    </row>
    <row r="192" spans="1:29 16373:16378" s="5" customFormat="1" ht="17.25" customHeight="1" x14ac:dyDescent="0.25">
      <c r="A192" s="1"/>
      <c r="B192" s="27"/>
      <c r="C192" s="184" t="s">
        <v>486</v>
      </c>
      <c r="D192" s="29">
        <v>45055</v>
      </c>
      <c r="E192" s="30">
        <v>1625650</v>
      </c>
      <c r="F192" s="73">
        <v>45048</v>
      </c>
      <c r="G192" s="185" t="s">
        <v>487</v>
      </c>
      <c r="H192" s="11"/>
      <c r="I192" s="77"/>
      <c r="J192" s="15"/>
      <c r="K192" s="19"/>
      <c r="L192" s="19"/>
      <c r="M192" s="20"/>
      <c r="N192" s="76"/>
      <c r="O192" s="21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XES192" s="4"/>
      <c r="XET192" s="4"/>
      <c r="XEU192" s="4"/>
      <c r="XEV192" s="4"/>
      <c r="XEW192" s="4"/>
      <c r="XEX192" s="4"/>
    </row>
    <row r="193" spans="1:29 16373:16378" s="5" customFormat="1" ht="17.25" customHeight="1" x14ac:dyDescent="0.25">
      <c r="A193" s="1"/>
      <c r="B193" s="27"/>
      <c r="C193" s="184" t="s">
        <v>488</v>
      </c>
      <c r="D193" s="29">
        <v>45055</v>
      </c>
      <c r="E193" s="30">
        <v>1120152</v>
      </c>
      <c r="F193" s="73">
        <v>45045</v>
      </c>
      <c r="G193" s="185" t="s">
        <v>489</v>
      </c>
      <c r="H193" s="11"/>
      <c r="I193" s="77"/>
      <c r="J193" s="15"/>
      <c r="K193" s="19"/>
      <c r="L193" s="19"/>
      <c r="M193" s="20"/>
      <c r="N193" s="76"/>
      <c r="O193" s="21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XES193" s="4"/>
      <c r="XET193" s="4"/>
      <c r="XEU193" s="4"/>
      <c r="XEV193" s="4"/>
      <c r="XEW193" s="4"/>
      <c r="XEX193" s="4"/>
    </row>
    <row r="194" spans="1:29 16373:16378" s="5" customFormat="1" ht="17.25" customHeight="1" x14ac:dyDescent="0.25">
      <c r="A194" s="26"/>
      <c r="B194" s="27"/>
      <c r="C194" s="184" t="s">
        <v>484</v>
      </c>
      <c r="D194" s="29">
        <v>45055</v>
      </c>
      <c r="E194" s="30">
        <v>479500</v>
      </c>
      <c r="F194" s="31">
        <v>45048</v>
      </c>
      <c r="G194" s="185" t="s">
        <v>485</v>
      </c>
      <c r="H194" s="11"/>
      <c r="I194" s="77"/>
      <c r="J194" s="15"/>
      <c r="K194" s="19"/>
      <c r="L194" s="19"/>
      <c r="M194" s="20"/>
      <c r="N194" s="76"/>
      <c r="O194" s="21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XES194" s="4"/>
      <c r="XET194" s="4"/>
      <c r="XEU194" s="4"/>
      <c r="XEV194" s="4"/>
      <c r="XEW194" s="4"/>
      <c r="XEX194" s="4"/>
    </row>
    <row r="195" spans="1:29 16373:16378" s="5" customFormat="1" ht="17.25" customHeight="1" x14ac:dyDescent="0.25">
      <c r="A195" s="1"/>
      <c r="B195" s="27"/>
      <c r="C195" s="28" t="s">
        <v>493</v>
      </c>
      <c r="D195" s="29">
        <v>45055</v>
      </c>
      <c r="E195" s="30">
        <v>411000</v>
      </c>
      <c r="F195" s="39">
        <v>45043</v>
      </c>
      <c r="G195" s="32" t="s">
        <v>485</v>
      </c>
      <c r="H195" s="186"/>
      <c r="I195" s="159"/>
      <c r="J195" s="165"/>
      <c r="K195" s="33"/>
      <c r="L195" s="33"/>
      <c r="M195" s="20"/>
      <c r="N195" s="76"/>
      <c r="O195" s="21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XES195" s="4"/>
      <c r="XET195" s="4"/>
      <c r="XEU195" s="4"/>
      <c r="XEV195" s="4"/>
      <c r="XEW195" s="4"/>
      <c r="XEX195" s="4"/>
    </row>
    <row r="196" spans="1:29 16373:16378" s="5" customFormat="1" ht="17.25" customHeight="1" x14ac:dyDescent="0.25">
      <c r="A196" s="1"/>
      <c r="B196" s="98"/>
      <c r="C196" s="324" t="s">
        <v>490</v>
      </c>
      <c r="D196" s="110">
        <v>45055</v>
      </c>
      <c r="E196" s="238">
        <v>2752150</v>
      </c>
      <c r="F196" s="111">
        <v>45049</v>
      </c>
      <c r="G196" s="110" t="s">
        <v>491</v>
      </c>
      <c r="H196" s="186"/>
      <c r="I196" s="159"/>
      <c r="J196" s="165"/>
      <c r="K196" s="33"/>
      <c r="L196" s="33"/>
      <c r="M196" s="20"/>
      <c r="N196" s="76"/>
      <c r="O196" s="21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XES196" s="4"/>
      <c r="XET196" s="4"/>
      <c r="XEU196" s="4"/>
      <c r="XEV196" s="4"/>
      <c r="XEW196" s="4"/>
      <c r="XEX196" s="4"/>
    </row>
    <row r="197" spans="1:29 16373:16378" s="5" customFormat="1" ht="18.75" thickBot="1" x14ac:dyDescent="0.3">
      <c r="A197" s="1"/>
      <c r="B197" s="172"/>
      <c r="C197" s="187"/>
      <c r="D197" s="122"/>
      <c r="E197" s="123"/>
      <c r="F197" s="124"/>
      <c r="G197" s="188"/>
      <c r="H197" s="11"/>
      <c r="I197" s="18"/>
      <c r="J197" s="19"/>
      <c r="K197" s="19">
        <f>E201-J197</f>
        <v>39980100</v>
      </c>
      <c r="L197" s="19"/>
      <c r="M197" s="20"/>
      <c r="N197" s="76">
        <f>K197-L197</f>
        <v>39980100</v>
      </c>
      <c r="O197" s="21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XES197" s="4"/>
      <c r="XET197" s="4"/>
      <c r="XEU197" s="4"/>
      <c r="XEV197" s="4"/>
      <c r="XEW197" s="4"/>
      <c r="XEX197" s="4"/>
    </row>
    <row r="198" spans="1:29 16373:16378" s="5" customFormat="1" ht="18.75" thickBot="1" x14ac:dyDescent="0.3">
      <c r="A198" s="1"/>
      <c r="B198" s="64"/>
      <c r="C198" s="65" t="s">
        <v>64</v>
      </c>
      <c r="D198" s="66"/>
      <c r="E198" s="67">
        <f>SUM(E189:E197)</f>
        <v>7807652</v>
      </c>
      <c r="F198" s="68"/>
      <c r="G198" s="69"/>
      <c r="H198" s="11"/>
      <c r="I198" s="77"/>
      <c r="J198" s="15"/>
      <c r="K198" s="19"/>
      <c r="L198" s="19"/>
      <c r="M198" s="20"/>
      <c r="N198" s="76"/>
      <c r="O198" s="2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XES198" s="4"/>
      <c r="XET198" s="4"/>
      <c r="XEU198" s="4"/>
      <c r="XEV198" s="4"/>
      <c r="XEW198" s="4"/>
      <c r="XEX198" s="4"/>
    </row>
    <row r="199" spans="1:29 16373:16378" s="5" customFormat="1" ht="17.25" customHeight="1" thickBot="1" x14ac:dyDescent="0.3">
      <c r="A199" s="1"/>
      <c r="B199" s="71"/>
      <c r="C199" s="72"/>
      <c r="D199" s="14"/>
      <c r="E199" s="15"/>
      <c r="F199" s="16"/>
      <c r="G199" s="17"/>
      <c r="H199" s="11"/>
      <c r="I199" s="77"/>
      <c r="J199" s="15"/>
      <c r="K199" s="19"/>
      <c r="L199" s="19"/>
      <c r="M199" s="20"/>
      <c r="N199" s="76"/>
      <c r="O199" s="21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XES199" s="4"/>
      <c r="XET199" s="4"/>
      <c r="XEU199" s="4"/>
      <c r="XEV199" s="4"/>
      <c r="XEW199" s="4"/>
      <c r="XEX199" s="4"/>
    </row>
    <row r="200" spans="1:29 16373:16378" s="5" customFormat="1" ht="17.25" customHeight="1" x14ac:dyDescent="0.25">
      <c r="A200" s="1"/>
      <c r="B200" s="22" t="s">
        <v>65</v>
      </c>
      <c r="C200" s="23" t="s">
        <v>66</v>
      </c>
      <c r="D200" s="54"/>
      <c r="E200" s="55"/>
      <c r="F200" s="56"/>
      <c r="G200" s="57"/>
      <c r="H200" s="11"/>
      <c r="I200" s="77"/>
      <c r="J200" s="15"/>
      <c r="K200" s="19"/>
      <c r="L200" s="19"/>
      <c r="M200" s="20"/>
      <c r="N200" s="76"/>
      <c r="O200" s="2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XES200" s="4"/>
      <c r="XET200" s="4"/>
      <c r="XEU200" s="4"/>
      <c r="XEV200" s="4"/>
      <c r="XEW200" s="4"/>
      <c r="XEX200" s="4"/>
    </row>
    <row r="201" spans="1:29 16373:16378" s="5" customFormat="1" ht="17.25" customHeight="1" x14ac:dyDescent="0.25">
      <c r="A201" s="26"/>
      <c r="B201" s="27"/>
      <c r="C201" s="184" t="s">
        <v>128</v>
      </c>
      <c r="D201" s="29">
        <v>45055</v>
      </c>
      <c r="E201" s="30">
        <v>39980100</v>
      </c>
      <c r="F201" s="16">
        <v>45048</v>
      </c>
      <c r="G201" s="185" t="s">
        <v>131</v>
      </c>
      <c r="H201" s="11"/>
      <c r="I201" s="77"/>
      <c r="J201" s="15"/>
      <c r="K201" s="19"/>
      <c r="L201" s="19"/>
      <c r="M201" s="20"/>
      <c r="N201" s="76"/>
      <c r="O201" s="21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XES201" s="4"/>
      <c r="XET201" s="4"/>
      <c r="XEU201" s="4"/>
      <c r="XEV201" s="4"/>
      <c r="XEW201" s="4"/>
      <c r="XEX201" s="4"/>
    </row>
    <row r="202" spans="1:29 16373:16378" s="5" customFormat="1" ht="17.25" customHeight="1" x14ac:dyDescent="0.25">
      <c r="A202" s="1"/>
      <c r="B202" s="27"/>
      <c r="C202" s="184" t="s">
        <v>127</v>
      </c>
      <c r="D202" s="29">
        <v>45055</v>
      </c>
      <c r="E202" s="30">
        <v>16016250</v>
      </c>
      <c r="F202" s="31">
        <v>45041</v>
      </c>
      <c r="G202" s="185" t="s">
        <v>130</v>
      </c>
      <c r="H202" s="11"/>
      <c r="I202" s="77"/>
      <c r="J202" s="15"/>
      <c r="K202" s="19"/>
      <c r="L202" s="19"/>
      <c r="M202" s="20"/>
      <c r="N202" s="76"/>
      <c r="O202" s="21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XES202" s="4"/>
      <c r="XET202" s="4"/>
      <c r="XEU202" s="4"/>
      <c r="XEV202" s="4"/>
      <c r="XEW202" s="4"/>
      <c r="XEX202" s="4"/>
    </row>
    <row r="203" spans="1:29 16373:16378" s="5" customFormat="1" ht="17.25" customHeight="1" x14ac:dyDescent="0.25">
      <c r="A203" s="1"/>
      <c r="B203" s="27"/>
      <c r="C203" s="184" t="s">
        <v>387</v>
      </c>
      <c r="D203" s="29">
        <v>45055</v>
      </c>
      <c r="E203" s="30">
        <v>27925000</v>
      </c>
      <c r="F203" s="31">
        <v>45049</v>
      </c>
      <c r="G203" s="185" t="s">
        <v>388</v>
      </c>
      <c r="H203" s="11"/>
      <c r="I203" s="18"/>
      <c r="J203" s="19"/>
      <c r="K203" s="19"/>
      <c r="L203" s="19"/>
      <c r="M203" s="20"/>
      <c r="N203" s="20"/>
      <c r="O203" s="21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XES203" s="4"/>
      <c r="XET203" s="4"/>
      <c r="XEU203" s="4"/>
      <c r="XEV203" s="4"/>
      <c r="XEW203" s="4"/>
      <c r="XEX203" s="4"/>
    </row>
    <row r="204" spans="1:29 16373:16378" s="5" customFormat="1" ht="17.25" customHeight="1" thickBot="1" x14ac:dyDescent="0.3">
      <c r="A204" s="1"/>
      <c r="B204" s="27"/>
      <c r="C204" s="184" t="s">
        <v>129</v>
      </c>
      <c r="D204" s="29">
        <v>45055</v>
      </c>
      <c r="E204" s="30">
        <v>169503600</v>
      </c>
      <c r="F204" s="31">
        <v>45048</v>
      </c>
      <c r="G204" s="185" t="s">
        <v>132</v>
      </c>
      <c r="H204" s="11"/>
      <c r="I204" s="189"/>
      <c r="J204" s="190">
        <f>SUM(J197:J203)</f>
        <v>0</v>
      </c>
      <c r="K204" s="190">
        <f>SUM(K197:K203)</f>
        <v>39980100</v>
      </c>
      <c r="L204" s="190">
        <f>SUM(L197:L203)</f>
        <v>0</v>
      </c>
      <c r="M204" s="191"/>
      <c r="N204" s="190">
        <f>SUM(N197:N203)</f>
        <v>39980100</v>
      </c>
      <c r="O204" s="19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XES204" s="4"/>
      <c r="XET204" s="4"/>
      <c r="XEU204" s="4"/>
      <c r="XEV204" s="4"/>
      <c r="XEW204" s="4"/>
      <c r="XEX204" s="4"/>
    </row>
    <row r="205" spans="1:29 16373:16378" s="5" customFormat="1" ht="17.25" customHeight="1" x14ac:dyDescent="0.25">
      <c r="A205" s="1"/>
      <c r="B205" s="27"/>
      <c r="C205" s="184" t="s">
        <v>133</v>
      </c>
      <c r="D205" s="29">
        <v>45055</v>
      </c>
      <c r="E205" s="30">
        <v>1482200</v>
      </c>
      <c r="F205" s="31">
        <v>45048</v>
      </c>
      <c r="G205" s="185" t="s">
        <v>132</v>
      </c>
      <c r="H205" s="11"/>
      <c r="I205" s="147"/>
      <c r="J205" s="193"/>
      <c r="K205" s="193"/>
      <c r="L205" s="193"/>
      <c r="M205" s="2"/>
      <c r="N205" s="19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XES205" s="4"/>
      <c r="XET205" s="4"/>
      <c r="XEU205" s="4"/>
      <c r="XEV205" s="4"/>
      <c r="XEW205" s="4"/>
      <c r="XEX205" s="4"/>
    </row>
    <row r="206" spans="1:29 16373:16378" s="5" customFormat="1" ht="17.25" customHeight="1" x14ac:dyDescent="0.25">
      <c r="A206" s="1"/>
      <c r="B206" s="27"/>
      <c r="C206" s="297" t="s">
        <v>328</v>
      </c>
      <c r="D206" s="286">
        <v>45058</v>
      </c>
      <c r="E206" s="298">
        <v>4164500</v>
      </c>
      <c r="F206" s="299">
        <v>45051</v>
      </c>
      <c r="G206" s="300" t="s">
        <v>131</v>
      </c>
      <c r="H206" s="11"/>
      <c r="I206" s="147"/>
      <c r="J206" s="193"/>
      <c r="K206" s="193"/>
      <c r="L206" s="193"/>
      <c r="M206" s="2"/>
      <c r="N206" s="19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XES206" s="4"/>
      <c r="XET206" s="4"/>
      <c r="XEU206" s="4"/>
      <c r="XEV206" s="4"/>
      <c r="XEW206" s="4"/>
      <c r="XEX206" s="4"/>
    </row>
    <row r="207" spans="1:29 16373:16378" s="5" customFormat="1" ht="17.25" customHeight="1" x14ac:dyDescent="0.25">
      <c r="A207" s="1"/>
      <c r="B207" s="27"/>
      <c r="C207" s="297" t="s">
        <v>329</v>
      </c>
      <c r="D207" s="286">
        <v>45058</v>
      </c>
      <c r="E207" s="298">
        <v>924000</v>
      </c>
      <c r="F207" s="299">
        <v>45051</v>
      </c>
      <c r="G207" s="300" t="s">
        <v>132</v>
      </c>
      <c r="H207" s="11"/>
      <c r="I207" s="147"/>
      <c r="J207" s="193"/>
      <c r="K207" s="193"/>
      <c r="L207" s="193"/>
      <c r="M207" s="2"/>
      <c r="N207" s="19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XES207" s="4"/>
      <c r="XET207" s="4"/>
      <c r="XEU207" s="4"/>
      <c r="XEV207" s="4"/>
      <c r="XEW207" s="4"/>
      <c r="XEX207" s="4"/>
    </row>
    <row r="208" spans="1:29 16373:16378" s="5" customFormat="1" ht="18.75" thickBot="1" x14ac:dyDescent="0.3">
      <c r="A208" s="1"/>
      <c r="B208" s="135"/>
      <c r="C208" s="136"/>
      <c r="D208" s="60"/>
      <c r="E208" s="61"/>
      <c r="F208" s="62"/>
      <c r="G208" s="63"/>
      <c r="H208" s="11"/>
      <c r="I208" s="147"/>
      <c r="J208" s="193"/>
      <c r="K208" s="193"/>
      <c r="L208" s="193"/>
      <c r="M208" s="2"/>
      <c r="N208" s="19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XES208" s="4"/>
      <c r="XET208" s="4"/>
      <c r="XEU208" s="4"/>
      <c r="XEV208" s="4"/>
      <c r="XEW208" s="4"/>
      <c r="XEX208" s="4"/>
    </row>
    <row r="209" spans="1:29 16373:16378" s="5" customFormat="1" ht="18.75" thickBot="1" x14ac:dyDescent="0.3">
      <c r="A209" s="1"/>
      <c r="B209" s="195"/>
      <c r="C209" s="196" t="s">
        <v>67</v>
      </c>
      <c r="D209" s="197"/>
      <c r="E209" s="198">
        <f>SUM(E201:E208)</f>
        <v>259995650</v>
      </c>
      <c r="F209" s="199"/>
      <c r="G209" s="200"/>
      <c r="H209" s="11"/>
      <c r="I209" s="147"/>
      <c r="J209" s="193"/>
      <c r="K209" s="193"/>
      <c r="L209" s="193"/>
      <c r="M209" s="2"/>
      <c r="N209" s="19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XES209" s="4"/>
      <c r="XET209" s="4"/>
      <c r="XEU209" s="4"/>
      <c r="XEV209" s="4"/>
      <c r="XEW209" s="4"/>
      <c r="XEX209" s="4"/>
    </row>
    <row r="210" spans="1:29 16373:16378" s="5" customFormat="1" ht="17.25" customHeight="1" thickBot="1" x14ac:dyDescent="0.3">
      <c r="A210" s="1"/>
      <c r="B210" s="201"/>
      <c r="C210" s="202"/>
      <c r="D210" s="203"/>
      <c r="E210" s="204"/>
      <c r="F210" s="205"/>
      <c r="G210" s="206"/>
      <c r="H210" s="11"/>
      <c r="I210" s="147"/>
      <c r="J210" s="193"/>
      <c r="K210" s="193"/>
      <c r="L210" s="193"/>
      <c r="M210" s="2"/>
      <c r="N210" s="19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XES210" s="4"/>
      <c r="XET210" s="4"/>
      <c r="XEU210" s="4"/>
      <c r="XEV210" s="4"/>
      <c r="XEW210" s="4"/>
      <c r="XEX210" s="4"/>
    </row>
    <row r="211" spans="1:29 16373:16378" s="5" customFormat="1" ht="17.25" customHeight="1" x14ac:dyDescent="0.25">
      <c r="A211" s="1"/>
      <c r="B211" s="201" t="s">
        <v>68</v>
      </c>
      <c r="C211" s="207" t="s">
        <v>69</v>
      </c>
      <c r="D211" s="203"/>
      <c r="E211" s="204"/>
      <c r="F211" s="205"/>
      <c r="G211" s="206"/>
      <c r="H211" s="11"/>
      <c r="I211" s="147"/>
      <c r="J211" s="193"/>
      <c r="K211" s="193"/>
      <c r="L211" s="193"/>
      <c r="M211" s="2"/>
      <c r="N211" s="19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XES211" s="4"/>
      <c r="XET211" s="4"/>
      <c r="XEU211" s="4"/>
      <c r="XEV211" s="4"/>
      <c r="XEW211" s="4"/>
      <c r="XEX211" s="4"/>
    </row>
    <row r="212" spans="1:29 16373:16378" s="5" customFormat="1" ht="17.25" customHeight="1" x14ac:dyDescent="0.25">
      <c r="A212" s="26"/>
      <c r="B212" s="98"/>
      <c r="C212" s="99" t="s">
        <v>541</v>
      </c>
      <c r="D212" s="146">
        <v>45054</v>
      </c>
      <c r="E212" s="208">
        <v>7363750</v>
      </c>
      <c r="F212" s="209" t="s">
        <v>543</v>
      </c>
      <c r="G212" s="164" t="s">
        <v>545</v>
      </c>
      <c r="H212" s="11"/>
      <c r="I212" s="147"/>
      <c r="J212" s="193"/>
      <c r="K212" s="193"/>
      <c r="L212" s="193"/>
      <c r="M212" s="2"/>
      <c r="N212" s="19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XES212" s="4"/>
      <c r="XET212" s="4"/>
      <c r="XEU212" s="4"/>
      <c r="XEV212" s="4"/>
      <c r="XEW212" s="4"/>
      <c r="XEX212" s="4"/>
    </row>
    <row r="213" spans="1:29 16373:16378" s="5" customFormat="1" ht="17.25" customHeight="1" x14ac:dyDescent="0.25">
      <c r="A213" s="1"/>
      <c r="B213" s="98"/>
      <c r="C213" s="99" t="s">
        <v>540</v>
      </c>
      <c r="D213" s="146">
        <v>45054</v>
      </c>
      <c r="E213" s="208">
        <v>531805</v>
      </c>
      <c r="F213" s="209" t="s">
        <v>543</v>
      </c>
      <c r="G213" s="164" t="s">
        <v>544</v>
      </c>
      <c r="H213" s="11"/>
      <c r="I213" s="147"/>
      <c r="J213" s="193"/>
      <c r="K213" s="193"/>
      <c r="L213" s="193"/>
      <c r="M213" s="2"/>
      <c r="N213" s="19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XES213" s="4"/>
      <c r="XET213" s="4"/>
      <c r="XEU213" s="4"/>
      <c r="XEV213" s="4"/>
      <c r="XEW213" s="4"/>
      <c r="XEX213" s="4"/>
    </row>
    <row r="214" spans="1:29 16373:16378" s="5" customFormat="1" ht="17.25" customHeight="1" x14ac:dyDescent="0.25">
      <c r="A214" s="1"/>
      <c r="B214" s="98"/>
      <c r="C214" s="99" t="s">
        <v>542</v>
      </c>
      <c r="D214" s="146">
        <v>45054</v>
      </c>
      <c r="E214" s="208">
        <v>13000</v>
      </c>
      <c r="F214" s="209" t="s">
        <v>543</v>
      </c>
      <c r="G214" s="164" t="s">
        <v>546</v>
      </c>
      <c r="H214" s="11"/>
      <c r="I214" s="147"/>
      <c r="J214" s="193"/>
      <c r="K214" s="193"/>
      <c r="L214" s="193"/>
      <c r="M214" s="2"/>
      <c r="N214" s="19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XES214" s="4"/>
      <c r="XET214" s="4"/>
      <c r="XEU214" s="4"/>
      <c r="XEV214" s="4"/>
      <c r="XEW214" s="4"/>
      <c r="XEX214" s="4"/>
    </row>
    <row r="215" spans="1:29 16373:16378" s="5" customFormat="1" ht="17.25" customHeight="1" x14ac:dyDescent="0.25">
      <c r="A215" s="1"/>
      <c r="B215" s="98"/>
      <c r="C215" s="99" t="s">
        <v>535</v>
      </c>
      <c r="D215" s="146">
        <v>45054</v>
      </c>
      <c r="E215" s="208">
        <v>82680000</v>
      </c>
      <c r="F215" s="209">
        <v>45049</v>
      </c>
      <c r="G215" s="164" t="s">
        <v>536</v>
      </c>
      <c r="H215" s="11"/>
      <c r="I215" s="147"/>
      <c r="J215" s="193"/>
      <c r="K215" s="193"/>
      <c r="L215" s="193"/>
      <c r="M215" s="2"/>
      <c r="N215" s="19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XES215" s="4"/>
      <c r="XET215" s="4"/>
      <c r="XEU215" s="4"/>
      <c r="XEV215" s="4"/>
      <c r="XEW215" s="4"/>
      <c r="XEX215" s="4"/>
    </row>
    <row r="216" spans="1:29 16373:16378" s="5" customFormat="1" x14ac:dyDescent="0.25">
      <c r="A216" s="1"/>
      <c r="B216" s="98"/>
      <c r="C216" s="99" t="s">
        <v>247</v>
      </c>
      <c r="D216" s="146">
        <v>45054</v>
      </c>
      <c r="E216" s="208">
        <v>217061500</v>
      </c>
      <c r="F216" s="209">
        <v>45048</v>
      </c>
      <c r="G216" s="164" t="s">
        <v>250</v>
      </c>
      <c r="H216" s="11"/>
      <c r="I216" s="147"/>
      <c r="J216" s="193"/>
      <c r="K216" s="193"/>
      <c r="L216" s="193"/>
      <c r="M216" s="2"/>
      <c r="N216" s="19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XES216" s="4"/>
      <c r="XET216" s="4"/>
      <c r="XEU216" s="4"/>
      <c r="XEV216" s="4"/>
      <c r="XEW216" s="4"/>
      <c r="XEX216" s="4"/>
    </row>
    <row r="217" spans="1:29 16373:16378" s="5" customFormat="1" x14ac:dyDescent="0.25">
      <c r="A217" s="1"/>
      <c r="B217" s="98"/>
      <c r="C217" s="99" t="s">
        <v>249</v>
      </c>
      <c r="D217" s="146">
        <v>45055</v>
      </c>
      <c r="E217" s="208">
        <v>1790500</v>
      </c>
      <c r="F217" s="209">
        <v>45050</v>
      </c>
      <c r="G217" s="164" t="s">
        <v>252</v>
      </c>
      <c r="H217" s="11"/>
      <c r="I217" s="147"/>
      <c r="J217" s="193"/>
      <c r="K217" s="193"/>
      <c r="L217" s="193"/>
      <c r="M217" s="2"/>
      <c r="N217" s="19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XES217" s="4"/>
      <c r="XET217" s="4"/>
      <c r="XEU217" s="4"/>
      <c r="XEV217" s="4"/>
      <c r="XEW217" s="4"/>
      <c r="XEX217" s="4"/>
    </row>
    <row r="218" spans="1:29 16373:16378" s="5" customFormat="1" x14ac:dyDescent="0.25">
      <c r="A218" s="1"/>
      <c r="B218" s="98"/>
      <c r="C218" s="99" t="s">
        <v>248</v>
      </c>
      <c r="D218" s="146">
        <v>45055</v>
      </c>
      <c r="E218" s="208">
        <v>43628500</v>
      </c>
      <c r="F218" s="209">
        <v>45048</v>
      </c>
      <c r="G218" s="164" t="s">
        <v>251</v>
      </c>
      <c r="H218" s="11"/>
      <c r="I218" s="147"/>
      <c r="J218" s="193"/>
      <c r="K218" s="193"/>
      <c r="L218" s="193"/>
      <c r="M218" s="2"/>
      <c r="N218" s="19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XES218" s="4"/>
      <c r="XET218" s="4"/>
      <c r="XEU218" s="4"/>
      <c r="XEV218" s="4"/>
      <c r="XEW218" s="4"/>
      <c r="XEX218" s="4"/>
    </row>
    <row r="219" spans="1:29 16373:16378" s="5" customFormat="1" ht="18.75" thickBot="1" x14ac:dyDescent="0.3">
      <c r="A219" s="1"/>
      <c r="B219" s="172"/>
      <c r="C219" s="210"/>
      <c r="D219" s="122"/>
      <c r="E219" s="123"/>
      <c r="F219" s="174"/>
      <c r="G219" s="125"/>
      <c r="H219" s="11"/>
      <c r="I219" s="147"/>
      <c r="J219" s="193"/>
      <c r="K219" s="193"/>
      <c r="L219" s="193"/>
      <c r="M219" s="2"/>
      <c r="N219" s="19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XES219" s="4"/>
      <c r="XET219" s="4"/>
      <c r="XEU219" s="4"/>
      <c r="XEV219" s="4"/>
      <c r="XEW219" s="4"/>
      <c r="XEX219" s="4"/>
    </row>
    <row r="220" spans="1:29 16373:16378" s="5" customFormat="1" ht="18.75" thickBot="1" x14ac:dyDescent="0.3">
      <c r="A220" s="1"/>
      <c r="B220" s="211"/>
      <c r="C220" s="212" t="s">
        <v>70</v>
      </c>
      <c r="D220" s="213"/>
      <c r="E220" s="198">
        <f>SUM(E212:E219)</f>
        <v>353069055</v>
      </c>
      <c r="F220" s="199"/>
      <c r="G220" s="200"/>
      <c r="H220" s="11"/>
      <c r="I220" s="147"/>
      <c r="J220" s="193"/>
      <c r="K220" s="193"/>
      <c r="L220" s="193"/>
      <c r="M220" s="2"/>
      <c r="N220" s="19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XES220" s="4"/>
      <c r="XET220" s="4"/>
      <c r="XEU220" s="4"/>
      <c r="XEV220" s="4"/>
      <c r="XEW220" s="4"/>
      <c r="XEX220" s="4"/>
    </row>
    <row r="221" spans="1:29 16373:16378" s="5" customFormat="1" ht="17.25" customHeight="1" thickBot="1" x14ac:dyDescent="0.3">
      <c r="A221" s="1"/>
      <c r="B221" s="214"/>
      <c r="C221" s="215"/>
      <c r="D221" s="216"/>
      <c r="E221" s="217"/>
      <c r="F221" s="218"/>
      <c r="G221" s="219"/>
      <c r="H221" s="11"/>
      <c r="I221" s="147"/>
      <c r="J221" s="193"/>
      <c r="K221" s="193"/>
      <c r="L221" s="193"/>
      <c r="M221" s="2"/>
      <c r="N221" s="19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XES221" s="4"/>
      <c r="XET221" s="4"/>
      <c r="XEU221" s="4"/>
      <c r="XEV221" s="4"/>
      <c r="XEW221" s="4"/>
      <c r="XEX221" s="4"/>
    </row>
    <row r="222" spans="1:29 16373:16378" s="5" customFormat="1" ht="17.25" customHeight="1" x14ac:dyDescent="0.25">
      <c r="A222" s="1"/>
      <c r="B222" s="220" t="s">
        <v>71</v>
      </c>
      <c r="C222" s="221" t="s">
        <v>72</v>
      </c>
      <c r="D222" s="203"/>
      <c r="E222" s="204"/>
      <c r="F222" s="205"/>
      <c r="G222" s="206"/>
      <c r="H222" s="11"/>
      <c r="I222" s="147"/>
      <c r="J222" s="193"/>
      <c r="K222" s="193"/>
      <c r="L222" s="193"/>
      <c r="M222" s="2"/>
      <c r="N222" s="19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XES222" s="4"/>
      <c r="XET222" s="4"/>
      <c r="XEU222" s="4"/>
      <c r="XEV222" s="4"/>
      <c r="XEW222" s="4"/>
      <c r="XEX222" s="4"/>
    </row>
    <row r="223" spans="1:29 16373:16378" s="5" customFormat="1" ht="17.25" customHeight="1" x14ac:dyDescent="0.25">
      <c r="A223" s="26"/>
      <c r="B223" s="214"/>
      <c r="C223" s="222" t="s">
        <v>427</v>
      </c>
      <c r="D223" s="146">
        <v>45054</v>
      </c>
      <c r="E223" s="208">
        <v>395924</v>
      </c>
      <c r="F223" s="209">
        <v>45048</v>
      </c>
      <c r="G223" s="164" t="s">
        <v>428</v>
      </c>
      <c r="H223" s="11"/>
      <c r="I223" s="147"/>
      <c r="J223" s="193"/>
      <c r="K223" s="193"/>
      <c r="L223" s="193"/>
      <c r="M223" s="2"/>
      <c r="N223" s="19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XES223" s="4"/>
      <c r="XET223" s="4"/>
      <c r="XEU223" s="4"/>
      <c r="XEV223" s="4"/>
      <c r="XEW223" s="4"/>
      <c r="XEX223" s="4"/>
    </row>
    <row r="224" spans="1:29 16373:16378" s="5" customFormat="1" ht="17.25" customHeight="1" x14ac:dyDescent="0.25">
      <c r="A224" s="1"/>
      <c r="B224" s="214"/>
      <c r="C224" s="222" t="s">
        <v>429</v>
      </c>
      <c r="D224" s="146">
        <v>45054</v>
      </c>
      <c r="E224" s="208">
        <v>1235950</v>
      </c>
      <c r="F224" s="209" t="s">
        <v>432</v>
      </c>
      <c r="G224" s="164" t="s">
        <v>433</v>
      </c>
      <c r="H224" s="11"/>
      <c r="I224" s="147"/>
      <c r="J224" s="193"/>
      <c r="K224" s="193"/>
      <c r="L224" s="193"/>
      <c r="M224" s="2"/>
      <c r="N224" s="19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XES224" s="4"/>
      <c r="XET224" s="4"/>
      <c r="XEU224" s="4"/>
      <c r="XEV224" s="4"/>
      <c r="XEW224" s="4"/>
      <c r="XEX224" s="4"/>
    </row>
    <row r="225" spans="1:29 16373:16378" s="5" customFormat="1" ht="17.25" customHeight="1" x14ac:dyDescent="0.25">
      <c r="A225" s="1"/>
      <c r="B225" s="214"/>
      <c r="C225" s="222" t="s">
        <v>424</v>
      </c>
      <c r="D225" s="146">
        <v>45054</v>
      </c>
      <c r="E225" s="208">
        <v>2195748</v>
      </c>
      <c r="F225" s="209">
        <v>45048</v>
      </c>
      <c r="G225" s="164" t="s">
        <v>425</v>
      </c>
      <c r="H225" s="11"/>
      <c r="I225" s="147"/>
      <c r="J225" s="193"/>
      <c r="K225" s="193"/>
      <c r="L225" s="193"/>
      <c r="M225" s="2"/>
      <c r="N225" s="19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XES225" s="4"/>
      <c r="XET225" s="4"/>
      <c r="XEU225" s="4"/>
      <c r="XEV225" s="4"/>
      <c r="XEW225" s="4"/>
      <c r="XEX225" s="4"/>
    </row>
    <row r="226" spans="1:29 16373:16378" s="5" customFormat="1" ht="17.25" customHeight="1" x14ac:dyDescent="0.25">
      <c r="A226" s="1"/>
      <c r="B226" s="214"/>
      <c r="C226" s="290" t="s">
        <v>434</v>
      </c>
      <c r="D226" s="291">
        <v>45054</v>
      </c>
      <c r="E226" s="292">
        <v>795600</v>
      </c>
      <c r="F226" s="293">
        <v>45048</v>
      </c>
      <c r="G226" s="289" t="s">
        <v>431</v>
      </c>
      <c r="H226" s="11"/>
      <c r="I226" s="147"/>
      <c r="J226" s="193"/>
      <c r="K226" s="193"/>
      <c r="L226" s="193"/>
      <c r="M226" s="2"/>
      <c r="N226" s="19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XES226" s="4"/>
      <c r="XET226" s="4"/>
      <c r="XEU226" s="4"/>
      <c r="XEV226" s="4"/>
      <c r="XEW226" s="4"/>
      <c r="XEX226" s="4"/>
    </row>
    <row r="227" spans="1:29 16373:16378" s="5" customFormat="1" ht="17.25" customHeight="1" x14ac:dyDescent="0.25">
      <c r="A227" s="1"/>
      <c r="B227" s="214"/>
      <c r="C227" s="222" t="s">
        <v>218</v>
      </c>
      <c r="D227" s="146">
        <v>45054</v>
      </c>
      <c r="E227" s="208">
        <v>4905000</v>
      </c>
      <c r="F227" s="209">
        <v>45048</v>
      </c>
      <c r="G227" s="164" t="s">
        <v>426</v>
      </c>
      <c r="H227" s="11"/>
      <c r="I227" s="147"/>
      <c r="J227" s="193"/>
      <c r="K227" s="193"/>
      <c r="L227" s="193"/>
      <c r="M227" s="2"/>
      <c r="N227" s="19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XES227" s="4"/>
      <c r="XET227" s="4"/>
      <c r="XEU227" s="4"/>
      <c r="XEV227" s="4"/>
      <c r="XEW227" s="4"/>
      <c r="XEX227" s="4"/>
    </row>
    <row r="228" spans="1:29 16373:16378" s="5" customFormat="1" ht="17.25" customHeight="1" x14ac:dyDescent="0.25">
      <c r="A228" s="1"/>
      <c r="B228" s="214"/>
      <c r="C228" s="222" t="s">
        <v>423</v>
      </c>
      <c r="D228" s="146">
        <v>45054</v>
      </c>
      <c r="E228" s="208">
        <v>108705000</v>
      </c>
      <c r="F228" s="209">
        <v>45048</v>
      </c>
      <c r="G228" s="164" t="s">
        <v>321</v>
      </c>
      <c r="H228" s="11"/>
      <c r="I228" s="147"/>
      <c r="J228" s="193"/>
      <c r="K228" s="193"/>
      <c r="L228" s="193"/>
      <c r="M228" s="2"/>
      <c r="N228" s="19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XES228" s="4"/>
      <c r="XET228" s="4"/>
      <c r="XEU228" s="4"/>
      <c r="XEV228" s="4"/>
      <c r="XEW228" s="4"/>
      <c r="XEX228" s="4"/>
    </row>
    <row r="229" spans="1:29 16373:16378" s="5" customFormat="1" ht="17.25" customHeight="1" x14ac:dyDescent="0.25">
      <c r="A229" s="1"/>
      <c r="B229" s="214"/>
      <c r="C229" s="222" t="s">
        <v>435</v>
      </c>
      <c r="D229" s="146">
        <v>45054</v>
      </c>
      <c r="E229" s="208">
        <v>1659000</v>
      </c>
      <c r="F229" s="209" t="s">
        <v>430</v>
      </c>
      <c r="G229" s="164" t="s">
        <v>321</v>
      </c>
      <c r="H229" s="11"/>
      <c r="I229" s="147"/>
      <c r="J229" s="193"/>
      <c r="K229" s="193"/>
      <c r="L229" s="193"/>
      <c r="M229" s="2"/>
      <c r="N229" s="19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XES229" s="4"/>
      <c r="XET229" s="4"/>
      <c r="XEU229" s="4"/>
      <c r="XEV229" s="4"/>
      <c r="XEW229" s="4"/>
      <c r="XEX229" s="4"/>
    </row>
    <row r="230" spans="1:29 16373:16378" s="5" customFormat="1" ht="17.25" customHeight="1" x14ac:dyDescent="0.25">
      <c r="A230" s="1"/>
      <c r="B230" s="327"/>
      <c r="C230" s="290" t="s">
        <v>551</v>
      </c>
      <c r="D230" s="291">
        <v>45054</v>
      </c>
      <c r="E230" s="292">
        <v>50047700</v>
      </c>
      <c r="F230" s="293">
        <v>45051</v>
      </c>
      <c r="G230" s="289" t="s">
        <v>321</v>
      </c>
      <c r="H230" s="11"/>
      <c r="I230" s="147"/>
      <c r="J230" s="193"/>
      <c r="K230" s="193"/>
      <c r="L230" s="193"/>
      <c r="M230" s="2"/>
      <c r="N230" s="19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XES230" s="4"/>
      <c r="XET230" s="4"/>
      <c r="XEU230" s="4"/>
      <c r="XEV230" s="4"/>
      <c r="XEW230" s="4"/>
      <c r="XEX230" s="4"/>
    </row>
    <row r="231" spans="1:29 16373:16378" s="5" customFormat="1" ht="18.75" thickBot="1" x14ac:dyDescent="0.3">
      <c r="A231" s="1"/>
      <c r="B231" s="223"/>
      <c r="C231" s="224"/>
      <c r="D231" s="225"/>
      <c r="E231" s="226"/>
      <c r="F231" s="227"/>
      <c r="G231" s="228"/>
      <c r="H231" s="11"/>
      <c r="I231" s="147"/>
      <c r="J231" s="193"/>
      <c r="K231" s="193"/>
      <c r="L231" s="193"/>
      <c r="M231" s="2"/>
      <c r="N231" s="19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XES231" s="4"/>
      <c r="XET231" s="4"/>
      <c r="XEU231" s="4"/>
      <c r="XEV231" s="4"/>
      <c r="XEW231" s="4"/>
      <c r="XEX231" s="4"/>
    </row>
    <row r="232" spans="1:29 16373:16378" s="5" customFormat="1" ht="18.75" thickBot="1" x14ac:dyDescent="0.3">
      <c r="A232" s="1"/>
      <c r="B232" s="195"/>
      <c r="C232" s="229" t="s">
        <v>73</v>
      </c>
      <c r="D232" s="213"/>
      <c r="E232" s="198">
        <f>SUM(E223:E231)</f>
        <v>169939922</v>
      </c>
      <c r="F232" s="199"/>
      <c r="G232" s="200"/>
      <c r="H232" s="11"/>
      <c r="I232" s="147"/>
      <c r="J232" s="193"/>
      <c r="K232" s="193"/>
      <c r="L232" s="193"/>
      <c r="M232" s="2"/>
      <c r="N232" s="19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XES232" s="4"/>
      <c r="XET232" s="4"/>
      <c r="XEU232" s="4"/>
      <c r="XEV232" s="4"/>
      <c r="XEW232" s="4"/>
      <c r="XEX232" s="4"/>
    </row>
    <row r="233" spans="1:29 16373:16378" s="5" customFormat="1" ht="17.25" customHeight="1" thickBot="1" x14ac:dyDescent="0.3">
      <c r="A233" s="1"/>
      <c r="B233" s="214"/>
      <c r="C233" s="3"/>
      <c r="D233" s="230"/>
      <c r="E233" s="231"/>
      <c r="F233" s="232"/>
      <c r="G233" s="219"/>
      <c r="H233" s="11"/>
      <c r="I233" s="147"/>
      <c r="J233" s="193"/>
      <c r="K233" s="193"/>
      <c r="L233" s="193"/>
      <c r="M233" s="2"/>
      <c r="N233" s="19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XES233" s="4"/>
      <c r="XET233" s="4"/>
      <c r="XEU233" s="4"/>
      <c r="XEV233" s="4"/>
      <c r="XEW233" s="4"/>
      <c r="XEX233" s="4"/>
    </row>
    <row r="234" spans="1:29 16373:16378" s="5" customFormat="1" ht="17.25" customHeight="1" x14ac:dyDescent="0.25">
      <c r="A234" s="1"/>
      <c r="B234" s="220" t="s">
        <v>74</v>
      </c>
      <c r="C234" s="233" t="s">
        <v>75</v>
      </c>
      <c r="D234" s="234"/>
      <c r="E234" s="235"/>
      <c r="F234" s="236"/>
      <c r="G234" s="206"/>
      <c r="H234" s="11"/>
      <c r="I234" s="147"/>
      <c r="J234" s="193"/>
      <c r="K234" s="193"/>
      <c r="L234" s="193"/>
      <c r="M234" s="2"/>
      <c r="N234" s="19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XES234" s="4"/>
      <c r="XET234" s="4"/>
      <c r="XEU234" s="4"/>
      <c r="XEV234" s="4"/>
      <c r="XEW234" s="4"/>
      <c r="XEX234" s="4"/>
    </row>
    <row r="235" spans="1:29 16373:16378" s="5" customFormat="1" ht="17.25" customHeight="1" x14ac:dyDescent="0.25">
      <c r="A235" s="26"/>
      <c r="B235" s="214"/>
      <c r="C235" s="237" t="s">
        <v>125</v>
      </c>
      <c r="D235" s="100">
        <v>45055</v>
      </c>
      <c r="E235" s="238">
        <v>12576000</v>
      </c>
      <c r="F235" s="102">
        <v>45048</v>
      </c>
      <c r="G235" s="164" t="s">
        <v>126</v>
      </c>
      <c r="H235" s="11"/>
      <c r="I235" s="147"/>
      <c r="J235" s="193"/>
      <c r="K235" s="193"/>
      <c r="L235" s="193"/>
      <c r="M235" s="2"/>
      <c r="N235" s="19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XES235" s="4"/>
      <c r="XET235" s="4"/>
      <c r="XEU235" s="4"/>
      <c r="XEV235" s="4"/>
      <c r="XEW235" s="4"/>
      <c r="XEX235" s="4"/>
    </row>
    <row r="236" spans="1:29 16373:16378" s="5" customFormat="1" ht="17.25" customHeight="1" x14ac:dyDescent="0.25">
      <c r="A236" s="1"/>
      <c r="B236" s="214"/>
      <c r="C236" s="237" t="s">
        <v>125</v>
      </c>
      <c r="D236" s="100">
        <v>45055</v>
      </c>
      <c r="E236" s="101">
        <v>6199000</v>
      </c>
      <c r="F236" s="102">
        <v>45048</v>
      </c>
      <c r="G236" s="164" t="s">
        <v>126</v>
      </c>
      <c r="H236" s="11"/>
      <c r="I236" s="147"/>
      <c r="J236" s="193"/>
      <c r="K236" s="193"/>
      <c r="L236" s="193"/>
      <c r="M236" s="2"/>
      <c r="N236" s="19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XES236" s="4"/>
      <c r="XET236" s="4"/>
      <c r="XEU236" s="4"/>
      <c r="XEV236" s="4"/>
      <c r="XEW236" s="4"/>
      <c r="XEX236" s="4"/>
    </row>
    <row r="237" spans="1:29 16373:16378" s="5" customFormat="1" ht="17.25" customHeight="1" x14ac:dyDescent="0.25">
      <c r="A237" s="1"/>
      <c r="B237" s="214"/>
      <c r="C237" s="237" t="s">
        <v>125</v>
      </c>
      <c r="D237" s="100">
        <v>45055</v>
      </c>
      <c r="E237" s="101">
        <v>1947000</v>
      </c>
      <c r="F237" s="102">
        <v>45048</v>
      </c>
      <c r="G237" s="164" t="s">
        <v>126</v>
      </c>
      <c r="H237" s="11"/>
      <c r="I237" s="147"/>
      <c r="J237" s="193"/>
      <c r="K237" s="193"/>
      <c r="L237" s="193"/>
      <c r="M237" s="2"/>
      <c r="N237" s="19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XES237" s="4"/>
      <c r="XET237" s="4"/>
      <c r="XEU237" s="4"/>
      <c r="XEV237" s="4"/>
      <c r="XEW237" s="4"/>
      <c r="XEX237" s="4"/>
    </row>
    <row r="238" spans="1:29 16373:16378" s="5" customFormat="1" ht="17.25" customHeight="1" x14ac:dyDescent="0.25">
      <c r="A238" s="1"/>
      <c r="B238" s="214"/>
      <c r="C238" s="237" t="s">
        <v>125</v>
      </c>
      <c r="D238" s="100">
        <v>45055</v>
      </c>
      <c r="E238" s="238">
        <v>976500</v>
      </c>
      <c r="F238" s="102">
        <v>45048</v>
      </c>
      <c r="G238" s="164" t="s">
        <v>126</v>
      </c>
      <c r="H238" s="11"/>
      <c r="I238" s="147"/>
      <c r="J238" s="193"/>
      <c r="K238" s="193"/>
      <c r="L238" s="193"/>
      <c r="M238" s="2"/>
      <c r="N238" s="19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XES238" s="4"/>
      <c r="XET238" s="4"/>
      <c r="XEU238" s="4"/>
      <c r="XEV238" s="4"/>
      <c r="XEW238" s="4"/>
      <c r="XEX238" s="4"/>
    </row>
    <row r="239" spans="1:29 16373:16378" s="5" customFormat="1" ht="17.25" customHeight="1" x14ac:dyDescent="0.25">
      <c r="A239" s="1"/>
      <c r="B239" s="214"/>
      <c r="C239" s="237" t="s">
        <v>550</v>
      </c>
      <c r="D239" s="100">
        <v>45055</v>
      </c>
      <c r="E239" s="238">
        <v>3957500</v>
      </c>
      <c r="F239" s="102">
        <v>45051</v>
      </c>
      <c r="G239" s="164" t="s">
        <v>126</v>
      </c>
      <c r="H239" s="11"/>
      <c r="I239" s="147"/>
      <c r="J239" s="193"/>
      <c r="K239" s="193"/>
      <c r="L239" s="193"/>
      <c r="M239" s="2"/>
      <c r="N239" s="19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XES239" s="4"/>
      <c r="XET239" s="4"/>
      <c r="XEU239" s="4"/>
      <c r="XEV239" s="4"/>
      <c r="XEW239" s="4"/>
      <c r="XEX239" s="4"/>
    </row>
    <row r="240" spans="1:29 16373:16378" s="5" customFormat="1" ht="17.25" customHeight="1" x14ac:dyDescent="0.25">
      <c r="A240" s="1"/>
      <c r="B240" s="214"/>
      <c r="C240" s="237" t="s">
        <v>550</v>
      </c>
      <c r="D240" s="100">
        <v>45055</v>
      </c>
      <c r="E240" s="238">
        <v>1535000</v>
      </c>
      <c r="F240" s="102">
        <v>45051</v>
      </c>
      <c r="G240" s="164" t="s">
        <v>126</v>
      </c>
      <c r="H240" s="11"/>
      <c r="I240" s="147"/>
      <c r="J240" s="193"/>
      <c r="K240" s="193"/>
      <c r="L240" s="193"/>
      <c r="M240" s="2"/>
      <c r="N240" s="19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XES240" s="4"/>
      <c r="XET240" s="4"/>
      <c r="XEU240" s="4"/>
      <c r="XEV240" s="4"/>
      <c r="XEW240" s="4"/>
      <c r="XEX240" s="4"/>
    </row>
    <row r="241" spans="1:29 16373:16378" s="5" customFormat="1" ht="17.25" customHeight="1" x14ac:dyDescent="0.25">
      <c r="A241" s="1"/>
      <c r="B241" s="214"/>
      <c r="C241" s="237" t="s">
        <v>550</v>
      </c>
      <c r="D241" s="100">
        <v>45055</v>
      </c>
      <c r="E241" s="238">
        <v>569500</v>
      </c>
      <c r="F241" s="102">
        <v>45051</v>
      </c>
      <c r="G241" s="164" t="s">
        <v>126</v>
      </c>
      <c r="H241" s="11"/>
      <c r="I241" s="147"/>
      <c r="J241" s="193"/>
      <c r="K241" s="193"/>
      <c r="L241" s="193"/>
      <c r="M241" s="2"/>
      <c r="N241" s="19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XES241" s="4"/>
      <c r="XET241" s="4"/>
      <c r="XEU241" s="4"/>
      <c r="XEV241" s="4"/>
      <c r="XEW241" s="4"/>
      <c r="XEX241" s="4"/>
    </row>
    <row r="242" spans="1:29 16373:16378" s="5" customFormat="1" ht="18.75" thickBot="1" x14ac:dyDescent="0.3">
      <c r="A242" s="1"/>
      <c r="B242" s="223"/>
      <c r="C242" s="239"/>
      <c r="D242" s="240"/>
      <c r="E242" s="241"/>
      <c r="F242" s="242"/>
      <c r="G242" s="228"/>
      <c r="H242" s="11"/>
      <c r="I242" s="147"/>
      <c r="J242" s="193"/>
      <c r="K242" s="193"/>
      <c r="L242" s="193"/>
      <c r="M242" s="2"/>
      <c r="N242" s="19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XES242" s="4"/>
      <c r="XET242" s="4"/>
      <c r="XEU242" s="4"/>
      <c r="XEV242" s="4"/>
      <c r="XEW242" s="4"/>
      <c r="XEX242" s="4"/>
    </row>
    <row r="243" spans="1:29 16373:16378" s="5" customFormat="1" ht="18.75" thickBot="1" x14ac:dyDescent="0.3">
      <c r="A243" s="1"/>
      <c r="B243" s="195"/>
      <c r="C243" s="243" t="s">
        <v>76</v>
      </c>
      <c r="D243" s="197"/>
      <c r="E243" s="244">
        <f>SUM(E235:E242)</f>
        <v>27760500</v>
      </c>
      <c r="F243" s="199"/>
      <c r="G243" s="245"/>
      <c r="H243" s="11"/>
      <c r="I243" s="147"/>
      <c r="J243" s="193"/>
      <c r="K243" s="193"/>
      <c r="L243" s="193"/>
      <c r="M243" s="2"/>
      <c r="N243" s="19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XES243" s="4"/>
      <c r="XET243" s="4"/>
      <c r="XEU243" s="4"/>
      <c r="XEV243" s="4"/>
      <c r="XEW243" s="4"/>
      <c r="XEX243" s="4"/>
    </row>
    <row r="244" spans="1:29 16373:16378" s="5" customFormat="1" ht="18.75" thickBot="1" x14ac:dyDescent="0.3">
      <c r="A244" s="1"/>
      <c r="B244" s="201"/>
      <c r="C244" s="202"/>
      <c r="D244" s="203"/>
      <c r="E244" s="235"/>
      <c r="F244" s="236"/>
      <c r="G244" s="206"/>
      <c r="H244" s="11"/>
      <c r="I244" s="147"/>
      <c r="J244" s="193"/>
      <c r="K244" s="193"/>
      <c r="L244" s="193"/>
      <c r="M244" s="2"/>
      <c r="N244" s="19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XES244" s="4"/>
      <c r="XET244" s="4"/>
      <c r="XEU244" s="4"/>
      <c r="XEV244" s="4"/>
      <c r="XEW244" s="4"/>
      <c r="XEX244" s="4"/>
    </row>
    <row r="245" spans="1:29 16373:16378" s="5" customFormat="1" ht="17.25" customHeight="1" x14ac:dyDescent="0.25">
      <c r="A245" s="1"/>
      <c r="B245" s="201" t="s">
        <v>77</v>
      </c>
      <c r="C245" s="233" t="s">
        <v>78</v>
      </c>
      <c r="D245" s="246"/>
      <c r="E245" s="235"/>
      <c r="F245" s="247"/>
      <c r="G245" s="206"/>
      <c r="H245" s="11"/>
      <c r="I245" s="147"/>
      <c r="J245" s="151"/>
      <c r="K245" s="151"/>
      <c r="L245" s="15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XES245" s="4"/>
      <c r="XET245" s="4"/>
      <c r="XEU245" s="4"/>
      <c r="XEV245" s="4"/>
      <c r="XEW245" s="4"/>
      <c r="XEX245" s="4"/>
    </row>
    <row r="246" spans="1:29 16373:16378" s="5" customFormat="1" ht="17.25" customHeight="1" x14ac:dyDescent="0.25">
      <c r="A246" s="1"/>
      <c r="B246" s="98"/>
      <c r="C246" s="99" t="s">
        <v>138</v>
      </c>
      <c r="D246" s="110">
        <v>45056</v>
      </c>
      <c r="E246" s="248">
        <v>40020700</v>
      </c>
      <c r="F246" s="121">
        <v>45049</v>
      </c>
      <c r="G246" s="38" t="s">
        <v>139</v>
      </c>
      <c r="H246" s="11"/>
      <c r="I246" s="2"/>
      <c r="J246" s="151"/>
      <c r="K246" s="151"/>
      <c r="L246" s="15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XES246" s="4"/>
      <c r="XET246" s="4"/>
      <c r="XEU246" s="4"/>
      <c r="XEV246" s="4"/>
      <c r="XEW246" s="4"/>
      <c r="XEX246" s="4"/>
    </row>
    <row r="247" spans="1:29 16373:16378" s="5" customFormat="1" x14ac:dyDescent="0.25">
      <c r="A247" s="1"/>
      <c r="B247" s="98"/>
      <c r="C247" s="99" t="s">
        <v>140</v>
      </c>
      <c r="D247" s="110">
        <v>45058</v>
      </c>
      <c r="E247" s="248">
        <v>2256900</v>
      </c>
      <c r="F247" s="121">
        <v>45049</v>
      </c>
      <c r="G247" s="38" t="s">
        <v>139</v>
      </c>
      <c r="H247" s="11"/>
      <c r="I247" s="2"/>
      <c r="J247" s="151"/>
      <c r="K247" s="151"/>
      <c r="L247" s="15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XES247" s="4"/>
      <c r="XET247" s="4"/>
      <c r="XEU247" s="4"/>
      <c r="XEV247" s="4"/>
      <c r="XEW247" s="4"/>
      <c r="XEX247" s="4"/>
    </row>
    <row r="248" spans="1:29 16373:16378" s="5" customFormat="1" ht="18.75" thickBot="1" x14ac:dyDescent="0.3">
      <c r="A248" s="1"/>
      <c r="B248" s="98"/>
      <c r="C248" s="249"/>
      <c r="D248" s="250"/>
      <c r="E248" s="251"/>
      <c r="F248" s="252"/>
      <c r="G248" s="253"/>
      <c r="H248" s="11"/>
      <c r="I248" s="2"/>
      <c r="J248" s="151"/>
      <c r="K248" s="151"/>
      <c r="L248" s="15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XES248" s="4"/>
      <c r="XET248" s="4"/>
      <c r="XEU248" s="4"/>
      <c r="XEV248" s="4"/>
      <c r="XEW248" s="4"/>
      <c r="XEX248" s="4"/>
    </row>
    <row r="249" spans="1:29 16373:16378" s="5" customFormat="1" ht="18.75" thickBot="1" x14ac:dyDescent="0.3">
      <c r="A249" s="1"/>
      <c r="B249" s="211"/>
      <c r="C249" s="196" t="s">
        <v>79</v>
      </c>
      <c r="D249" s="254"/>
      <c r="E249" s="198">
        <f>SUM(E246:E248)</f>
        <v>42277600</v>
      </c>
      <c r="F249" s="255"/>
      <c r="G249" s="200"/>
      <c r="H249" s="11"/>
      <c r="I249" s="2"/>
      <c r="J249" s="151"/>
      <c r="K249" s="151"/>
      <c r="L249" s="15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XES249" s="4"/>
      <c r="XET249" s="4"/>
      <c r="XEU249" s="4"/>
      <c r="XEV249" s="4"/>
      <c r="XEW249" s="4"/>
      <c r="XEX249" s="4"/>
    </row>
    <row r="250" spans="1:29 16373:16378" s="5" customFormat="1" x14ac:dyDescent="0.25">
      <c r="A250" s="1"/>
      <c r="B250" s="98" t="s">
        <v>80</v>
      </c>
      <c r="C250" s="233" t="s">
        <v>81</v>
      </c>
      <c r="D250" s="246"/>
      <c r="E250" s="235"/>
      <c r="F250" s="247"/>
      <c r="G250" s="206"/>
      <c r="H250" s="11"/>
      <c r="I250" s="2"/>
      <c r="J250" s="151"/>
      <c r="K250" s="151"/>
      <c r="L250" s="15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XES250" s="4"/>
      <c r="XET250" s="4"/>
      <c r="XEU250" s="4"/>
      <c r="XEV250" s="4"/>
      <c r="XEW250" s="4"/>
      <c r="XEX250" s="4"/>
    </row>
    <row r="251" spans="1:29 16373:16378" s="5" customFormat="1" x14ac:dyDescent="0.25">
      <c r="A251" s="1"/>
      <c r="B251" s="98"/>
      <c r="C251" s="99" t="s">
        <v>283</v>
      </c>
      <c r="D251" s="110">
        <v>45055</v>
      </c>
      <c r="E251" s="248">
        <v>193600</v>
      </c>
      <c r="F251" s="121">
        <v>45051</v>
      </c>
      <c r="G251" s="38" t="s">
        <v>284</v>
      </c>
      <c r="H251" s="11"/>
      <c r="I251" s="2"/>
      <c r="J251" s="151"/>
      <c r="K251" s="151"/>
      <c r="L251" s="15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XES251" s="4"/>
      <c r="XET251" s="4"/>
      <c r="XEU251" s="4"/>
      <c r="XEV251" s="4"/>
      <c r="XEW251" s="4"/>
      <c r="XEX251" s="4"/>
    </row>
    <row r="252" spans="1:29 16373:16378" s="5" customFormat="1" x14ac:dyDescent="0.25">
      <c r="A252" s="1"/>
      <c r="B252" s="98"/>
      <c r="C252" s="99" t="s">
        <v>481</v>
      </c>
      <c r="D252" s="110">
        <v>45055</v>
      </c>
      <c r="E252" s="248">
        <v>1035700</v>
      </c>
      <c r="F252" s="121">
        <v>45051</v>
      </c>
      <c r="G252" s="38" t="s">
        <v>284</v>
      </c>
      <c r="H252" s="11"/>
      <c r="I252" s="2"/>
      <c r="J252" s="151"/>
      <c r="K252" s="151"/>
      <c r="L252" s="15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XES252" s="4"/>
      <c r="XET252" s="4"/>
      <c r="XEU252" s="4"/>
      <c r="XEV252" s="4"/>
      <c r="XEW252" s="4"/>
      <c r="XEX252" s="4"/>
    </row>
    <row r="253" spans="1:29 16373:16378" s="5" customFormat="1" x14ac:dyDescent="0.25">
      <c r="A253" s="1"/>
      <c r="B253" s="98"/>
      <c r="C253" s="99" t="s">
        <v>479</v>
      </c>
      <c r="D253" s="110">
        <v>45055</v>
      </c>
      <c r="E253" s="248">
        <v>565095</v>
      </c>
      <c r="F253" s="121">
        <v>44683</v>
      </c>
      <c r="G253" s="38" t="s">
        <v>480</v>
      </c>
      <c r="H253" s="11"/>
      <c r="I253" s="2"/>
      <c r="J253" s="151"/>
      <c r="K253" s="151"/>
      <c r="L253" s="15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XES253" s="4"/>
      <c r="XET253" s="4"/>
      <c r="XEU253" s="4"/>
      <c r="XEV253" s="4"/>
      <c r="XEW253" s="4"/>
      <c r="XEX253" s="4"/>
    </row>
    <row r="254" spans="1:29 16373:16378" s="5" customFormat="1" x14ac:dyDescent="0.25">
      <c r="A254" s="1"/>
      <c r="B254" s="98"/>
      <c r="C254" s="99" t="s">
        <v>280</v>
      </c>
      <c r="D254" s="110">
        <v>45055</v>
      </c>
      <c r="E254" s="248">
        <v>30558500</v>
      </c>
      <c r="F254" s="121">
        <v>45048</v>
      </c>
      <c r="G254" s="38" t="s">
        <v>282</v>
      </c>
      <c r="H254" s="11"/>
      <c r="I254" s="2"/>
      <c r="J254" s="151"/>
      <c r="K254" s="151"/>
      <c r="L254" s="15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XES254" s="4"/>
      <c r="XET254" s="4"/>
      <c r="XEU254" s="4"/>
      <c r="XEV254" s="4"/>
      <c r="XEW254" s="4"/>
      <c r="XEX254" s="4"/>
    </row>
    <row r="255" spans="1:29 16373:16378" s="5" customFormat="1" x14ac:dyDescent="0.25">
      <c r="A255" s="1"/>
      <c r="B255" s="98"/>
      <c r="C255" s="276" t="s">
        <v>482</v>
      </c>
      <c r="D255" s="277">
        <v>45055</v>
      </c>
      <c r="E255" s="278">
        <v>3206000</v>
      </c>
      <c r="F255" s="279">
        <v>45051</v>
      </c>
      <c r="G255" s="280" t="s">
        <v>282</v>
      </c>
      <c r="H255" s="11"/>
      <c r="I255" s="2"/>
      <c r="J255" s="151"/>
      <c r="K255" s="151"/>
      <c r="L255" s="15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XES255" s="4"/>
      <c r="XET255" s="4"/>
      <c r="XEU255" s="4"/>
      <c r="XEV255" s="4"/>
      <c r="XEW255" s="4"/>
      <c r="XEX255" s="4"/>
    </row>
    <row r="256" spans="1:29 16373:16378" s="5" customFormat="1" x14ac:dyDescent="0.25">
      <c r="A256" s="1"/>
      <c r="B256" s="98"/>
      <c r="C256" s="99" t="s">
        <v>499</v>
      </c>
      <c r="D256" s="110">
        <v>45055</v>
      </c>
      <c r="E256" s="248">
        <v>224000</v>
      </c>
      <c r="F256" s="121" t="s">
        <v>496</v>
      </c>
      <c r="G256" s="38" t="s">
        <v>501</v>
      </c>
      <c r="H256" s="186"/>
      <c r="I256" s="2"/>
      <c r="J256" s="323"/>
      <c r="K256" s="323"/>
      <c r="L256" s="32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XES256" s="4"/>
      <c r="XET256" s="4"/>
      <c r="XEU256" s="4"/>
      <c r="XEV256" s="4"/>
      <c r="XEW256" s="4"/>
      <c r="XEX256" s="4"/>
    </row>
    <row r="257" spans="1:29 16373:16378" s="5" customFormat="1" x14ac:dyDescent="0.25">
      <c r="A257" s="1"/>
      <c r="B257" s="98"/>
      <c r="C257" s="99" t="s">
        <v>495</v>
      </c>
      <c r="D257" s="110">
        <v>45055</v>
      </c>
      <c r="E257" s="248">
        <v>44265</v>
      </c>
      <c r="F257" s="121" t="s">
        <v>496</v>
      </c>
      <c r="G257" s="38" t="s">
        <v>497</v>
      </c>
      <c r="H257" s="186"/>
      <c r="I257" s="2"/>
      <c r="J257" s="323"/>
      <c r="K257" s="323"/>
      <c r="L257" s="32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XES257" s="4"/>
      <c r="XET257" s="4"/>
      <c r="XEU257" s="4"/>
      <c r="XEV257" s="4"/>
      <c r="XEW257" s="4"/>
      <c r="XEX257" s="4"/>
    </row>
    <row r="258" spans="1:29 16373:16378" s="5" customFormat="1" x14ac:dyDescent="0.25">
      <c r="A258" s="1"/>
      <c r="B258" s="98"/>
      <c r="C258" s="99" t="s">
        <v>498</v>
      </c>
      <c r="D258" s="110">
        <v>45055</v>
      </c>
      <c r="E258" s="248">
        <v>97500</v>
      </c>
      <c r="F258" s="121" t="s">
        <v>496</v>
      </c>
      <c r="G258" s="38" t="s">
        <v>500</v>
      </c>
      <c r="H258" s="186"/>
      <c r="I258" s="2"/>
      <c r="J258" s="323"/>
      <c r="K258" s="323"/>
      <c r="L258" s="32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XES258" s="4"/>
      <c r="XET258" s="4"/>
      <c r="XEU258" s="4"/>
      <c r="XEV258" s="4"/>
      <c r="XEW258" s="4"/>
      <c r="XEX258" s="4"/>
    </row>
    <row r="259" spans="1:29 16373:16378" s="5" customFormat="1" ht="18.75" thickBot="1" x14ac:dyDescent="0.3">
      <c r="A259" s="1"/>
      <c r="B259" s="98"/>
      <c r="C259" s="249"/>
      <c r="D259" s="250"/>
      <c r="E259" s="251"/>
      <c r="F259" s="252"/>
      <c r="G259" s="253"/>
      <c r="H259" s="11"/>
      <c r="I259" s="2"/>
      <c r="J259" s="151"/>
      <c r="K259" s="151"/>
      <c r="L259" s="15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XES259" s="4"/>
      <c r="XET259" s="4"/>
      <c r="XEU259" s="4"/>
      <c r="XEV259" s="4"/>
      <c r="XEW259" s="4"/>
      <c r="XEX259" s="4"/>
    </row>
    <row r="260" spans="1:29 16373:16378" s="5" customFormat="1" ht="17.25" customHeight="1" thickBot="1" x14ac:dyDescent="0.3">
      <c r="A260" s="1"/>
      <c r="B260" s="211"/>
      <c r="C260" s="196" t="s">
        <v>82</v>
      </c>
      <c r="D260" s="254"/>
      <c r="E260" s="198">
        <f>SUM(E251:E259)</f>
        <v>35924660</v>
      </c>
      <c r="F260" s="255"/>
      <c r="G260" s="200"/>
      <c r="H260" s="256"/>
      <c r="I260" s="125"/>
      <c r="J260" s="257"/>
      <c r="K260" s="257"/>
      <c r="L260" s="257"/>
      <c r="M260" s="125"/>
      <c r="N260" s="125"/>
      <c r="O260" s="125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XES260" s="4"/>
      <c r="XET260" s="4"/>
      <c r="XEU260" s="4"/>
      <c r="XEV260" s="4"/>
      <c r="XEW260" s="4"/>
      <c r="XEX260" s="4"/>
    </row>
    <row r="261" spans="1:29 16373:16378" s="5" customFormat="1" ht="17.25" customHeight="1" thickBot="1" x14ac:dyDescent="0.3">
      <c r="A261" s="1"/>
      <c r="B261" s="98" t="s">
        <v>83</v>
      </c>
      <c r="C261" s="233" t="s">
        <v>84</v>
      </c>
      <c r="D261" s="246"/>
      <c r="E261" s="235"/>
      <c r="F261" s="247"/>
      <c r="G261" s="206"/>
      <c r="H261" s="258"/>
      <c r="I261" s="2"/>
      <c r="J261" s="151"/>
      <c r="K261" s="151"/>
      <c r="L261" s="15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XES261" s="4"/>
      <c r="XET261" s="4"/>
      <c r="XEU261" s="4"/>
      <c r="XEV261" s="4"/>
      <c r="XEW261" s="4"/>
      <c r="XEX261" s="4"/>
    </row>
    <row r="262" spans="1:29 16373:16378" s="5" customFormat="1" x14ac:dyDescent="0.25">
      <c r="A262" s="1"/>
      <c r="B262" s="98"/>
      <c r="C262" s="99" t="s">
        <v>468</v>
      </c>
      <c r="D262" s="110">
        <v>45054</v>
      </c>
      <c r="E262" s="248">
        <v>777800</v>
      </c>
      <c r="F262" s="121">
        <v>45017</v>
      </c>
      <c r="G262" s="38" t="s">
        <v>228</v>
      </c>
      <c r="H262" s="258"/>
      <c r="I262" s="335" t="s">
        <v>6</v>
      </c>
      <c r="J262" s="331" t="s">
        <v>85</v>
      </c>
      <c r="K262" s="331" t="s">
        <v>8</v>
      </c>
      <c r="L262" s="331" t="s">
        <v>85</v>
      </c>
      <c r="M262" s="331" t="s">
        <v>10</v>
      </c>
      <c r="N262" s="331" t="s">
        <v>8</v>
      </c>
      <c r="O262" s="331" t="s">
        <v>10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XES262" s="4"/>
      <c r="XET262" s="4"/>
      <c r="XEU262" s="4"/>
      <c r="XEV262" s="4"/>
      <c r="XEW262" s="4"/>
      <c r="XEX262" s="4"/>
    </row>
    <row r="263" spans="1:29 16373:16378" s="5" customFormat="1" x14ac:dyDescent="0.25">
      <c r="A263" s="1"/>
      <c r="B263" s="98"/>
      <c r="C263" s="99" t="s">
        <v>218</v>
      </c>
      <c r="D263" s="110">
        <v>45054</v>
      </c>
      <c r="E263" s="248">
        <v>7290000</v>
      </c>
      <c r="F263" s="121">
        <v>45048</v>
      </c>
      <c r="G263" s="38" t="s">
        <v>223</v>
      </c>
      <c r="H263" s="258"/>
      <c r="I263" s="336"/>
      <c r="J263" s="332"/>
      <c r="K263" s="332"/>
      <c r="L263" s="332"/>
      <c r="M263" s="332"/>
      <c r="N263" s="332"/>
      <c r="O263" s="33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XES263" s="4"/>
      <c r="XET263" s="4"/>
      <c r="XEU263" s="4"/>
      <c r="XEV263" s="4"/>
      <c r="XEW263" s="4"/>
      <c r="XEX263" s="4"/>
    </row>
    <row r="264" spans="1:29 16373:16378" s="5" customFormat="1" x14ac:dyDescent="0.25">
      <c r="A264" s="1"/>
      <c r="B264" s="98"/>
      <c r="C264" s="99" t="s">
        <v>467</v>
      </c>
      <c r="D264" s="110">
        <v>45054</v>
      </c>
      <c r="E264" s="248">
        <v>58624000</v>
      </c>
      <c r="F264" s="121">
        <v>45049</v>
      </c>
      <c r="G264" s="38" t="s">
        <v>470</v>
      </c>
      <c r="H264" s="258"/>
      <c r="I264" s="336"/>
      <c r="J264" s="332"/>
      <c r="K264" s="332"/>
      <c r="L264" s="332"/>
      <c r="M264" s="332"/>
      <c r="N264" s="332"/>
      <c r="O264" s="33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XES264" s="4"/>
      <c r="XET264" s="4"/>
      <c r="XEU264" s="4"/>
      <c r="XEV264" s="4"/>
      <c r="XEW264" s="4"/>
      <c r="XEX264" s="4"/>
    </row>
    <row r="265" spans="1:29 16373:16378" s="5" customFormat="1" x14ac:dyDescent="0.25">
      <c r="A265" s="1"/>
      <c r="B265" s="98"/>
      <c r="C265" s="99" t="s">
        <v>469</v>
      </c>
      <c r="D265" s="110">
        <v>45054</v>
      </c>
      <c r="E265" s="248">
        <v>41257114</v>
      </c>
      <c r="F265" s="121">
        <v>45050</v>
      </c>
      <c r="G265" s="38" t="s">
        <v>229</v>
      </c>
      <c r="H265" s="258"/>
      <c r="I265" s="336"/>
      <c r="J265" s="332"/>
      <c r="K265" s="332"/>
      <c r="L265" s="332"/>
      <c r="M265" s="332"/>
      <c r="N265" s="332"/>
      <c r="O265" s="33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XES265" s="4"/>
      <c r="XET265" s="4"/>
      <c r="XEU265" s="4"/>
      <c r="XEV265" s="4"/>
      <c r="XEW265" s="4"/>
      <c r="XEX265" s="4"/>
    </row>
    <row r="266" spans="1:29 16373:16378" s="5" customFormat="1" x14ac:dyDescent="0.25">
      <c r="A266" s="1"/>
      <c r="B266" s="98"/>
      <c r="C266" s="99" t="s">
        <v>552</v>
      </c>
      <c r="D266" s="110">
        <v>45057</v>
      </c>
      <c r="E266" s="248">
        <v>870500</v>
      </c>
      <c r="F266" s="121">
        <v>45052</v>
      </c>
      <c r="G266" s="38" t="s">
        <v>229</v>
      </c>
      <c r="H266" s="258"/>
      <c r="I266" s="336"/>
      <c r="J266" s="332"/>
      <c r="K266" s="332"/>
      <c r="L266" s="332"/>
      <c r="M266" s="332"/>
      <c r="N266" s="332"/>
      <c r="O266" s="33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XES266" s="4"/>
      <c r="XET266" s="4"/>
      <c r="XEU266" s="4"/>
      <c r="XEV266" s="4"/>
      <c r="XEW266" s="4"/>
      <c r="XEX266" s="4"/>
    </row>
    <row r="267" spans="1:29 16373:16378" s="5" customFormat="1" x14ac:dyDescent="0.25">
      <c r="A267" s="1"/>
      <c r="B267" s="98"/>
      <c r="C267" s="99" t="s">
        <v>553</v>
      </c>
      <c r="D267" s="110">
        <v>45057</v>
      </c>
      <c r="E267" s="248">
        <v>93951416</v>
      </c>
      <c r="F267" s="121">
        <v>45052</v>
      </c>
      <c r="G267" s="38" t="s">
        <v>229</v>
      </c>
      <c r="H267" s="258"/>
      <c r="I267" s="336"/>
      <c r="J267" s="332"/>
      <c r="K267" s="332"/>
      <c r="L267" s="332"/>
      <c r="M267" s="332"/>
      <c r="N267" s="332"/>
      <c r="O267" s="33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XES267" s="4"/>
      <c r="XET267" s="4"/>
      <c r="XEU267" s="4"/>
      <c r="XEV267" s="4"/>
      <c r="XEW267" s="4"/>
      <c r="XEX267" s="4"/>
    </row>
    <row r="268" spans="1:29 16373:16378" s="5" customFormat="1" ht="17.25" customHeight="1" thickBot="1" x14ac:dyDescent="0.3">
      <c r="A268" s="1"/>
      <c r="B268" s="98"/>
      <c r="C268" s="249"/>
      <c r="D268" s="250"/>
      <c r="E268" s="251"/>
      <c r="F268" s="252"/>
      <c r="G268" s="253"/>
      <c r="H268" s="258"/>
      <c r="I268" s="336"/>
      <c r="J268" s="332"/>
      <c r="K268" s="332"/>
      <c r="L268" s="332"/>
      <c r="M268" s="332"/>
      <c r="N268" s="332"/>
      <c r="O268" s="33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XES268" s="4"/>
      <c r="XET268" s="4"/>
      <c r="XEU268" s="4"/>
      <c r="XEV268" s="4"/>
      <c r="XEW268" s="4"/>
      <c r="XEX268" s="4"/>
    </row>
    <row r="269" spans="1:29 16373:16378" s="5" customFormat="1" ht="17.25" customHeight="1" thickBot="1" x14ac:dyDescent="0.3">
      <c r="A269" s="1"/>
      <c r="B269" s="211"/>
      <c r="C269" s="196" t="s">
        <v>86</v>
      </c>
      <c r="D269" s="254"/>
      <c r="E269" s="198">
        <f>SUM(E262:E268)</f>
        <v>202770830</v>
      </c>
      <c r="F269" s="255"/>
      <c r="G269" s="200"/>
      <c r="H269" s="258"/>
      <c r="I269" s="259"/>
      <c r="J269" s="19"/>
      <c r="K269" s="19"/>
      <c r="L269" s="19"/>
      <c r="M269" s="20"/>
      <c r="N269" s="20"/>
      <c r="O269" s="21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XES269" s="4"/>
      <c r="XET269" s="4"/>
      <c r="XEU269" s="4"/>
      <c r="XEV269" s="4"/>
      <c r="XEW269" s="4"/>
      <c r="XEX269" s="4"/>
    </row>
    <row r="270" spans="1:29 16373:16378" s="5" customFormat="1" ht="17.25" customHeight="1" thickBot="1" x14ac:dyDescent="0.3">
      <c r="A270" s="1"/>
      <c r="B270" s="98" t="s">
        <v>87</v>
      </c>
      <c r="C270" s="233" t="s">
        <v>88</v>
      </c>
      <c r="D270" s="246"/>
      <c r="E270" s="235"/>
      <c r="F270" s="247"/>
      <c r="G270" s="206"/>
      <c r="H270" s="258"/>
      <c r="I270" s="2"/>
      <c r="J270" s="151"/>
      <c r="K270" s="151"/>
      <c r="L270" s="15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XES270" s="4"/>
      <c r="XET270" s="4"/>
      <c r="XEU270" s="4"/>
      <c r="XEV270" s="4"/>
      <c r="XEW270" s="4"/>
      <c r="XEX270" s="4"/>
    </row>
    <row r="271" spans="1:29 16373:16378" s="5" customFormat="1" x14ac:dyDescent="0.25">
      <c r="A271" s="1"/>
      <c r="B271" s="98"/>
      <c r="C271" s="99" t="s">
        <v>134</v>
      </c>
      <c r="D271" s="110">
        <v>45055</v>
      </c>
      <c r="E271" s="248">
        <v>73898900</v>
      </c>
      <c r="F271" s="121">
        <v>45034</v>
      </c>
      <c r="G271" s="38" t="s">
        <v>475</v>
      </c>
      <c r="H271" s="258"/>
      <c r="I271" s="335" t="s">
        <v>6</v>
      </c>
      <c r="J271" s="331" t="s">
        <v>85</v>
      </c>
      <c r="K271" s="331" t="s">
        <v>8</v>
      </c>
      <c r="L271" s="331" t="s">
        <v>85</v>
      </c>
      <c r="M271" s="331" t="s">
        <v>10</v>
      </c>
      <c r="N271" s="331" t="s">
        <v>8</v>
      </c>
      <c r="O271" s="331" t="s">
        <v>10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XES271" s="4"/>
      <c r="XET271" s="4"/>
      <c r="XEU271" s="4"/>
      <c r="XEV271" s="4"/>
      <c r="XEW271" s="4"/>
      <c r="XEX271" s="4"/>
    </row>
    <row r="272" spans="1:29 16373:16378" s="5" customFormat="1" x14ac:dyDescent="0.25">
      <c r="A272" s="1"/>
      <c r="B272" s="98"/>
      <c r="C272" s="99" t="s">
        <v>134</v>
      </c>
      <c r="D272" s="110">
        <v>45055</v>
      </c>
      <c r="E272" s="248">
        <v>71957400</v>
      </c>
      <c r="F272" s="121">
        <v>45048</v>
      </c>
      <c r="G272" s="38" t="s">
        <v>475</v>
      </c>
      <c r="H272" s="258"/>
      <c r="I272" s="336"/>
      <c r="J272" s="332"/>
      <c r="K272" s="332"/>
      <c r="L272" s="332"/>
      <c r="M272" s="332"/>
      <c r="N272" s="332"/>
      <c r="O272" s="33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XES272" s="4"/>
      <c r="XET272" s="4"/>
      <c r="XEU272" s="4"/>
      <c r="XEV272" s="4"/>
      <c r="XEW272" s="4"/>
      <c r="XEX272" s="4"/>
    </row>
    <row r="273" spans="1:29 16373:16378" s="5" customFormat="1" x14ac:dyDescent="0.25">
      <c r="A273" s="1"/>
      <c r="B273" s="98"/>
      <c r="C273" s="99" t="s">
        <v>136</v>
      </c>
      <c r="D273" s="110">
        <v>45055</v>
      </c>
      <c r="E273" s="248">
        <v>11500500</v>
      </c>
      <c r="F273" s="121">
        <v>45034</v>
      </c>
      <c r="G273" s="38" t="s">
        <v>475</v>
      </c>
      <c r="H273" s="258"/>
      <c r="I273" s="336"/>
      <c r="J273" s="332"/>
      <c r="K273" s="332"/>
      <c r="L273" s="332"/>
      <c r="M273" s="332"/>
      <c r="N273" s="332"/>
      <c r="O273" s="33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XES273" s="4"/>
      <c r="XET273" s="4"/>
      <c r="XEU273" s="4"/>
      <c r="XEV273" s="4"/>
      <c r="XEW273" s="4"/>
      <c r="XEX273" s="4"/>
    </row>
    <row r="274" spans="1:29 16373:16378" s="5" customFormat="1" x14ac:dyDescent="0.25">
      <c r="A274" s="1"/>
      <c r="B274" s="98"/>
      <c r="C274" s="99" t="s">
        <v>136</v>
      </c>
      <c r="D274" s="110">
        <v>45055</v>
      </c>
      <c r="E274" s="248">
        <v>6993700</v>
      </c>
      <c r="F274" s="121">
        <v>45048</v>
      </c>
      <c r="G274" s="38" t="s">
        <v>475</v>
      </c>
      <c r="H274" s="258"/>
      <c r="I274" s="336"/>
      <c r="J274" s="332"/>
      <c r="K274" s="332"/>
      <c r="L274" s="332"/>
      <c r="M274" s="332"/>
      <c r="N274" s="332"/>
      <c r="O274" s="33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XES274" s="4"/>
      <c r="XET274" s="4"/>
      <c r="XEU274" s="4"/>
      <c r="XEV274" s="4"/>
      <c r="XEW274" s="4"/>
      <c r="XEX274" s="4"/>
    </row>
    <row r="275" spans="1:29 16373:16378" s="5" customFormat="1" x14ac:dyDescent="0.25">
      <c r="A275" s="1"/>
      <c r="B275" s="98"/>
      <c r="C275" s="99" t="s">
        <v>476</v>
      </c>
      <c r="D275" s="110">
        <v>45055</v>
      </c>
      <c r="E275" s="248">
        <v>717550</v>
      </c>
      <c r="F275" s="121">
        <v>44940</v>
      </c>
      <c r="G275" s="38" t="s">
        <v>477</v>
      </c>
      <c r="H275" s="258"/>
      <c r="I275" s="336"/>
      <c r="J275" s="332"/>
      <c r="K275" s="332"/>
      <c r="L275" s="332"/>
      <c r="M275" s="332"/>
      <c r="N275" s="332"/>
      <c r="O275" s="33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XES275" s="4"/>
      <c r="XET275" s="4"/>
      <c r="XEU275" s="4"/>
      <c r="XEV275" s="4"/>
      <c r="XEW275" s="4"/>
      <c r="XEX275" s="4"/>
    </row>
    <row r="276" spans="1:29 16373:16378" s="5" customFormat="1" ht="17.25" customHeight="1" thickBot="1" x14ac:dyDescent="0.3">
      <c r="A276" s="1"/>
      <c r="B276" s="98"/>
      <c r="C276" s="249"/>
      <c r="D276" s="250"/>
      <c r="E276" s="251"/>
      <c r="F276" s="252"/>
      <c r="G276" s="253"/>
      <c r="H276" s="258"/>
      <c r="I276" s="336"/>
      <c r="J276" s="332"/>
      <c r="K276" s="332"/>
      <c r="L276" s="332"/>
      <c r="M276" s="332"/>
      <c r="N276" s="332"/>
      <c r="O276" s="33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XES276" s="4"/>
      <c r="XET276" s="4"/>
      <c r="XEU276" s="4"/>
      <c r="XEV276" s="4"/>
      <c r="XEW276" s="4"/>
      <c r="XEX276" s="4"/>
    </row>
    <row r="277" spans="1:29 16373:16378" s="5" customFormat="1" ht="17.25" customHeight="1" thickBot="1" x14ac:dyDescent="0.3">
      <c r="A277" s="1"/>
      <c r="B277" s="211"/>
      <c r="C277" s="196" t="s">
        <v>89</v>
      </c>
      <c r="D277" s="254"/>
      <c r="E277" s="198">
        <f>SUM(E271:E276)</f>
        <v>165068050</v>
      </c>
      <c r="F277" s="255"/>
      <c r="G277" s="200"/>
      <c r="H277" s="258"/>
      <c r="I277" s="259"/>
      <c r="J277" s="19"/>
      <c r="K277" s="19"/>
      <c r="L277" s="19"/>
      <c r="M277" s="20"/>
      <c r="N277" s="20"/>
      <c r="O277" s="21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XES277" s="4"/>
      <c r="XET277" s="4"/>
      <c r="XEU277" s="4"/>
      <c r="XEV277" s="4"/>
      <c r="XEW277" s="4"/>
      <c r="XEX277" s="4"/>
    </row>
    <row r="278" spans="1:29 16373:16378" s="5" customFormat="1" ht="17.25" customHeight="1" thickBot="1" x14ac:dyDescent="0.3">
      <c r="A278" s="1"/>
      <c r="B278" s="98" t="s">
        <v>90</v>
      </c>
      <c r="C278" s="233" t="s">
        <v>91</v>
      </c>
      <c r="D278" s="246"/>
      <c r="E278" s="235"/>
      <c r="F278" s="247"/>
      <c r="G278" s="206"/>
      <c r="H278" s="258"/>
      <c r="I278" s="2"/>
      <c r="J278" s="151"/>
      <c r="K278" s="151"/>
      <c r="L278" s="15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XES278" s="4"/>
      <c r="XET278" s="4"/>
      <c r="XEU278" s="4"/>
      <c r="XEV278" s="4"/>
      <c r="XEW278" s="4"/>
      <c r="XEX278" s="4"/>
    </row>
    <row r="279" spans="1:29 16373:16378" s="5" customFormat="1" x14ac:dyDescent="0.25">
      <c r="A279" s="1"/>
      <c r="B279" s="98"/>
      <c r="C279" s="99" t="s">
        <v>464</v>
      </c>
      <c r="D279" s="110">
        <v>45054</v>
      </c>
      <c r="E279" s="248">
        <v>6870000</v>
      </c>
      <c r="F279" s="121">
        <v>45048</v>
      </c>
      <c r="G279" s="38" t="s">
        <v>465</v>
      </c>
      <c r="H279" s="258"/>
      <c r="I279" s="335" t="s">
        <v>6</v>
      </c>
      <c r="J279" s="331" t="s">
        <v>85</v>
      </c>
      <c r="K279" s="331" t="s">
        <v>8</v>
      </c>
      <c r="L279" s="331" t="s">
        <v>85</v>
      </c>
      <c r="M279" s="331" t="s">
        <v>10</v>
      </c>
      <c r="N279" s="331" t="s">
        <v>8</v>
      </c>
      <c r="O279" s="331" t="s">
        <v>10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XES279" s="4"/>
      <c r="XET279" s="4"/>
      <c r="XEU279" s="4"/>
      <c r="XEV279" s="4"/>
      <c r="XEW279" s="4"/>
      <c r="XEX279" s="4"/>
    </row>
    <row r="280" spans="1:29 16373:16378" s="5" customFormat="1" x14ac:dyDescent="0.25">
      <c r="A280" s="1"/>
      <c r="B280" s="98"/>
      <c r="C280" s="99" t="s">
        <v>462</v>
      </c>
      <c r="D280" s="110">
        <v>45054</v>
      </c>
      <c r="E280" s="248">
        <v>238666000</v>
      </c>
      <c r="F280" s="121">
        <v>45048</v>
      </c>
      <c r="G280" s="38" t="s">
        <v>298</v>
      </c>
      <c r="H280" s="258"/>
      <c r="I280" s="336"/>
      <c r="J280" s="332"/>
      <c r="K280" s="332"/>
      <c r="L280" s="332"/>
      <c r="M280" s="332"/>
      <c r="N280" s="332"/>
      <c r="O280" s="33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XES280" s="4"/>
      <c r="XET280" s="4"/>
      <c r="XEU280" s="4"/>
      <c r="XEV280" s="4"/>
      <c r="XEW280" s="4"/>
      <c r="XEX280" s="4"/>
    </row>
    <row r="281" spans="1:29 16373:16378" s="5" customFormat="1" x14ac:dyDescent="0.25">
      <c r="A281" s="1"/>
      <c r="B281" s="98"/>
      <c r="C281" s="99" t="s">
        <v>463</v>
      </c>
      <c r="D281" s="110">
        <v>45055</v>
      </c>
      <c r="E281" s="248">
        <v>8049000</v>
      </c>
      <c r="F281" s="121">
        <v>45048</v>
      </c>
      <c r="G281" s="38" t="s">
        <v>251</v>
      </c>
      <c r="H281" s="258"/>
      <c r="I281" s="336"/>
      <c r="J281" s="332"/>
      <c r="K281" s="332"/>
      <c r="L281" s="332"/>
      <c r="M281" s="332"/>
      <c r="N281" s="332"/>
      <c r="O281" s="33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XES281" s="4"/>
      <c r="XET281" s="4"/>
      <c r="XEU281" s="4"/>
      <c r="XEV281" s="4"/>
      <c r="XEW281" s="4"/>
      <c r="XEX281" s="4"/>
    </row>
    <row r="282" spans="1:29 16373:16378" s="5" customFormat="1" x14ac:dyDescent="0.25">
      <c r="A282" s="1"/>
      <c r="B282" s="98"/>
      <c r="C282" s="276" t="s">
        <v>466</v>
      </c>
      <c r="D282" s="277">
        <v>45055</v>
      </c>
      <c r="E282" s="278">
        <v>4995000</v>
      </c>
      <c r="F282" s="279">
        <v>45048</v>
      </c>
      <c r="G282" s="280" t="s">
        <v>251</v>
      </c>
      <c r="H282" s="258"/>
      <c r="I282" s="336"/>
      <c r="J282" s="332"/>
      <c r="K282" s="332"/>
      <c r="L282" s="332"/>
      <c r="M282" s="332"/>
      <c r="N282" s="332"/>
      <c r="O282" s="33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XES282" s="4"/>
      <c r="XET282" s="4"/>
      <c r="XEU282" s="4"/>
      <c r="XEV282" s="4"/>
      <c r="XEW282" s="4"/>
      <c r="XEX282" s="4"/>
    </row>
    <row r="283" spans="1:29 16373:16378" s="5" customFormat="1" ht="17.25" customHeight="1" thickBot="1" x14ac:dyDescent="0.3">
      <c r="A283" s="1"/>
      <c r="B283" s="98"/>
      <c r="C283" s="249"/>
      <c r="D283" s="250"/>
      <c r="E283" s="251"/>
      <c r="F283" s="252"/>
      <c r="G283" s="253"/>
      <c r="H283" s="258"/>
      <c r="I283" s="336"/>
      <c r="J283" s="332"/>
      <c r="K283" s="332"/>
      <c r="L283" s="332"/>
      <c r="M283" s="332"/>
      <c r="N283" s="332"/>
      <c r="O283" s="33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XES283" s="4"/>
      <c r="XET283" s="4"/>
      <c r="XEU283" s="4"/>
      <c r="XEV283" s="4"/>
      <c r="XEW283" s="4"/>
      <c r="XEX283" s="4"/>
    </row>
    <row r="284" spans="1:29 16373:16378" s="5" customFormat="1" ht="17.25" customHeight="1" thickBot="1" x14ac:dyDescent="0.3">
      <c r="A284" s="1"/>
      <c r="B284" s="211"/>
      <c r="C284" s="196" t="s">
        <v>92</v>
      </c>
      <c r="D284" s="254"/>
      <c r="E284" s="198">
        <f>SUM(E279:E283)</f>
        <v>258580000</v>
      </c>
      <c r="F284" s="255"/>
      <c r="G284" s="200"/>
      <c r="H284" s="258"/>
      <c r="I284" s="259"/>
      <c r="J284" s="19"/>
      <c r="K284" s="19"/>
      <c r="L284" s="19"/>
      <c r="M284" s="20"/>
      <c r="N284" s="20"/>
      <c r="O284" s="21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XES284" s="4"/>
      <c r="XET284" s="4"/>
      <c r="XEU284" s="4"/>
      <c r="XEV284" s="4"/>
      <c r="XEW284" s="4"/>
      <c r="XEX284" s="4"/>
    </row>
    <row r="285" spans="1:29 16373:16378" s="5" customFormat="1" ht="17.25" customHeight="1" thickBot="1" x14ac:dyDescent="0.3">
      <c r="A285" s="1"/>
      <c r="B285" s="98" t="s">
        <v>93</v>
      </c>
      <c r="C285" s="233" t="s">
        <v>94</v>
      </c>
      <c r="D285" s="246"/>
      <c r="E285" s="235"/>
      <c r="F285" s="247"/>
      <c r="G285" s="206"/>
      <c r="H285" s="258"/>
      <c r="I285" s="2"/>
      <c r="J285" s="151"/>
      <c r="K285" s="151"/>
      <c r="L285" s="15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XES285" s="4"/>
      <c r="XET285" s="4"/>
      <c r="XEU285" s="4"/>
      <c r="XEV285" s="4"/>
      <c r="XEW285" s="4"/>
      <c r="XEX285" s="4"/>
    </row>
    <row r="286" spans="1:29 16373:16378" s="5" customFormat="1" x14ac:dyDescent="0.25">
      <c r="A286" s="1"/>
      <c r="B286" s="98"/>
      <c r="C286" s="99" t="s">
        <v>287</v>
      </c>
      <c r="D286" s="100">
        <v>45055</v>
      </c>
      <c r="E286" s="101">
        <v>14951025</v>
      </c>
      <c r="F286" s="209">
        <v>45041</v>
      </c>
      <c r="G286" s="260" t="s">
        <v>290</v>
      </c>
      <c r="H286" s="258"/>
      <c r="I286" s="335" t="s">
        <v>6</v>
      </c>
      <c r="J286" s="331" t="s">
        <v>85</v>
      </c>
      <c r="K286" s="331" t="s">
        <v>8</v>
      </c>
      <c r="L286" s="331" t="s">
        <v>85</v>
      </c>
      <c r="M286" s="331" t="s">
        <v>10</v>
      </c>
      <c r="N286" s="331" t="s">
        <v>8</v>
      </c>
      <c r="O286" s="331" t="s">
        <v>10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XES286" s="4"/>
      <c r="XET286" s="4"/>
      <c r="XEU286" s="4"/>
      <c r="XEV286" s="4"/>
      <c r="XEW286" s="4"/>
      <c r="XEX286" s="4"/>
    </row>
    <row r="287" spans="1:29 16373:16378" s="5" customFormat="1" x14ac:dyDescent="0.25">
      <c r="A287" s="1"/>
      <c r="B287" s="98"/>
      <c r="C287" s="99" t="s">
        <v>449</v>
      </c>
      <c r="D287" s="110">
        <v>45055</v>
      </c>
      <c r="E287" s="101">
        <v>9472500</v>
      </c>
      <c r="F287" s="121">
        <v>45047</v>
      </c>
      <c r="G287" s="260" t="s">
        <v>288</v>
      </c>
      <c r="H287" s="258"/>
      <c r="I287" s="336"/>
      <c r="J287" s="332"/>
      <c r="K287" s="332"/>
      <c r="L287" s="332"/>
      <c r="M287" s="332"/>
      <c r="N287" s="332"/>
      <c r="O287" s="33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XES287" s="4"/>
      <c r="XET287" s="4"/>
      <c r="XEU287" s="4"/>
      <c r="XEV287" s="4"/>
      <c r="XEW287" s="4"/>
      <c r="XEX287" s="4"/>
    </row>
    <row r="288" spans="1:29 16373:16378" s="321" customFormat="1" x14ac:dyDescent="0.25">
      <c r="A288" s="314"/>
      <c r="B288" s="313"/>
      <c r="C288" s="315" t="s">
        <v>285</v>
      </c>
      <c r="D288" s="316">
        <v>45055</v>
      </c>
      <c r="E288" s="317">
        <v>230687000</v>
      </c>
      <c r="F288" s="318">
        <v>45048</v>
      </c>
      <c r="G288" s="319" t="s">
        <v>288</v>
      </c>
      <c r="H288" s="320"/>
      <c r="I288" s="336"/>
      <c r="J288" s="332"/>
      <c r="K288" s="332"/>
      <c r="L288" s="332"/>
      <c r="M288" s="332"/>
      <c r="N288" s="332"/>
      <c r="O288" s="332"/>
      <c r="P288" s="320"/>
      <c r="Q288" s="320"/>
      <c r="R288" s="320"/>
      <c r="S288" s="320"/>
      <c r="T288" s="320"/>
      <c r="U288" s="320"/>
      <c r="V288" s="320"/>
      <c r="W288" s="320"/>
      <c r="X288" s="320"/>
      <c r="Y288" s="320"/>
      <c r="Z288" s="320"/>
      <c r="AA288" s="320"/>
      <c r="AB288" s="320"/>
      <c r="AC288" s="320"/>
      <c r="XES288" s="322"/>
      <c r="XET288" s="322"/>
      <c r="XEU288" s="322"/>
      <c r="XEV288" s="322"/>
      <c r="XEW288" s="322"/>
      <c r="XEX288" s="322"/>
    </row>
    <row r="289" spans="1:29 16373:16378" s="5" customFormat="1" ht="17.100000000000001" customHeight="1" thickBot="1" x14ac:dyDescent="0.3">
      <c r="A289" s="1"/>
      <c r="B289" s="98"/>
      <c r="C289" s="249"/>
      <c r="D289" s="250"/>
      <c r="E289" s="251"/>
      <c r="F289" s="252"/>
      <c r="G289" s="253"/>
      <c r="H289" s="258"/>
      <c r="I289" s="336"/>
      <c r="J289" s="332"/>
      <c r="K289" s="332"/>
      <c r="L289" s="332"/>
      <c r="M289" s="332"/>
      <c r="N289" s="332"/>
      <c r="O289" s="33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XES289" s="4"/>
      <c r="XET289" s="4"/>
      <c r="XEU289" s="4"/>
      <c r="XEV289" s="4"/>
      <c r="XEW289" s="4"/>
      <c r="XEX289" s="4"/>
    </row>
    <row r="290" spans="1:29 16373:16378" s="5" customFormat="1" ht="17.25" customHeight="1" thickBot="1" x14ac:dyDescent="0.3">
      <c r="A290" s="1"/>
      <c r="B290" s="211"/>
      <c r="C290" s="196" t="s">
        <v>95</v>
      </c>
      <c r="D290" s="254"/>
      <c r="E290" s="198">
        <f>SUM(E286:E289)</f>
        <v>255110525</v>
      </c>
      <c r="F290" s="255"/>
      <c r="G290" s="200"/>
      <c r="H290" s="258"/>
      <c r="I290" s="259"/>
      <c r="J290" s="19"/>
      <c r="K290" s="19"/>
      <c r="L290" s="19"/>
      <c r="M290" s="20"/>
      <c r="N290" s="20"/>
      <c r="O290" s="21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XES290" s="4"/>
      <c r="XET290" s="4"/>
      <c r="XEU290" s="4"/>
      <c r="XEV290" s="4"/>
      <c r="XEW290" s="4"/>
      <c r="XEX290" s="4"/>
    </row>
    <row r="291" spans="1:29 16373:16378" s="5" customFormat="1" ht="17.25" customHeight="1" thickBot="1" x14ac:dyDescent="0.3">
      <c r="A291" s="1"/>
      <c r="B291" s="98" t="s">
        <v>96</v>
      </c>
      <c r="C291" s="233" t="s">
        <v>97</v>
      </c>
      <c r="D291" s="246"/>
      <c r="E291" s="235"/>
      <c r="F291" s="247"/>
      <c r="G291" s="206"/>
      <c r="H291" s="258"/>
      <c r="I291" s="2"/>
      <c r="J291" s="151"/>
      <c r="K291" s="151"/>
      <c r="L291" s="15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XES291" s="4"/>
      <c r="XET291" s="4"/>
      <c r="XEU291" s="4"/>
      <c r="XEV291" s="4"/>
      <c r="XEW291" s="4"/>
      <c r="XEX291" s="4"/>
    </row>
    <row r="292" spans="1:29 16373:16378" s="5" customFormat="1" x14ac:dyDescent="0.25">
      <c r="A292" s="1"/>
      <c r="B292" s="98"/>
      <c r="C292" s="99" t="s">
        <v>346</v>
      </c>
      <c r="D292" s="100">
        <v>45055</v>
      </c>
      <c r="E292" s="101">
        <v>126240000</v>
      </c>
      <c r="F292" s="209">
        <v>45047</v>
      </c>
      <c r="G292" s="260" t="s">
        <v>139</v>
      </c>
      <c r="H292" s="258"/>
      <c r="I292" s="335" t="s">
        <v>6</v>
      </c>
      <c r="J292" s="331" t="s">
        <v>85</v>
      </c>
      <c r="K292" s="331" t="s">
        <v>8</v>
      </c>
      <c r="L292" s="331" t="s">
        <v>85</v>
      </c>
      <c r="M292" s="331" t="s">
        <v>10</v>
      </c>
      <c r="N292" s="331" t="s">
        <v>8</v>
      </c>
      <c r="O292" s="331" t="s">
        <v>10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XES292" s="4"/>
      <c r="XET292" s="4"/>
      <c r="XEU292" s="4"/>
      <c r="XEV292" s="4"/>
      <c r="XEW292" s="4"/>
      <c r="XEX292" s="4"/>
    </row>
    <row r="293" spans="1:29 16373:16378" s="5" customFormat="1" x14ac:dyDescent="0.25">
      <c r="A293" s="1"/>
      <c r="B293" s="98"/>
      <c r="C293" s="276" t="s">
        <v>348</v>
      </c>
      <c r="D293" s="277">
        <v>45055</v>
      </c>
      <c r="E293" s="282">
        <v>10968200</v>
      </c>
      <c r="F293" s="279">
        <v>45044</v>
      </c>
      <c r="G293" s="283" t="s">
        <v>139</v>
      </c>
      <c r="H293" s="258"/>
      <c r="I293" s="336"/>
      <c r="J293" s="332"/>
      <c r="K293" s="332"/>
      <c r="L293" s="332"/>
      <c r="M293" s="332"/>
      <c r="N293" s="332"/>
      <c r="O293" s="33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XES293" s="4"/>
      <c r="XET293" s="4"/>
      <c r="XEU293" s="4"/>
      <c r="XEV293" s="4"/>
      <c r="XEW293" s="4"/>
      <c r="XEX293" s="4"/>
    </row>
    <row r="294" spans="1:29 16373:16378" s="5" customFormat="1" x14ac:dyDescent="0.25">
      <c r="A294" s="1"/>
      <c r="B294" s="98"/>
      <c r="C294" s="276" t="s">
        <v>349</v>
      </c>
      <c r="D294" s="277">
        <v>45055</v>
      </c>
      <c r="E294" s="282">
        <v>46199000</v>
      </c>
      <c r="F294" s="279">
        <v>45044</v>
      </c>
      <c r="G294" s="283" t="s">
        <v>139</v>
      </c>
      <c r="H294" s="258"/>
      <c r="I294" s="336"/>
      <c r="J294" s="332"/>
      <c r="K294" s="332"/>
      <c r="L294" s="332"/>
      <c r="M294" s="332"/>
      <c r="N294" s="332"/>
      <c r="O294" s="33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XES294" s="4"/>
      <c r="XET294" s="4"/>
      <c r="XEU294" s="4"/>
      <c r="XEV294" s="4"/>
      <c r="XEW294" s="4"/>
      <c r="XEX294" s="4"/>
    </row>
    <row r="295" spans="1:29 16373:16378" s="5" customFormat="1" x14ac:dyDescent="0.25">
      <c r="A295" s="1"/>
      <c r="B295" s="98"/>
      <c r="C295" s="99" t="s">
        <v>350</v>
      </c>
      <c r="D295" s="110">
        <v>45055</v>
      </c>
      <c r="E295" s="101">
        <v>4489000</v>
      </c>
      <c r="F295" s="121">
        <v>45043</v>
      </c>
      <c r="G295" s="260" t="s">
        <v>345</v>
      </c>
      <c r="H295" s="258"/>
      <c r="I295" s="336"/>
      <c r="J295" s="332"/>
      <c r="K295" s="332"/>
      <c r="L295" s="332"/>
      <c r="M295" s="332"/>
      <c r="N295" s="332"/>
      <c r="O295" s="33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XES295" s="4"/>
      <c r="XET295" s="4"/>
      <c r="XEU295" s="4"/>
      <c r="XEV295" s="4"/>
      <c r="XEW295" s="4"/>
      <c r="XEX295" s="4"/>
    </row>
    <row r="296" spans="1:29 16373:16378" s="5" customFormat="1" x14ac:dyDescent="0.25">
      <c r="A296" s="1"/>
      <c r="B296" s="98"/>
      <c r="C296" s="99" t="s">
        <v>347</v>
      </c>
      <c r="D296" s="110">
        <v>45058</v>
      </c>
      <c r="E296" s="101">
        <v>14112700</v>
      </c>
      <c r="F296" s="121">
        <v>45047</v>
      </c>
      <c r="G296" s="260" t="s">
        <v>139</v>
      </c>
      <c r="H296" s="258"/>
      <c r="I296" s="336"/>
      <c r="J296" s="332"/>
      <c r="K296" s="332"/>
      <c r="L296" s="332"/>
      <c r="M296" s="332"/>
      <c r="N296" s="332"/>
      <c r="O296" s="33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XES296" s="4"/>
      <c r="XET296" s="4"/>
      <c r="XEU296" s="4"/>
      <c r="XEV296" s="4"/>
      <c r="XEW296" s="4"/>
      <c r="XEX296" s="4"/>
    </row>
    <row r="297" spans="1:29 16373:16378" s="5" customFormat="1" ht="17.25" customHeight="1" thickBot="1" x14ac:dyDescent="0.3">
      <c r="A297" s="1"/>
      <c r="B297" s="98"/>
      <c r="C297" s="249"/>
      <c r="D297" s="250"/>
      <c r="E297" s="251"/>
      <c r="F297" s="252"/>
      <c r="G297" s="253"/>
      <c r="H297" s="258"/>
      <c r="I297" s="336"/>
      <c r="J297" s="332"/>
      <c r="K297" s="332"/>
      <c r="L297" s="332"/>
      <c r="M297" s="332"/>
      <c r="N297" s="332"/>
      <c r="O297" s="33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XES297" s="4"/>
      <c r="XET297" s="4"/>
      <c r="XEU297" s="4"/>
      <c r="XEV297" s="4"/>
      <c r="XEW297" s="4"/>
      <c r="XEX297" s="4"/>
    </row>
    <row r="298" spans="1:29 16373:16378" s="5" customFormat="1" ht="17.25" customHeight="1" thickBot="1" x14ac:dyDescent="0.3">
      <c r="A298" s="1"/>
      <c r="B298" s="211"/>
      <c r="C298" s="196" t="s">
        <v>98</v>
      </c>
      <c r="D298" s="254"/>
      <c r="E298" s="198">
        <f>SUM(E292:E297)</f>
        <v>202008900</v>
      </c>
      <c r="F298" s="255"/>
      <c r="G298" s="200"/>
      <c r="H298" s="258"/>
      <c r="I298" s="259"/>
      <c r="J298" s="19"/>
      <c r="K298" s="19"/>
      <c r="L298" s="19"/>
      <c r="M298" s="20"/>
      <c r="N298" s="20"/>
      <c r="O298" s="21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XES298" s="4"/>
      <c r="XET298" s="4"/>
      <c r="XEU298" s="4"/>
      <c r="XEV298" s="4"/>
      <c r="XEW298" s="4"/>
      <c r="XEX298" s="4"/>
    </row>
    <row r="299" spans="1:29 16373:16378" s="5" customFormat="1" ht="17.25" customHeight="1" thickBot="1" x14ac:dyDescent="0.3">
      <c r="A299" s="1"/>
      <c r="B299" s="98" t="s">
        <v>99</v>
      </c>
      <c r="C299" s="261" t="s">
        <v>100</v>
      </c>
      <c r="D299" s="246"/>
      <c r="E299" s="235"/>
      <c r="F299" s="247"/>
      <c r="G299" s="206"/>
      <c r="H299" s="258"/>
      <c r="I299" s="2"/>
      <c r="J299" s="151"/>
      <c r="K299" s="151"/>
      <c r="L299" s="15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XES299" s="4"/>
      <c r="XET299" s="4"/>
      <c r="XEU299" s="4"/>
      <c r="XEV299" s="4"/>
      <c r="XEW299" s="4"/>
      <c r="XEX299" s="4"/>
    </row>
    <row r="300" spans="1:29 16373:16378" s="5" customFormat="1" x14ac:dyDescent="0.25">
      <c r="A300" s="1"/>
      <c r="B300" s="98"/>
      <c r="C300" s="99" t="s">
        <v>391</v>
      </c>
      <c r="D300" s="100">
        <v>45054</v>
      </c>
      <c r="E300" s="101">
        <v>1848000</v>
      </c>
      <c r="F300" s="209" t="s">
        <v>392</v>
      </c>
      <c r="G300" s="260" t="s">
        <v>393</v>
      </c>
      <c r="H300" s="258"/>
      <c r="I300" s="335" t="s">
        <v>6</v>
      </c>
      <c r="J300" s="331" t="s">
        <v>85</v>
      </c>
      <c r="K300" s="331" t="s">
        <v>8</v>
      </c>
      <c r="L300" s="331" t="s">
        <v>85</v>
      </c>
      <c r="M300" s="331" t="s">
        <v>10</v>
      </c>
      <c r="N300" s="331" t="s">
        <v>8</v>
      </c>
      <c r="O300" s="331" t="s">
        <v>10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XES300" s="4"/>
      <c r="XET300" s="4"/>
      <c r="XEU300" s="4"/>
      <c r="XEV300" s="4"/>
      <c r="XEW300" s="4"/>
      <c r="XEX300" s="4"/>
    </row>
    <row r="301" spans="1:29 16373:16378" s="5" customFormat="1" x14ac:dyDescent="0.25">
      <c r="A301" s="1"/>
      <c r="B301" s="98"/>
      <c r="C301" s="99" t="s">
        <v>394</v>
      </c>
      <c r="D301" s="110">
        <v>45054</v>
      </c>
      <c r="E301" s="101">
        <v>1402000</v>
      </c>
      <c r="F301" s="121">
        <v>45048</v>
      </c>
      <c r="G301" s="260" t="s">
        <v>192</v>
      </c>
      <c r="H301" s="258"/>
      <c r="I301" s="336"/>
      <c r="J301" s="332"/>
      <c r="K301" s="332"/>
      <c r="L301" s="332"/>
      <c r="M301" s="332"/>
      <c r="N301" s="332"/>
      <c r="O301" s="33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XES301" s="4"/>
      <c r="XET301" s="4"/>
      <c r="XEU301" s="4"/>
      <c r="XEV301" s="4"/>
      <c r="XEW301" s="4"/>
      <c r="XEX301" s="4"/>
    </row>
    <row r="302" spans="1:29 16373:16378" s="5" customFormat="1" x14ac:dyDescent="0.25">
      <c r="A302" s="1"/>
      <c r="B302" s="98"/>
      <c r="C302" s="99" t="s">
        <v>389</v>
      </c>
      <c r="D302" s="110">
        <v>45056</v>
      </c>
      <c r="E302" s="101">
        <v>94884200</v>
      </c>
      <c r="F302" s="121">
        <v>45049</v>
      </c>
      <c r="G302" s="260" t="s">
        <v>135</v>
      </c>
      <c r="H302" s="258"/>
      <c r="I302" s="336"/>
      <c r="J302" s="332"/>
      <c r="K302" s="332"/>
      <c r="L302" s="332"/>
      <c r="M302" s="332"/>
      <c r="N302" s="332"/>
      <c r="O302" s="33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XES302" s="4"/>
      <c r="XET302" s="4"/>
      <c r="XEU302" s="4"/>
      <c r="XEV302" s="4"/>
      <c r="XEW302" s="4"/>
      <c r="XEX302" s="4"/>
    </row>
    <row r="303" spans="1:29 16373:16378" s="5" customFormat="1" x14ac:dyDescent="0.25">
      <c r="A303" s="1"/>
      <c r="B303" s="98"/>
      <c r="C303" s="99" t="s">
        <v>390</v>
      </c>
      <c r="D303" s="110">
        <v>45056</v>
      </c>
      <c r="E303" s="101">
        <v>9471500</v>
      </c>
      <c r="F303" s="121">
        <v>45049</v>
      </c>
      <c r="G303" s="260" t="s">
        <v>135</v>
      </c>
      <c r="H303" s="258"/>
      <c r="I303" s="336"/>
      <c r="J303" s="332"/>
      <c r="K303" s="332"/>
      <c r="L303" s="332"/>
      <c r="M303" s="332"/>
      <c r="N303" s="332"/>
      <c r="O303" s="33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XES303" s="4"/>
      <c r="XET303" s="4"/>
      <c r="XEU303" s="4"/>
      <c r="XEV303" s="4"/>
      <c r="XEW303" s="4"/>
      <c r="XEX303" s="4"/>
    </row>
    <row r="304" spans="1:29 16373:16378" s="5" customFormat="1" ht="17.25" customHeight="1" thickBot="1" x14ac:dyDescent="0.3">
      <c r="A304" s="1"/>
      <c r="B304" s="98"/>
      <c r="C304" s="249"/>
      <c r="D304" s="250"/>
      <c r="E304" s="251"/>
      <c r="F304" s="252"/>
      <c r="G304" s="253"/>
      <c r="H304" s="258"/>
      <c r="I304" s="336"/>
      <c r="J304" s="332"/>
      <c r="K304" s="332"/>
      <c r="L304" s="332"/>
      <c r="M304" s="332"/>
      <c r="N304" s="332"/>
      <c r="O304" s="33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XES304" s="4"/>
      <c r="XET304" s="4"/>
      <c r="XEU304" s="4"/>
      <c r="XEV304" s="4"/>
      <c r="XEW304" s="4"/>
      <c r="XEX304" s="4"/>
    </row>
    <row r="305" spans="1:29 16373:16378" s="5" customFormat="1" ht="17.25" customHeight="1" thickBot="1" x14ac:dyDescent="0.3">
      <c r="A305" s="1"/>
      <c r="B305" s="211"/>
      <c r="C305" s="262" t="s">
        <v>101</v>
      </c>
      <c r="D305" s="254"/>
      <c r="E305" s="198">
        <f>SUM(E300:E304)</f>
        <v>107605700</v>
      </c>
      <c r="F305" s="255"/>
      <c r="G305" s="200"/>
      <c r="H305" s="258"/>
      <c r="I305" s="259"/>
      <c r="J305" s="19"/>
      <c r="K305" s="19"/>
      <c r="L305" s="19"/>
      <c r="M305" s="20"/>
      <c r="N305" s="20"/>
      <c r="O305" s="21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XES305" s="4"/>
      <c r="XET305" s="4"/>
      <c r="XEU305" s="4"/>
      <c r="XEV305" s="4"/>
      <c r="XEW305" s="4"/>
      <c r="XEX305" s="4"/>
    </row>
    <row r="306" spans="1:29 16373:16378" s="5" customFormat="1" ht="17.25" customHeight="1" thickBot="1" x14ac:dyDescent="0.3">
      <c r="A306" s="1"/>
      <c r="B306" s="98" t="s">
        <v>102</v>
      </c>
      <c r="C306" s="233" t="s">
        <v>103</v>
      </c>
      <c r="D306" s="246"/>
      <c r="E306" s="235"/>
      <c r="F306" s="247"/>
      <c r="G306" s="206"/>
      <c r="H306" s="258"/>
      <c r="I306" s="2"/>
      <c r="J306" s="151"/>
      <c r="K306" s="151"/>
      <c r="L306" s="15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XES306" s="4"/>
      <c r="XET306" s="4"/>
      <c r="XEU306" s="4"/>
      <c r="XEV306" s="4"/>
      <c r="XEW306" s="4"/>
      <c r="XEX306" s="4"/>
    </row>
    <row r="307" spans="1:29 16373:16378" s="5" customFormat="1" x14ac:dyDescent="0.25">
      <c r="A307" s="1"/>
      <c r="B307" s="98"/>
      <c r="C307" s="99" t="s">
        <v>361</v>
      </c>
      <c r="D307" s="100">
        <v>45054</v>
      </c>
      <c r="E307" s="101">
        <v>114300</v>
      </c>
      <c r="F307" s="209" t="s">
        <v>362</v>
      </c>
      <c r="G307" s="260" t="s">
        <v>363</v>
      </c>
      <c r="H307" s="258"/>
      <c r="I307" s="335" t="s">
        <v>6</v>
      </c>
      <c r="J307" s="331" t="s">
        <v>85</v>
      </c>
      <c r="K307" s="331" t="s">
        <v>8</v>
      </c>
      <c r="L307" s="331" t="s">
        <v>85</v>
      </c>
      <c r="M307" s="331" t="s">
        <v>10</v>
      </c>
      <c r="N307" s="331" t="s">
        <v>8</v>
      </c>
      <c r="O307" s="331" t="s">
        <v>10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XES307" s="4"/>
      <c r="XET307" s="4"/>
      <c r="XEU307" s="4"/>
      <c r="XEV307" s="4"/>
      <c r="XEW307" s="4"/>
      <c r="XEX307" s="4"/>
    </row>
    <row r="308" spans="1:29 16373:16378" s="5" customFormat="1" x14ac:dyDescent="0.25">
      <c r="A308" s="1"/>
      <c r="B308" s="98"/>
      <c r="C308" s="99" t="s">
        <v>148</v>
      </c>
      <c r="D308" s="110">
        <v>45054</v>
      </c>
      <c r="E308" s="101">
        <v>105196300</v>
      </c>
      <c r="F308" s="121">
        <v>45048</v>
      </c>
      <c r="G308" s="260" t="s">
        <v>149</v>
      </c>
      <c r="H308" s="258"/>
      <c r="I308" s="336"/>
      <c r="J308" s="332"/>
      <c r="K308" s="332"/>
      <c r="L308" s="332"/>
      <c r="M308" s="332"/>
      <c r="N308" s="332"/>
      <c r="O308" s="33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XES308" s="4"/>
      <c r="XET308" s="4"/>
      <c r="XEU308" s="4"/>
      <c r="XEV308" s="4"/>
      <c r="XEW308" s="4"/>
      <c r="XEX308" s="4"/>
    </row>
    <row r="309" spans="1:29 16373:16378" s="5" customFormat="1" ht="17.25" customHeight="1" thickBot="1" x14ac:dyDescent="0.3">
      <c r="A309" s="1"/>
      <c r="B309" s="98"/>
      <c r="C309" s="249"/>
      <c r="D309" s="250"/>
      <c r="E309" s="251"/>
      <c r="F309" s="252"/>
      <c r="G309" s="253"/>
      <c r="H309" s="258"/>
      <c r="I309" s="336"/>
      <c r="J309" s="332"/>
      <c r="K309" s="332"/>
      <c r="L309" s="332"/>
      <c r="M309" s="332"/>
      <c r="N309" s="332"/>
      <c r="O309" s="33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XES309" s="4"/>
      <c r="XET309" s="4"/>
      <c r="XEU309" s="4"/>
      <c r="XEV309" s="4"/>
      <c r="XEW309" s="4"/>
      <c r="XEX309" s="4"/>
    </row>
    <row r="310" spans="1:29 16373:16378" s="5" customFormat="1" ht="17.25" customHeight="1" thickBot="1" x14ac:dyDescent="0.3">
      <c r="A310" s="1"/>
      <c r="B310" s="211"/>
      <c r="C310" s="196" t="s">
        <v>104</v>
      </c>
      <c r="D310" s="254"/>
      <c r="E310" s="198">
        <f>SUM(E307:E309)</f>
        <v>105310600</v>
      </c>
      <c r="F310" s="255"/>
      <c r="G310" s="200"/>
      <c r="H310" s="258"/>
      <c r="I310" s="259"/>
      <c r="J310" s="19"/>
      <c r="K310" s="19"/>
      <c r="L310" s="19"/>
      <c r="M310" s="20"/>
      <c r="N310" s="20"/>
      <c r="O310" s="21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XES310" s="4"/>
      <c r="XET310" s="4"/>
      <c r="XEU310" s="4"/>
      <c r="XEV310" s="4"/>
      <c r="XEW310" s="4"/>
      <c r="XEX310" s="4"/>
    </row>
    <row r="311" spans="1:29 16373:16378" s="5" customFormat="1" ht="17.25" customHeight="1" thickBot="1" x14ac:dyDescent="0.3">
      <c r="A311" s="1"/>
      <c r="B311" s="98" t="s">
        <v>105</v>
      </c>
      <c r="C311" s="261" t="s">
        <v>106</v>
      </c>
      <c r="D311" s="246"/>
      <c r="E311" s="235"/>
      <c r="F311" s="247"/>
      <c r="G311" s="206"/>
      <c r="H311" s="258"/>
      <c r="I311" s="2"/>
      <c r="J311" s="151"/>
      <c r="K311" s="151"/>
      <c r="L311" s="15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XES311" s="4"/>
      <c r="XET311" s="4"/>
      <c r="XEU311" s="4"/>
      <c r="XEV311" s="4"/>
      <c r="XEW311" s="4"/>
      <c r="XEX311" s="4"/>
    </row>
    <row r="312" spans="1:29 16373:16378" s="5" customFormat="1" x14ac:dyDescent="0.25">
      <c r="A312" s="1"/>
      <c r="B312" s="98"/>
      <c r="C312" s="99" t="s">
        <v>385</v>
      </c>
      <c r="D312" s="100">
        <v>45054</v>
      </c>
      <c r="E312" s="101">
        <v>29631000</v>
      </c>
      <c r="F312" s="209">
        <v>45048</v>
      </c>
      <c r="G312" s="260" t="s">
        <v>386</v>
      </c>
      <c r="H312" s="258"/>
      <c r="I312" s="335" t="s">
        <v>6</v>
      </c>
      <c r="J312" s="331" t="s">
        <v>85</v>
      </c>
      <c r="K312" s="331" t="s">
        <v>8</v>
      </c>
      <c r="L312" s="331" t="s">
        <v>85</v>
      </c>
      <c r="M312" s="331" t="s">
        <v>10</v>
      </c>
      <c r="N312" s="331" t="s">
        <v>8</v>
      </c>
      <c r="O312" s="331" t="s">
        <v>10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XES312" s="4"/>
      <c r="XET312" s="4"/>
      <c r="XEU312" s="4"/>
      <c r="XEV312" s="4"/>
      <c r="XEW312" s="4"/>
      <c r="XEX312" s="4"/>
    </row>
    <row r="313" spans="1:29 16373:16378" s="5" customFormat="1" x14ac:dyDescent="0.25">
      <c r="A313" s="1"/>
      <c r="B313" s="98"/>
      <c r="C313" s="276" t="s">
        <v>539</v>
      </c>
      <c r="D313" s="277">
        <v>45054</v>
      </c>
      <c r="E313" s="282">
        <v>39929600</v>
      </c>
      <c r="F313" s="279">
        <v>45051</v>
      </c>
      <c r="G313" s="283" t="s">
        <v>386</v>
      </c>
      <c r="H313" s="258"/>
      <c r="I313" s="336"/>
      <c r="J313" s="332"/>
      <c r="K313" s="332"/>
      <c r="L313" s="332"/>
      <c r="M313" s="332"/>
      <c r="N313" s="332"/>
      <c r="O313" s="33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XES313" s="4"/>
      <c r="XET313" s="4"/>
      <c r="XEU313" s="4"/>
      <c r="XEV313" s="4"/>
      <c r="XEW313" s="4"/>
      <c r="XEX313" s="4"/>
    </row>
    <row r="314" spans="1:29 16373:16378" s="5" customFormat="1" ht="17.100000000000001" customHeight="1" thickBot="1" x14ac:dyDescent="0.3">
      <c r="A314" s="1"/>
      <c r="B314" s="98"/>
      <c r="C314" s="249"/>
      <c r="D314" s="250"/>
      <c r="E314" s="251"/>
      <c r="F314" s="252"/>
      <c r="G314" s="253"/>
      <c r="H314" s="258"/>
      <c r="I314" s="336"/>
      <c r="J314" s="332"/>
      <c r="K314" s="332"/>
      <c r="L314" s="332"/>
      <c r="M314" s="332"/>
      <c r="N314" s="332"/>
      <c r="O314" s="33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XES314" s="4"/>
      <c r="XET314" s="4"/>
      <c r="XEU314" s="4"/>
      <c r="XEV314" s="4"/>
      <c r="XEW314" s="4"/>
      <c r="XEX314" s="4"/>
    </row>
    <row r="315" spans="1:29 16373:16378" s="5" customFormat="1" ht="17.25" customHeight="1" thickBot="1" x14ac:dyDescent="0.3">
      <c r="A315" s="1"/>
      <c r="B315" s="211"/>
      <c r="C315" s="262" t="s">
        <v>107</v>
      </c>
      <c r="D315" s="254"/>
      <c r="E315" s="198">
        <f>SUM(E312:E314)</f>
        <v>69560600</v>
      </c>
      <c r="F315" s="255"/>
      <c r="G315" s="200"/>
      <c r="H315" s="258"/>
      <c r="I315" s="259"/>
      <c r="J315" s="19"/>
      <c r="K315" s="19"/>
      <c r="L315" s="19"/>
      <c r="M315" s="20"/>
      <c r="N315" s="20"/>
      <c r="O315" s="21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XES315" s="4"/>
      <c r="XET315" s="4"/>
      <c r="XEU315" s="4"/>
      <c r="XEV315" s="4"/>
      <c r="XEW315" s="4"/>
      <c r="XEX315" s="4"/>
    </row>
    <row r="316" spans="1:29 16373:16378" s="5" customFormat="1" ht="17.25" customHeight="1" thickBot="1" x14ac:dyDescent="0.3">
      <c r="A316" s="1"/>
      <c r="B316" s="98" t="s">
        <v>108</v>
      </c>
      <c r="C316" s="261" t="s">
        <v>109</v>
      </c>
      <c r="D316" s="246"/>
      <c r="E316" s="235"/>
      <c r="F316" s="247"/>
      <c r="G316" s="206"/>
      <c r="H316" s="258"/>
      <c r="I316" s="2"/>
      <c r="J316" s="151"/>
      <c r="K316" s="151"/>
      <c r="L316" s="151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XES316" s="4"/>
      <c r="XET316" s="4"/>
      <c r="XEU316" s="4"/>
      <c r="XEV316" s="4"/>
      <c r="XEW316" s="4"/>
      <c r="XEX316" s="4"/>
    </row>
    <row r="317" spans="1:29 16373:16378" s="5" customFormat="1" x14ac:dyDescent="0.25">
      <c r="A317" s="1"/>
      <c r="B317" s="98"/>
      <c r="C317" s="99" t="s">
        <v>439</v>
      </c>
      <c r="D317" s="100">
        <v>45056</v>
      </c>
      <c r="E317" s="101">
        <v>171250</v>
      </c>
      <c r="F317" s="209" t="s">
        <v>436</v>
      </c>
      <c r="G317" s="260" t="s">
        <v>437</v>
      </c>
      <c r="H317" s="258"/>
      <c r="I317" s="335" t="s">
        <v>6</v>
      </c>
      <c r="J317" s="331" t="s">
        <v>85</v>
      </c>
      <c r="K317" s="331" t="s">
        <v>8</v>
      </c>
      <c r="L317" s="331" t="s">
        <v>85</v>
      </c>
      <c r="M317" s="331" t="s">
        <v>10</v>
      </c>
      <c r="N317" s="331" t="s">
        <v>8</v>
      </c>
      <c r="O317" s="331" t="s">
        <v>10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XES317" s="4"/>
      <c r="XET317" s="4"/>
      <c r="XEU317" s="4"/>
      <c r="XEV317" s="4"/>
      <c r="XEW317" s="4"/>
      <c r="XEX317" s="4"/>
    </row>
    <row r="318" spans="1:29 16373:16378" s="5" customFormat="1" x14ac:dyDescent="0.25">
      <c r="A318" s="1"/>
      <c r="B318" s="98"/>
      <c r="C318" s="99" t="s">
        <v>438</v>
      </c>
      <c r="D318" s="110">
        <v>45056</v>
      </c>
      <c r="E318" s="101">
        <v>40888500</v>
      </c>
      <c r="F318" s="121">
        <v>45049</v>
      </c>
      <c r="G318" s="260" t="s">
        <v>161</v>
      </c>
      <c r="H318" s="258"/>
      <c r="I318" s="336"/>
      <c r="J318" s="332"/>
      <c r="K318" s="332"/>
      <c r="L318" s="332"/>
      <c r="M318" s="332"/>
      <c r="N318" s="332"/>
      <c r="O318" s="33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XES318" s="4"/>
      <c r="XET318" s="4"/>
      <c r="XEU318" s="4"/>
      <c r="XEV318" s="4"/>
      <c r="XEW318" s="4"/>
      <c r="XEX318" s="4"/>
    </row>
    <row r="319" spans="1:29 16373:16378" s="5" customFormat="1" x14ac:dyDescent="0.25">
      <c r="A319" s="1"/>
      <c r="B319" s="98"/>
      <c r="C319" s="99" t="s">
        <v>189</v>
      </c>
      <c r="D319" s="110">
        <v>45056</v>
      </c>
      <c r="E319" s="101">
        <v>11456300</v>
      </c>
      <c r="F319" s="121">
        <v>45049</v>
      </c>
      <c r="G319" s="260" t="s">
        <v>161</v>
      </c>
      <c r="H319" s="258"/>
      <c r="I319" s="336"/>
      <c r="J319" s="332"/>
      <c r="K319" s="332"/>
      <c r="L319" s="332"/>
      <c r="M319" s="332"/>
      <c r="N319" s="332"/>
      <c r="O319" s="33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XES319" s="4"/>
      <c r="XET319" s="4"/>
      <c r="XEU319" s="4"/>
      <c r="XEV319" s="4"/>
      <c r="XEW319" s="4"/>
      <c r="XEX319" s="4"/>
    </row>
    <row r="320" spans="1:29 16373:16378" s="5" customFormat="1" x14ac:dyDescent="0.25">
      <c r="A320" s="1"/>
      <c r="B320" s="98"/>
      <c r="C320" s="99" t="s">
        <v>190</v>
      </c>
      <c r="D320" s="110">
        <v>45056</v>
      </c>
      <c r="E320" s="101">
        <v>1661000</v>
      </c>
      <c r="F320" s="121">
        <v>45051</v>
      </c>
      <c r="G320" s="260" t="s">
        <v>191</v>
      </c>
      <c r="H320" s="258"/>
      <c r="I320" s="336"/>
      <c r="J320" s="332"/>
      <c r="K320" s="332"/>
      <c r="L320" s="332"/>
      <c r="M320" s="332"/>
      <c r="N320" s="332"/>
      <c r="O320" s="33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XES320" s="4"/>
      <c r="XET320" s="4"/>
      <c r="XEU320" s="4"/>
      <c r="XEV320" s="4"/>
      <c r="XEW320" s="4"/>
      <c r="XEX320" s="4"/>
    </row>
    <row r="321" spans="1:29 16373:16378" s="5" customFormat="1" ht="17.25" customHeight="1" thickBot="1" x14ac:dyDescent="0.3">
      <c r="A321" s="1"/>
      <c r="B321" s="98"/>
      <c r="C321" s="249"/>
      <c r="D321" s="250"/>
      <c r="E321" s="251"/>
      <c r="F321" s="252"/>
      <c r="G321" s="253"/>
      <c r="H321" s="258"/>
      <c r="I321" s="336"/>
      <c r="J321" s="332"/>
      <c r="K321" s="332"/>
      <c r="L321" s="332"/>
      <c r="M321" s="332"/>
      <c r="N321" s="332"/>
      <c r="O321" s="33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XES321" s="4"/>
      <c r="XET321" s="4"/>
      <c r="XEU321" s="4"/>
      <c r="XEV321" s="4"/>
      <c r="XEW321" s="4"/>
      <c r="XEX321" s="4"/>
    </row>
    <row r="322" spans="1:29 16373:16378" s="5" customFormat="1" ht="17.25" customHeight="1" thickBot="1" x14ac:dyDescent="0.3">
      <c r="A322" s="1"/>
      <c r="B322" s="211"/>
      <c r="C322" s="262" t="s">
        <v>110</v>
      </c>
      <c r="D322" s="254"/>
      <c r="E322" s="198">
        <f>SUM(E317:E321)</f>
        <v>54177050</v>
      </c>
      <c r="F322" s="255"/>
      <c r="G322" s="200"/>
      <c r="H322" s="258"/>
      <c r="I322" s="259"/>
      <c r="J322" s="19"/>
      <c r="K322" s="19"/>
      <c r="L322" s="19"/>
      <c r="M322" s="20"/>
      <c r="N322" s="20"/>
      <c r="O322" s="21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XES322" s="4"/>
      <c r="XET322" s="4"/>
      <c r="XEU322" s="4"/>
      <c r="XEV322" s="4"/>
      <c r="XEW322" s="4"/>
      <c r="XEX322" s="4"/>
    </row>
    <row r="323" spans="1:29 16373:16378" s="5" customFormat="1" ht="17.25" customHeight="1" thickBot="1" x14ac:dyDescent="0.3">
      <c r="A323" s="1"/>
      <c r="B323" s="98" t="s">
        <v>111</v>
      </c>
      <c r="C323" s="261" t="s">
        <v>112</v>
      </c>
      <c r="D323" s="246"/>
      <c r="E323" s="235"/>
      <c r="F323" s="247"/>
      <c r="G323" s="206"/>
      <c r="H323" s="258"/>
      <c r="I323" s="2"/>
      <c r="J323" s="151"/>
      <c r="K323" s="151"/>
      <c r="L323" s="15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XES323" s="4"/>
      <c r="XET323" s="4"/>
      <c r="XEU323" s="4"/>
      <c r="XEV323" s="4"/>
      <c r="XEW323" s="4"/>
      <c r="XEX323" s="4"/>
    </row>
    <row r="324" spans="1:29 16373:16378" s="5" customFormat="1" x14ac:dyDescent="0.25">
      <c r="A324" s="1"/>
      <c r="B324" s="98"/>
      <c r="C324" s="99" t="s">
        <v>296</v>
      </c>
      <c r="D324" s="100" t="s">
        <v>478</v>
      </c>
      <c r="E324" s="101">
        <v>19601800</v>
      </c>
      <c r="F324" s="209">
        <v>45019</v>
      </c>
      <c r="G324" s="260" t="s">
        <v>295</v>
      </c>
      <c r="H324" s="258"/>
      <c r="I324" s="335" t="s">
        <v>6</v>
      </c>
      <c r="J324" s="331" t="s">
        <v>85</v>
      </c>
      <c r="K324" s="331" t="s">
        <v>8</v>
      </c>
      <c r="L324" s="331" t="s">
        <v>85</v>
      </c>
      <c r="M324" s="331" t="s">
        <v>10</v>
      </c>
      <c r="N324" s="331" t="s">
        <v>8</v>
      </c>
      <c r="O324" s="331" t="s">
        <v>10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XES324" s="4"/>
      <c r="XET324" s="4"/>
      <c r="XEU324" s="4"/>
      <c r="XEV324" s="4"/>
      <c r="XEW324" s="4"/>
      <c r="XEX324" s="4"/>
    </row>
    <row r="325" spans="1:29 16373:16378" s="5" customFormat="1" x14ac:dyDescent="0.25">
      <c r="A325" s="1"/>
      <c r="B325" s="98"/>
      <c r="C325" s="99" t="s">
        <v>293</v>
      </c>
      <c r="D325" s="110" t="s">
        <v>478</v>
      </c>
      <c r="E325" s="101">
        <v>89149500</v>
      </c>
      <c r="F325" s="121" t="s">
        <v>409</v>
      </c>
      <c r="G325" s="260" t="s">
        <v>295</v>
      </c>
      <c r="H325" s="258"/>
      <c r="I325" s="336"/>
      <c r="J325" s="332"/>
      <c r="K325" s="332"/>
      <c r="L325" s="332"/>
      <c r="M325" s="332"/>
      <c r="N325" s="332"/>
      <c r="O325" s="33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XES325" s="4"/>
      <c r="XET325" s="4"/>
      <c r="XEU325" s="4"/>
      <c r="XEV325" s="4"/>
      <c r="XEW325" s="4"/>
      <c r="XEX325" s="4"/>
    </row>
    <row r="326" spans="1:29 16373:16378" s="5" customFormat="1" x14ac:dyDescent="0.25">
      <c r="A326" s="1"/>
      <c r="B326" s="98"/>
      <c r="C326" s="99" t="s">
        <v>560</v>
      </c>
      <c r="D326" s="110" t="s">
        <v>561</v>
      </c>
      <c r="E326" s="101">
        <v>42079500</v>
      </c>
      <c r="F326" s="121">
        <v>45045</v>
      </c>
      <c r="G326" s="260" t="s">
        <v>562</v>
      </c>
      <c r="H326" s="258"/>
      <c r="I326" s="336"/>
      <c r="J326" s="332"/>
      <c r="K326" s="332"/>
      <c r="L326" s="332"/>
      <c r="M326" s="332"/>
      <c r="N326" s="332"/>
      <c r="O326" s="33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XES326" s="4"/>
      <c r="XET326" s="4"/>
      <c r="XEU326" s="4"/>
      <c r="XEV326" s="4"/>
      <c r="XEW326" s="4"/>
      <c r="XEX326" s="4"/>
    </row>
    <row r="327" spans="1:29 16373:16378" s="5" customFormat="1" ht="17.25" customHeight="1" thickBot="1" x14ac:dyDescent="0.3">
      <c r="A327" s="1"/>
      <c r="B327" s="98"/>
      <c r="C327" s="249"/>
      <c r="D327" s="250"/>
      <c r="E327" s="251"/>
      <c r="F327" s="252"/>
      <c r="G327" s="253"/>
      <c r="H327" s="258"/>
      <c r="I327" s="336"/>
      <c r="J327" s="332"/>
      <c r="K327" s="332"/>
      <c r="L327" s="332"/>
      <c r="M327" s="332"/>
      <c r="N327" s="332"/>
      <c r="O327" s="33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XES327" s="4"/>
      <c r="XET327" s="4"/>
      <c r="XEU327" s="4"/>
      <c r="XEV327" s="4"/>
      <c r="XEW327" s="4"/>
      <c r="XEX327" s="4"/>
    </row>
    <row r="328" spans="1:29 16373:16378" s="5" customFormat="1" ht="17.25" customHeight="1" thickBot="1" x14ac:dyDescent="0.3">
      <c r="A328" s="1"/>
      <c r="B328" s="211"/>
      <c r="C328" s="262" t="s">
        <v>113</v>
      </c>
      <c r="D328" s="254"/>
      <c r="E328" s="198">
        <f>SUM(E324:E327)</f>
        <v>150830800</v>
      </c>
      <c r="F328" s="255"/>
      <c r="G328" s="200"/>
      <c r="H328" s="258"/>
      <c r="I328" s="259"/>
      <c r="J328" s="19"/>
      <c r="K328" s="19"/>
      <c r="L328" s="19"/>
      <c r="M328" s="20"/>
      <c r="N328" s="20"/>
      <c r="O328" s="21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XES328" s="4"/>
      <c r="XET328" s="4"/>
      <c r="XEU328" s="4"/>
      <c r="XEV328" s="4"/>
      <c r="XEW328" s="4"/>
      <c r="XEX328" s="4"/>
    </row>
    <row r="329" spans="1:29 16373:16378" s="5" customFormat="1" ht="17.25" customHeight="1" thickBot="1" x14ac:dyDescent="0.3">
      <c r="A329" s="1"/>
      <c r="B329" s="98" t="s">
        <v>114</v>
      </c>
      <c r="C329" s="261" t="s">
        <v>115</v>
      </c>
      <c r="D329" s="246"/>
      <c r="E329" s="235"/>
      <c r="F329" s="247"/>
      <c r="G329" s="206"/>
      <c r="H329" s="258"/>
      <c r="I329" s="2"/>
      <c r="J329" s="151"/>
      <c r="K329" s="151"/>
      <c r="L329" s="151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XES329" s="4"/>
      <c r="XET329" s="4"/>
      <c r="XEU329" s="4"/>
      <c r="XEV329" s="4"/>
      <c r="XEW329" s="4"/>
      <c r="XEX329" s="4"/>
    </row>
    <row r="330" spans="1:29 16373:16378" s="5" customFormat="1" x14ac:dyDescent="0.25">
      <c r="A330" s="1"/>
      <c r="B330" s="98"/>
      <c r="C330" s="99" t="s">
        <v>472</v>
      </c>
      <c r="D330" s="100">
        <v>45055</v>
      </c>
      <c r="E330" s="101">
        <v>130150</v>
      </c>
      <c r="F330" s="209">
        <v>45028</v>
      </c>
      <c r="G330" s="260" t="s">
        <v>474</v>
      </c>
      <c r="H330" s="258"/>
      <c r="I330" s="335" t="s">
        <v>6</v>
      </c>
      <c r="J330" s="331" t="s">
        <v>85</v>
      </c>
      <c r="K330" s="331" t="s">
        <v>8</v>
      </c>
      <c r="L330" s="331" t="s">
        <v>85</v>
      </c>
      <c r="M330" s="331" t="s">
        <v>10</v>
      </c>
      <c r="N330" s="331" t="s">
        <v>8</v>
      </c>
      <c r="O330" s="331" t="s">
        <v>10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XES330" s="4"/>
      <c r="XET330" s="4"/>
      <c r="XEU330" s="4"/>
      <c r="XEV330" s="4"/>
      <c r="XEW330" s="4"/>
      <c r="XEX330" s="4"/>
    </row>
    <row r="331" spans="1:29 16373:16378" s="5" customFormat="1" x14ac:dyDescent="0.25">
      <c r="A331" s="1"/>
      <c r="B331" s="98"/>
      <c r="C331" s="99" t="s">
        <v>471</v>
      </c>
      <c r="D331" s="110">
        <v>45055</v>
      </c>
      <c r="E331" s="101">
        <v>59092800</v>
      </c>
      <c r="F331" s="121">
        <v>45048</v>
      </c>
      <c r="G331" s="260" t="s">
        <v>473</v>
      </c>
      <c r="H331" s="258"/>
      <c r="I331" s="336"/>
      <c r="J331" s="332"/>
      <c r="K331" s="332"/>
      <c r="L331" s="332"/>
      <c r="M331" s="332"/>
      <c r="N331" s="332"/>
      <c r="O331" s="33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XES331" s="4"/>
      <c r="XET331" s="4"/>
      <c r="XEU331" s="4"/>
      <c r="XEV331" s="4"/>
      <c r="XEW331" s="4"/>
      <c r="XEX331" s="4"/>
    </row>
    <row r="332" spans="1:29 16373:16378" s="5" customFormat="1" x14ac:dyDescent="0.25">
      <c r="A332" s="1"/>
      <c r="B332" s="98"/>
      <c r="C332" s="99" t="s">
        <v>471</v>
      </c>
      <c r="D332" s="110">
        <v>45055</v>
      </c>
      <c r="E332" s="101">
        <v>670000</v>
      </c>
      <c r="F332" s="121">
        <v>45045</v>
      </c>
      <c r="G332" s="260" t="s">
        <v>473</v>
      </c>
      <c r="H332" s="258"/>
      <c r="I332" s="336"/>
      <c r="J332" s="332"/>
      <c r="K332" s="332"/>
      <c r="L332" s="332"/>
      <c r="M332" s="332"/>
      <c r="N332" s="332"/>
      <c r="O332" s="33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XES332" s="4"/>
      <c r="XET332" s="4"/>
      <c r="XEU332" s="4"/>
      <c r="XEV332" s="4"/>
      <c r="XEW332" s="4"/>
      <c r="XEX332" s="4"/>
    </row>
    <row r="333" spans="1:29 16373:16378" s="5" customFormat="1" x14ac:dyDescent="0.25">
      <c r="A333" s="1"/>
      <c r="B333" s="98"/>
      <c r="C333" s="99" t="s">
        <v>471</v>
      </c>
      <c r="D333" s="110">
        <v>45055</v>
      </c>
      <c r="E333" s="101">
        <v>28688500</v>
      </c>
      <c r="F333" s="121">
        <v>45047</v>
      </c>
      <c r="G333" s="260" t="s">
        <v>473</v>
      </c>
      <c r="H333" s="258"/>
      <c r="I333" s="336"/>
      <c r="J333" s="332"/>
      <c r="K333" s="332"/>
      <c r="L333" s="332"/>
      <c r="M333" s="332"/>
      <c r="N333" s="332"/>
      <c r="O333" s="33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XES333" s="4"/>
      <c r="XET333" s="4"/>
      <c r="XEU333" s="4"/>
      <c r="XEV333" s="4"/>
      <c r="XEW333" s="4"/>
      <c r="XEX333" s="4"/>
    </row>
    <row r="334" spans="1:29 16373:16378" s="5" customFormat="1" x14ac:dyDescent="0.25">
      <c r="A334" s="1"/>
      <c r="B334" s="98"/>
      <c r="C334" s="99" t="s">
        <v>471</v>
      </c>
      <c r="D334" s="110">
        <v>45055</v>
      </c>
      <c r="E334" s="101">
        <v>29106300</v>
      </c>
      <c r="F334" s="121">
        <v>45049</v>
      </c>
      <c r="G334" s="260" t="s">
        <v>473</v>
      </c>
      <c r="H334" s="258"/>
      <c r="I334" s="336"/>
      <c r="J334" s="332"/>
      <c r="K334" s="332"/>
      <c r="L334" s="332"/>
      <c r="M334" s="332"/>
      <c r="N334" s="332"/>
      <c r="O334" s="33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XES334" s="4"/>
      <c r="XET334" s="4"/>
      <c r="XEU334" s="4"/>
      <c r="XEV334" s="4"/>
      <c r="XEW334" s="4"/>
      <c r="XEX334" s="4"/>
    </row>
    <row r="335" spans="1:29 16373:16378" s="5" customFormat="1" ht="18.75" thickBot="1" x14ac:dyDescent="0.3">
      <c r="A335" s="1"/>
      <c r="B335" s="98"/>
      <c r="C335" s="99"/>
      <c r="D335" s="110"/>
      <c r="E335" s="101"/>
      <c r="F335" s="121"/>
      <c r="G335" s="260"/>
      <c r="H335" s="258"/>
      <c r="I335" s="336"/>
      <c r="J335" s="332"/>
      <c r="K335" s="332"/>
      <c r="L335" s="332"/>
      <c r="M335" s="332"/>
      <c r="N335" s="332"/>
      <c r="O335" s="33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XES335" s="4"/>
      <c r="XET335" s="4"/>
      <c r="XEU335" s="4"/>
      <c r="XEV335" s="4"/>
      <c r="XEW335" s="4"/>
      <c r="XEX335" s="4"/>
    </row>
    <row r="336" spans="1:29 16373:16378" s="5" customFormat="1" ht="17.25" customHeight="1" thickBot="1" x14ac:dyDescent="0.3">
      <c r="A336" s="1"/>
      <c r="B336" s="211"/>
      <c r="C336" s="262" t="s">
        <v>116</v>
      </c>
      <c r="D336" s="254"/>
      <c r="E336" s="198">
        <f>SUM(E330:E335)</f>
        <v>117687750</v>
      </c>
      <c r="F336" s="255"/>
      <c r="G336" s="200"/>
      <c r="H336" s="258"/>
      <c r="I336" s="259"/>
      <c r="J336" s="19"/>
      <c r="K336" s="19"/>
      <c r="L336" s="19"/>
      <c r="M336" s="20"/>
      <c r="N336" s="20"/>
      <c r="O336" s="21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XES336" s="4"/>
      <c r="XET336" s="4"/>
      <c r="XEU336" s="4"/>
      <c r="XEV336" s="4"/>
      <c r="XEW336" s="4"/>
      <c r="XEX336" s="4"/>
    </row>
    <row r="337" spans="1:29 16373:16378" s="5" customFormat="1" ht="17.25" customHeight="1" x14ac:dyDescent="0.25">
      <c r="A337" s="1"/>
      <c r="B337" s="3"/>
      <c r="C337" s="3"/>
      <c r="D337" s="250"/>
      <c r="E337" s="231"/>
      <c r="F337" s="252"/>
      <c r="G337" s="219"/>
      <c r="H337" s="258"/>
      <c r="I337" s="259"/>
      <c r="J337" s="19"/>
      <c r="K337" s="19"/>
      <c r="L337" s="19"/>
      <c r="M337" s="20"/>
      <c r="N337" s="20"/>
      <c r="O337" s="21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XES337" s="4"/>
      <c r="XET337" s="4"/>
      <c r="XEU337" s="4"/>
      <c r="XEV337" s="4"/>
      <c r="XEW337" s="4"/>
      <c r="XEX337" s="4"/>
    </row>
    <row r="338" spans="1:29 16373:16378" s="5" customFormat="1" ht="18.75" thickBot="1" x14ac:dyDescent="0.3">
      <c r="A338" s="1"/>
      <c r="B338" s="3"/>
      <c r="C338" s="3"/>
      <c r="D338" s="250"/>
      <c r="E338" s="231"/>
      <c r="F338" s="252"/>
      <c r="G338" s="219"/>
      <c r="H338" s="2"/>
      <c r="I338" s="80"/>
      <c r="J338" s="30"/>
      <c r="K338" s="19"/>
      <c r="L338" s="19"/>
      <c r="M338" s="20"/>
      <c r="N338" s="76"/>
      <c r="O338" s="21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XES338" s="4"/>
      <c r="XET338" s="4"/>
      <c r="XEU338" s="4"/>
      <c r="XEV338" s="4"/>
      <c r="XEW338" s="4"/>
      <c r="XEX338" s="4"/>
    </row>
    <row r="339" spans="1:29 16373:16378" s="5" customFormat="1" ht="18.75" thickBot="1" x14ac:dyDescent="0.3">
      <c r="A339" s="1"/>
      <c r="B339" s="263"/>
      <c r="C339" s="44" t="s">
        <v>117</v>
      </c>
      <c r="D339" s="264"/>
      <c r="E339" s="265">
        <f>SUM(E14,E20,E39,E52,E70,E85,E97,E109,E119,E126,E139,E148,E161,E170,E178,E186,E198,E209,E220,E232,E243+E249+E260+E269+E277+E284+E290+E298+E310+E315+E322+E305+E328+E336)</f>
        <v>4345246542.04</v>
      </c>
      <c r="F339" s="47"/>
      <c r="G339" s="266"/>
      <c r="H339" s="267"/>
      <c r="I339" s="80"/>
      <c r="J339" s="30"/>
      <c r="K339" s="19"/>
      <c r="L339" s="19"/>
      <c r="M339" s="20"/>
      <c r="N339" s="76"/>
      <c r="O339" s="21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XES339" s="4"/>
      <c r="XET339" s="4"/>
      <c r="XEU339" s="4"/>
      <c r="XEV339" s="4"/>
      <c r="XEW339" s="4"/>
      <c r="XEX339" s="4"/>
    </row>
    <row r="340" spans="1:29 16373:16378" s="5" customFormat="1" x14ac:dyDescent="0.25">
      <c r="A340" s="1"/>
      <c r="B340" s="2"/>
      <c r="C340" s="2"/>
      <c r="D340" s="2"/>
      <c r="E340" s="2"/>
      <c r="F340" s="121"/>
      <c r="G340" s="2"/>
      <c r="H340" s="268"/>
      <c r="I340" s="80"/>
      <c r="J340" s="30"/>
      <c r="K340" s="19"/>
      <c r="L340" s="19"/>
      <c r="M340" s="20"/>
      <c r="N340" s="76"/>
      <c r="O340" s="21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XES340" s="4"/>
      <c r="XET340" s="4"/>
      <c r="XEU340" s="4"/>
      <c r="XEV340" s="4"/>
      <c r="XEW340" s="4"/>
      <c r="XEX340" s="4"/>
    </row>
    <row r="341" spans="1:29 16373:16378" s="5" customFormat="1" ht="17.25" customHeight="1" thickBot="1" x14ac:dyDescent="0.3">
      <c r="A341" s="26"/>
      <c r="B341" s="2"/>
      <c r="C341" s="2"/>
      <c r="D341" s="2"/>
      <c r="E341" s="2"/>
      <c r="F341" s="121"/>
      <c r="G341" s="2"/>
      <c r="H341" s="2"/>
      <c r="I341" s="259"/>
      <c r="J341" s="19"/>
      <c r="K341" s="19"/>
      <c r="L341" s="19"/>
      <c r="M341" s="20"/>
      <c r="N341" s="20"/>
      <c r="O341" s="21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XES341" s="4"/>
      <c r="XET341" s="4"/>
      <c r="XEU341" s="4"/>
      <c r="XEV341" s="4"/>
      <c r="XEW341" s="4"/>
      <c r="XEX341" s="4"/>
    </row>
    <row r="342" spans="1:29 16373:16378" x14ac:dyDescent="0.25">
      <c r="B342" s="2"/>
      <c r="C342" s="333" t="s">
        <v>124</v>
      </c>
      <c r="D342" s="334"/>
      <c r="E342" s="2"/>
      <c r="F342" s="121"/>
      <c r="G342" s="2"/>
    </row>
    <row r="343" spans="1:29 16373:16378" x14ac:dyDescent="0.25">
      <c r="B343" s="2"/>
      <c r="C343" s="270" t="s">
        <v>118</v>
      </c>
      <c r="D343" s="271">
        <f>E339</f>
        <v>4345246542.04</v>
      </c>
      <c r="E343" s="2"/>
      <c r="F343" s="121"/>
      <c r="G343" s="2"/>
    </row>
    <row r="344" spans="1:29 16373:16378" x14ac:dyDescent="0.25">
      <c r="B344" s="2"/>
      <c r="C344" s="270" t="s">
        <v>119</v>
      </c>
      <c r="D344" s="271">
        <v>0</v>
      </c>
      <c r="E344" s="2"/>
      <c r="F344" s="121"/>
      <c r="G344" s="2"/>
    </row>
    <row r="345" spans="1:29 16373:16378" x14ac:dyDescent="0.25">
      <c r="B345" s="2"/>
      <c r="C345" s="270"/>
      <c r="D345" s="272"/>
      <c r="E345" s="2"/>
      <c r="F345" s="121"/>
      <c r="G345" s="2"/>
    </row>
    <row r="346" spans="1:29 16373:16378" ht="18.75" thickBot="1" x14ac:dyDescent="0.3">
      <c r="B346" s="2"/>
      <c r="C346" s="273" t="s">
        <v>120</v>
      </c>
      <c r="D346" s="274">
        <f>SUM(D343:D345)</f>
        <v>4345246542.04</v>
      </c>
      <c r="E346" s="2"/>
      <c r="F346" s="121"/>
      <c r="G346" s="2"/>
    </row>
  </sheetData>
  <sortState xmlns:xlrd2="http://schemas.microsoft.com/office/spreadsheetml/2017/richdata2" ref="C23:G37">
    <sortCondition ref="D23:D37"/>
  </sortState>
  <mergeCells count="93">
    <mergeCell ref="N330:N335"/>
    <mergeCell ref="O330:O335"/>
    <mergeCell ref="C342:D342"/>
    <mergeCell ref="I330:I335"/>
    <mergeCell ref="J330:J335"/>
    <mergeCell ref="K330:K335"/>
    <mergeCell ref="L330:L335"/>
    <mergeCell ref="M330:M335"/>
    <mergeCell ref="O317:O321"/>
    <mergeCell ref="I324:I327"/>
    <mergeCell ref="J324:J327"/>
    <mergeCell ref="K324:K327"/>
    <mergeCell ref="L324:L327"/>
    <mergeCell ref="M324:M327"/>
    <mergeCell ref="N324:N327"/>
    <mergeCell ref="O324:O327"/>
    <mergeCell ref="I317:I321"/>
    <mergeCell ref="J317:J321"/>
    <mergeCell ref="K317:K321"/>
    <mergeCell ref="L317:L321"/>
    <mergeCell ref="M317:M321"/>
    <mergeCell ref="N317:N321"/>
    <mergeCell ref="O307:O309"/>
    <mergeCell ref="I312:I314"/>
    <mergeCell ref="J312:J314"/>
    <mergeCell ref="K312:K314"/>
    <mergeCell ref="L312:L314"/>
    <mergeCell ref="M312:M314"/>
    <mergeCell ref="N312:N314"/>
    <mergeCell ref="O312:O314"/>
    <mergeCell ref="I307:I309"/>
    <mergeCell ref="J307:J309"/>
    <mergeCell ref="K307:K309"/>
    <mergeCell ref="L307:L309"/>
    <mergeCell ref="M307:M309"/>
    <mergeCell ref="N307:N309"/>
    <mergeCell ref="O292:O297"/>
    <mergeCell ref="I300:I304"/>
    <mergeCell ref="J300:J304"/>
    <mergeCell ref="K300:K304"/>
    <mergeCell ref="L300:L304"/>
    <mergeCell ref="M300:M304"/>
    <mergeCell ref="N300:N304"/>
    <mergeCell ref="O300:O304"/>
    <mergeCell ref="I292:I297"/>
    <mergeCell ref="J292:J297"/>
    <mergeCell ref="K292:K297"/>
    <mergeCell ref="L292:L297"/>
    <mergeCell ref="M292:M297"/>
    <mergeCell ref="N292:N297"/>
    <mergeCell ref="O279:O283"/>
    <mergeCell ref="I286:I289"/>
    <mergeCell ref="J286:J289"/>
    <mergeCell ref="K286:K289"/>
    <mergeCell ref="L286:L289"/>
    <mergeCell ref="M286:M289"/>
    <mergeCell ref="N286:N289"/>
    <mergeCell ref="O286:O289"/>
    <mergeCell ref="I279:I283"/>
    <mergeCell ref="J279:J283"/>
    <mergeCell ref="K279:K283"/>
    <mergeCell ref="L279:L283"/>
    <mergeCell ref="M279:M283"/>
    <mergeCell ref="N279:N283"/>
    <mergeCell ref="C17:C19"/>
    <mergeCell ref="N262:N268"/>
    <mergeCell ref="O262:O268"/>
    <mergeCell ref="I271:I276"/>
    <mergeCell ref="J271:J276"/>
    <mergeCell ref="K271:K276"/>
    <mergeCell ref="L271:L276"/>
    <mergeCell ref="M271:M276"/>
    <mergeCell ref="N271:N276"/>
    <mergeCell ref="O271:O276"/>
    <mergeCell ref="I262:I268"/>
    <mergeCell ref="J262:J268"/>
    <mergeCell ref="K262:K268"/>
    <mergeCell ref="L262:L268"/>
    <mergeCell ref="M262:M268"/>
    <mergeCell ref="B1:G1"/>
    <mergeCell ref="I1:O1"/>
    <mergeCell ref="B3:B4"/>
    <mergeCell ref="C3:C4"/>
    <mergeCell ref="D3:D4"/>
    <mergeCell ref="E3:E4"/>
    <mergeCell ref="F3:G3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471F-E783-442F-AB5F-7B191B124B0F}">
  <dimension ref="A1:XEX329"/>
  <sheetViews>
    <sheetView topLeftCell="C251" zoomScale="55" zoomScaleNormal="55" workbookViewId="0">
      <selection activeCell="C267" sqref="C267"/>
    </sheetView>
  </sheetViews>
  <sheetFormatPr defaultColWidth="9.140625" defaultRowHeight="18" x14ac:dyDescent="0.25"/>
  <cols>
    <col min="1" max="1" width="9.140625" style="269"/>
    <col min="2" max="2" width="10.42578125" style="4" customWidth="1"/>
    <col min="3" max="3" width="121.7109375" style="4" customWidth="1"/>
    <col min="4" max="4" width="30" style="4" customWidth="1"/>
    <col min="5" max="5" width="23.28515625" style="4" customWidth="1"/>
    <col min="6" max="6" width="40.5703125" style="111" customWidth="1"/>
    <col min="7" max="7" width="107.7109375" style="4" customWidth="1"/>
    <col min="8" max="16384" width="9.140625" style="4"/>
  </cols>
  <sheetData>
    <row r="1" spans="1:29 16373:16378" s="5" customFormat="1" x14ac:dyDescent="0.25">
      <c r="A1" s="1"/>
      <c r="B1" s="339" t="s">
        <v>344</v>
      </c>
      <c r="C1" s="339"/>
      <c r="D1" s="339"/>
      <c r="E1" s="339"/>
      <c r="F1" s="339"/>
      <c r="G1" s="339"/>
      <c r="H1" s="2"/>
      <c r="I1" s="340" t="s">
        <v>0</v>
      </c>
      <c r="J1" s="340"/>
      <c r="K1" s="340"/>
      <c r="L1" s="340"/>
      <c r="M1" s="340"/>
      <c r="N1" s="340"/>
      <c r="O1" s="34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XES1" s="4"/>
      <c r="XET1" s="4"/>
      <c r="XEU1" s="4"/>
      <c r="XEV1" s="4"/>
      <c r="XEW1" s="4"/>
      <c r="XEX1" s="4"/>
    </row>
    <row r="2" spans="1:29 16373:16378" s="5" customFormat="1" ht="18.75" thickBot="1" x14ac:dyDescent="0.3">
      <c r="A2" s="1"/>
      <c r="B2" s="6"/>
      <c r="C2" s="6"/>
      <c r="D2" s="6"/>
      <c r="E2" s="6"/>
      <c r="F2" s="7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XES2" s="4"/>
      <c r="XET2" s="4"/>
      <c r="XEU2" s="4"/>
      <c r="XEV2" s="4"/>
      <c r="XEW2" s="4"/>
      <c r="XEX2" s="4"/>
    </row>
    <row r="3" spans="1:29 16373:16378" s="5" customFormat="1" ht="18.75" thickTop="1" x14ac:dyDescent="0.25">
      <c r="A3" s="1"/>
      <c r="B3" s="341" t="s">
        <v>1</v>
      </c>
      <c r="C3" s="343" t="s">
        <v>2</v>
      </c>
      <c r="D3" s="343" t="s">
        <v>3</v>
      </c>
      <c r="E3" s="343" t="s">
        <v>4</v>
      </c>
      <c r="F3" s="345" t="s">
        <v>5</v>
      </c>
      <c r="G3" s="346"/>
      <c r="H3" s="8"/>
      <c r="I3" s="335" t="s">
        <v>6</v>
      </c>
      <c r="J3" s="331" t="s">
        <v>7</v>
      </c>
      <c r="K3" s="331" t="s">
        <v>8</v>
      </c>
      <c r="L3" s="331" t="s">
        <v>9</v>
      </c>
      <c r="M3" s="331" t="s">
        <v>10</v>
      </c>
      <c r="N3" s="331" t="s">
        <v>8</v>
      </c>
      <c r="O3" s="331" t="s">
        <v>10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XES3" s="4"/>
      <c r="XET3" s="4"/>
      <c r="XEU3" s="4"/>
      <c r="XEV3" s="4"/>
      <c r="XEW3" s="4"/>
      <c r="XEX3" s="4"/>
    </row>
    <row r="4" spans="1:29 16373:16378" s="5" customFormat="1" ht="36" x14ac:dyDescent="0.25">
      <c r="A4" s="1"/>
      <c r="B4" s="342"/>
      <c r="C4" s="344"/>
      <c r="D4" s="344"/>
      <c r="E4" s="344"/>
      <c r="F4" s="9" t="s">
        <v>11</v>
      </c>
      <c r="G4" s="10" t="s">
        <v>12</v>
      </c>
      <c r="H4" s="11"/>
      <c r="I4" s="336"/>
      <c r="J4" s="332"/>
      <c r="K4" s="332"/>
      <c r="L4" s="332"/>
      <c r="M4" s="332"/>
      <c r="N4" s="332"/>
      <c r="O4" s="33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XES4" s="4"/>
      <c r="XET4" s="4"/>
      <c r="XEU4" s="4"/>
      <c r="XEV4" s="4"/>
      <c r="XEW4" s="4"/>
      <c r="XEX4" s="4"/>
    </row>
    <row r="5" spans="1:29 16373:16378" s="5" customFormat="1" ht="17.25" customHeight="1" thickBot="1" x14ac:dyDescent="0.3">
      <c r="A5" s="1"/>
      <c r="B5" s="12"/>
      <c r="C5" s="13"/>
      <c r="D5" s="14"/>
      <c r="E5" s="15"/>
      <c r="F5" s="16"/>
      <c r="G5" s="17"/>
      <c r="H5" s="11"/>
      <c r="I5" s="18"/>
      <c r="J5" s="19"/>
      <c r="K5" s="20"/>
      <c r="L5" s="20"/>
      <c r="M5" s="20"/>
      <c r="N5" s="20"/>
      <c r="O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XES5" s="4"/>
      <c r="XET5" s="4"/>
      <c r="XEU5" s="4"/>
      <c r="XEV5" s="4"/>
      <c r="XEW5" s="4"/>
      <c r="XEX5" s="4"/>
    </row>
    <row r="6" spans="1:29 16373:16378" s="5" customFormat="1" ht="17.25" customHeight="1" x14ac:dyDescent="0.25">
      <c r="A6" s="1"/>
      <c r="B6" s="22" t="s">
        <v>13</v>
      </c>
      <c r="C6" s="23" t="s">
        <v>14</v>
      </c>
      <c r="D6" s="24"/>
      <c r="E6" s="24"/>
      <c r="F6" s="24"/>
      <c r="G6" s="25"/>
      <c r="H6" s="11"/>
      <c r="I6" s="18"/>
      <c r="J6" s="19"/>
      <c r="K6" s="20"/>
      <c r="L6" s="20"/>
      <c r="M6" s="20"/>
      <c r="N6" s="20"/>
      <c r="O6" s="2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XES6" s="4"/>
      <c r="XET6" s="4"/>
      <c r="XEU6" s="4"/>
      <c r="XEV6" s="4"/>
      <c r="XEW6" s="4"/>
      <c r="XEX6" s="4"/>
    </row>
    <row r="7" spans="1:29 16373:16378" s="5" customFormat="1" ht="17.25" customHeight="1" x14ac:dyDescent="0.25">
      <c r="A7" s="26"/>
      <c r="B7" s="27"/>
      <c r="C7" s="306" t="s">
        <v>320</v>
      </c>
      <c r="D7" s="286">
        <v>45061</v>
      </c>
      <c r="E7" s="298">
        <v>10977500</v>
      </c>
      <c r="F7" s="329">
        <v>45052</v>
      </c>
      <c r="G7" s="308" t="s">
        <v>632</v>
      </c>
      <c r="H7" s="11"/>
      <c r="I7" s="18"/>
      <c r="J7" s="33"/>
      <c r="K7" s="20"/>
      <c r="L7" s="20"/>
      <c r="M7" s="20"/>
      <c r="N7" s="20"/>
      <c r="O7" s="2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XES7" s="4"/>
      <c r="XET7" s="4"/>
      <c r="XEU7" s="4"/>
      <c r="XEV7" s="4"/>
      <c r="XEW7" s="4"/>
      <c r="XEX7" s="4"/>
    </row>
    <row r="8" spans="1:29 16373:16378" s="5" customFormat="1" ht="17.25" customHeight="1" x14ac:dyDescent="0.25">
      <c r="A8" s="1"/>
      <c r="B8" s="27"/>
      <c r="C8" s="34" t="s">
        <v>307</v>
      </c>
      <c r="D8" s="35">
        <v>45062</v>
      </c>
      <c r="E8" s="36">
        <v>1934376</v>
      </c>
      <c r="F8" s="328">
        <v>45055</v>
      </c>
      <c r="G8" s="38" t="s">
        <v>312</v>
      </c>
      <c r="H8" s="11"/>
      <c r="I8" s="18"/>
      <c r="J8" s="33"/>
      <c r="K8" s="20"/>
      <c r="L8" s="20"/>
      <c r="M8" s="20"/>
      <c r="N8" s="20"/>
      <c r="O8" s="2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XES8" s="4"/>
      <c r="XET8" s="4"/>
      <c r="XEU8" s="4"/>
      <c r="XEV8" s="4"/>
      <c r="XEW8" s="4"/>
      <c r="XEX8" s="4"/>
    </row>
    <row r="9" spans="1:29 16373:16378" s="5" customFormat="1" ht="17.25" customHeight="1" x14ac:dyDescent="0.25">
      <c r="A9" s="1"/>
      <c r="B9" s="27"/>
      <c r="C9" s="28" t="s">
        <v>318</v>
      </c>
      <c r="D9" s="29">
        <v>45062</v>
      </c>
      <c r="E9" s="30">
        <v>126000</v>
      </c>
      <c r="F9" s="39">
        <v>44874</v>
      </c>
      <c r="G9" s="32" t="s">
        <v>634</v>
      </c>
      <c r="H9" s="11"/>
      <c r="I9" s="18"/>
      <c r="J9" s="33"/>
      <c r="K9" s="20"/>
      <c r="L9" s="20"/>
      <c r="M9" s="20"/>
      <c r="N9" s="20"/>
      <c r="O9" s="2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XES9" s="4"/>
      <c r="XET9" s="4"/>
      <c r="XEU9" s="4"/>
      <c r="XEV9" s="4"/>
      <c r="XEW9" s="4"/>
      <c r="XEX9" s="4"/>
    </row>
    <row r="10" spans="1:29 16373:16378" s="5" customFormat="1" ht="17.25" customHeight="1" x14ac:dyDescent="0.25">
      <c r="A10" s="1"/>
      <c r="B10" s="27"/>
      <c r="C10" s="28" t="s">
        <v>310</v>
      </c>
      <c r="D10" s="29">
        <v>45062</v>
      </c>
      <c r="E10" s="30">
        <v>446024</v>
      </c>
      <c r="F10" s="39">
        <v>45028</v>
      </c>
      <c r="G10" s="40" t="s">
        <v>633</v>
      </c>
      <c r="H10" s="11"/>
      <c r="I10" s="18"/>
      <c r="J10" s="33"/>
      <c r="K10" s="20"/>
      <c r="L10" s="20"/>
      <c r="M10" s="20"/>
      <c r="N10" s="20"/>
      <c r="O10" s="2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XES10" s="4"/>
      <c r="XET10" s="4"/>
      <c r="XEU10" s="4"/>
      <c r="XEV10" s="4"/>
      <c r="XEW10" s="4"/>
      <c r="XEX10" s="4"/>
    </row>
    <row r="11" spans="1:29 16373:16378" s="5" customFormat="1" ht="17.25" customHeight="1" x14ac:dyDescent="0.25">
      <c r="A11" s="1"/>
      <c r="B11" s="27"/>
      <c r="C11" s="28" t="s">
        <v>308</v>
      </c>
      <c r="D11" s="29">
        <v>45062</v>
      </c>
      <c r="E11" s="30">
        <v>67238000</v>
      </c>
      <c r="F11" s="39">
        <v>45055</v>
      </c>
      <c r="G11" s="32" t="s">
        <v>632</v>
      </c>
      <c r="H11" s="11"/>
      <c r="I11" s="18"/>
      <c r="J11" s="33"/>
      <c r="K11" s="20"/>
      <c r="L11" s="20"/>
      <c r="M11" s="20"/>
      <c r="N11" s="20"/>
      <c r="O11" s="2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XES11" s="4"/>
      <c r="XET11" s="4"/>
      <c r="XEU11" s="4"/>
      <c r="XEV11" s="4"/>
      <c r="XEW11" s="4"/>
      <c r="XEX11" s="4"/>
    </row>
    <row r="12" spans="1:29 16373:16378" s="5" customFormat="1" ht="17.25" customHeight="1" thickBot="1" x14ac:dyDescent="0.3">
      <c r="A12" s="1"/>
      <c r="B12" s="27"/>
      <c r="C12" s="41"/>
      <c r="D12" s="14"/>
      <c r="E12" s="15"/>
      <c r="F12" s="16"/>
      <c r="G12" s="42"/>
      <c r="H12" s="11"/>
      <c r="I12" s="18"/>
      <c r="J12" s="19"/>
      <c r="K12" s="19"/>
      <c r="L12" s="19"/>
      <c r="M12" s="20"/>
      <c r="N12" s="20"/>
      <c r="O12" s="2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XES12" s="4"/>
      <c r="XET12" s="4"/>
      <c r="XEU12" s="4"/>
      <c r="XEV12" s="4"/>
      <c r="XEW12" s="4"/>
      <c r="XEX12" s="4"/>
    </row>
    <row r="13" spans="1:29 16373:16378" s="5" customFormat="1" ht="17.25" customHeight="1" thickBot="1" x14ac:dyDescent="0.3">
      <c r="A13" s="1"/>
      <c r="B13" s="43"/>
      <c r="C13" s="44" t="s">
        <v>15</v>
      </c>
      <c r="D13" s="45"/>
      <c r="E13" s="46">
        <f>SUM(E7:E12)</f>
        <v>80721900</v>
      </c>
      <c r="F13" s="47"/>
      <c r="G13" s="48"/>
      <c r="H13" s="11"/>
      <c r="I13" s="49"/>
      <c r="J13" s="50">
        <f>SUM(J6:J11)</f>
        <v>0</v>
      </c>
      <c r="K13" s="50">
        <f>SUM(K6:K11)</f>
        <v>0</v>
      </c>
      <c r="L13" s="50">
        <f>SUM(L6:L11)</f>
        <v>0</v>
      </c>
      <c r="M13" s="51"/>
      <c r="N13" s="50">
        <f>SUM(N6:N11)</f>
        <v>0</v>
      </c>
      <c r="O13" s="5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XES13" s="4"/>
      <c r="XET13" s="4"/>
      <c r="XEU13" s="4"/>
      <c r="XEV13" s="4"/>
      <c r="XEW13" s="4"/>
      <c r="XEX13" s="4"/>
    </row>
    <row r="14" spans="1:29 16373:16378" s="5" customFormat="1" ht="17.25" customHeight="1" thickBot="1" x14ac:dyDescent="0.3">
      <c r="A14" s="1"/>
      <c r="B14" s="22"/>
      <c r="C14" s="53"/>
      <c r="D14" s="54"/>
      <c r="E14" s="55"/>
      <c r="F14" s="56"/>
      <c r="G14" s="57"/>
      <c r="H14" s="11"/>
      <c r="I14" s="18"/>
      <c r="J14" s="19"/>
      <c r="K14" s="19"/>
      <c r="L14" s="19"/>
      <c r="M14" s="20"/>
      <c r="N14" s="20"/>
      <c r="O14" s="2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XES14" s="4"/>
      <c r="XET14" s="4"/>
      <c r="XEU14" s="4"/>
      <c r="XEV14" s="4"/>
      <c r="XEW14" s="4"/>
      <c r="XEX14" s="4"/>
    </row>
    <row r="15" spans="1:29 16373:16378" s="5" customFormat="1" ht="17.25" customHeight="1" x14ac:dyDescent="0.25">
      <c r="A15" s="1"/>
      <c r="B15" s="22" t="s">
        <v>16</v>
      </c>
      <c r="C15" s="23" t="s">
        <v>17</v>
      </c>
      <c r="D15" s="54"/>
      <c r="E15" s="55"/>
      <c r="F15" s="56"/>
      <c r="G15" s="57"/>
      <c r="H15" s="11"/>
      <c r="I15" s="18"/>
      <c r="J15" s="19"/>
      <c r="K15" s="19"/>
      <c r="L15" s="19"/>
      <c r="M15" s="20"/>
      <c r="N15" s="20"/>
      <c r="O15" s="2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XES15" s="4"/>
      <c r="XET15" s="4"/>
      <c r="XEU15" s="4"/>
      <c r="XEV15" s="4"/>
      <c r="XEW15" s="4"/>
      <c r="XEX15" s="4"/>
    </row>
    <row r="16" spans="1:29 16373:16378" s="5" customFormat="1" ht="17.25" customHeight="1" x14ac:dyDescent="0.25">
      <c r="A16" s="1"/>
      <c r="B16" s="27"/>
      <c r="C16" s="337" t="s">
        <v>18</v>
      </c>
      <c r="D16" s="14"/>
      <c r="E16" s="15"/>
      <c r="F16" s="16"/>
      <c r="G16" s="17"/>
      <c r="H16" s="11"/>
      <c r="I16" s="18"/>
      <c r="J16" s="19"/>
      <c r="K16" s="19"/>
      <c r="L16" s="19"/>
      <c r="M16" s="20"/>
      <c r="N16" s="20"/>
      <c r="O16" s="2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XES16" s="4"/>
      <c r="XET16" s="4"/>
      <c r="XEU16" s="4"/>
      <c r="XEV16" s="4"/>
      <c r="XEW16" s="4"/>
      <c r="XEX16" s="4"/>
    </row>
    <row r="17" spans="1:29 16373:16378" s="5" customFormat="1" ht="17.25" customHeight="1" x14ac:dyDescent="0.25">
      <c r="A17" s="1"/>
      <c r="B17" s="58"/>
      <c r="C17" s="337"/>
      <c r="D17" s="14"/>
      <c r="E17" s="15"/>
      <c r="F17" s="16"/>
      <c r="G17" s="17"/>
      <c r="H17" s="11"/>
      <c r="I17" s="18"/>
      <c r="J17" s="19"/>
      <c r="K17" s="19"/>
      <c r="L17" s="19"/>
      <c r="M17" s="20"/>
      <c r="N17" s="20"/>
      <c r="O17" s="2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XES17" s="4"/>
      <c r="XET17" s="4"/>
      <c r="XEU17" s="4"/>
      <c r="XEV17" s="4"/>
      <c r="XEW17" s="4"/>
      <c r="XEX17" s="4"/>
    </row>
    <row r="18" spans="1:29 16373:16378" s="5" customFormat="1" ht="17.25" customHeight="1" thickBot="1" x14ac:dyDescent="0.3">
      <c r="A18" s="1"/>
      <c r="B18" s="59"/>
      <c r="C18" s="338"/>
      <c r="D18" s="60"/>
      <c r="E18" s="61"/>
      <c r="F18" s="62"/>
      <c r="G18" s="63"/>
      <c r="H18" s="11"/>
      <c r="I18" s="18"/>
      <c r="J18" s="19"/>
      <c r="K18" s="19"/>
      <c r="L18" s="19"/>
      <c r="M18" s="20"/>
      <c r="N18" s="20"/>
      <c r="O18" s="2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XES18" s="4"/>
      <c r="XET18" s="4"/>
      <c r="XEU18" s="4"/>
      <c r="XEV18" s="4"/>
      <c r="XEW18" s="4"/>
      <c r="XEX18" s="4"/>
    </row>
    <row r="19" spans="1:29 16373:16378" s="5" customFormat="1" ht="17.25" customHeight="1" thickBot="1" x14ac:dyDescent="0.3">
      <c r="A19" s="1"/>
      <c r="B19" s="64"/>
      <c r="C19" s="65" t="s">
        <v>19</v>
      </c>
      <c r="D19" s="66"/>
      <c r="E19" s="67">
        <f>SUM(E16:E18)</f>
        <v>0</v>
      </c>
      <c r="F19" s="68"/>
      <c r="G19" s="69"/>
      <c r="H19" s="11"/>
      <c r="I19" s="49"/>
      <c r="J19" s="70"/>
      <c r="K19" s="70"/>
      <c r="L19" s="70"/>
      <c r="M19" s="51"/>
      <c r="N19" s="50">
        <f>SUM(N15:N16)</f>
        <v>0</v>
      </c>
      <c r="O19" s="5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XES19" s="4"/>
      <c r="XET19" s="4"/>
      <c r="XEU19" s="4"/>
      <c r="XEV19" s="4"/>
      <c r="XEW19" s="4"/>
      <c r="XEX19" s="4"/>
    </row>
    <row r="20" spans="1:29 16373:16378" s="5" customFormat="1" ht="17.25" customHeight="1" thickBot="1" x14ac:dyDescent="0.3">
      <c r="A20" s="1"/>
      <c r="B20" s="71"/>
      <c r="C20" s="72"/>
      <c r="D20" s="14"/>
      <c r="E20" s="15"/>
      <c r="F20" s="16"/>
      <c r="G20" s="17"/>
      <c r="H20" s="11"/>
      <c r="I20" s="18"/>
      <c r="J20" s="19"/>
      <c r="K20" s="19"/>
      <c r="L20" s="19"/>
      <c r="M20" s="20"/>
      <c r="N20" s="20"/>
      <c r="O20" s="2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XES20" s="4"/>
      <c r="XET20" s="4"/>
      <c r="XEU20" s="4"/>
      <c r="XEV20" s="4"/>
      <c r="XEW20" s="4"/>
      <c r="XEX20" s="4"/>
    </row>
    <row r="21" spans="1:29 16373:16378" s="5" customFormat="1" ht="17.25" customHeight="1" x14ac:dyDescent="0.25">
      <c r="A21" s="1"/>
      <c r="B21" s="22" t="s">
        <v>20</v>
      </c>
      <c r="C21" s="23" t="s">
        <v>602</v>
      </c>
      <c r="D21" s="54"/>
      <c r="E21" s="55"/>
      <c r="F21" s="56"/>
      <c r="G21" s="57"/>
      <c r="H21" s="11"/>
      <c r="I21" s="18"/>
      <c r="J21" s="19"/>
      <c r="K21" s="19"/>
      <c r="L21" s="19"/>
      <c r="M21" s="20"/>
      <c r="N21" s="20"/>
      <c r="O21" s="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XES21" s="4"/>
      <c r="XET21" s="4"/>
      <c r="XEU21" s="4"/>
      <c r="XEV21" s="4"/>
      <c r="XEW21" s="4"/>
      <c r="XEX21" s="4"/>
    </row>
    <row r="22" spans="1:29 16373:16378" s="5" customFormat="1" x14ac:dyDescent="0.25">
      <c r="A22" s="26"/>
      <c r="B22" s="27"/>
      <c r="C22" s="28" t="s">
        <v>524</v>
      </c>
      <c r="D22" s="29">
        <v>45062</v>
      </c>
      <c r="E22" s="30">
        <v>261600</v>
      </c>
      <c r="F22" s="16">
        <v>45054</v>
      </c>
      <c r="G22" s="32" t="s">
        <v>340</v>
      </c>
      <c r="H22" s="11"/>
      <c r="I22" s="18"/>
      <c r="J22" s="74"/>
      <c r="K22" s="33"/>
      <c r="L22" s="33"/>
      <c r="M22" s="20"/>
      <c r="N22" s="20"/>
      <c r="O22" s="2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XES22" s="4"/>
      <c r="XET22" s="4"/>
      <c r="XEU22" s="4"/>
      <c r="XEV22" s="4"/>
      <c r="XEW22" s="4"/>
      <c r="XEX22" s="4"/>
    </row>
    <row r="23" spans="1:29 16373:16378" s="5" customFormat="1" x14ac:dyDescent="0.25">
      <c r="A23" s="1"/>
      <c r="B23" s="58"/>
      <c r="C23" s="28" t="s">
        <v>524</v>
      </c>
      <c r="D23" s="29">
        <v>45062</v>
      </c>
      <c r="E23" s="30">
        <v>3393800</v>
      </c>
      <c r="F23" s="31">
        <v>45054</v>
      </c>
      <c r="G23" s="32" t="s">
        <v>340</v>
      </c>
      <c r="H23" s="11"/>
      <c r="I23" s="18"/>
      <c r="J23" s="75"/>
      <c r="K23" s="19">
        <f>E23-J23</f>
        <v>3393800</v>
      </c>
      <c r="L23" s="19"/>
      <c r="M23" s="20"/>
      <c r="N23" s="76">
        <f>K23-L23</f>
        <v>3393800</v>
      </c>
      <c r="O23" s="2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XES23" s="4"/>
      <c r="XET23" s="4"/>
      <c r="XEU23" s="4"/>
      <c r="XEV23" s="4"/>
      <c r="XEW23" s="4"/>
      <c r="XEX23" s="4"/>
    </row>
    <row r="24" spans="1:29 16373:16378" s="5" customFormat="1" ht="17.25" customHeight="1" x14ac:dyDescent="0.25">
      <c r="A24" s="1"/>
      <c r="B24" s="58"/>
      <c r="C24" s="28" t="s">
        <v>335</v>
      </c>
      <c r="D24" s="29">
        <v>45062</v>
      </c>
      <c r="E24" s="30">
        <v>10438000</v>
      </c>
      <c r="F24" s="31">
        <v>45056</v>
      </c>
      <c r="G24" s="32" t="s">
        <v>334</v>
      </c>
      <c r="H24" s="11"/>
      <c r="I24" s="77"/>
      <c r="J24" s="15"/>
      <c r="K24" s="19">
        <f>E24-J24</f>
        <v>10438000</v>
      </c>
      <c r="L24" s="19"/>
      <c r="M24" s="20"/>
      <c r="N24" s="76">
        <f>K24-L24</f>
        <v>10438000</v>
      </c>
      <c r="O24" s="2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XES24" s="4"/>
      <c r="XET24" s="4"/>
      <c r="XEU24" s="4"/>
      <c r="XEV24" s="4"/>
      <c r="XEW24" s="4"/>
      <c r="XEX24" s="4"/>
    </row>
    <row r="25" spans="1:29 16373:16378" s="5" customFormat="1" ht="17.25" customHeight="1" x14ac:dyDescent="0.25">
      <c r="A25" s="1"/>
      <c r="B25" s="58"/>
      <c r="C25" s="28" t="s">
        <v>674</v>
      </c>
      <c r="D25" s="29">
        <v>45062</v>
      </c>
      <c r="E25" s="30">
        <v>44045642</v>
      </c>
      <c r="F25" s="31">
        <v>45055</v>
      </c>
      <c r="G25" s="32" t="s">
        <v>327</v>
      </c>
      <c r="H25" s="11"/>
      <c r="I25" s="77"/>
      <c r="J25" s="15"/>
      <c r="K25" s="19">
        <f>E25-J25</f>
        <v>44045642</v>
      </c>
      <c r="L25" s="19"/>
      <c r="M25" s="20"/>
      <c r="N25" s="76">
        <f>K25-L25</f>
        <v>44045642</v>
      </c>
      <c r="O25" s="2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XES25" s="4"/>
      <c r="XET25" s="4"/>
      <c r="XEU25" s="4"/>
      <c r="XEV25" s="4"/>
      <c r="XEW25" s="4"/>
      <c r="XEX25" s="4"/>
    </row>
    <row r="26" spans="1:29 16373:16378" s="5" customFormat="1" ht="17.25" customHeight="1" x14ac:dyDescent="0.25">
      <c r="A26" s="1"/>
      <c r="B26" s="58"/>
      <c r="C26" s="28" t="s">
        <v>614</v>
      </c>
      <c r="D26" s="29">
        <v>45062</v>
      </c>
      <c r="E26" s="30">
        <v>7172000</v>
      </c>
      <c r="F26" s="31">
        <v>45051</v>
      </c>
      <c r="G26" s="32" t="s">
        <v>327</v>
      </c>
      <c r="H26" s="11"/>
      <c r="I26" s="77"/>
      <c r="J26" s="15"/>
      <c r="K26" s="19"/>
      <c r="L26" s="19"/>
      <c r="M26" s="20"/>
      <c r="N26" s="76"/>
      <c r="O26" s="2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XES26" s="4"/>
      <c r="XET26" s="4"/>
      <c r="XEU26" s="4"/>
      <c r="XEV26" s="4"/>
      <c r="XEW26" s="4"/>
      <c r="XEX26" s="4"/>
    </row>
    <row r="27" spans="1:29 16373:16378" s="5" customFormat="1" ht="17.25" customHeight="1" x14ac:dyDescent="0.25">
      <c r="A27" s="1"/>
      <c r="B27" s="58"/>
      <c r="C27" s="28" t="s">
        <v>525</v>
      </c>
      <c r="D27" s="29">
        <v>45063</v>
      </c>
      <c r="E27" s="30">
        <v>1020000</v>
      </c>
      <c r="F27" s="73">
        <v>45054</v>
      </c>
      <c r="G27" s="32" t="s">
        <v>325</v>
      </c>
      <c r="H27" s="11"/>
      <c r="I27" s="112"/>
      <c r="J27" s="301"/>
      <c r="K27" s="19"/>
      <c r="L27" s="19"/>
      <c r="M27" s="20"/>
      <c r="N27" s="76"/>
      <c r="O27" s="2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XES27" s="4"/>
      <c r="XET27" s="4"/>
      <c r="XEU27" s="4"/>
      <c r="XEV27" s="4"/>
      <c r="XEW27" s="4"/>
      <c r="XEX27" s="4"/>
    </row>
    <row r="28" spans="1:29 16373:16378" s="5" customFormat="1" ht="17.25" customHeight="1" x14ac:dyDescent="0.25">
      <c r="A28" s="1"/>
      <c r="B28" s="58"/>
      <c r="C28" s="28" t="s">
        <v>615</v>
      </c>
      <c r="D28" s="29">
        <v>45063</v>
      </c>
      <c r="E28" s="30">
        <v>17289808</v>
      </c>
      <c r="F28" s="73">
        <v>45051</v>
      </c>
      <c r="G28" s="32" t="s">
        <v>325</v>
      </c>
      <c r="H28" s="11"/>
      <c r="I28" s="112"/>
      <c r="J28" s="301"/>
      <c r="K28" s="19"/>
      <c r="L28" s="19"/>
      <c r="M28" s="20"/>
      <c r="N28" s="76"/>
      <c r="O28" s="2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XES28" s="4"/>
      <c r="XET28" s="4"/>
      <c r="XEU28" s="4"/>
      <c r="XEV28" s="4"/>
      <c r="XEW28" s="4"/>
      <c r="XEX28" s="4"/>
    </row>
    <row r="29" spans="1:29 16373:16378" s="5" customFormat="1" ht="17.25" customHeight="1" thickBot="1" x14ac:dyDescent="0.3">
      <c r="A29" s="1"/>
      <c r="B29" s="59"/>
      <c r="C29" s="78"/>
      <c r="D29" s="60"/>
      <c r="E29" s="61"/>
      <c r="F29" s="62"/>
      <c r="G29" s="63"/>
      <c r="H29" s="11"/>
      <c r="I29" s="18"/>
      <c r="J29" s="19"/>
      <c r="K29" s="19"/>
      <c r="L29" s="19"/>
      <c r="M29" s="20"/>
      <c r="N29" s="20"/>
      <c r="O29" s="2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XES29" s="4"/>
      <c r="XET29" s="4"/>
      <c r="XEU29" s="4"/>
      <c r="XEV29" s="4"/>
      <c r="XEW29" s="4"/>
      <c r="XEX29" s="4"/>
    </row>
    <row r="30" spans="1:29 16373:16378" s="5" customFormat="1" ht="17.25" customHeight="1" thickBot="1" x14ac:dyDescent="0.3">
      <c r="A30" s="1"/>
      <c r="B30" s="64"/>
      <c r="C30" s="65" t="s">
        <v>22</v>
      </c>
      <c r="D30" s="66"/>
      <c r="E30" s="67">
        <f>SUM(E22:E29)</f>
        <v>83620850</v>
      </c>
      <c r="F30" s="68"/>
      <c r="G30" s="69"/>
      <c r="H30" s="11"/>
      <c r="I30" s="49"/>
      <c r="J30" s="50">
        <f>SUM(J21:J29)</f>
        <v>0</v>
      </c>
      <c r="K30" s="50">
        <f>SUM(K21:K29)</f>
        <v>57877442</v>
      </c>
      <c r="L30" s="50">
        <f>SUM(L21:L29)</f>
        <v>0</v>
      </c>
      <c r="M30" s="51"/>
      <c r="N30" s="50">
        <f>SUM(N21:N29)</f>
        <v>57877442</v>
      </c>
      <c r="O30" s="5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XES30" s="4"/>
      <c r="XET30" s="4"/>
      <c r="XEU30" s="4"/>
      <c r="XEV30" s="4"/>
      <c r="XEW30" s="4"/>
      <c r="XEX30" s="4"/>
    </row>
    <row r="31" spans="1:29 16373:16378" s="5" customFormat="1" ht="17.25" customHeight="1" thickBot="1" x14ac:dyDescent="0.3">
      <c r="A31" s="1"/>
      <c r="B31" s="71"/>
      <c r="C31" s="72"/>
      <c r="D31" s="14"/>
      <c r="E31" s="15"/>
      <c r="F31" s="16"/>
      <c r="G31" s="17"/>
      <c r="H31" s="11"/>
      <c r="I31" s="18"/>
      <c r="J31" s="19"/>
      <c r="K31" s="19"/>
      <c r="L31" s="19"/>
      <c r="M31" s="20"/>
      <c r="N31" s="20"/>
      <c r="O31" s="2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XES31" s="4"/>
      <c r="XET31" s="4"/>
      <c r="XEU31" s="4"/>
      <c r="XEV31" s="4"/>
      <c r="XEW31" s="4"/>
      <c r="XEX31" s="4"/>
    </row>
    <row r="32" spans="1:29 16373:16378" s="5" customFormat="1" ht="17.25" customHeight="1" x14ac:dyDescent="0.25">
      <c r="A32" s="1"/>
      <c r="B32" s="22" t="s">
        <v>23</v>
      </c>
      <c r="C32" s="23" t="s">
        <v>603</v>
      </c>
      <c r="D32" s="54"/>
      <c r="E32" s="55"/>
      <c r="F32" s="56"/>
      <c r="G32" s="57"/>
      <c r="H32" s="11"/>
      <c r="I32" s="18"/>
      <c r="J32" s="19"/>
      <c r="K32" s="19"/>
      <c r="L32" s="19"/>
      <c r="M32" s="20"/>
      <c r="N32" s="20"/>
      <c r="O32" s="2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XES32" s="4"/>
      <c r="XET32" s="4"/>
      <c r="XEU32" s="4"/>
      <c r="XEV32" s="4"/>
      <c r="XEW32" s="4"/>
      <c r="XEX32" s="4"/>
    </row>
    <row r="33" spans="1:29 16373:16378" s="5" customFormat="1" x14ac:dyDescent="0.25">
      <c r="A33" s="26"/>
      <c r="B33" s="27"/>
      <c r="C33" s="28" t="s">
        <v>333</v>
      </c>
      <c r="D33" s="29">
        <v>45062</v>
      </c>
      <c r="E33" s="30">
        <v>639000</v>
      </c>
      <c r="F33" s="73">
        <v>45056</v>
      </c>
      <c r="G33" s="32" t="s">
        <v>334</v>
      </c>
      <c r="H33" s="11"/>
      <c r="I33" s="18"/>
      <c r="J33" s="74"/>
      <c r="K33" s="33"/>
      <c r="L33" s="33"/>
      <c r="M33" s="20"/>
      <c r="N33" s="20"/>
      <c r="O33" s="2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XES33" s="4"/>
      <c r="XET33" s="4"/>
      <c r="XEU33" s="4"/>
      <c r="XEV33" s="4"/>
      <c r="XEW33" s="4"/>
      <c r="XEX33" s="4"/>
    </row>
    <row r="34" spans="1:29 16373:16378" s="5" customFormat="1" x14ac:dyDescent="0.25">
      <c r="A34" s="1"/>
      <c r="B34" s="58"/>
      <c r="C34" s="28" t="s">
        <v>332</v>
      </c>
      <c r="D34" s="29">
        <v>45062</v>
      </c>
      <c r="E34" s="30">
        <v>21350050</v>
      </c>
      <c r="F34" s="31">
        <v>45055</v>
      </c>
      <c r="G34" s="32" t="s">
        <v>327</v>
      </c>
      <c r="H34" s="11"/>
      <c r="I34" s="18"/>
      <c r="J34" s="75"/>
      <c r="K34" s="19">
        <f>E34-J34</f>
        <v>21350050</v>
      </c>
      <c r="L34" s="19"/>
      <c r="M34" s="20"/>
      <c r="N34" s="76">
        <f>K34-L34</f>
        <v>21350050</v>
      </c>
      <c r="O34" s="2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XES34" s="4"/>
      <c r="XET34" s="4"/>
      <c r="XEU34" s="4"/>
      <c r="XEV34" s="4"/>
      <c r="XEW34" s="4"/>
      <c r="XEX34" s="4"/>
    </row>
    <row r="35" spans="1:29 16373:16378" s="5" customFormat="1" ht="17.25" customHeight="1" x14ac:dyDescent="0.25">
      <c r="A35" s="1"/>
      <c r="B35" s="58"/>
      <c r="C35" s="28" t="s">
        <v>323</v>
      </c>
      <c r="D35" s="29">
        <v>45062</v>
      </c>
      <c r="E35" s="30">
        <v>7084400</v>
      </c>
      <c r="F35" s="31">
        <v>45050</v>
      </c>
      <c r="G35" s="32" t="s">
        <v>325</v>
      </c>
      <c r="H35" s="11"/>
      <c r="I35" s="77"/>
      <c r="J35" s="15"/>
      <c r="K35" s="19">
        <f>E35-J35</f>
        <v>7084400</v>
      </c>
      <c r="L35" s="19"/>
      <c r="M35" s="20"/>
      <c r="N35" s="76">
        <f>K35-L35</f>
        <v>7084400</v>
      </c>
      <c r="O35" s="2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XES35" s="4"/>
      <c r="XET35" s="4"/>
      <c r="XEU35" s="4"/>
      <c r="XEV35" s="4"/>
      <c r="XEW35" s="4"/>
      <c r="XEX35" s="4"/>
    </row>
    <row r="36" spans="1:29 16373:16378" s="5" customFormat="1" ht="17.25" customHeight="1" x14ac:dyDescent="0.25">
      <c r="A36" s="1"/>
      <c r="B36" s="58"/>
      <c r="C36" s="28" t="s">
        <v>616</v>
      </c>
      <c r="D36" s="29">
        <v>45063</v>
      </c>
      <c r="E36" s="30">
        <v>727500</v>
      </c>
      <c r="F36" s="39">
        <v>45055</v>
      </c>
      <c r="G36" s="32" t="s">
        <v>325</v>
      </c>
      <c r="H36" s="11"/>
      <c r="I36" s="77"/>
      <c r="J36" s="15"/>
      <c r="K36" s="19">
        <f>E36-J36</f>
        <v>727500</v>
      </c>
      <c r="L36" s="19"/>
      <c r="M36" s="20"/>
      <c r="N36" s="76">
        <f>K36-L36</f>
        <v>727500</v>
      </c>
      <c r="O36" s="2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XES36" s="4"/>
      <c r="XET36" s="4"/>
      <c r="XEU36" s="4"/>
      <c r="XEV36" s="4"/>
      <c r="XEW36" s="4"/>
      <c r="XEX36" s="4"/>
    </row>
    <row r="37" spans="1:29 16373:16378" s="5" customFormat="1" ht="17.25" customHeight="1" x14ac:dyDescent="0.25">
      <c r="A37" s="1"/>
      <c r="B37" s="58"/>
      <c r="C37" s="28" t="s">
        <v>675</v>
      </c>
      <c r="D37" s="29">
        <v>45065</v>
      </c>
      <c r="E37" s="30">
        <v>163500</v>
      </c>
      <c r="F37" s="16">
        <v>45058</v>
      </c>
      <c r="G37" s="32" t="s">
        <v>340</v>
      </c>
      <c r="H37" s="11"/>
      <c r="I37" s="112"/>
      <c r="J37" s="301"/>
      <c r="K37" s="19"/>
      <c r="L37" s="19"/>
      <c r="M37" s="20"/>
      <c r="N37" s="76"/>
      <c r="O37" s="2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XES37" s="4"/>
      <c r="XET37" s="4"/>
      <c r="XEU37" s="4"/>
      <c r="XEV37" s="4"/>
      <c r="XEW37" s="4"/>
      <c r="XEX37" s="4"/>
    </row>
    <row r="38" spans="1:29 16373:16378" s="5" customFormat="1" ht="17.25" customHeight="1" x14ac:dyDescent="0.25">
      <c r="A38" s="1"/>
      <c r="B38" s="58"/>
      <c r="C38" s="28" t="s">
        <v>337</v>
      </c>
      <c r="D38" s="29">
        <v>45065</v>
      </c>
      <c r="E38" s="30">
        <v>258000</v>
      </c>
      <c r="F38" s="16">
        <v>45058</v>
      </c>
      <c r="G38" s="32" t="s">
        <v>340</v>
      </c>
      <c r="H38" s="11"/>
      <c r="I38" s="112"/>
      <c r="J38" s="301"/>
      <c r="K38" s="19"/>
      <c r="L38" s="19"/>
      <c r="M38" s="20"/>
      <c r="N38" s="76"/>
      <c r="O38" s="2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XES38" s="4"/>
      <c r="XET38" s="4"/>
      <c r="XEU38" s="4"/>
      <c r="XEV38" s="4"/>
      <c r="XEW38" s="4"/>
      <c r="XEX38" s="4"/>
    </row>
    <row r="39" spans="1:29 16373:16378" s="5" customFormat="1" ht="17.25" customHeight="1" thickBot="1" x14ac:dyDescent="0.3">
      <c r="A39" s="1"/>
      <c r="B39" s="59"/>
      <c r="C39" s="78"/>
      <c r="D39" s="60"/>
      <c r="E39" s="61"/>
      <c r="F39" s="62"/>
      <c r="G39" s="63"/>
      <c r="H39" s="11"/>
      <c r="I39" s="18"/>
      <c r="J39" s="19"/>
      <c r="K39" s="19"/>
      <c r="L39" s="19"/>
      <c r="M39" s="20"/>
      <c r="N39" s="20"/>
      <c r="O39" s="2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XES39" s="4"/>
      <c r="XET39" s="4"/>
      <c r="XEU39" s="4"/>
      <c r="XEV39" s="4"/>
      <c r="XEW39" s="4"/>
      <c r="XEX39" s="4"/>
    </row>
    <row r="40" spans="1:29 16373:16378" s="5" customFormat="1" ht="17.25" customHeight="1" thickBot="1" x14ac:dyDescent="0.3">
      <c r="A40" s="1"/>
      <c r="B40" s="64"/>
      <c r="C40" s="65" t="s">
        <v>22</v>
      </c>
      <c r="D40" s="66"/>
      <c r="E40" s="67">
        <f>SUM(E33:E39)</f>
        <v>30222450</v>
      </c>
      <c r="F40" s="68"/>
      <c r="G40" s="69"/>
      <c r="H40" s="11"/>
      <c r="I40" s="49"/>
      <c r="J40" s="50">
        <f>SUM(J32:J39)</f>
        <v>0</v>
      </c>
      <c r="K40" s="50">
        <f>SUM(K32:K39)</f>
        <v>29161950</v>
      </c>
      <c r="L40" s="50">
        <f>SUM(L32:L39)</f>
        <v>0</v>
      </c>
      <c r="M40" s="51"/>
      <c r="N40" s="50">
        <f>SUM(N32:N39)</f>
        <v>29161950</v>
      </c>
      <c r="O40" s="5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XES40" s="4"/>
      <c r="XET40" s="4"/>
      <c r="XEU40" s="4"/>
      <c r="XEV40" s="4"/>
      <c r="XEW40" s="4"/>
      <c r="XEX40" s="4"/>
    </row>
    <row r="41" spans="1:29 16373:16378" s="5" customFormat="1" ht="17.25" customHeight="1" thickBot="1" x14ac:dyDescent="0.3">
      <c r="A41" s="1"/>
      <c r="B41" s="71"/>
      <c r="C41" s="72"/>
      <c r="D41" s="14"/>
      <c r="E41" s="15"/>
      <c r="F41" s="16"/>
      <c r="G41" s="17"/>
      <c r="H41" s="11"/>
      <c r="I41" s="18"/>
      <c r="J41" s="19"/>
      <c r="K41" s="19"/>
      <c r="L41" s="19"/>
      <c r="M41" s="20"/>
      <c r="N41" s="20"/>
      <c r="O41" s="2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XES41" s="4"/>
      <c r="XET41" s="4"/>
      <c r="XEU41" s="4"/>
      <c r="XEV41" s="4"/>
      <c r="XEW41" s="4"/>
      <c r="XEX41" s="4"/>
    </row>
    <row r="42" spans="1:29 16373:16378" s="5" customFormat="1" ht="17.25" customHeight="1" x14ac:dyDescent="0.25">
      <c r="A42" s="1"/>
      <c r="B42" s="22" t="s">
        <v>26</v>
      </c>
      <c r="C42" s="23" t="s">
        <v>24</v>
      </c>
      <c r="D42" s="54"/>
      <c r="E42" s="55"/>
      <c r="F42" s="56"/>
      <c r="G42" s="57"/>
      <c r="H42" s="11"/>
      <c r="I42" s="18"/>
      <c r="J42" s="19"/>
      <c r="K42" s="19"/>
      <c r="L42" s="19"/>
      <c r="M42" s="20"/>
      <c r="N42" s="20"/>
      <c r="O42" s="2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XES42" s="4"/>
      <c r="XET42" s="4"/>
      <c r="XEU42" s="4"/>
      <c r="XEV42" s="4"/>
      <c r="XEW42" s="4"/>
      <c r="XEX42" s="4"/>
    </row>
    <row r="43" spans="1:29 16373:16378" s="5" customFormat="1" x14ac:dyDescent="0.25">
      <c r="A43" s="26"/>
      <c r="B43" s="27"/>
      <c r="C43" s="41" t="s">
        <v>275</v>
      </c>
      <c r="D43" s="14">
        <v>45055</v>
      </c>
      <c r="E43" s="79">
        <v>354500</v>
      </c>
      <c r="F43" s="73" t="s">
        <v>620</v>
      </c>
      <c r="G43" s="32" t="s">
        <v>277</v>
      </c>
      <c r="H43" s="11"/>
      <c r="I43" s="18"/>
      <c r="J43" s="33"/>
      <c r="K43" s="33"/>
      <c r="L43" s="33"/>
      <c r="M43" s="20"/>
      <c r="N43" s="20"/>
      <c r="O43" s="2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XES43" s="4"/>
      <c r="XET43" s="4"/>
      <c r="XEU43" s="4"/>
      <c r="XEV43" s="4"/>
      <c r="XEW43" s="4"/>
      <c r="XEX43" s="4"/>
    </row>
    <row r="44" spans="1:29 16373:16378" s="5" customFormat="1" x14ac:dyDescent="0.25">
      <c r="A44" s="1"/>
      <c r="B44" s="58"/>
      <c r="C44" s="41" t="s">
        <v>503</v>
      </c>
      <c r="D44" s="14">
        <v>45055</v>
      </c>
      <c r="E44" s="15">
        <v>565400</v>
      </c>
      <c r="F44" s="16">
        <v>45055</v>
      </c>
      <c r="G44" s="32" t="s">
        <v>510</v>
      </c>
      <c r="H44" s="11"/>
      <c r="I44" s="80"/>
      <c r="J44" s="79"/>
      <c r="K44" s="19"/>
      <c r="L44" s="81"/>
      <c r="M44" s="82"/>
      <c r="N44" s="83"/>
      <c r="O44" s="21"/>
      <c r="P44" s="84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XES44" s="4"/>
      <c r="XET44" s="4"/>
      <c r="XEU44" s="4"/>
      <c r="XEV44" s="4"/>
      <c r="XEW44" s="4"/>
      <c r="XEX44" s="4"/>
    </row>
    <row r="45" spans="1:29 16373:16378" s="5" customFormat="1" x14ac:dyDescent="0.25">
      <c r="A45" s="1"/>
      <c r="B45" s="58"/>
      <c r="C45" s="41" t="s">
        <v>504</v>
      </c>
      <c r="D45" s="14">
        <v>45055</v>
      </c>
      <c r="E45" s="79">
        <v>48607740</v>
      </c>
      <c r="F45" s="73">
        <v>45055</v>
      </c>
      <c r="G45" s="32" t="s">
        <v>511</v>
      </c>
      <c r="H45" s="11"/>
      <c r="I45" s="80"/>
      <c r="J45" s="86"/>
      <c r="K45" s="19"/>
      <c r="L45" s="87"/>
      <c r="M45" s="88"/>
      <c r="N45" s="83"/>
      <c r="O45" s="2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XES45" s="4"/>
      <c r="XET45" s="4"/>
      <c r="XEU45" s="4"/>
      <c r="XEV45" s="4"/>
      <c r="XEW45" s="4"/>
      <c r="XEX45" s="4"/>
    </row>
    <row r="46" spans="1:29 16373:16378" s="5" customFormat="1" x14ac:dyDescent="0.25">
      <c r="A46" s="1"/>
      <c r="B46" s="58"/>
      <c r="C46" s="41" t="s">
        <v>617</v>
      </c>
      <c r="D46" s="14">
        <v>45055</v>
      </c>
      <c r="E46" s="79">
        <v>28903500</v>
      </c>
      <c r="F46" s="73">
        <v>45055</v>
      </c>
      <c r="G46" s="85" t="s">
        <v>619</v>
      </c>
      <c r="H46" s="11"/>
      <c r="I46" s="80"/>
      <c r="J46" s="86"/>
      <c r="K46" s="19"/>
      <c r="L46" s="87"/>
      <c r="M46" s="88"/>
      <c r="N46" s="83"/>
      <c r="O46" s="2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XES46" s="4"/>
      <c r="XET46" s="4"/>
      <c r="XEU46" s="4"/>
      <c r="XEV46" s="4"/>
      <c r="XEW46" s="4"/>
      <c r="XEX46" s="4"/>
    </row>
    <row r="47" spans="1:29 16373:16378" s="5" customFormat="1" x14ac:dyDescent="0.25">
      <c r="A47" s="1"/>
      <c r="B47" s="58"/>
      <c r="C47" s="41" t="s">
        <v>621</v>
      </c>
      <c r="D47" s="14">
        <v>45055</v>
      </c>
      <c r="E47" s="79">
        <v>679500</v>
      </c>
      <c r="F47" s="73">
        <v>45050</v>
      </c>
      <c r="G47" s="32" t="s">
        <v>513</v>
      </c>
      <c r="H47" s="11"/>
      <c r="I47" s="80"/>
      <c r="J47" s="86"/>
      <c r="K47" s="19"/>
      <c r="L47" s="19"/>
      <c r="M47" s="20"/>
      <c r="N47" s="76"/>
      <c r="O47" s="2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XES47" s="4"/>
      <c r="XET47" s="4"/>
      <c r="XEU47" s="4"/>
      <c r="XEV47" s="4"/>
      <c r="XEW47" s="4"/>
      <c r="XEX47" s="4"/>
    </row>
    <row r="48" spans="1:29 16373:16378" s="5" customFormat="1" x14ac:dyDescent="0.25">
      <c r="A48" s="1"/>
      <c r="B48" s="58"/>
      <c r="C48" s="41" t="s">
        <v>506</v>
      </c>
      <c r="D48" s="14">
        <v>45055</v>
      </c>
      <c r="E48" s="79">
        <v>1150500</v>
      </c>
      <c r="F48" s="73">
        <v>45055</v>
      </c>
      <c r="G48" s="32" t="s">
        <v>513</v>
      </c>
      <c r="H48" s="11"/>
      <c r="I48" s="80"/>
      <c r="J48" s="86"/>
      <c r="K48" s="19"/>
      <c r="L48" s="19"/>
      <c r="M48" s="20"/>
      <c r="N48" s="76"/>
      <c r="O48" s="2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XES48" s="4"/>
      <c r="XET48" s="4"/>
      <c r="XEU48" s="4"/>
      <c r="XEV48" s="4"/>
      <c r="XEW48" s="4"/>
      <c r="XEX48" s="4"/>
    </row>
    <row r="49" spans="1:29 16373:16378" s="5" customFormat="1" x14ac:dyDescent="0.25">
      <c r="A49" s="1"/>
      <c r="B49" s="58"/>
      <c r="C49" s="41" t="s">
        <v>508</v>
      </c>
      <c r="D49" s="14">
        <v>45055</v>
      </c>
      <c r="E49" s="79">
        <v>34168000</v>
      </c>
      <c r="F49" s="73">
        <v>45056</v>
      </c>
      <c r="G49" s="89" t="s">
        <v>516</v>
      </c>
      <c r="H49" s="11"/>
      <c r="I49" s="80"/>
      <c r="J49" s="86"/>
      <c r="K49" s="19"/>
      <c r="L49" s="19"/>
      <c r="M49" s="20"/>
      <c r="N49" s="76"/>
      <c r="O49" s="2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XES49" s="4"/>
      <c r="XET49" s="4"/>
      <c r="XEU49" s="4"/>
      <c r="XEV49" s="4"/>
      <c r="XEW49" s="4"/>
      <c r="XEX49" s="4"/>
    </row>
    <row r="50" spans="1:29 16373:16378" s="5" customFormat="1" x14ac:dyDescent="0.25">
      <c r="A50" s="1"/>
      <c r="B50" s="58"/>
      <c r="C50" s="90" t="s">
        <v>273</v>
      </c>
      <c r="D50" s="14">
        <v>45055</v>
      </c>
      <c r="E50" s="79">
        <v>32489000</v>
      </c>
      <c r="F50" s="73">
        <v>45051</v>
      </c>
      <c r="G50" s="89" t="s">
        <v>274</v>
      </c>
      <c r="H50" s="11"/>
      <c r="I50" s="80"/>
      <c r="J50" s="86"/>
      <c r="K50" s="19"/>
      <c r="L50" s="19"/>
      <c r="M50" s="20"/>
      <c r="N50" s="76"/>
      <c r="O50" s="2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XES50" s="4"/>
      <c r="XET50" s="4"/>
      <c r="XEU50" s="4"/>
      <c r="XEV50" s="4"/>
      <c r="XEW50" s="4"/>
      <c r="XEX50" s="4"/>
    </row>
    <row r="51" spans="1:29 16373:16378" s="5" customFormat="1" x14ac:dyDescent="0.25">
      <c r="A51" s="1"/>
      <c r="B51" s="58"/>
      <c r="C51" s="90" t="s">
        <v>622</v>
      </c>
      <c r="D51" s="14">
        <v>45055</v>
      </c>
      <c r="E51" s="79">
        <v>1715000</v>
      </c>
      <c r="F51" s="73">
        <v>45051</v>
      </c>
      <c r="G51" s="89" t="s">
        <v>274</v>
      </c>
      <c r="H51" s="11"/>
      <c r="I51" s="80"/>
      <c r="J51" s="86"/>
      <c r="K51" s="19"/>
      <c r="L51" s="19"/>
      <c r="M51" s="20"/>
      <c r="N51" s="76"/>
      <c r="O51" s="2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XES51" s="4"/>
      <c r="XET51" s="4"/>
      <c r="XEU51" s="4"/>
      <c r="XEV51" s="4"/>
      <c r="XEW51" s="4"/>
      <c r="XEX51" s="4"/>
    </row>
    <row r="52" spans="1:29 16373:16378" s="5" customFormat="1" x14ac:dyDescent="0.25">
      <c r="A52" s="1"/>
      <c r="B52" s="58"/>
      <c r="C52" s="41" t="s">
        <v>618</v>
      </c>
      <c r="D52" s="14">
        <v>45055</v>
      </c>
      <c r="E52" s="79">
        <v>10130000</v>
      </c>
      <c r="F52" s="73">
        <v>45050</v>
      </c>
      <c r="G52" s="89" t="s">
        <v>274</v>
      </c>
      <c r="H52" s="11"/>
      <c r="I52" s="80"/>
      <c r="J52" s="86"/>
      <c r="K52" s="19"/>
      <c r="L52" s="19"/>
      <c r="M52" s="20"/>
      <c r="N52" s="76"/>
      <c r="O52" s="2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XES52" s="4"/>
      <c r="XET52" s="4"/>
      <c r="XEU52" s="4"/>
      <c r="XEV52" s="4"/>
      <c r="XEW52" s="4"/>
      <c r="XEX52" s="4"/>
    </row>
    <row r="53" spans="1:29 16373:16378" s="5" customFormat="1" ht="18.75" thickBot="1" x14ac:dyDescent="0.3">
      <c r="A53" s="1"/>
      <c r="B53" s="58"/>
      <c r="C53" s="13"/>
      <c r="D53" s="14"/>
      <c r="E53" s="79"/>
      <c r="F53" s="73"/>
      <c r="G53" s="17"/>
      <c r="H53" s="11"/>
      <c r="I53" s="80"/>
      <c r="J53" s="86"/>
      <c r="K53" s="19"/>
      <c r="L53" s="19"/>
      <c r="M53" s="20"/>
      <c r="N53" s="76"/>
      <c r="O53" s="2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XES53" s="4"/>
      <c r="XET53" s="4"/>
      <c r="XEU53" s="4"/>
      <c r="XEV53" s="4"/>
      <c r="XEW53" s="4"/>
      <c r="XEX53" s="4"/>
    </row>
    <row r="54" spans="1:29 16373:16378" s="5" customFormat="1" ht="18.75" thickBot="1" x14ac:dyDescent="0.3">
      <c r="A54" s="1"/>
      <c r="B54" s="92"/>
      <c r="C54" s="93" t="s">
        <v>25</v>
      </c>
      <c r="D54" s="94"/>
      <c r="E54" s="95">
        <f>SUM(E43:E53)</f>
        <v>158763140</v>
      </c>
      <c r="F54" s="96"/>
      <c r="G54" s="97"/>
      <c r="H54" s="11"/>
      <c r="I54" s="49"/>
      <c r="J54" s="50">
        <f>SUM(J42:J53)</f>
        <v>0</v>
      </c>
      <c r="K54" s="50">
        <f>SUM(K42:K53)</f>
        <v>0</v>
      </c>
      <c r="L54" s="50">
        <f>SUM(L42:L53)</f>
        <v>0</v>
      </c>
      <c r="M54" s="51"/>
      <c r="N54" s="50">
        <f>SUM(N42:N53)</f>
        <v>0</v>
      </c>
      <c r="O54" s="5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XES54" s="4"/>
      <c r="XET54" s="4"/>
      <c r="XEU54" s="4"/>
      <c r="XEV54" s="4"/>
      <c r="XEW54" s="4"/>
      <c r="XEX54" s="4"/>
    </row>
    <row r="55" spans="1:29 16373:16378" s="5" customFormat="1" ht="17.25" customHeight="1" thickBot="1" x14ac:dyDescent="0.3">
      <c r="A55" s="1"/>
      <c r="B55" s="71"/>
      <c r="C55" s="72"/>
      <c r="D55" s="14"/>
      <c r="E55" s="15"/>
      <c r="F55" s="16"/>
      <c r="G55" s="17"/>
      <c r="H55" s="11"/>
      <c r="I55" s="18"/>
      <c r="J55" s="19"/>
      <c r="K55" s="19"/>
      <c r="L55" s="19"/>
      <c r="M55" s="20"/>
      <c r="N55" s="20"/>
      <c r="O55" s="2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XES55" s="4"/>
      <c r="XET55" s="4"/>
      <c r="XEU55" s="4"/>
      <c r="XEV55" s="4"/>
      <c r="XEW55" s="4"/>
      <c r="XEX55" s="4"/>
    </row>
    <row r="56" spans="1:29 16373:16378" s="5" customFormat="1" ht="17.25" customHeight="1" x14ac:dyDescent="0.25">
      <c r="A56" s="1"/>
      <c r="B56" s="22" t="s">
        <v>29</v>
      </c>
      <c r="C56" s="23" t="s">
        <v>27</v>
      </c>
      <c r="D56" s="54"/>
      <c r="E56" s="55"/>
      <c r="F56" s="56"/>
      <c r="G56" s="57"/>
      <c r="H56" s="11"/>
      <c r="I56" s="18"/>
      <c r="J56" s="19"/>
      <c r="K56" s="19"/>
      <c r="L56" s="19"/>
      <c r="M56" s="20"/>
      <c r="N56" s="20"/>
      <c r="O56" s="2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XES56" s="4"/>
      <c r="XET56" s="4"/>
      <c r="XEU56" s="4"/>
      <c r="XEV56" s="4"/>
      <c r="XEW56" s="4"/>
      <c r="XEX56" s="4"/>
    </row>
    <row r="57" spans="1:29 16373:16378" s="5" customFormat="1" x14ac:dyDescent="0.25">
      <c r="A57" s="26"/>
      <c r="B57" s="98"/>
      <c r="C57" s="99" t="s">
        <v>364</v>
      </c>
      <c r="D57" s="100">
        <v>45061</v>
      </c>
      <c r="E57" s="101">
        <v>28620000</v>
      </c>
      <c r="F57" s="102">
        <v>45055</v>
      </c>
      <c r="G57" s="38" t="s">
        <v>265</v>
      </c>
      <c r="H57" s="11"/>
      <c r="I57" s="18"/>
      <c r="J57" s="103"/>
      <c r="K57" s="19"/>
      <c r="L57" s="19"/>
      <c r="M57" s="20"/>
      <c r="N57" s="20"/>
      <c r="O57" s="2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XES57" s="4"/>
      <c r="XET57" s="4"/>
      <c r="XEU57" s="4"/>
      <c r="XEV57" s="4"/>
      <c r="XEW57" s="4"/>
      <c r="XEX57" s="4"/>
    </row>
    <row r="58" spans="1:29 16373:16378" s="5" customFormat="1" x14ac:dyDescent="0.25">
      <c r="A58" s="1"/>
      <c r="B58" s="104"/>
      <c r="C58" s="105" t="s">
        <v>370</v>
      </c>
      <c r="D58" s="100">
        <v>45062</v>
      </c>
      <c r="E58" s="106">
        <v>65582</v>
      </c>
      <c r="F58" s="107">
        <v>45048</v>
      </c>
      <c r="G58" s="38" t="s">
        <v>369</v>
      </c>
      <c r="H58" s="11"/>
      <c r="I58" s="77"/>
      <c r="J58" s="108"/>
      <c r="K58" s="19"/>
      <c r="L58" s="19"/>
      <c r="M58" s="20"/>
      <c r="N58" s="76"/>
      <c r="O58" s="2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XES58" s="4"/>
      <c r="XET58" s="4"/>
      <c r="XEU58" s="4"/>
      <c r="XEV58" s="4"/>
      <c r="XEW58" s="4"/>
      <c r="XEX58" s="4"/>
    </row>
    <row r="59" spans="1:29 16373:16378" s="5" customFormat="1" x14ac:dyDescent="0.25">
      <c r="A59" s="1"/>
      <c r="B59" s="104"/>
      <c r="C59" s="105" t="s">
        <v>368</v>
      </c>
      <c r="D59" s="100">
        <v>45062</v>
      </c>
      <c r="E59" s="106">
        <v>411409</v>
      </c>
      <c r="F59" s="107">
        <v>45048</v>
      </c>
      <c r="G59" s="109" t="s">
        <v>369</v>
      </c>
      <c r="H59" s="11"/>
      <c r="I59" s="77"/>
      <c r="J59" s="108"/>
      <c r="K59" s="19"/>
      <c r="L59" s="19"/>
      <c r="M59" s="20"/>
      <c r="N59" s="76"/>
      <c r="O59" s="2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XES59" s="4"/>
      <c r="XET59" s="4"/>
      <c r="XEU59" s="4"/>
      <c r="XEV59" s="4"/>
      <c r="XEW59" s="4"/>
      <c r="XEX59" s="4"/>
    </row>
    <row r="60" spans="1:29 16373:16378" s="5" customFormat="1" x14ac:dyDescent="0.25">
      <c r="A60" s="1"/>
      <c r="B60" s="104"/>
      <c r="C60" s="105" t="s">
        <v>365</v>
      </c>
      <c r="D60" s="100">
        <v>45062</v>
      </c>
      <c r="E60" s="106">
        <v>4932000</v>
      </c>
      <c r="F60" s="107">
        <v>45055</v>
      </c>
      <c r="G60" s="38" t="s">
        <v>266</v>
      </c>
      <c r="H60" s="11"/>
      <c r="I60" s="77"/>
      <c r="J60" s="108"/>
      <c r="K60" s="19"/>
      <c r="L60" s="19"/>
      <c r="M60" s="20"/>
      <c r="N60" s="76"/>
      <c r="O60" s="2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XES60" s="4"/>
      <c r="XET60" s="4"/>
      <c r="XEU60" s="4"/>
      <c r="XEV60" s="4"/>
      <c r="XEW60" s="4"/>
      <c r="XEX60" s="4"/>
    </row>
    <row r="61" spans="1:29 16373:16378" s="5" customFormat="1" x14ac:dyDescent="0.25">
      <c r="A61" s="1"/>
      <c r="B61" s="104"/>
      <c r="C61" s="105" t="s">
        <v>563</v>
      </c>
      <c r="D61" s="100">
        <v>45062</v>
      </c>
      <c r="E61" s="106">
        <v>839975</v>
      </c>
      <c r="F61" s="107">
        <v>45048</v>
      </c>
      <c r="G61" s="38" t="s">
        <v>270</v>
      </c>
      <c r="H61" s="11"/>
      <c r="I61" s="77"/>
      <c r="J61" s="108"/>
      <c r="K61" s="19"/>
      <c r="L61" s="19"/>
      <c r="M61" s="20"/>
      <c r="N61" s="76"/>
      <c r="O61" s="2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XES61" s="4"/>
      <c r="XET61" s="4"/>
      <c r="XEU61" s="4"/>
      <c r="XEV61" s="4"/>
      <c r="XEW61" s="4"/>
      <c r="XEX61" s="4"/>
    </row>
    <row r="62" spans="1:29 16373:16378" s="5" customFormat="1" ht="17.25" customHeight="1" x14ac:dyDescent="0.25">
      <c r="A62" s="1"/>
      <c r="B62" s="104"/>
      <c r="C62" s="105" t="s">
        <v>564</v>
      </c>
      <c r="D62" s="100">
        <v>45062</v>
      </c>
      <c r="E62" s="106">
        <v>2347750</v>
      </c>
      <c r="F62" s="107">
        <v>45048</v>
      </c>
      <c r="G62" s="38" t="s">
        <v>271</v>
      </c>
      <c r="H62" s="11"/>
      <c r="I62" s="77"/>
      <c r="J62" s="108"/>
      <c r="K62" s="19"/>
      <c r="L62" s="19"/>
      <c r="M62" s="20"/>
      <c r="N62" s="76"/>
      <c r="O62" s="2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XES62" s="4"/>
      <c r="XET62" s="4"/>
      <c r="XEU62" s="4"/>
      <c r="XEV62" s="4"/>
      <c r="XEW62" s="4"/>
      <c r="XEX62" s="4"/>
    </row>
    <row r="63" spans="1:29 16373:16378" s="5" customFormat="1" ht="17.25" customHeight="1" x14ac:dyDescent="0.25">
      <c r="A63" s="1"/>
      <c r="B63" s="104"/>
      <c r="C63" s="105" t="s">
        <v>670</v>
      </c>
      <c r="D63" s="110">
        <v>45065</v>
      </c>
      <c r="E63" s="106">
        <v>9454000</v>
      </c>
      <c r="F63" s="111">
        <v>45058</v>
      </c>
      <c r="G63" s="38" t="s">
        <v>272</v>
      </c>
      <c r="H63" s="11"/>
      <c r="I63" s="112"/>
      <c r="J63" s="113"/>
      <c r="K63" s="19"/>
      <c r="L63" s="19"/>
      <c r="M63" s="20"/>
      <c r="N63" s="76"/>
      <c r="O63" s="2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XES63" s="4"/>
      <c r="XET63" s="4"/>
      <c r="XEU63" s="4"/>
      <c r="XEV63" s="4"/>
      <c r="XEW63" s="4"/>
      <c r="XEX63" s="4"/>
    </row>
    <row r="64" spans="1:29 16373:16378" s="5" customFormat="1" ht="18.75" thickBot="1" x14ac:dyDescent="0.3">
      <c r="A64" s="1"/>
      <c r="B64" s="114"/>
      <c r="C64" s="115"/>
      <c r="D64" s="116"/>
      <c r="E64" s="117"/>
      <c r="F64" s="118"/>
      <c r="G64" s="119"/>
      <c r="H64" s="11"/>
      <c r="I64" s="18"/>
      <c r="J64" s="19"/>
      <c r="K64" s="19"/>
      <c r="L64" s="19"/>
      <c r="M64" s="20"/>
      <c r="N64" s="20"/>
      <c r="O64" s="2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XES64" s="4"/>
      <c r="XET64" s="4"/>
      <c r="XEU64" s="4"/>
      <c r="XEV64" s="4"/>
      <c r="XEW64" s="4"/>
      <c r="XEX64" s="4"/>
    </row>
    <row r="65" spans="1:29 16373:16378" s="5" customFormat="1" ht="18.75" thickBot="1" x14ac:dyDescent="0.3">
      <c r="A65" s="1"/>
      <c r="B65" s="64"/>
      <c r="C65" s="65" t="s">
        <v>28</v>
      </c>
      <c r="D65" s="66"/>
      <c r="E65" s="67">
        <f>SUM(E57:E64)</f>
        <v>46670716</v>
      </c>
      <c r="F65" s="68"/>
      <c r="G65" s="69"/>
      <c r="H65" s="11"/>
      <c r="I65" s="49"/>
      <c r="J65" s="50">
        <f>SUM(J56:J62)</f>
        <v>0</v>
      </c>
      <c r="K65" s="50">
        <f>SUM(K58:K62)</f>
        <v>0</v>
      </c>
      <c r="L65" s="50">
        <f>SUM(L56:L62)</f>
        <v>0</v>
      </c>
      <c r="M65" s="51"/>
      <c r="N65" s="50">
        <f>SUM(N56:N62)</f>
        <v>0</v>
      </c>
      <c r="O65" s="5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XES65" s="4"/>
      <c r="XET65" s="4"/>
      <c r="XEU65" s="4"/>
      <c r="XEV65" s="4"/>
      <c r="XEW65" s="4"/>
      <c r="XEX65" s="4"/>
    </row>
    <row r="66" spans="1:29 16373:16378" s="5" customFormat="1" ht="17.25" customHeight="1" thickBot="1" x14ac:dyDescent="0.3">
      <c r="A66" s="1"/>
      <c r="B66" s="71"/>
      <c r="C66" s="72"/>
      <c r="D66" s="14"/>
      <c r="E66" s="15"/>
      <c r="F66" s="16"/>
      <c r="G66" s="17"/>
      <c r="H66" s="11"/>
      <c r="I66" s="18"/>
      <c r="J66" s="19"/>
      <c r="K66" s="19"/>
      <c r="L66" s="19"/>
      <c r="M66" s="20"/>
      <c r="N66" s="20"/>
      <c r="O66" s="2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XES66" s="4"/>
      <c r="XET66" s="4"/>
      <c r="XEU66" s="4"/>
      <c r="XEV66" s="4"/>
      <c r="XEW66" s="4"/>
      <c r="XEX66" s="4"/>
    </row>
    <row r="67" spans="1:29 16373:16378" s="5" customFormat="1" ht="17.25" customHeight="1" x14ac:dyDescent="0.25">
      <c r="A67" s="1"/>
      <c r="B67" s="22" t="s">
        <v>32</v>
      </c>
      <c r="C67" s="23" t="s">
        <v>30</v>
      </c>
      <c r="D67" s="54"/>
      <c r="E67" s="55"/>
      <c r="F67" s="56"/>
      <c r="G67" s="57"/>
      <c r="H67" s="11"/>
      <c r="I67" s="18"/>
      <c r="J67" s="19"/>
      <c r="K67" s="19"/>
      <c r="L67" s="19"/>
      <c r="M67" s="20"/>
      <c r="N67" s="20"/>
      <c r="O67" s="2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XES67" s="4"/>
      <c r="XET67" s="4"/>
      <c r="XEU67" s="4"/>
      <c r="XEV67" s="4"/>
      <c r="XEW67" s="4"/>
      <c r="XEX67" s="4"/>
    </row>
    <row r="68" spans="1:29 16373:16378" s="5" customFormat="1" x14ac:dyDescent="0.25">
      <c r="A68" s="26"/>
      <c r="B68" s="27"/>
      <c r="C68" s="28" t="s">
        <v>443</v>
      </c>
      <c r="D68" s="29">
        <v>45062</v>
      </c>
      <c r="E68" s="30">
        <v>2600000</v>
      </c>
      <c r="F68" s="16">
        <v>45054</v>
      </c>
      <c r="G68" s="32" t="s">
        <v>177</v>
      </c>
      <c r="H68" s="11"/>
      <c r="I68" s="18"/>
      <c r="J68" s="33"/>
      <c r="K68" s="33"/>
      <c r="L68" s="33"/>
      <c r="M68" s="20"/>
      <c r="N68" s="20"/>
      <c r="O68" s="2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XES68" s="4"/>
      <c r="XET68" s="4"/>
      <c r="XEU68" s="4"/>
      <c r="XEV68" s="4"/>
      <c r="XEW68" s="4"/>
      <c r="XEX68" s="4"/>
    </row>
    <row r="69" spans="1:29 16373:16378" s="5" customFormat="1" x14ac:dyDescent="0.25">
      <c r="A69" s="1"/>
      <c r="B69" s="27"/>
      <c r="C69" s="28" t="s">
        <v>444</v>
      </c>
      <c r="D69" s="29">
        <v>45062</v>
      </c>
      <c r="E69" s="30">
        <v>295500</v>
      </c>
      <c r="F69" s="121">
        <v>45054</v>
      </c>
      <c r="G69" s="32" t="s">
        <v>177</v>
      </c>
      <c r="H69" s="11"/>
      <c r="I69" s="18"/>
      <c r="J69" s="33"/>
      <c r="K69" s="33"/>
      <c r="L69" s="33"/>
      <c r="M69" s="20"/>
      <c r="N69" s="20"/>
      <c r="O69" s="2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XES69" s="4"/>
      <c r="XET69" s="4"/>
      <c r="XEU69" s="4"/>
      <c r="XEV69" s="4"/>
      <c r="XEW69" s="4"/>
      <c r="XEX69" s="4"/>
    </row>
    <row r="70" spans="1:29 16373:16378" s="5" customFormat="1" x14ac:dyDescent="0.25">
      <c r="A70" s="1"/>
      <c r="B70" s="27"/>
      <c r="C70" s="28" t="s">
        <v>440</v>
      </c>
      <c r="D70" s="29">
        <v>45062</v>
      </c>
      <c r="E70" s="30">
        <v>163519000</v>
      </c>
      <c r="F70" s="121">
        <v>45054</v>
      </c>
      <c r="G70" s="32" t="s">
        <v>177</v>
      </c>
      <c r="H70" s="11"/>
      <c r="I70" s="18"/>
      <c r="J70" s="33"/>
      <c r="K70" s="33"/>
      <c r="L70" s="33"/>
      <c r="M70" s="20"/>
      <c r="N70" s="20"/>
      <c r="O70" s="2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XES70" s="4"/>
      <c r="XET70" s="4"/>
      <c r="XEU70" s="4"/>
      <c r="XEV70" s="4"/>
      <c r="XEW70" s="4"/>
      <c r="XEX70" s="4"/>
    </row>
    <row r="71" spans="1:29 16373:16378" s="5" customFormat="1" x14ac:dyDescent="0.25">
      <c r="A71" s="1"/>
      <c r="B71" s="27"/>
      <c r="C71" s="306" t="s">
        <v>610</v>
      </c>
      <c r="D71" s="286">
        <v>45062</v>
      </c>
      <c r="E71" s="298">
        <v>1775100</v>
      </c>
      <c r="F71" s="279">
        <v>45051</v>
      </c>
      <c r="G71" s="308" t="s">
        <v>177</v>
      </c>
      <c r="H71" s="11"/>
      <c r="I71" s="18"/>
      <c r="J71" s="33"/>
      <c r="K71" s="33"/>
      <c r="L71" s="33"/>
      <c r="M71" s="20"/>
      <c r="N71" s="20"/>
      <c r="O71" s="2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XES71" s="4"/>
      <c r="XET71" s="4"/>
      <c r="XEU71" s="4"/>
      <c r="XEV71" s="4"/>
      <c r="XEW71" s="4"/>
      <c r="XEX71" s="4"/>
    </row>
    <row r="72" spans="1:29 16373:16378" s="5" customFormat="1" x14ac:dyDescent="0.25">
      <c r="A72" s="1"/>
      <c r="B72" s="27"/>
      <c r="C72" s="306" t="s">
        <v>611</v>
      </c>
      <c r="D72" s="286">
        <v>45062</v>
      </c>
      <c r="E72" s="298">
        <v>5760500</v>
      </c>
      <c r="F72" s="279">
        <v>45051</v>
      </c>
      <c r="G72" s="308" t="s">
        <v>177</v>
      </c>
      <c r="H72" s="11"/>
      <c r="I72" s="18"/>
      <c r="J72" s="33"/>
      <c r="K72" s="33"/>
      <c r="L72" s="33"/>
      <c r="M72" s="20"/>
      <c r="N72" s="20"/>
      <c r="O72" s="2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XES72" s="4"/>
      <c r="XET72" s="4"/>
      <c r="XEU72" s="4"/>
      <c r="XEV72" s="4"/>
      <c r="XEW72" s="4"/>
      <c r="XEX72" s="4"/>
    </row>
    <row r="73" spans="1:29 16373:16378" s="5" customFormat="1" x14ac:dyDescent="0.25">
      <c r="A73" s="1"/>
      <c r="B73" s="27"/>
      <c r="C73" s="28" t="s">
        <v>607</v>
      </c>
      <c r="D73" s="29">
        <v>45062</v>
      </c>
      <c r="E73" s="30">
        <v>17155</v>
      </c>
      <c r="F73" s="121" t="s">
        <v>608</v>
      </c>
      <c r="G73" s="32" t="s">
        <v>609</v>
      </c>
      <c r="H73" s="11"/>
      <c r="I73" s="18"/>
      <c r="J73" s="33"/>
      <c r="K73" s="33"/>
      <c r="L73" s="33"/>
      <c r="M73" s="20"/>
      <c r="N73" s="20"/>
      <c r="O73" s="2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XES73" s="4"/>
      <c r="XET73" s="4"/>
      <c r="XEU73" s="4"/>
      <c r="XEV73" s="4"/>
      <c r="XEW73" s="4"/>
      <c r="XEX73" s="4"/>
    </row>
    <row r="74" spans="1:29 16373:16378" s="5" customFormat="1" ht="17.25" customHeight="1" x14ac:dyDescent="0.25">
      <c r="A74" s="1"/>
      <c r="B74" s="27"/>
      <c r="C74" s="28" t="s">
        <v>606</v>
      </c>
      <c r="D74" s="29">
        <v>45062</v>
      </c>
      <c r="E74" s="30">
        <v>8144700</v>
      </c>
      <c r="F74" s="121">
        <v>45048</v>
      </c>
      <c r="G74" s="32" t="s">
        <v>184</v>
      </c>
      <c r="H74" s="11"/>
      <c r="I74" s="18"/>
      <c r="J74" s="33"/>
      <c r="K74" s="33"/>
      <c r="L74" s="33"/>
      <c r="M74" s="20"/>
      <c r="N74" s="20"/>
      <c r="O74" s="2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XES74" s="4"/>
      <c r="XET74" s="4"/>
      <c r="XEU74" s="4"/>
      <c r="XEV74" s="4"/>
      <c r="XEW74" s="4"/>
      <c r="XEX74" s="4"/>
    </row>
    <row r="75" spans="1:29 16373:16378" s="5" customFormat="1" ht="17.25" customHeight="1" x14ac:dyDescent="0.25">
      <c r="A75" s="1"/>
      <c r="B75" s="27"/>
      <c r="C75" s="28" t="s">
        <v>604</v>
      </c>
      <c r="D75" s="29">
        <v>45062</v>
      </c>
      <c r="E75" s="120">
        <v>5310000</v>
      </c>
      <c r="F75" s="121" t="s">
        <v>605</v>
      </c>
      <c r="G75" s="32" t="s">
        <v>176</v>
      </c>
      <c r="H75" s="11"/>
      <c r="I75" s="18"/>
      <c r="J75" s="33"/>
      <c r="K75" s="33"/>
      <c r="L75" s="33"/>
      <c r="M75" s="20"/>
      <c r="N75" s="20"/>
      <c r="O75" s="2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XES75" s="4"/>
      <c r="XET75" s="4"/>
      <c r="XEU75" s="4"/>
      <c r="XEV75" s="4"/>
      <c r="XEW75" s="4"/>
      <c r="XEX75" s="4"/>
    </row>
    <row r="76" spans="1:29 16373:16378" s="5" customFormat="1" ht="17.25" customHeight="1" x14ac:dyDescent="0.25">
      <c r="A76" s="1"/>
      <c r="B76" s="27"/>
      <c r="C76" s="28" t="s">
        <v>441</v>
      </c>
      <c r="D76" s="29">
        <v>45063</v>
      </c>
      <c r="E76" s="30">
        <v>2768000</v>
      </c>
      <c r="F76" s="121">
        <v>45049</v>
      </c>
      <c r="G76" s="32" t="s">
        <v>180</v>
      </c>
      <c r="H76" s="11"/>
      <c r="I76" s="18"/>
      <c r="J76" s="33"/>
      <c r="K76" s="33"/>
      <c r="L76" s="33"/>
      <c r="M76" s="20"/>
      <c r="N76" s="20"/>
      <c r="O76" s="2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XES76" s="4"/>
      <c r="XET76" s="4"/>
      <c r="XEU76" s="4"/>
      <c r="XEV76" s="4"/>
      <c r="XEW76" s="4"/>
      <c r="XEX76" s="4"/>
    </row>
    <row r="77" spans="1:29 16373:16378" s="5" customFormat="1" ht="17.25" customHeight="1" x14ac:dyDescent="0.25">
      <c r="A77" s="1"/>
      <c r="B77" s="27"/>
      <c r="C77" s="28" t="s">
        <v>442</v>
      </c>
      <c r="D77" s="29">
        <v>45065</v>
      </c>
      <c r="E77" s="30">
        <v>20884700</v>
      </c>
      <c r="F77" s="121">
        <v>45054</v>
      </c>
      <c r="G77" s="32" t="s">
        <v>182</v>
      </c>
      <c r="H77" s="11"/>
      <c r="I77" s="18"/>
      <c r="J77" s="33"/>
      <c r="K77" s="33"/>
      <c r="L77" s="33"/>
      <c r="M77" s="20"/>
      <c r="N77" s="20"/>
      <c r="O77" s="2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XES77" s="4"/>
      <c r="XET77" s="4"/>
      <c r="XEU77" s="4"/>
      <c r="XEV77" s="4"/>
      <c r="XEW77" s="4"/>
      <c r="XEX77" s="4"/>
    </row>
    <row r="78" spans="1:29 16373:16378" s="5" customFormat="1" ht="17.25" customHeight="1" thickBot="1" x14ac:dyDescent="0.3">
      <c r="A78" s="1"/>
      <c r="B78" s="114"/>
      <c r="C78" s="115"/>
      <c r="D78" s="122"/>
      <c r="E78" s="123"/>
      <c r="F78" s="124"/>
      <c r="G78" s="125"/>
      <c r="H78" s="11"/>
      <c r="I78" s="18"/>
      <c r="J78" s="19"/>
      <c r="K78" s="19"/>
      <c r="L78" s="19"/>
      <c r="M78" s="20"/>
      <c r="N78" s="20"/>
      <c r="O78" s="2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XES78" s="4"/>
      <c r="XET78" s="4"/>
      <c r="XEU78" s="4"/>
      <c r="XEV78" s="4"/>
      <c r="XEW78" s="4"/>
      <c r="XEX78" s="4"/>
    </row>
    <row r="79" spans="1:29 16373:16378" s="5" customFormat="1" ht="17.25" customHeight="1" thickBot="1" x14ac:dyDescent="0.3">
      <c r="A79" s="1"/>
      <c r="B79" s="64"/>
      <c r="C79" s="65" t="s">
        <v>31</v>
      </c>
      <c r="D79" s="66"/>
      <c r="E79" s="67">
        <f>SUM(E68:E78)</f>
        <v>211074655</v>
      </c>
      <c r="F79" s="68"/>
      <c r="G79" s="69"/>
      <c r="H79" s="11"/>
      <c r="I79" s="49"/>
      <c r="J79" s="50">
        <f>SUM(J67:J77)</f>
        <v>0</v>
      </c>
      <c r="K79" s="50">
        <f>SUM(K67:K77)</f>
        <v>0</v>
      </c>
      <c r="L79" s="50">
        <f>SUM(L67:L77)</f>
        <v>0</v>
      </c>
      <c r="M79" s="51"/>
      <c r="N79" s="50">
        <f>SUM(N67:N77)</f>
        <v>0</v>
      </c>
      <c r="O79" s="5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XES79" s="4"/>
      <c r="XET79" s="4"/>
      <c r="XEU79" s="4"/>
      <c r="XEV79" s="4"/>
      <c r="XEW79" s="4"/>
      <c r="XEX79" s="4"/>
    </row>
    <row r="80" spans="1:29 16373:16378" s="5" customFormat="1" ht="17.25" customHeight="1" thickBot="1" x14ac:dyDescent="0.3">
      <c r="A80" s="1"/>
      <c r="B80" s="71"/>
      <c r="C80" s="72"/>
      <c r="D80" s="14"/>
      <c r="E80" s="15"/>
      <c r="F80" s="16"/>
      <c r="G80" s="126"/>
      <c r="H80" s="11"/>
      <c r="I80" s="18"/>
      <c r="J80" s="19"/>
      <c r="K80" s="19"/>
      <c r="L80" s="19"/>
      <c r="M80" s="20"/>
      <c r="N80" s="20"/>
      <c r="O80" s="2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XES80" s="4"/>
      <c r="XET80" s="4"/>
      <c r="XEU80" s="4"/>
      <c r="XEV80" s="4"/>
      <c r="XEW80" s="4"/>
      <c r="XEX80" s="4"/>
    </row>
    <row r="81" spans="1:29 16373:16378" s="5" customFormat="1" ht="17.25" customHeight="1" x14ac:dyDescent="0.25">
      <c r="A81" s="1"/>
      <c r="B81" s="22" t="s">
        <v>35</v>
      </c>
      <c r="C81" s="23" t="s">
        <v>33</v>
      </c>
      <c r="D81" s="54"/>
      <c r="E81" s="55"/>
      <c r="F81" s="56"/>
      <c r="G81" s="57"/>
      <c r="H81" s="11"/>
      <c r="I81" s="18"/>
      <c r="J81" s="19"/>
      <c r="K81" s="19"/>
      <c r="L81" s="19"/>
      <c r="M81" s="20"/>
      <c r="N81" s="20"/>
      <c r="O81" s="2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XES81" s="4"/>
      <c r="XET81" s="4"/>
      <c r="XEU81" s="4"/>
      <c r="XEV81" s="4"/>
      <c r="XEW81" s="4"/>
      <c r="XEX81" s="4"/>
    </row>
    <row r="82" spans="1:29 16373:16378" s="5" customFormat="1" ht="17.25" customHeight="1" x14ac:dyDescent="0.25">
      <c r="A82" s="26"/>
      <c r="B82" s="27"/>
      <c r="C82" s="127" t="s">
        <v>646</v>
      </c>
      <c r="D82" s="128">
        <v>45062</v>
      </c>
      <c r="E82" s="120">
        <v>310000</v>
      </c>
      <c r="F82" s="129">
        <v>45055</v>
      </c>
      <c r="G82" s="130" t="s">
        <v>456</v>
      </c>
      <c r="H82" s="11"/>
      <c r="I82" s="18"/>
      <c r="J82" s="19"/>
      <c r="K82" s="19"/>
      <c r="L82" s="19"/>
      <c r="M82" s="20"/>
      <c r="N82" s="20"/>
      <c r="O82" s="2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XES82" s="4"/>
      <c r="XET82" s="4"/>
      <c r="XEU82" s="4"/>
      <c r="XEV82" s="4"/>
      <c r="XEW82" s="4"/>
      <c r="XEX82" s="4"/>
    </row>
    <row r="83" spans="1:29 16373:16378" s="5" customFormat="1" ht="17.25" customHeight="1" x14ac:dyDescent="0.25">
      <c r="A83" s="1"/>
      <c r="B83" s="27"/>
      <c r="C83" s="127" t="s">
        <v>645</v>
      </c>
      <c r="D83" s="131">
        <v>45062</v>
      </c>
      <c r="E83" s="120">
        <v>519000</v>
      </c>
      <c r="F83" s="132">
        <v>45055</v>
      </c>
      <c r="G83" s="133" t="s">
        <v>647</v>
      </c>
      <c r="H83" s="11"/>
      <c r="I83" s="18"/>
      <c r="J83" s="19"/>
      <c r="K83" s="19"/>
      <c r="L83" s="19"/>
      <c r="M83" s="20"/>
      <c r="N83" s="76"/>
      <c r="O83" s="2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XES83" s="4"/>
      <c r="XET83" s="4"/>
      <c r="XEU83" s="4"/>
      <c r="XEV83" s="4"/>
      <c r="XEW83" s="4"/>
      <c r="XEX83" s="4"/>
    </row>
    <row r="84" spans="1:29 16373:16378" s="5" customFormat="1" ht="17.25" customHeight="1" x14ac:dyDescent="0.25">
      <c r="A84" s="1"/>
      <c r="B84" s="27"/>
      <c r="C84" s="134" t="s">
        <v>644</v>
      </c>
      <c r="D84" s="131">
        <v>45062</v>
      </c>
      <c r="E84" s="120">
        <v>1910000</v>
      </c>
      <c r="F84" s="132">
        <v>45055</v>
      </c>
      <c r="G84" s="133" t="s">
        <v>455</v>
      </c>
      <c r="H84" s="11"/>
      <c r="I84" s="77"/>
      <c r="J84" s="15"/>
      <c r="K84" s="19"/>
      <c r="L84" s="19"/>
      <c r="M84" s="20"/>
      <c r="N84" s="76"/>
      <c r="O84" s="2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XES84" s="4"/>
      <c r="XET84" s="4"/>
      <c r="XEU84" s="4"/>
      <c r="XEV84" s="4"/>
      <c r="XEW84" s="4"/>
      <c r="XEX84" s="4"/>
    </row>
    <row r="85" spans="1:29 16373:16378" s="5" customFormat="1" ht="17.25" customHeight="1" x14ac:dyDescent="0.25">
      <c r="A85" s="1"/>
      <c r="B85" s="27"/>
      <c r="C85" s="134" t="s">
        <v>648</v>
      </c>
      <c r="D85" s="131">
        <v>45062</v>
      </c>
      <c r="E85" s="120">
        <v>300000</v>
      </c>
      <c r="F85" s="132">
        <v>45055</v>
      </c>
      <c r="G85" s="133" t="s">
        <v>243</v>
      </c>
      <c r="H85" s="11"/>
      <c r="I85" s="77"/>
      <c r="J85" s="15"/>
      <c r="K85" s="19"/>
      <c r="L85" s="19"/>
      <c r="M85" s="20"/>
      <c r="N85" s="76"/>
      <c r="O85" s="2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XES85" s="4"/>
      <c r="XET85" s="4"/>
      <c r="XEU85" s="4"/>
      <c r="XEV85" s="4"/>
      <c r="XEW85" s="4"/>
      <c r="XEX85" s="4"/>
    </row>
    <row r="86" spans="1:29 16373:16378" s="5" customFormat="1" ht="17.25" customHeight="1" x14ac:dyDescent="0.25">
      <c r="A86" s="1"/>
      <c r="B86" s="27"/>
      <c r="C86" s="134" t="s">
        <v>643</v>
      </c>
      <c r="D86" s="131">
        <v>45062</v>
      </c>
      <c r="E86" s="120">
        <v>40956500</v>
      </c>
      <c r="F86" s="132">
        <v>45055</v>
      </c>
      <c r="G86" s="133" t="s">
        <v>454</v>
      </c>
      <c r="H86" s="11"/>
      <c r="I86" s="77"/>
      <c r="J86" s="15"/>
      <c r="K86" s="19"/>
      <c r="L86" s="19"/>
      <c r="M86" s="20"/>
      <c r="N86" s="76"/>
      <c r="O86" s="2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XES86" s="4"/>
      <c r="XET86" s="4"/>
      <c r="XEU86" s="4"/>
      <c r="XEV86" s="4"/>
      <c r="XEW86" s="4"/>
      <c r="XEX86" s="4"/>
    </row>
    <row r="87" spans="1:29 16373:16378" s="5" customFormat="1" ht="17.25" customHeight="1" x14ac:dyDescent="0.25">
      <c r="A87" s="1"/>
      <c r="B87" s="27"/>
      <c r="C87" s="309" t="s">
        <v>649</v>
      </c>
      <c r="D87" s="310">
        <v>45062</v>
      </c>
      <c r="E87" s="307">
        <v>4935000</v>
      </c>
      <c r="F87" s="311">
        <v>45051</v>
      </c>
      <c r="G87" s="312" t="s">
        <v>454</v>
      </c>
      <c r="H87" s="11"/>
      <c r="I87" s="77"/>
      <c r="J87" s="15"/>
      <c r="K87" s="19"/>
      <c r="L87" s="19"/>
      <c r="M87" s="20"/>
      <c r="N87" s="76"/>
      <c r="O87" s="2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XES87" s="4"/>
      <c r="XET87" s="4"/>
      <c r="XEU87" s="4"/>
      <c r="XEV87" s="4"/>
      <c r="XEW87" s="4"/>
      <c r="XEX87" s="4"/>
    </row>
    <row r="88" spans="1:29 16373:16378" s="5" customFormat="1" ht="17.25" customHeight="1" thickBot="1" x14ac:dyDescent="0.3">
      <c r="A88" s="1"/>
      <c r="B88" s="135"/>
      <c r="C88" s="136"/>
      <c r="D88" s="60"/>
      <c r="E88" s="61"/>
      <c r="F88" s="137"/>
      <c r="G88" s="138"/>
      <c r="H88" s="11"/>
      <c r="I88" s="77"/>
      <c r="J88" s="15"/>
      <c r="K88" s="19">
        <f>E88-J88</f>
        <v>0</v>
      </c>
      <c r="L88" s="19"/>
      <c r="M88" s="20"/>
      <c r="N88" s="76">
        <f>K88-L88</f>
        <v>0</v>
      </c>
      <c r="O88" s="2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XES88" s="4"/>
      <c r="XET88" s="4"/>
      <c r="XEU88" s="4"/>
      <c r="XEV88" s="4"/>
      <c r="XEW88" s="4"/>
      <c r="XEX88" s="4"/>
    </row>
    <row r="89" spans="1:29 16373:16378" s="5" customFormat="1" ht="17.25" customHeight="1" thickBot="1" x14ac:dyDescent="0.3">
      <c r="A89" s="1"/>
      <c r="B89" s="64"/>
      <c r="C89" s="65" t="s">
        <v>34</v>
      </c>
      <c r="D89" s="66"/>
      <c r="E89" s="67">
        <f>SUM(E82:E88)</f>
        <v>48930500</v>
      </c>
      <c r="F89" s="68"/>
      <c r="G89" s="69"/>
      <c r="H89" s="11"/>
      <c r="I89" s="49"/>
      <c r="J89" s="50">
        <f>SUM(J81:J88)</f>
        <v>0</v>
      </c>
      <c r="K89" s="50">
        <f>SUM(K81:K88)</f>
        <v>0</v>
      </c>
      <c r="L89" s="50">
        <f>SUM(L81:L88)</f>
        <v>0</v>
      </c>
      <c r="M89" s="51"/>
      <c r="N89" s="50">
        <f>SUM(N81:N88)</f>
        <v>0</v>
      </c>
      <c r="O89" s="5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XES89" s="4"/>
      <c r="XET89" s="4"/>
      <c r="XEU89" s="4"/>
      <c r="XEV89" s="4"/>
      <c r="XEW89" s="4"/>
      <c r="XEX89" s="4"/>
    </row>
    <row r="90" spans="1:29 16373:16378" s="5" customFormat="1" ht="17.25" customHeight="1" thickBot="1" x14ac:dyDescent="0.3">
      <c r="A90" s="1"/>
      <c r="B90" s="71"/>
      <c r="C90" s="72"/>
      <c r="D90" s="14"/>
      <c r="E90" s="15"/>
      <c r="F90" s="16"/>
      <c r="G90" s="17"/>
      <c r="H90" s="11"/>
      <c r="I90" s="18"/>
      <c r="J90" s="19"/>
      <c r="K90" s="19"/>
      <c r="L90" s="19"/>
      <c r="M90" s="20"/>
      <c r="N90" s="20"/>
      <c r="O90" s="2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XES90" s="4"/>
      <c r="XET90" s="4"/>
      <c r="XEU90" s="4"/>
      <c r="XEV90" s="4"/>
      <c r="XEW90" s="4"/>
      <c r="XEX90" s="4"/>
    </row>
    <row r="91" spans="1:29 16373:16378" s="5" customFormat="1" ht="17.25" customHeight="1" x14ac:dyDescent="0.25">
      <c r="A91" s="1"/>
      <c r="B91" s="22" t="s">
        <v>38</v>
      </c>
      <c r="C91" s="23" t="s">
        <v>36</v>
      </c>
      <c r="D91" s="54"/>
      <c r="E91" s="55"/>
      <c r="F91" s="56"/>
      <c r="G91" s="57"/>
      <c r="H91" s="11"/>
      <c r="I91" s="18"/>
      <c r="J91" s="19"/>
      <c r="K91" s="19"/>
      <c r="L91" s="19"/>
      <c r="M91" s="20"/>
      <c r="N91" s="20"/>
      <c r="O91" s="2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XES91" s="4"/>
      <c r="XET91" s="4"/>
      <c r="XEU91" s="4"/>
      <c r="XEV91" s="4"/>
      <c r="XEW91" s="4"/>
      <c r="XEX91" s="4"/>
    </row>
    <row r="92" spans="1:29 16373:16378" s="5" customFormat="1" x14ac:dyDescent="0.25">
      <c r="A92" s="26"/>
      <c r="B92" s="27"/>
      <c r="C92" s="28" t="s">
        <v>152</v>
      </c>
      <c r="D92" s="29">
        <v>45061</v>
      </c>
      <c r="E92" s="30">
        <v>1669500</v>
      </c>
      <c r="F92" s="16">
        <v>45052</v>
      </c>
      <c r="G92" s="32" t="s">
        <v>155</v>
      </c>
      <c r="H92" s="11"/>
      <c r="I92" s="18"/>
      <c r="J92" s="33"/>
      <c r="K92" s="33"/>
      <c r="L92" s="33"/>
      <c r="M92" s="20"/>
      <c r="N92" s="20"/>
      <c r="O92" s="2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XES92" s="4"/>
      <c r="XET92" s="4"/>
      <c r="XEU92" s="4"/>
      <c r="XEV92" s="4"/>
      <c r="XEW92" s="4"/>
      <c r="XEX92" s="4"/>
    </row>
    <row r="93" spans="1:29 16373:16378" s="5" customFormat="1" x14ac:dyDescent="0.25">
      <c r="A93" s="1"/>
      <c r="B93" s="27"/>
      <c r="C93" s="28" t="s">
        <v>152</v>
      </c>
      <c r="D93" s="29">
        <v>45061</v>
      </c>
      <c r="E93" s="139">
        <v>5760500</v>
      </c>
      <c r="F93" s="73">
        <v>45055</v>
      </c>
      <c r="G93" s="140" t="s">
        <v>155</v>
      </c>
      <c r="H93" s="11"/>
      <c r="I93" s="77"/>
      <c r="J93" s="139"/>
      <c r="K93" s="87"/>
      <c r="L93" s="87"/>
      <c r="M93" s="29"/>
      <c r="N93" s="83"/>
      <c r="O93" s="14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XES93" s="4"/>
      <c r="XET93" s="4"/>
      <c r="XEU93" s="4"/>
      <c r="XEV93" s="4"/>
      <c r="XEW93" s="4"/>
      <c r="XEX93" s="4"/>
    </row>
    <row r="94" spans="1:29 16373:16378" s="5" customFormat="1" x14ac:dyDescent="0.25">
      <c r="A94" s="1"/>
      <c r="B94" s="27"/>
      <c r="C94" s="28" t="s">
        <v>566</v>
      </c>
      <c r="D94" s="29">
        <v>45061</v>
      </c>
      <c r="E94" s="139">
        <v>2117500</v>
      </c>
      <c r="F94" s="73">
        <v>45056</v>
      </c>
      <c r="G94" s="140" t="s">
        <v>155</v>
      </c>
      <c r="H94" s="11"/>
      <c r="I94" s="77"/>
      <c r="J94" s="139"/>
      <c r="K94" s="87"/>
      <c r="L94" s="87"/>
      <c r="M94" s="29"/>
      <c r="N94" s="83"/>
      <c r="O94" s="14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XES94" s="4"/>
      <c r="XET94" s="4"/>
      <c r="XEU94" s="4"/>
      <c r="XEV94" s="4"/>
      <c r="XEW94" s="4"/>
      <c r="XEX94" s="4"/>
    </row>
    <row r="95" spans="1:29 16373:16378" s="5" customFormat="1" x14ac:dyDescent="0.25">
      <c r="A95" s="1"/>
      <c r="B95" s="27"/>
      <c r="C95" s="28" t="s">
        <v>150</v>
      </c>
      <c r="D95" s="29">
        <v>45061</v>
      </c>
      <c r="E95" s="139">
        <v>15538000</v>
      </c>
      <c r="F95" s="73">
        <v>45056</v>
      </c>
      <c r="G95" s="140" t="s">
        <v>153</v>
      </c>
      <c r="H95" s="11"/>
      <c r="I95" s="77"/>
      <c r="J95" s="139"/>
      <c r="K95" s="87"/>
      <c r="L95" s="87"/>
      <c r="M95" s="29"/>
      <c r="N95" s="83"/>
      <c r="O95" s="14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XES95" s="4"/>
      <c r="XET95" s="4"/>
      <c r="XEU95" s="4"/>
      <c r="XEV95" s="4"/>
      <c r="XEW95" s="4"/>
      <c r="XEX95" s="4"/>
    </row>
    <row r="96" spans="1:29 16373:16378" s="5" customFormat="1" x14ac:dyDescent="0.25">
      <c r="A96" s="1"/>
      <c r="B96" s="27"/>
      <c r="C96" s="28" t="s">
        <v>151</v>
      </c>
      <c r="D96" s="29">
        <v>45061</v>
      </c>
      <c r="E96" s="139">
        <v>5902000</v>
      </c>
      <c r="F96" s="73">
        <v>45052</v>
      </c>
      <c r="G96" s="140" t="s">
        <v>154</v>
      </c>
      <c r="H96" s="11"/>
      <c r="I96" s="77"/>
      <c r="J96" s="139"/>
      <c r="K96" s="87"/>
      <c r="L96" s="87"/>
      <c r="M96" s="29"/>
      <c r="N96" s="83"/>
      <c r="O96" s="14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XES96" s="4"/>
      <c r="XET96" s="4"/>
      <c r="XEU96" s="4"/>
      <c r="XEV96" s="4"/>
      <c r="XEW96" s="4"/>
      <c r="XEX96" s="4"/>
    </row>
    <row r="97" spans="1:29 16373:16378" s="5" customFormat="1" x14ac:dyDescent="0.25">
      <c r="A97" s="1"/>
      <c r="B97" s="27"/>
      <c r="C97" s="28" t="s">
        <v>151</v>
      </c>
      <c r="D97" s="29">
        <v>45061</v>
      </c>
      <c r="E97" s="139">
        <v>136291500</v>
      </c>
      <c r="F97" s="73">
        <v>45055</v>
      </c>
      <c r="G97" s="140" t="s">
        <v>154</v>
      </c>
      <c r="H97" s="11"/>
      <c r="I97" s="77"/>
      <c r="J97" s="139"/>
      <c r="K97" s="87"/>
      <c r="L97" s="87"/>
      <c r="M97" s="29"/>
      <c r="N97" s="83"/>
      <c r="O97" s="14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XES97" s="4"/>
      <c r="XET97" s="4"/>
      <c r="XEU97" s="4"/>
      <c r="XEV97" s="4"/>
      <c r="XEW97" s="4"/>
      <c r="XEX97" s="4"/>
    </row>
    <row r="98" spans="1:29 16373:16378" s="5" customFormat="1" x14ac:dyDescent="0.25">
      <c r="A98" s="1"/>
      <c r="B98" s="27"/>
      <c r="C98" s="28" t="s">
        <v>567</v>
      </c>
      <c r="D98" s="29">
        <v>45061</v>
      </c>
      <c r="E98" s="139">
        <v>3160500</v>
      </c>
      <c r="F98" s="73">
        <v>45055</v>
      </c>
      <c r="G98" s="140" t="s">
        <v>154</v>
      </c>
      <c r="H98" s="11"/>
      <c r="I98" s="77"/>
      <c r="J98" s="139"/>
      <c r="K98" s="87"/>
      <c r="L98" s="87"/>
      <c r="M98" s="29"/>
      <c r="N98" s="83"/>
      <c r="O98" s="14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XES98" s="4"/>
      <c r="XET98" s="4"/>
      <c r="XEU98" s="4"/>
      <c r="XEV98" s="4"/>
      <c r="XEW98" s="4"/>
      <c r="XEX98" s="4"/>
    </row>
    <row r="99" spans="1:29 16373:16378" s="5" customFormat="1" ht="18.75" thickBot="1" x14ac:dyDescent="0.3">
      <c r="A99" s="1"/>
      <c r="B99" s="135"/>
      <c r="C99" s="136"/>
      <c r="D99" s="142"/>
      <c r="E99" s="143"/>
      <c r="F99" s="144"/>
      <c r="G99" s="145"/>
      <c r="H99" s="11"/>
      <c r="I99" s="146"/>
      <c r="J99" s="36"/>
      <c r="K99" s="19"/>
      <c r="L99" s="19"/>
      <c r="M99" s="20"/>
      <c r="N99" s="76"/>
      <c r="O99" s="2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XES99" s="4"/>
      <c r="XET99" s="4"/>
      <c r="XEU99" s="4"/>
      <c r="XEV99" s="4"/>
      <c r="XEW99" s="4"/>
      <c r="XEX99" s="4"/>
    </row>
    <row r="100" spans="1:29 16373:16378" s="5" customFormat="1" ht="18.75" thickBot="1" x14ac:dyDescent="0.3">
      <c r="A100" s="1"/>
      <c r="B100" s="64"/>
      <c r="C100" s="65" t="s">
        <v>37</v>
      </c>
      <c r="D100" s="66"/>
      <c r="E100" s="67">
        <f>SUM(E92:E99)</f>
        <v>170439500</v>
      </c>
      <c r="F100" s="68"/>
      <c r="G100" s="69"/>
      <c r="H100" s="11"/>
      <c r="I100" s="49"/>
      <c r="J100" s="50">
        <f>SUM(J91:J98)</f>
        <v>0</v>
      </c>
      <c r="K100" s="50">
        <f>SUM(K91:K98)</f>
        <v>0</v>
      </c>
      <c r="L100" s="50">
        <f>SUM(L91:L98)</f>
        <v>0</v>
      </c>
      <c r="M100" s="51"/>
      <c r="N100" s="50">
        <f>SUM(N91:N98)</f>
        <v>0</v>
      </c>
      <c r="O100" s="5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XES100" s="4"/>
      <c r="XET100" s="4"/>
      <c r="XEU100" s="4"/>
      <c r="XEV100" s="4"/>
      <c r="XEW100" s="4"/>
      <c r="XEX100" s="4"/>
    </row>
    <row r="101" spans="1:29 16373:16378" s="5" customFormat="1" ht="17.25" customHeight="1" thickBot="1" x14ac:dyDescent="0.3">
      <c r="A101" s="1"/>
      <c r="B101" s="71"/>
      <c r="C101" s="72"/>
      <c r="D101" s="14"/>
      <c r="E101" s="15"/>
      <c r="F101" s="16"/>
      <c r="G101" s="17"/>
      <c r="H101" s="11"/>
      <c r="I101" s="18"/>
      <c r="J101" s="19"/>
      <c r="K101" s="19"/>
      <c r="L101" s="19"/>
      <c r="M101" s="20"/>
      <c r="N101" s="20"/>
      <c r="O101" s="2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XES101" s="4"/>
      <c r="XET101" s="4"/>
      <c r="XEU101" s="4"/>
      <c r="XEV101" s="4"/>
      <c r="XEW101" s="4"/>
      <c r="XEX101" s="4"/>
    </row>
    <row r="102" spans="1:29 16373:16378" s="5" customFormat="1" ht="17.25" customHeight="1" x14ac:dyDescent="0.25">
      <c r="A102" s="1"/>
      <c r="B102" s="22" t="s">
        <v>41</v>
      </c>
      <c r="C102" s="23" t="s">
        <v>39</v>
      </c>
      <c r="D102" s="54"/>
      <c r="E102" s="55"/>
      <c r="F102" s="56"/>
      <c r="G102" s="57"/>
      <c r="H102" s="11"/>
      <c r="I102" s="18"/>
      <c r="J102" s="19"/>
      <c r="K102" s="19">
        <f>E102-J102</f>
        <v>0</v>
      </c>
      <c r="L102" s="19"/>
      <c r="M102" s="20"/>
      <c r="N102" s="76">
        <f>K102-L102</f>
        <v>0</v>
      </c>
      <c r="O102" s="2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XES102" s="4"/>
      <c r="XET102" s="4"/>
      <c r="XEU102" s="4"/>
      <c r="XEV102" s="4"/>
      <c r="XEW102" s="4"/>
      <c r="XEX102" s="4"/>
    </row>
    <row r="103" spans="1:29 16373:16378" s="5" customFormat="1" ht="17.25" customHeight="1" x14ac:dyDescent="0.25">
      <c r="A103" s="26"/>
      <c r="B103" s="27"/>
      <c r="C103" s="28" t="s">
        <v>624</v>
      </c>
      <c r="D103" s="29">
        <v>45061</v>
      </c>
      <c r="E103" s="30">
        <v>29807000</v>
      </c>
      <c r="F103" s="16">
        <v>45043</v>
      </c>
      <c r="G103" s="38" t="s">
        <v>169</v>
      </c>
      <c r="H103" s="11"/>
      <c r="I103" s="147"/>
      <c r="J103" s="33"/>
      <c r="K103" s="33"/>
      <c r="L103" s="33"/>
      <c r="M103" s="20"/>
      <c r="N103" s="76"/>
      <c r="O103" s="2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XES103" s="4"/>
      <c r="XET103" s="4"/>
      <c r="XEU103" s="4"/>
      <c r="XEV103" s="4"/>
      <c r="XEW103" s="4"/>
      <c r="XEX103" s="4"/>
    </row>
    <row r="104" spans="1:29 16373:16378" s="5" customFormat="1" ht="17.25" customHeight="1" x14ac:dyDescent="0.25">
      <c r="A104" s="1"/>
      <c r="B104" s="27"/>
      <c r="C104" s="28" t="s">
        <v>625</v>
      </c>
      <c r="D104" s="29">
        <v>45061</v>
      </c>
      <c r="E104" s="30">
        <v>18420000</v>
      </c>
      <c r="F104" s="16">
        <v>45055</v>
      </c>
      <c r="G104" s="38" t="s">
        <v>416</v>
      </c>
      <c r="H104" s="11"/>
      <c r="I104" s="147"/>
      <c r="J104" s="33"/>
      <c r="K104" s="33"/>
      <c r="L104" s="33"/>
      <c r="M104" s="20"/>
      <c r="N104" s="76"/>
      <c r="O104" s="2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XES104" s="4"/>
      <c r="XET104" s="4"/>
      <c r="XEU104" s="4"/>
      <c r="XEV104" s="4"/>
      <c r="XEW104" s="4"/>
      <c r="XEX104" s="4"/>
    </row>
    <row r="105" spans="1:29 16373:16378" s="5" customFormat="1" ht="17.25" customHeight="1" x14ac:dyDescent="0.25">
      <c r="A105" s="1"/>
      <c r="B105" s="27"/>
      <c r="C105" s="28" t="s">
        <v>623</v>
      </c>
      <c r="D105" s="29">
        <v>45061</v>
      </c>
      <c r="E105" s="30">
        <v>69884800</v>
      </c>
      <c r="F105" s="16">
        <v>45054</v>
      </c>
      <c r="G105" s="38" t="s">
        <v>167</v>
      </c>
      <c r="H105" s="11"/>
      <c r="I105" s="147"/>
      <c r="J105" s="33"/>
      <c r="K105" s="33"/>
      <c r="L105" s="33"/>
      <c r="M105" s="20"/>
      <c r="N105" s="76"/>
      <c r="O105" s="2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XES105" s="4"/>
      <c r="XET105" s="4"/>
      <c r="XEU105" s="4"/>
      <c r="XEV105" s="4"/>
      <c r="XEW105" s="4"/>
      <c r="XEX105" s="4"/>
    </row>
    <row r="106" spans="1:29 16373:16378" s="5" customFormat="1" ht="17.25" customHeight="1" x14ac:dyDescent="0.25">
      <c r="A106" s="1"/>
      <c r="B106" s="27"/>
      <c r="C106" s="28" t="s">
        <v>672</v>
      </c>
      <c r="D106" s="29">
        <v>45061</v>
      </c>
      <c r="E106" s="30">
        <v>8655100</v>
      </c>
      <c r="F106" s="16">
        <v>45058</v>
      </c>
      <c r="G106" s="38" t="s">
        <v>292</v>
      </c>
      <c r="H106" s="11"/>
      <c r="I106" s="147"/>
      <c r="J106" s="33"/>
      <c r="K106" s="33"/>
      <c r="L106" s="33"/>
      <c r="M106" s="20"/>
      <c r="N106" s="76"/>
      <c r="O106" s="2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XES106" s="4"/>
      <c r="XET106" s="4"/>
      <c r="XEU106" s="4"/>
      <c r="XEV106" s="4"/>
      <c r="XEW106" s="4"/>
      <c r="XEX106" s="4"/>
    </row>
    <row r="107" spans="1:29 16373:16378" s="5" customFormat="1" ht="17.25" customHeight="1" x14ac:dyDescent="0.25">
      <c r="A107" s="1"/>
      <c r="B107" s="27"/>
      <c r="C107" s="28" t="s">
        <v>626</v>
      </c>
      <c r="D107" s="29">
        <v>45062</v>
      </c>
      <c r="E107" s="30">
        <v>15497750</v>
      </c>
      <c r="F107" s="16">
        <v>45050</v>
      </c>
      <c r="G107" s="38" t="s">
        <v>627</v>
      </c>
      <c r="H107" s="11"/>
      <c r="I107" s="147"/>
      <c r="J107" s="33"/>
      <c r="K107" s="33"/>
      <c r="L107" s="33"/>
      <c r="M107" s="20"/>
      <c r="N107" s="76"/>
      <c r="O107" s="2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XES107" s="4"/>
      <c r="XET107" s="4"/>
      <c r="XEU107" s="4"/>
      <c r="XEV107" s="4"/>
      <c r="XEW107" s="4"/>
      <c r="XEX107" s="4"/>
    </row>
    <row r="108" spans="1:29 16373:16378" s="5" customFormat="1" ht="17.25" customHeight="1" x14ac:dyDescent="0.25">
      <c r="A108" s="1"/>
      <c r="B108" s="27"/>
      <c r="C108" s="28" t="s">
        <v>628</v>
      </c>
      <c r="D108" s="29">
        <v>45062</v>
      </c>
      <c r="E108" s="30">
        <v>3921000</v>
      </c>
      <c r="F108" s="16">
        <v>45049</v>
      </c>
      <c r="G108" s="38" t="s">
        <v>173</v>
      </c>
      <c r="H108" s="11"/>
      <c r="I108" s="147"/>
      <c r="J108" s="33"/>
      <c r="K108" s="33"/>
      <c r="L108" s="33"/>
      <c r="M108" s="20"/>
      <c r="N108" s="76"/>
      <c r="O108" s="2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XES108" s="4"/>
      <c r="XET108" s="4"/>
      <c r="XEU108" s="4"/>
      <c r="XEV108" s="4"/>
      <c r="XEW108" s="4"/>
      <c r="XEX108" s="4"/>
    </row>
    <row r="109" spans="1:29 16373:16378" s="5" customFormat="1" ht="18.75" thickBot="1" x14ac:dyDescent="0.3">
      <c r="A109" s="1"/>
      <c r="B109" s="135"/>
      <c r="C109" s="78"/>
      <c r="D109" s="60"/>
      <c r="E109" s="148"/>
      <c r="F109" s="149"/>
      <c r="G109" s="150"/>
      <c r="H109" s="11"/>
      <c r="I109" s="49"/>
      <c r="J109" s="50">
        <f>SUM(J102:J107)</f>
        <v>0</v>
      </c>
      <c r="K109" s="50">
        <f>SUM(K102:K107)</f>
        <v>0</v>
      </c>
      <c r="L109" s="50">
        <f>SUM(L102:L107)</f>
        <v>0</v>
      </c>
      <c r="M109" s="51"/>
      <c r="N109" s="50">
        <f>SUM(N102:N107)</f>
        <v>0</v>
      </c>
      <c r="O109" s="5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XES109" s="4"/>
      <c r="XET109" s="4"/>
      <c r="XEU109" s="4"/>
      <c r="XEV109" s="4"/>
      <c r="XEW109" s="4"/>
      <c r="XEX109" s="4"/>
    </row>
    <row r="110" spans="1:29 16373:16378" s="5" customFormat="1" ht="18.75" thickBot="1" x14ac:dyDescent="0.3">
      <c r="A110" s="1"/>
      <c r="B110" s="64"/>
      <c r="C110" s="65" t="s">
        <v>40</v>
      </c>
      <c r="D110" s="66"/>
      <c r="E110" s="67">
        <f>SUM(E103:E109)</f>
        <v>146185650</v>
      </c>
      <c r="F110" s="68"/>
      <c r="G110" s="69"/>
      <c r="H110" s="11"/>
      <c r="I110" s="18"/>
      <c r="J110" s="19"/>
      <c r="K110" s="19"/>
      <c r="L110" s="19"/>
      <c r="M110" s="20"/>
      <c r="N110" s="20"/>
      <c r="O110" s="2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XES110" s="4"/>
      <c r="XET110" s="4"/>
      <c r="XEU110" s="4"/>
      <c r="XEV110" s="4"/>
      <c r="XEW110" s="4"/>
      <c r="XEX110" s="4"/>
    </row>
    <row r="111" spans="1:29 16373:16378" s="5" customFormat="1" ht="17.25" customHeight="1" thickBot="1" x14ac:dyDescent="0.3">
      <c r="A111" s="1"/>
      <c r="B111" s="71"/>
      <c r="C111" s="72"/>
      <c r="D111" s="14"/>
      <c r="E111" s="15"/>
      <c r="F111" s="16"/>
      <c r="G111" s="17"/>
      <c r="H111" s="11"/>
      <c r="I111" s="18"/>
      <c r="J111" s="19"/>
      <c r="K111" s="19"/>
      <c r="L111" s="19"/>
      <c r="M111" s="20"/>
      <c r="N111" s="20"/>
      <c r="O111" s="2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XES111" s="4"/>
      <c r="XET111" s="4"/>
      <c r="XEU111" s="4"/>
      <c r="XEV111" s="4"/>
      <c r="XEW111" s="4"/>
      <c r="XEX111" s="4"/>
    </row>
    <row r="112" spans="1:29 16373:16378" s="5" customFormat="1" ht="17.25" customHeight="1" x14ac:dyDescent="0.25">
      <c r="A112" s="1"/>
      <c r="B112" s="22" t="s">
        <v>44</v>
      </c>
      <c r="C112" s="23" t="s">
        <v>42</v>
      </c>
      <c r="D112" s="54"/>
      <c r="E112" s="55"/>
      <c r="F112" s="56"/>
      <c r="G112" s="57"/>
      <c r="H112" s="11"/>
      <c r="I112" s="18"/>
      <c r="J112" s="33"/>
      <c r="K112" s="33"/>
      <c r="L112" s="33"/>
      <c r="M112" s="20"/>
      <c r="N112" s="20"/>
      <c r="O112" s="2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XES112" s="4"/>
      <c r="XET112" s="4"/>
      <c r="XEU112" s="4"/>
      <c r="XEV112" s="4"/>
      <c r="XEW112" s="4"/>
      <c r="XEX112" s="4"/>
    </row>
    <row r="113" spans="1:29 16373:16378" s="5" customFormat="1" ht="17.25" customHeight="1" x14ac:dyDescent="0.25">
      <c r="A113" s="26"/>
      <c r="B113" s="27"/>
      <c r="C113" s="28"/>
      <c r="D113" s="29"/>
      <c r="E113" s="30"/>
      <c r="F113" s="16"/>
      <c r="G113" s="32"/>
      <c r="H113" s="11"/>
      <c r="I113" s="18"/>
      <c r="J113" s="33"/>
      <c r="K113" s="33"/>
      <c r="L113" s="33"/>
      <c r="M113" s="20"/>
      <c r="N113" s="20"/>
      <c r="O113" s="2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XES113" s="4"/>
      <c r="XET113" s="4"/>
      <c r="XEU113" s="4"/>
      <c r="XEV113" s="4"/>
      <c r="XEW113" s="4"/>
      <c r="XEX113" s="4"/>
    </row>
    <row r="114" spans="1:29 16373:16378" s="5" customFormat="1" ht="17.25" customHeight="1" thickBot="1" x14ac:dyDescent="0.3">
      <c r="A114" s="1"/>
      <c r="B114" s="27"/>
      <c r="C114" s="41"/>
      <c r="D114" s="14"/>
      <c r="E114" s="15"/>
      <c r="F114" s="16"/>
      <c r="G114" s="17"/>
      <c r="H114" s="11"/>
      <c r="I114" s="49"/>
      <c r="J114" s="50">
        <f>SUM(J111:J113)</f>
        <v>0</v>
      </c>
      <c r="K114" s="50">
        <f>SUM(K111:K113)</f>
        <v>0</v>
      </c>
      <c r="L114" s="50">
        <f>SUM(L111:L113)</f>
        <v>0</v>
      </c>
      <c r="M114" s="51"/>
      <c r="N114" s="50">
        <f>SUM(N111:N113)</f>
        <v>0</v>
      </c>
      <c r="O114" s="5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XES114" s="4"/>
      <c r="XET114" s="4"/>
      <c r="XEU114" s="4"/>
      <c r="XEV114" s="4"/>
      <c r="XEW114" s="4"/>
      <c r="XEX114" s="4"/>
    </row>
    <row r="115" spans="1:29 16373:16378" s="5" customFormat="1" ht="18.75" thickBot="1" x14ac:dyDescent="0.3">
      <c r="A115" s="1"/>
      <c r="B115" s="43"/>
      <c r="C115" s="44" t="s">
        <v>43</v>
      </c>
      <c r="D115" s="45"/>
      <c r="E115" s="46">
        <f>SUM(E113:E114)</f>
        <v>0</v>
      </c>
      <c r="F115" s="47"/>
      <c r="G115" s="48"/>
      <c r="H115" s="11"/>
      <c r="I115" s="18"/>
      <c r="J115" s="19"/>
      <c r="K115" s="19"/>
      <c r="L115" s="19"/>
      <c r="M115" s="20"/>
      <c r="N115" s="20"/>
      <c r="O115" s="2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XES115" s="4"/>
      <c r="XET115" s="4"/>
      <c r="XEU115" s="4"/>
      <c r="XEV115" s="4"/>
      <c r="XEW115" s="4"/>
      <c r="XEX115" s="4"/>
    </row>
    <row r="116" spans="1:29 16373:16378" s="5" customFormat="1" ht="17.25" customHeight="1" thickBot="1" x14ac:dyDescent="0.3">
      <c r="A116" s="1"/>
      <c r="B116" s="71"/>
      <c r="C116" s="72"/>
      <c r="D116" s="14"/>
      <c r="E116" s="15"/>
      <c r="F116" s="16"/>
      <c r="G116" s="17"/>
      <c r="H116" s="11"/>
      <c r="I116" s="18"/>
      <c r="J116" s="19"/>
      <c r="K116" s="19"/>
      <c r="L116" s="19"/>
      <c r="M116" s="20"/>
      <c r="N116" s="20"/>
      <c r="O116" s="2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XES116" s="4"/>
      <c r="XET116" s="4"/>
      <c r="XEU116" s="4"/>
      <c r="XEV116" s="4"/>
      <c r="XEW116" s="4"/>
      <c r="XEX116" s="4"/>
    </row>
    <row r="117" spans="1:29 16373:16378" s="5" customFormat="1" ht="17.25" customHeight="1" x14ac:dyDescent="0.25">
      <c r="A117" s="1"/>
      <c r="B117" s="22" t="s">
        <v>47</v>
      </c>
      <c r="C117" s="23" t="s">
        <v>45</v>
      </c>
      <c r="D117" s="54"/>
      <c r="E117" s="55"/>
      <c r="F117" s="56"/>
      <c r="G117" s="57"/>
      <c r="H117" s="11"/>
      <c r="I117" s="18"/>
      <c r="J117" s="19"/>
      <c r="K117" s="19"/>
      <c r="L117" s="19"/>
      <c r="M117" s="20"/>
      <c r="N117" s="20"/>
      <c r="O117" s="2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XES117" s="4"/>
      <c r="XET117" s="4"/>
      <c r="XEU117" s="4"/>
      <c r="XEV117" s="4"/>
      <c r="XEW117" s="4"/>
      <c r="XEX117" s="4"/>
    </row>
    <row r="118" spans="1:29 16373:16378" s="5" customFormat="1" ht="17.25" customHeight="1" x14ac:dyDescent="0.25">
      <c r="A118" s="26"/>
      <c r="B118" s="27"/>
      <c r="C118" s="28" t="s">
        <v>236</v>
      </c>
      <c r="D118" s="29">
        <v>45062</v>
      </c>
      <c r="E118" s="30">
        <v>1600000</v>
      </c>
      <c r="F118" s="16" t="s">
        <v>558</v>
      </c>
      <c r="G118" s="32" t="s">
        <v>242</v>
      </c>
      <c r="H118" s="11"/>
      <c r="I118" s="147"/>
      <c r="J118" s="151"/>
      <c r="K118" s="19"/>
      <c r="L118" s="19"/>
      <c r="M118" s="20"/>
      <c r="N118" s="20"/>
      <c r="O118" s="2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XES118" s="4"/>
      <c r="XET118" s="4"/>
      <c r="XEU118" s="4"/>
      <c r="XEV118" s="4"/>
      <c r="XEW118" s="4"/>
      <c r="XEX118" s="4"/>
    </row>
    <row r="119" spans="1:29 16373:16378" s="5" customFormat="1" ht="17.25" customHeight="1" x14ac:dyDescent="0.25">
      <c r="A119" s="26"/>
      <c r="B119" s="27"/>
      <c r="C119" s="28" t="s">
        <v>236</v>
      </c>
      <c r="D119" s="29">
        <v>45062</v>
      </c>
      <c r="E119" s="30">
        <v>320000</v>
      </c>
      <c r="F119" s="121" t="s">
        <v>636</v>
      </c>
      <c r="G119" s="32" t="s">
        <v>242</v>
      </c>
      <c r="H119" s="11"/>
      <c r="I119" s="147"/>
      <c r="J119" s="151"/>
      <c r="K119" s="19"/>
      <c r="L119" s="19"/>
      <c r="M119" s="20"/>
      <c r="N119" s="20"/>
      <c r="O119" s="2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XES119" s="4"/>
      <c r="XET119" s="4"/>
      <c r="XEU119" s="4"/>
      <c r="XEV119" s="4"/>
      <c r="XEW119" s="4"/>
      <c r="XEX119" s="4"/>
    </row>
    <row r="120" spans="1:29 16373:16378" s="5" customFormat="1" ht="17.25" customHeight="1" x14ac:dyDescent="0.25">
      <c r="A120" s="26"/>
      <c r="B120" s="27"/>
      <c r="C120" s="28" t="s">
        <v>234</v>
      </c>
      <c r="D120" s="29">
        <v>45062</v>
      </c>
      <c r="E120" s="30">
        <v>492443</v>
      </c>
      <c r="F120" s="121" t="s">
        <v>409</v>
      </c>
      <c r="G120" s="32" t="s">
        <v>240</v>
      </c>
      <c r="H120" s="11"/>
      <c r="I120" s="147"/>
      <c r="J120" s="151"/>
      <c r="K120" s="19"/>
      <c r="L120" s="19"/>
      <c r="M120" s="20"/>
      <c r="N120" s="20"/>
      <c r="O120" s="2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XES120" s="4"/>
      <c r="XET120" s="4"/>
      <c r="XEU120" s="4"/>
      <c r="XEV120" s="4"/>
      <c r="XEW120" s="4"/>
      <c r="XEX120" s="4"/>
    </row>
    <row r="121" spans="1:29 16373:16378" s="5" customFormat="1" ht="17.100000000000001" customHeight="1" x14ac:dyDescent="0.25">
      <c r="A121" s="26"/>
      <c r="B121" s="27"/>
      <c r="C121" s="28" t="s">
        <v>233</v>
      </c>
      <c r="D121" s="29">
        <v>45062</v>
      </c>
      <c r="E121" s="30">
        <v>4286300</v>
      </c>
      <c r="F121" s="121" t="s">
        <v>478</v>
      </c>
      <c r="G121" s="32" t="s">
        <v>239</v>
      </c>
      <c r="H121" s="11"/>
      <c r="I121" s="147"/>
      <c r="J121" s="151"/>
      <c r="K121" s="19"/>
      <c r="L121" s="19"/>
      <c r="M121" s="20"/>
      <c r="N121" s="20"/>
      <c r="O121" s="2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XES121" s="4"/>
      <c r="XET121" s="4"/>
      <c r="XEU121" s="4"/>
      <c r="XEV121" s="4"/>
      <c r="XEW121" s="4"/>
      <c r="XEX121" s="4"/>
    </row>
    <row r="122" spans="1:29 16373:16378" s="5" customFormat="1" ht="17.25" customHeight="1" x14ac:dyDescent="0.25">
      <c r="A122" s="26"/>
      <c r="B122" s="27"/>
      <c r="C122" s="28" t="s">
        <v>235</v>
      </c>
      <c r="D122" s="29">
        <v>45062</v>
      </c>
      <c r="E122" s="30">
        <v>3108500</v>
      </c>
      <c r="F122" s="121" t="s">
        <v>558</v>
      </c>
      <c r="G122" s="32" t="s">
        <v>241</v>
      </c>
      <c r="H122" s="11"/>
      <c r="I122" s="147"/>
      <c r="J122" s="151"/>
      <c r="K122" s="19"/>
      <c r="L122" s="19"/>
      <c r="M122" s="20"/>
      <c r="N122" s="20"/>
      <c r="O122" s="2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XES122" s="4"/>
      <c r="XET122" s="4"/>
      <c r="XEU122" s="4"/>
      <c r="XEV122" s="4"/>
      <c r="XEW122" s="4"/>
      <c r="XEX122" s="4"/>
    </row>
    <row r="123" spans="1:29 16373:16378" s="5" customFormat="1" ht="17.25" customHeight="1" x14ac:dyDescent="0.25">
      <c r="A123" s="26"/>
      <c r="B123" s="27"/>
      <c r="C123" s="28" t="s">
        <v>232</v>
      </c>
      <c r="D123" s="29">
        <v>45062</v>
      </c>
      <c r="E123" s="30">
        <v>101434000</v>
      </c>
      <c r="F123" s="121" t="s">
        <v>558</v>
      </c>
      <c r="G123" s="32" t="s">
        <v>238</v>
      </c>
      <c r="H123" s="11"/>
      <c r="I123" s="147"/>
      <c r="J123" s="151"/>
      <c r="K123" s="19"/>
      <c r="L123" s="19"/>
      <c r="M123" s="20"/>
      <c r="N123" s="20"/>
      <c r="O123" s="2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XES123" s="4"/>
      <c r="XET123" s="4"/>
      <c r="XEU123" s="4"/>
      <c r="XEV123" s="4"/>
      <c r="XEW123" s="4"/>
      <c r="XEX123" s="4"/>
    </row>
    <row r="124" spans="1:29 16373:16378" s="5" customFormat="1" ht="17.25" customHeight="1" x14ac:dyDescent="0.25">
      <c r="A124" s="1"/>
      <c r="B124" s="27"/>
      <c r="C124" s="28" t="s">
        <v>232</v>
      </c>
      <c r="D124" s="29">
        <v>45062</v>
      </c>
      <c r="E124" s="30">
        <v>27688000</v>
      </c>
      <c r="F124" s="121" t="s">
        <v>635</v>
      </c>
      <c r="G124" s="32" t="s">
        <v>238</v>
      </c>
      <c r="H124" s="11"/>
      <c r="I124" s="147"/>
      <c r="J124" s="151"/>
      <c r="K124" s="19"/>
      <c r="L124" s="19"/>
      <c r="M124" s="20"/>
      <c r="N124" s="20"/>
      <c r="O124" s="2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XES124" s="4"/>
      <c r="XET124" s="4"/>
      <c r="XEU124" s="4"/>
      <c r="XEV124" s="4"/>
      <c r="XEW124" s="4"/>
      <c r="XEX124" s="4"/>
    </row>
    <row r="125" spans="1:29 16373:16378" s="5" customFormat="1" ht="17.25" customHeight="1" thickBot="1" x14ac:dyDescent="0.3">
      <c r="A125" s="1"/>
      <c r="B125" s="27"/>
      <c r="C125" s="41"/>
      <c r="D125" s="14"/>
      <c r="E125" s="15"/>
      <c r="F125" s="16"/>
      <c r="G125" s="152"/>
      <c r="H125" s="11"/>
      <c r="I125" s="49"/>
      <c r="J125" s="50">
        <f>SUM(J116:J124)</f>
        <v>0</v>
      </c>
      <c r="K125" s="50">
        <f>SUM(K116:K124)</f>
        <v>0</v>
      </c>
      <c r="L125" s="50">
        <f>SUM(L116:L124)</f>
        <v>0</v>
      </c>
      <c r="M125" s="51"/>
      <c r="N125" s="50">
        <f>SUM(N116:N124)</f>
        <v>0</v>
      </c>
      <c r="O125" s="5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XES125" s="4"/>
      <c r="XET125" s="4"/>
      <c r="XEU125" s="4"/>
      <c r="XEV125" s="4"/>
      <c r="XEW125" s="4"/>
      <c r="XEX125" s="4"/>
    </row>
    <row r="126" spans="1:29 16373:16378" s="5" customFormat="1" ht="18.75" thickBot="1" x14ac:dyDescent="0.3">
      <c r="A126" s="1"/>
      <c r="B126" s="153"/>
      <c r="C126" s="154" t="s">
        <v>46</v>
      </c>
      <c r="D126" s="155"/>
      <c r="E126" s="156">
        <f>SUM(E118:E125)</f>
        <v>138929243</v>
      </c>
      <c r="F126" s="157"/>
      <c r="G126" s="158"/>
      <c r="H126" s="11"/>
      <c r="I126" s="18"/>
      <c r="J126" s="19"/>
      <c r="K126" s="19"/>
      <c r="L126" s="19"/>
      <c r="M126" s="20"/>
      <c r="N126" s="20"/>
      <c r="O126" s="2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XES126" s="4"/>
      <c r="XET126" s="4"/>
      <c r="XEU126" s="4"/>
      <c r="XEV126" s="4"/>
      <c r="XEW126" s="4"/>
      <c r="XEX126" s="4"/>
    </row>
    <row r="127" spans="1:29 16373:16378" s="5" customFormat="1" ht="17.25" customHeight="1" thickBot="1" x14ac:dyDescent="0.3">
      <c r="A127" s="1"/>
      <c r="B127" s="71"/>
      <c r="C127" s="72"/>
      <c r="D127" s="14"/>
      <c r="E127" s="15"/>
      <c r="F127" s="16"/>
      <c r="G127" s="17"/>
      <c r="H127" s="11"/>
      <c r="I127" s="18"/>
      <c r="J127" s="19"/>
      <c r="K127" s="19"/>
      <c r="L127" s="19"/>
      <c r="M127" s="20"/>
      <c r="N127" s="20"/>
      <c r="O127" s="2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XES127" s="4"/>
      <c r="XET127" s="4"/>
      <c r="XEU127" s="4"/>
      <c r="XEV127" s="4"/>
      <c r="XEW127" s="4"/>
      <c r="XEX127" s="4"/>
    </row>
    <row r="128" spans="1:29 16373:16378" s="5" customFormat="1" ht="17.25" customHeight="1" x14ac:dyDescent="0.25">
      <c r="A128" s="1"/>
      <c r="B128" s="22" t="s">
        <v>50</v>
      </c>
      <c r="C128" s="23" t="s">
        <v>48</v>
      </c>
      <c r="D128" s="54"/>
      <c r="E128" s="55"/>
      <c r="F128" s="56"/>
      <c r="G128" s="57"/>
      <c r="H128" s="11"/>
      <c r="I128" s="18"/>
      <c r="J128" s="33"/>
      <c r="K128" s="33"/>
      <c r="L128" s="33"/>
      <c r="M128" s="20"/>
      <c r="N128" s="20"/>
      <c r="O128" s="2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XES128" s="4"/>
      <c r="XET128" s="4"/>
      <c r="XEU128" s="4"/>
      <c r="XEV128" s="4"/>
      <c r="XEW128" s="4"/>
      <c r="XEX128" s="4"/>
    </row>
    <row r="129" spans="1:29 16373:16378" s="5" customFormat="1" ht="17.25" customHeight="1" x14ac:dyDescent="0.25">
      <c r="A129" s="26"/>
      <c r="B129" s="27"/>
      <c r="C129" s="28" t="s">
        <v>159</v>
      </c>
      <c r="D129" s="14" t="s">
        <v>581</v>
      </c>
      <c r="E129" s="15">
        <v>143850</v>
      </c>
      <c r="F129" s="73" t="s">
        <v>164</v>
      </c>
      <c r="G129" s="91" t="s">
        <v>585</v>
      </c>
      <c r="H129" s="11"/>
      <c r="I129" s="18"/>
      <c r="J129" s="19"/>
      <c r="K129" s="19"/>
      <c r="L129" s="19"/>
      <c r="M129" s="20"/>
      <c r="N129" s="20"/>
      <c r="O129" s="2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XES129" s="4"/>
      <c r="XET129" s="4"/>
      <c r="XEU129" s="4"/>
      <c r="XEV129" s="4"/>
      <c r="XEW129" s="4"/>
      <c r="XEX129" s="4"/>
    </row>
    <row r="130" spans="1:29 16373:16378" s="5" customFormat="1" ht="17.25" customHeight="1" x14ac:dyDescent="0.25">
      <c r="A130" s="26"/>
      <c r="B130" s="27"/>
      <c r="C130" s="28" t="s">
        <v>190</v>
      </c>
      <c r="D130" s="14" t="s">
        <v>581</v>
      </c>
      <c r="E130" s="15">
        <v>623000</v>
      </c>
      <c r="F130" s="16" t="s">
        <v>583</v>
      </c>
      <c r="G130" s="91" t="s">
        <v>401</v>
      </c>
      <c r="H130" s="11"/>
      <c r="I130" s="18"/>
      <c r="J130" s="19"/>
      <c r="K130" s="19"/>
      <c r="L130" s="19"/>
      <c r="M130" s="20"/>
      <c r="N130" s="20"/>
      <c r="O130" s="2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XES130" s="4"/>
      <c r="XET130" s="4"/>
      <c r="XEU130" s="4"/>
      <c r="XEV130" s="4"/>
      <c r="XEW130" s="4"/>
      <c r="XEX130" s="4"/>
    </row>
    <row r="131" spans="1:29 16373:16378" s="5" customFormat="1" ht="17.25" customHeight="1" x14ac:dyDescent="0.25">
      <c r="A131" s="1"/>
      <c r="B131" s="27"/>
      <c r="C131" s="28" t="s">
        <v>158</v>
      </c>
      <c r="D131" s="14" t="s">
        <v>581</v>
      </c>
      <c r="E131" s="15">
        <v>3865000</v>
      </c>
      <c r="F131" s="31" t="s">
        <v>583</v>
      </c>
      <c r="G131" s="91" t="s">
        <v>584</v>
      </c>
      <c r="H131" s="11"/>
      <c r="I131" s="18"/>
      <c r="J131" s="19"/>
      <c r="K131" s="19"/>
      <c r="L131" s="19"/>
      <c r="M131" s="20"/>
      <c r="N131" s="20"/>
      <c r="O131" s="2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XES131" s="4"/>
      <c r="XET131" s="4"/>
      <c r="XEU131" s="4"/>
      <c r="XEV131" s="4"/>
      <c r="XEW131" s="4"/>
      <c r="XEX131" s="4"/>
    </row>
    <row r="132" spans="1:29 16373:16378" s="5" customFormat="1" ht="17.25" customHeight="1" x14ac:dyDescent="0.25">
      <c r="A132" s="1"/>
      <c r="B132" s="27"/>
      <c r="C132" s="28" t="s">
        <v>156</v>
      </c>
      <c r="D132" s="14" t="s">
        <v>581</v>
      </c>
      <c r="E132" s="15">
        <v>75473500</v>
      </c>
      <c r="F132" s="39" t="s">
        <v>399</v>
      </c>
      <c r="G132" s="91" t="s">
        <v>582</v>
      </c>
      <c r="H132" s="11"/>
      <c r="I132" s="159"/>
      <c r="J132" s="160"/>
      <c r="K132" s="87">
        <f>E135-J132</f>
        <v>0</v>
      </c>
      <c r="L132" s="19"/>
      <c r="M132" s="88"/>
      <c r="N132" s="76">
        <f>K132-L132</f>
        <v>0</v>
      </c>
      <c r="O132" s="2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XES132" s="4"/>
      <c r="XET132" s="4"/>
      <c r="XEU132" s="4"/>
      <c r="XEV132" s="4"/>
      <c r="XEW132" s="4"/>
      <c r="XEX132" s="4"/>
    </row>
    <row r="133" spans="1:29 16373:16378" s="5" customFormat="1" ht="17.25" customHeight="1" x14ac:dyDescent="0.25">
      <c r="A133" s="1"/>
      <c r="B133" s="27"/>
      <c r="C133" s="28" t="s">
        <v>157</v>
      </c>
      <c r="D133" s="14" t="s">
        <v>581</v>
      </c>
      <c r="E133" s="15">
        <v>1000003</v>
      </c>
      <c r="F133" s="39" t="s">
        <v>669</v>
      </c>
      <c r="G133" s="91" t="s">
        <v>162</v>
      </c>
      <c r="H133" s="11"/>
      <c r="I133" s="159"/>
      <c r="J133" s="160"/>
      <c r="K133" s="87"/>
      <c r="L133" s="19"/>
      <c r="M133" s="88"/>
      <c r="N133" s="76"/>
      <c r="O133" s="2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XES133" s="4"/>
      <c r="XET133" s="4"/>
      <c r="XEU133" s="4"/>
      <c r="XEV133" s="4"/>
      <c r="XEW133" s="4"/>
      <c r="XEX133" s="4"/>
    </row>
    <row r="134" spans="1:29 16373:16378" s="5" customFormat="1" ht="17.25" customHeight="1" x14ac:dyDescent="0.25">
      <c r="A134" s="1"/>
      <c r="B134" s="27"/>
      <c r="C134" s="28" t="s">
        <v>156</v>
      </c>
      <c r="D134" s="14" t="s">
        <v>581</v>
      </c>
      <c r="E134" s="15">
        <v>5622600</v>
      </c>
      <c r="F134" s="39" t="s">
        <v>669</v>
      </c>
      <c r="G134" s="91" t="s">
        <v>582</v>
      </c>
      <c r="H134" s="11"/>
      <c r="I134" s="159"/>
      <c r="J134" s="160"/>
      <c r="K134" s="87"/>
      <c r="L134" s="19"/>
      <c r="M134" s="88"/>
      <c r="N134" s="76"/>
      <c r="O134" s="2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XES134" s="4"/>
      <c r="XET134" s="4"/>
      <c r="XEU134" s="4"/>
      <c r="XEV134" s="4"/>
      <c r="XEW134" s="4"/>
      <c r="XEX134" s="4"/>
    </row>
    <row r="135" spans="1:29 16373:16378" s="5" customFormat="1" ht="17.25" customHeight="1" thickBot="1" x14ac:dyDescent="0.3">
      <c r="A135" s="1"/>
      <c r="B135" s="59"/>
      <c r="C135" s="78"/>
      <c r="D135" s="60"/>
      <c r="E135" s="161"/>
      <c r="F135" s="137"/>
      <c r="G135" s="162"/>
      <c r="H135" s="11"/>
      <c r="I135" s="49"/>
      <c r="J135" s="50">
        <f>SUM(J127:J132)</f>
        <v>0</v>
      </c>
      <c r="K135" s="50">
        <f>SUM(K127:K132)</f>
        <v>0</v>
      </c>
      <c r="L135" s="50">
        <f>SUM(L127:L132)</f>
        <v>0</v>
      </c>
      <c r="M135" s="51"/>
      <c r="N135" s="50">
        <f>SUM(N127:N132)</f>
        <v>0</v>
      </c>
      <c r="O135" s="5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XES135" s="4"/>
      <c r="XET135" s="4"/>
      <c r="XEU135" s="4"/>
      <c r="XEV135" s="4"/>
      <c r="XEW135" s="4"/>
      <c r="XEX135" s="4"/>
    </row>
    <row r="136" spans="1:29 16373:16378" s="5" customFormat="1" ht="18.75" thickBot="1" x14ac:dyDescent="0.3">
      <c r="A136" s="1"/>
      <c r="B136" s="64"/>
      <c r="C136" s="65" t="s">
        <v>49</v>
      </c>
      <c r="D136" s="66"/>
      <c r="E136" s="67">
        <f>SUM(E129:E135)</f>
        <v>86727953</v>
      </c>
      <c r="F136" s="68"/>
      <c r="G136" s="69"/>
      <c r="H136" s="11"/>
      <c r="I136" s="18"/>
      <c r="J136" s="19"/>
      <c r="K136" s="19"/>
      <c r="L136" s="19"/>
      <c r="M136" s="20"/>
      <c r="N136" s="19"/>
      <c r="O136" s="2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XES136" s="4"/>
      <c r="XET136" s="4"/>
      <c r="XEU136" s="4"/>
      <c r="XEV136" s="4"/>
      <c r="XEW136" s="4"/>
      <c r="XEX136" s="4"/>
    </row>
    <row r="137" spans="1:29 16373:16378" s="5" customFormat="1" ht="17.25" customHeight="1" thickBot="1" x14ac:dyDescent="0.3">
      <c r="A137" s="1"/>
      <c r="B137" s="71"/>
      <c r="C137" s="72"/>
      <c r="D137" s="14"/>
      <c r="E137" s="15"/>
      <c r="F137" s="16"/>
      <c r="G137" s="17"/>
      <c r="H137" s="11"/>
      <c r="I137" s="18"/>
      <c r="J137" s="19"/>
      <c r="K137" s="19"/>
      <c r="L137" s="19"/>
      <c r="M137" s="20"/>
      <c r="N137" s="20"/>
      <c r="O137" s="2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XES137" s="4"/>
      <c r="XET137" s="4"/>
      <c r="XEU137" s="4"/>
      <c r="XEV137" s="4"/>
      <c r="XEW137" s="4"/>
      <c r="XEX137" s="4"/>
    </row>
    <row r="138" spans="1:29 16373:16378" s="5" customFormat="1" ht="17.25" customHeight="1" x14ac:dyDescent="0.25">
      <c r="A138" s="1"/>
      <c r="B138" s="22" t="s">
        <v>50</v>
      </c>
      <c r="C138" s="23" t="s">
        <v>51</v>
      </c>
      <c r="D138" s="54"/>
      <c r="E138" s="55"/>
      <c r="F138" s="56"/>
      <c r="G138" s="57"/>
      <c r="H138" s="11"/>
      <c r="I138" s="147"/>
      <c r="J138" s="33"/>
      <c r="K138" s="33"/>
      <c r="L138" s="33"/>
      <c r="M138" s="20"/>
      <c r="N138" s="20"/>
      <c r="O138" s="2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XES138" s="4"/>
      <c r="XET138" s="4"/>
      <c r="XEU138" s="4"/>
      <c r="XEV138" s="4"/>
      <c r="XEW138" s="4"/>
      <c r="XEX138" s="4"/>
    </row>
    <row r="139" spans="1:29 16373:16378" s="5" customFormat="1" ht="17.25" customHeight="1" x14ac:dyDescent="0.25">
      <c r="A139" s="26"/>
      <c r="B139" s="27"/>
      <c r="C139" s="28" t="s">
        <v>402</v>
      </c>
      <c r="D139" s="29">
        <v>45061</v>
      </c>
      <c r="E139" s="30">
        <v>16299360</v>
      </c>
      <c r="F139" s="37">
        <v>45055</v>
      </c>
      <c r="G139" s="38" t="s">
        <v>405</v>
      </c>
      <c r="H139" s="11"/>
      <c r="I139" s="147"/>
      <c r="J139" s="19"/>
      <c r="K139" s="19"/>
      <c r="L139" s="19"/>
      <c r="M139" s="20"/>
      <c r="N139" s="20"/>
      <c r="O139" s="2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XES139" s="4"/>
      <c r="XET139" s="4"/>
      <c r="XEU139" s="4"/>
      <c r="XEV139" s="4"/>
      <c r="XEW139" s="4"/>
      <c r="XEX139" s="4"/>
    </row>
    <row r="140" spans="1:29 16373:16378" s="5" customFormat="1" ht="18.75" customHeight="1" x14ac:dyDescent="0.25">
      <c r="A140" s="1"/>
      <c r="B140" s="27"/>
      <c r="C140" s="28" t="s">
        <v>403</v>
      </c>
      <c r="D140" s="29">
        <v>45062</v>
      </c>
      <c r="E140" s="30">
        <v>685000</v>
      </c>
      <c r="F140" s="163">
        <v>45056</v>
      </c>
      <c r="G140" s="164" t="s">
        <v>406</v>
      </c>
      <c r="H140" s="11"/>
      <c r="I140" s="112"/>
      <c r="J140" s="165"/>
      <c r="K140" s="19"/>
      <c r="L140" s="19"/>
      <c r="M140" s="20"/>
      <c r="N140" s="76"/>
      <c r="O140" s="2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XES140" s="4"/>
      <c r="XET140" s="4"/>
      <c r="XEU140" s="4"/>
      <c r="XEV140" s="4"/>
      <c r="XEW140" s="4"/>
      <c r="XEX140" s="4"/>
    </row>
    <row r="141" spans="1:29 16373:16378" s="5" customFormat="1" x14ac:dyDescent="0.25">
      <c r="A141" s="1"/>
      <c r="B141" s="27"/>
      <c r="C141" s="28" t="s">
        <v>141</v>
      </c>
      <c r="D141" s="29">
        <v>45062</v>
      </c>
      <c r="E141" s="30">
        <v>22003985</v>
      </c>
      <c r="F141" s="166">
        <v>45055</v>
      </c>
      <c r="G141" s="140" t="s">
        <v>145</v>
      </c>
      <c r="H141" s="11"/>
      <c r="I141" s="112"/>
      <c r="J141" s="165"/>
      <c r="K141" s="19"/>
      <c r="L141" s="19"/>
      <c r="M141" s="14"/>
      <c r="N141" s="76"/>
      <c r="O141" s="2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XES141" s="4"/>
      <c r="XET141" s="4"/>
      <c r="XEU141" s="4"/>
      <c r="XEV141" s="4"/>
      <c r="XEW141" s="4"/>
      <c r="XEX141" s="4"/>
    </row>
    <row r="142" spans="1:29 16373:16378" s="5" customFormat="1" x14ac:dyDescent="0.25">
      <c r="A142" s="1"/>
      <c r="B142" s="27"/>
      <c r="C142" s="28" t="s">
        <v>144</v>
      </c>
      <c r="D142" s="29">
        <v>45063</v>
      </c>
      <c r="E142" s="30">
        <v>274000</v>
      </c>
      <c r="F142" s="166">
        <v>45055</v>
      </c>
      <c r="G142" s="140" t="s">
        <v>147</v>
      </c>
      <c r="H142" s="11"/>
      <c r="I142" s="112"/>
      <c r="J142" s="165"/>
      <c r="K142" s="19"/>
      <c r="L142" s="19"/>
      <c r="M142" s="112"/>
      <c r="N142" s="76"/>
      <c r="O142" s="2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XES142" s="4"/>
      <c r="XET142" s="4"/>
      <c r="XEU142" s="4"/>
      <c r="XEV142" s="4"/>
      <c r="XEW142" s="4"/>
      <c r="XEX142" s="4"/>
    </row>
    <row r="143" spans="1:29 16373:16378" s="5" customFormat="1" x14ac:dyDescent="0.25">
      <c r="A143" s="1"/>
      <c r="B143" s="27"/>
      <c r="C143" s="28" t="s">
        <v>143</v>
      </c>
      <c r="D143" s="29">
        <v>45063</v>
      </c>
      <c r="E143" s="30">
        <v>343500</v>
      </c>
      <c r="F143" s="166">
        <v>45055</v>
      </c>
      <c r="G143" s="140" t="s">
        <v>146</v>
      </c>
      <c r="H143" s="11"/>
      <c r="I143" s="112"/>
      <c r="J143" s="165"/>
      <c r="K143" s="19"/>
      <c r="L143" s="19"/>
      <c r="M143" s="20"/>
      <c r="N143" s="76"/>
      <c r="O143" s="2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XES143" s="4"/>
      <c r="XET143" s="4"/>
      <c r="XEU143" s="4"/>
      <c r="XEV143" s="4"/>
      <c r="XEW143" s="4"/>
      <c r="XEX143" s="4"/>
    </row>
    <row r="144" spans="1:29 16373:16378" s="5" customFormat="1" x14ac:dyDescent="0.25">
      <c r="A144" s="1"/>
      <c r="B144" s="27"/>
      <c r="C144" s="28" t="s">
        <v>404</v>
      </c>
      <c r="D144" s="29">
        <v>45063</v>
      </c>
      <c r="E144" s="30">
        <v>1122000</v>
      </c>
      <c r="F144" s="111">
        <v>45055</v>
      </c>
      <c r="G144" s="167" t="s">
        <v>331</v>
      </c>
      <c r="H144" s="11"/>
      <c r="I144" s="112"/>
      <c r="J144" s="165"/>
      <c r="K144" s="19"/>
      <c r="L144" s="19"/>
      <c r="M144" s="20"/>
      <c r="N144" s="76"/>
      <c r="O144" s="2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XES144" s="4"/>
      <c r="XET144" s="4"/>
      <c r="XEU144" s="4"/>
      <c r="XEV144" s="4"/>
      <c r="XEW144" s="4"/>
      <c r="XEX144" s="4"/>
    </row>
    <row r="145" spans="1:29 16373:16378" s="5" customFormat="1" x14ac:dyDescent="0.25">
      <c r="A145" s="1"/>
      <c r="B145" s="27"/>
      <c r="C145" s="28" t="s">
        <v>142</v>
      </c>
      <c r="D145" s="29">
        <v>45063</v>
      </c>
      <c r="E145" s="30">
        <v>12935300</v>
      </c>
      <c r="F145" s="111">
        <v>45058</v>
      </c>
      <c r="G145" s="167" t="s">
        <v>145</v>
      </c>
      <c r="H145" s="11"/>
      <c r="I145" s="112"/>
      <c r="J145" s="165"/>
      <c r="K145" s="19"/>
      <c r="L145" s="19"/>
      <c r="M145" s="20"/>
      <c r="N145" s="76"/>
      <c r="O145" s="2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XES145" s="4"/>
      <c r="XET145" s="4"/>
      <c r="XEU145" s="4"/>
      <c r="XEV145" s="4"/>
      <c r="XEW145" s="4"/>
      <c r="XEX145" s="4"/>
    </row>
    <row r="146" spans="1:29 16373:16378" s="5" customFormat="1" x14ac:dyDescent="0.25">
      <c r="A146" s="1"/>
      <c r="B146" s="27"/>
      <c r="C146" s="28" t="s">
        <v>330</v>
      </c>
      <c r="D146" s="29">
        <v>45063</v>
      </c>
      <c r="E146" s="30">
        <v>973000</v>
      </c>
      <c r="F146" s="111">
        <v>45058</v>
      </c>
      <c r="G146" s="167" t="s">
        <v>331</v>
      </c>
      <c r="H146" s="11"/>
      <c r="I146" s="112"/>
      <c r="J146" s="165"/>
      <c r="K146" s="19"/>
      <c r="L146" s="19"/>
      <c r="M146" s="20"/>
      <c r="N146" s="76"/>
      <c r="O146" s="2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XES146" s="4"/>
      <c r="XET146" s="4"/>
      <c r="XEU146" s="4"/>
      <c r="XEV146" s="4"/>
      <c r="XEW146" s="4"/>
      <c r="XEX146" s="4"/>
    </row>
    <row r="147" spans="1:29 16373:16378" s="5" customFormat="1" ht="18.75" thickBot="1" x14ac:dyDescent="0.3">
      <c r="A147" s="1"/>
      <c r="B147" s="135"/>
      <c r="C147" s="136"/>
      <c r="D147" s="60"/>
      <c r="E147" s="61"/>
      <c r="F147" s="62"/>
      <c r="G147" s="63"/>
      <c r="H147" s="11"/>
      <c r="I147" s="18"/>
      <c r="J147" s="33"/>
      <c r="K147" s="33"/>
      <c r="L147" s="33"/>
      <c r="M147" s="20"/>
      <c r="N147" s="20"/>
      <c r="O147" s="2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XES147" s="4"/>
      <c r="XET147" s="4"/>
      <c r="XEU147" s="4"/>
      <c r="XEV147" s="4"/>
      <c r="XEW147" s="4"/>
      <c r="XEX147" s="4"/>
    </row>
    <row r="148" spans="1:29 16373:16378" s="5" customFormat="1" ht="18.75" thickBot="1" x14ac:dyDescent="0.3">
      <c r="A148" s="1"/>
      <c r="B148" s="71"/>
      <c r="C148" s="72" t="s">
        <v>52</v>
      </c>
      <c r="D148" s="168"/>
      <c r="E148" s="169">
        <f>SUM(E139:E147)</f>
        <v>54636145</v>
      </c>
      <c r="F148" s="170"/>
      <c r="G148" s="171"/>
      <c r="H148" s="11"/>
      <c r="I148" s="18"/>
      <c r="J148" s="19"/>
      <c r="K148" s="19"/>
      <c r="L148" s="19"/>
      <c r="M148" s="20"/>
      <c r="N148" s="20"/>
      <c r="O148" s="2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XES148" s="4"/>
      <c r="XET148" s="4"/>
      <c r="XEU148" s="4"/>
      <c r="XEV148" s="4"/>
      <c r="XEW148" s="4"/>
      <c r="XEX148" s="4"/>
    </row>
    <row r="149" spans="1:29 16373:16378" s="5" customFormat="1" ht="17.25" customHeight="1" thickBot="1" x14ac:dyDescent="0.3">
      <c r="A149" s="1"/>
      <c r="B149" s="22"/>
      <c r="C149" s="53"/>
      <c r="D149" s="54"/>
      <c r="E149" s="55"/>
      <c r="F149" s="56"/>
      <c r="G149" s="57"/>
      <c r="H149" s="11"/>
      <c r="I149" s="18"/>
      <c r="J149" s="19"/>
      <c r="K149" s="19"/>
      <c r="L149" s="19"/>
      <c r="M149" s="20"/>
      <c r="N149" s="76"/>
      <c r="O149" s="2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XES149" s="4"/>
      <c r="XET149" s="4"/>
      <c r="XEU149" s="4"/>
      <c r="XEV149" s="4"/>
      <c r="XEW149" s="4"/>
      <c r="XEX149" s="4"/>
    </row>
    <row r="150" spans="1:29 16373:16378" s="5" customFormat="1" ht="17.25" customHeight="1" x14ac:dyDescent="0.25">
      <c r="A150" s="1"/>
      <c r="B150" s="22" t="s">
        <v>53</v>
      </c>
      <c r="C150" s="23" t="s">
        <v>54</v>
      </c>
      <c r="D150" s="54"/>
      <c r="E150" s="55"/>
      <c r="F150" s="56"/>
      <c r="G150" s="57"/>
      <c r="H150" s="11"/>
      <c r="I150" s="77"/>
      <c r="J150" s="15"/>
      <c r="K150" s="19"/>
      <c r="L150" s="19"/>
      <c r="M150" s="20"/>
      <c r="N150" s="76"/>
      <c r="O150" s="2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XES150" s="4"/>
      <c r="XET150" s="4"/>
      <c r="XEU150" s="4"/>
      <c r="XEV150" s="4"/>
      <c r="XEW150" s="4"/>
      <c r="XEX150" s="4"/>
    </row>
    <row r="151" spans="1:29 16373:16378" s="5" customFormat="1" ht="17.25" customHeight="1" x14ac:dyDescent="0.25">
      <c r="A151" s="26"/>
      <c r="B151" s="27"/>
      <c r="C151" s="28" t="s">
        <v>214</v>
      </c>
      <c r="D151" s="29">
        <v>45062</v>
      </c>
      <c r="E151" s="30">
        <v>28138000</v>
      </c>
      <c r="F151" s="16">
        <v>45055</v>
      </c>
      <c r="G151" s="32" t="s">
        <v>216</v>
      </c>
      <c r="H151" s="11"/>
      <c r="I151" s="77"/>
      <c r="J151" s="15"/>
      <c r="K151" s="19"/>
      <c r="L151" s="19"/>
      <c r="M151" s="20"/>
      <c r="N151" s="76"/>
      <c r="O151" s="2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XES151" s="4"/>
      <c r="XET151" s="4"/>
      <c r="XEU151" s="4"/>
      <c r="XEV151" s="4"/>
      <c r="XEW151" s="4"/>
      <c r="XEX151" s="4"/>
    </row>
    <row r="152" spans="1:29 16373:16378" s="5" customFormat="1" x14ac:dyDescent="0.25">
      <c r="A152" s="1"/>
      <c r="B152" s="27"/>
      <c r="C152" s="306" t="s">
        <v>575</v>
      </c>
      <c r="D152" s="286">
        <v>45062</v>
      </c>
      <c r="E152" s="298">
        <v>6006460</v>
      </c>
      <c r="F152" s="279">
        <v>45054</v>
      </c>
      <c r="G152" s="308" t="s">
        <v>216</v>
      </c>
      <c r="H152" s="11"/>
      <c r="I152" s="18"/>
      <c r="J152" s="19"/>
      <c r="K152" s="19"/>
      <c r="L152" s="19"/>
      <c r="M152" s="20"/>
      <c r="N152" s="20"/>
      <c r="O152" s="2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XES152" s="4"/>
      <c r="XET152" s="4"/>
      <c r="XEU152" s="4"/>
      <c r="XEV152" s="4"/>
      <c r="XEW152" s="4"/>
      <c r="XEX152" s="4"/>
    </row>
    <row r="153" spans="1:29 16373:16378" s="5" customFormat="1" x14ac:dyDescent="0.25">
      <c r="A153" s="1"/>
      <c r="B153" s="27"/>
      <c r="C153" s="28" t="s">
        <v>215</v>
      </c>
      <c r="D153" s="29">
        <v>45062</v>
      </c>
      <c r="E153" s="30">
        <v>34411500</v>
      </c>
      <c r="F153" s="121">
        <v>45055</v>
      </c>
      <c r="G153" s="32" t="s">
        <v>217</v>
      </c>
      <c r="H153" s="11"/>
      <c r="I153" s="49"/>
      <c r="J153" s="50">
        <f>SUM(J147:J151)</f>
        <v>0</v>
      </c>
      <c r="K153" s="50">
        <f>SUM(K147:K151)</f>
        <v>0</v>
      </c>
      <c r="L153" s="50">
        <f>SUM(L147:L151)</f>
        <v>0</v>
      </c>
      <c r="M153" s="51"/>
      <c r="N153" s="50">
        <f>SUM(N147:N151)</f>
        <v>0</v>
      </c>
      <c r="O153" s="5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XES153" s="4"/>
      <c r="XET153" s="4"/>
      <c r="XEU153" s="4"/>
      <c r="XEV153" s="4"/>
      <c r="XEW153" s="4"/>
      <c r="XEX153" s="4"/>
    </row>
    <row r="154" spans="1:29 16373:16378" s="5" customFormat="1" ht="17.25" customHeight="1" thickBot="1" x14ac:dyDescent="0.3">
      <c r="A154" s="1"/>
      <c r="B154" s="172"/>
      <c r="C154" s="115"/>
      <c r="D154" s="116"/>
      <c r="E154" s="173"/>
      <c r="F154" s="174"/>
      <c r="G154" s="125"/>
      <c r="H154" s="11"/>
      <c r="I154" s="18"/>
      <c r="J154" s="19"/>
      <c r="K154" s="19"/>
      <c r="L154" s="19"/>
      <c r="M154" s="20"/>
      <c r="N154" s="20"/>
      <c r="O154" s="2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XES154" s="4"/>
      <c r="XET154" s="4"/>
      <c r="XEU154" s="4"/>
      <c r="XEV154" s="4"/>
      <c r="XEW154" s="4"/>
      <c r="XEX154" s="4"/>
    </row>
    <row r="155" spans="1:29 16373:16378" s="5" customFormat="1" ht="18.75" thickBot="1" x14ac:dyDescent="0.3">
      <c r="A155" s="1"/>
      <c r="B155" s="43"/>
      <c r="C155" s="44" t="s">
        <v>55</v>
      </c>
      <c r="D155" s="45"/>
      <c r="E155" s="46">
        <f>SUM(E151:E154)</f>
        <v>68555960</v>
      </c>
      <c r="F155" s="47"/>
      <c r="G155" s="48"/>
      <c r="H155" s="11"/>
      <c r="I155" s="77"/>
      <c r="J155" s="175"/>
      <c r="K155" s="19">
        <f>E165-J155</f>
        <v>0</v>
      </c>
      <c r="L155" s="19"/>
      <c r="M155" s="20"/>
      <c r="N155" s="76">
        <f>K155-L155</f>
        <v>0</v>
      </c>
      <c r="O155" s="2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XES155" s="4"/>
      <c r="XET155" s="4"/>
      <c r="XEU155" s="4"/>
      <c r="XEV155" s="4"/>
      <c r="XEW155" s="4"/>
      <c r="XEX155" s="4"/>
    </row>
    <row r="156" spans="1:29 16373:16378" s="5" customFormat="1" ht="17.25" customHeight="1" thickBot="1" x14ac:dyDescent="0.3">
      <c r="A156" s="1"/>
      <c r="B156" s="71"/>
      <c r="C156" s="72"/>
      <c r="D156" s="14"/>
      <c r="E156" s="15"/>
      <c r="F156" s="16"/>
      <c r="G156" s="17"/>
      <c r="H156" s="11"/>
      <c r="I156" s="49"/>
      <c r="J156" s="50">
        <f>SUM(J154:J155)</f>
        <v>0</v>
      </c>
      <c r="K156" s="50">
        <f>SUM(K154:K155)</f>
        <v>0</v>
      </c>
      <c r="L156" s="50">
        <f>SUM(L154:L155)</f>
        <v>0</v>
      </c>
      <c r="M156" s="51"/>
      <c r="N156" s="50">
        <f>SUM(N154:N155)</f>
        <v>0</v>
      </c>
      <c r="O156" s="5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XES156" s="4"/>
      <c r="XET156" s="4"/>
      <c r="XEU156" s="4"/>
      <c r="XEV156" s="4"/>
      <c r="XEW156" s="4"/>
      <c r="XEX156" s="4"/>
    </row>
    <row r="157" spans="1:29 16373:16378" s="5" customFormat="1" x14ac:dyDescent="0.25">
      <c r="A157" s="1"/>
      <c r="B157" s="22" t="s">
        <v>56</v>
      </c>
      <c r="C157" s="23" t="s">
        <v>57</v>
      </c>
      <c r="D157" s="54"/>
      <c r="E157" s="55"/>
      <c r="F157" s="56"/>
      <c r="G157" s="57"/>
      <c r="H157" s="11"/>
      <c r="I157" s="18"/>
      <c r="J157" s="19"/>
      <c r="K157" s="19"/>
      <c r="L157" s="19"/>
      <c r="M157" s="20"/>
      <c r="N157" s="20"/>
      <c r="O157" s="2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XES157" s="4"/>
      <c r="XET157" s="4"/>
      <c r="XEU157" s="4"/>
      <c r="XEV157" s="4"/>
      <c r="XEW157" s="4"/>
      <c r="XEX157" s="4"/>
    </row>
    <row r="158" spans="1:29 16373:16378" s="5" customFormat="1" ht="17.25" customHeight="1" x14ac:dyDescent="0.25">
      <c r="A158" s="26"/>
      <c r="B158" s="27"/>
      <c r="C158" s="28" t="s">
        <v>586</v>
      </c>
      <c r="D158" s="14">
        <v>45061</v>
      </c>
      <c r="E158" s="15">
        <v>4062050</v>
      </c>
      <c r="F158" s="31">
        <v>44987</v>
      </c>
      <c r="G158" s="32" t="s">
        <v>588</v>
      </c>
      <c r="H158" s="11"/>
      <c r="I158" s="18"/>
      <c r="J158" s="19"/>
      <c r="K158" s="19"/>
      <c r="L158" s="19"/>
      <c r="M158" s="20"/>
      <c r="N158" s="20"/>
      <c r="O158" s="2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XES158" s="4"/>
      <c r="XET158" s="4"/>
      <c r="XEU158" s="4"/>
      <c r="XEV158" s="4"/>
      <c r="XEW158" s="4"/>
      <c r="XEX158" s="4"/>
    </row>
    <row r="159" spans="1:29 16373:16378" s="5" customFormat="1" ht="17.25" customHeight="1" x14ac:dyDescent="0.25">
      <c r="A159" s="26"/>
      <c r="B159" s="27"/>
      <c r="C159" s="28" t="s">
        <v>587</v>
      </c>
      <c r="D159" s="14">
        <v>45061</v>
      </c>
      <c r="E159" s="15">
        <v>1026750</v>
      </c>
      <c r="F159" s="31">
        <v>45054</v>
      </c>
      <c r="G159" s="164" t="s">
        <v>589</v>
      </c>
      <c r="H159" s="11"/>
      <c r="I159" s="18"/>
      <c r="J159" s="19"/>
      <c r="K159" s="19"/>
      <c r="L159" s="19"/>
      <c r="M159" s="20"/>
      <c r="N159" s="20"/>
      <c r="O159" s="2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XES159" s="4"/>
      <c r="XET159" s="4"/>
      <c r="XEU159" s="4"/>
      <c r="XEV159" s="4"/>
      <c r="XEW159" s="4"/>
      <c r="XEX159" s="4"/>
    </row>
    <row r="160" spans="1:29 16373:16378" s="5" customFormat="1" ht="17.25" customHeight="1" x14ac:dyDescent="0.25">
      <c r="A160" s="26"/>
      <c r="B160" s="27"/>
      <c r="C160" s="28" t="s">
        <v>612</v>
      </c>
      <c r="D160" s="14">
        <v>45061</v>
      </c>
      <c r="E160" s="15">
        <v>9410000</v>
      </c>
      <c r="F160" s="31">
        <v>45054</v>
      </c>
      <c r="G160" s="164" t="s">
        <v>613</v>
      </c>
      <c r="H160" s="11"/>
      <c r="I160" s="18"/>
      <c r="J160" s="19"/>
      <c r="K160" s="19"/>
      <c r="L160" s="19"/>
      <c r="M160" s="20"/>
      <c r="N160" s="20"/>
      <c r="O160" s="2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XES160" s="4"/>
      <c r="XET160" s="4"/>
      <c r="XEU160" s="4"/>
      <c r="XEV160" s="4"/>
      <c r="XEW160" s="4"/>
      <c r="XEX160" s="4"/>
    </row>
    <row r="161" spans="1:29 16373:16378" s="5" customFormat="1" ht="17.25" customHeight="1" x14ac:dyDescent="0.25">
      <c r="A161" s="26"/>
      <c r="B161" s="27"/>
      <c r="C161" s="28" t="s">
        <v>208</v>
      </c>
      <c r="D161" s="14">
        <v>45061</v>
      </c>
      <c r="E161" s="15">
        <v>1669260</v>
      </c>
      <c r="F161" s="31">
        <v>45054</v>
      </c>
      <c r="G161" s="164" t="s">
        <v>212</v>
      </c>
      <c r="H161" s="11"/>
      <c r="I161" s="18"/>
      <c r="J161" s="19"/>
      <c r="K161" s="19"/>
      <c r="L161" s="19"/>
      <c r="M161" s="20"/>
      <c r="N161" s="20"/>
      <c r="O161" s="2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XES161" s="4"/>
      <c r="XET161" s="4"/>
      <c r="XEU161" s="4"/>
      <c r="XEV161" s="4"/>
      <c r="XEW161" s="4"/>
      <c r="XEX161" s="4"/>
    </row>
    <row r="162" spans="1:29 16373:16378" s="5" customFormat="1" ht="17.25" customHeight="1" x14ac:dyDescent="0.25">
      <c r="A162" s="26"/>
      <c r="B162" s="27"/>
      <c r="C162" s="28" t="s">
        <v>207</v>
      </c>
      <c r="D162" s="14">
        <v>45061</v>
      </c>
      <c r="E162" s="15">
        <v>11293400</v>
      </c>
      <c r="F162" s="31">
        <v>45054</v>
      </c>
      <c r="G162" s="164" t="s">
        <v>211</v>
      </c>
      <c r="H162" s="11"/>
      <c r="I162" s="18"/>
      <c r="J162" s="19"/>
      <c r="K162" s="19"/>
      <c r="L162" s="19"/>
      <c r="M162" s="20"/>
      <c r="N162" s="20"/>
      <c r="O162" s="2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XES162" s="4"/>
      <c r="XET162" s="4"/>
      <c r="XEU162" s="4"/>
      <c r="XEV162" s="4"/>
      <c r="XEW162" s="4"/>
      <c r="XEX162" s="4"/>
    </row>
    <row r="163" spans="1:29 16373:16378" s="5" customFormat="1" ht="17.25" customHeight="1" x14ac:dyDescent="0.25">
      <c r="A163" s="26"/>
      <c r="B163" s="27"/>
      <c r="C163" s="28" t="s">
        <v>204</v>
      </c>
      <c r="D163" s="14">
        <v>45061</v>
      </c>
      <c r="E163" s="15">
        <v>154825400</v>
      </c>
      <c r="F163" s="31">
        <v>45054</v>
      </c>
      <c r="G163" s="164" t="s">
        <v>209</v>
      </c>
      <c r="H163" s="11"/>
      <c r="I163" s="18"/>
      <c r="J163" s="19"/>
      <c r="K163" s="19"/>
      <c r="L163" s="19"/>
      <c r="M163" s="20"/>
      <c r="N163" s="20"/>
      <c r="O163" s="2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XES163" s="4"/>
      <c r="XET163" s="4"/>
      <c r="XEU163" s="4"/>
      <c r="XEV163" s="4"/>
      <c r="XEW163" s="4"/>
      <c r="XEX163" s="4"/>
    </row>
    <row r="164" spans="1:29 16373:16378" s="5" customFormat="1" ht="17.25" customHeight="1" x14ac:dyDescent="0.25">
      <c r="A164" s="26"/>
      <c r="B164" s="27"/>
      <c r="C164" s="306" t="s">
        <v>671</v>
      </c>
      <c r="D164" s="325">
        <v>45061</v>
      </c>
      <c r="E164" s="326">
        <v>6653000</v>
      </c>
      <c r="F164" s="288">
        <v>45058</v>
      </c>
      <c r="G164" s="289" t="s">
        <v>209</v>
      </c>
      <c r="H164" s="11"/>
      <c r="I164" s="18"/>
      <c r="J164" s="19"/>
      <c r="K164" s="19"/>
      <c r="L164" s="19"/>
      <c r="M164" s="20"/>
      <c r="N164" s="20"/>
      <c r="O164" s="2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XES164" s="4"/>
      <c r="XET164" s="4"/>
      <c r="XEU164" s="4"/>
      <c r="XEV164" s="4"/>
      <c r="XEW164" s="4"/>
      <c r="XEX164" s="4"/>
    </row>
    <row r="165" spans="1:29 16373:16378" s="5" customFormat="1" ht="17.25" customHeight="1" thickBot="1" x14ac:dyDescent="0.3">
      <c r="A165" s="1"/>
      <c r="B165" s="135"/>
      <c r="C165" s="136"/>
      <c r="D165" s="60"/>
      <c r="E165" s="61"/>
      <c r="F165" s="137"/>
      <c r="G165" s="176"/>
      <c r="H165" s="11"/>
      <c r="I165" s="18"/>
      <c r="J165" s="33"/>
      <c r="K165" s="33"/>
      <c r="L165" s="33"/>
      <c r="M165" s="20"/>
      <c r="N165" s="20"/>
      <c r="O165" s="2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XES165" s="4"/>
      <c r="XET165" s="4"/>
      <c r="XEU165" s="4"/>
      <c r="XEV165" s="4"/>
      <c r="XEW165" s="4"/>
      <c r="XEX165" s="4"/>
    </row>
    <row r="166" spans="1:29 16373:16378" s="5" customFormat="1" ht="18.75" thickBot="1" x14ac:dyDescent="0.3">
      <c r="A166" s="1"/>
      <c r="B166" s="64"/>
      <c r="C166" s="65" t="s">
        <v>58</v>
      </c>
      <c r="D166" s="66"/>
      <c r="E166" s="67">
        <f>SUM(E158:E165)</f>
        <v>188939860</v>
      </c>
      <c r="F166" s="68"/>
      <c r="G166" s="69"/>
      <c r="H166" s="11"/>
      <c r="I166" s="18"/>
      <c r="J166" s="33"/>
      <c r="K166" s="33"/>
      <c r="L166" s="33"/>
      <c r="M166" s="20"/>
      <c r="N166" s="20"/>
      <c r="O166" s="2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XES166" s="4"/>
      <c r="XET166" s="4"/>
      <c r="XEU166" s="4"/>
      <c r="XEV166" s="4"/>
      <c r="XEW166" s="4"/>
      <c r="XEX166" s="4"/>
    </row>
    <row r="167" spans="1:29 16373:16378" s="5" customFormat="1" ht="17.25" customHeight="1" thickBot="1" x14ac:dyDescent="0.3">
      <c r="A167" s="1"/>
      <c r="B167" s="71"/>
      <c r="C167" s="72"/>
      <c r="D167" s="14"/>
      <c r="E167" s="15"/>
      <c r="F167" s="16"/>
      <c r="G167" s="17"/>
      <c r="H167" s="11"/>
      <c r="I167" s="147"/>
      <c r="J167" s="33"/>
      <c r="K167" s="33"/>
      <c r="L167" s="33"/>
      <c r="M167" s="20"/>
      <c r="N167" s="20"/>
      <c r="O167" s="2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XES167" s="4"/>
      <c r="XET167" s="4"/>
      <c r="XEU167" s="4"/>
      <c r="XEV167" s="4"/>
      <c r="XEW167" s="4"/>
      <c r="XEX167" s="4"/>
    </row>
    <row r="168" spans="1:29 16373:16378" s="5" customFormat="1" ht="17.25" customHeight="1" x14ac:dyDescent="0.25">
      <c r="A168" s="1"/>
      <c r="B168" s="22" t="s">
        <v>59</v>
      </c>
      <c r="C168" s="23" t="s">
        <v>358</v>
      </c>
      <c r="D168" s="54"/>
      <c r="E168" s="55"/>
      <c r="F168" s="56"/>
      <c r="G168" s="57"/>
      <c r="H168" s="11"/>
      <c r="I168" s="177"/>
      <c r="J168" s="178"/>
      <c r="K168" s="19"/>
      <c r="L168" s="19"/>
      <c r="M168" s="20"/>
      <c r="N168" s="76"/>
      <c r="O168" s="2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XES168" s="4"/>
      <c r="XET168" s="4"/>
      <c r="XEU168" s="4"/>
      <c r="XEV168" s="4"/>
      <c r="XEW168" s="4"/>
      <c r="XEX168" s="4"/>
    </row>
    <row r="169" spans="1:29 16373:16378" s="5" customFormat="1" ht="17.25" customHeight="1" x14ac:dyDescent="0.25">
      <c r="A169" s="26"/>
      <c r="B169" s="27"/>
      <c r="C169" s="28" t="s">
        <v>198</v>
      </c>
      <c r="D169" s="29">
        <v>45062</v>
      </c>
      <c r="E169" s="30">
        <v>33654000</v>
      </c>
      <c r="F169" s="16">
        <v>45056</v>
      </c>
      <c r="G169" s="32" t="s">
        <v>203</v>
      </c>
      <c r="H169" s="11"/>
      <c r="I169" s="49"/>
      <c r="J169" s="50">
        <f>SUM(J158:J167)</f>
        <v>0</v>
      </c>
      <c r="K169" s="50">
        <f>SUM(K158:K167)</f>
        <v>0</v>
      </c>
      <c r="L169" s="50">
        <f>SUM(L158:L167)</f>
        <v>0</v>
      </c>
      <c r="M169" s="51"/>
      <c r="N169" s="50">
        <f>SUM(N158:N167)</f>
        <v>0</v>
      </c>
      <c r="O169" s="5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XES169" s="4"/>
      <c r="XET169" s="4"/>
      <c r="XEU169" s="4"/>
      <c r="XEV169" s="4"/>
      <c r="XEW169" s="4"/>
      <c r="XEX169" s="4"/>
    </row>
    <row r="170" spans="1:29 16373:16378" s="5" customFormat="1" ht="17.25" customHeight="1" x14ac:dyDescent="0.25">
      <c r="A170" s="26"/>
      <c r="B170" s="27"/>
      <c r="C170" s="28" t="s">
        <v>195</v>
      </c>
      <c r="D170" s="29">
        <v>45062</v>
      </c>
      <c r="E170" s="30">
        <v>27162240</v>
      </c>
      <c r="F170" s="73">
        <v>45056</v>
      </c>
      <c r="G170" s="32" t="s">
        <v>200</v>
      </c>
      <c r="H170" s="11"/>
      <c r="I170" s="49"/>
      <c r="J170" s="50"/>
      <c r="K170" s="50"/>
      <c r="L170" s="50"/>
      <c r="M170" s="51"/>
      <c r="N170" s="50"/>
      <c r="O170" s="5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XES170" s="4"/>
      <c r="XET170" s="4"/>
      <c r="XEU170" s="4"/>
      <c r="XEV170" s="4"/>
      <c r="XEW170" s="4"/>
      <c r="XEX170" s="4"/>
    </row>
    <row r="171" spans="1:29 16373:16378" s="5" customFormat="1" ht="17.25" customHeight="1" x14ac:dyDescent="0.25">
      <c r="A171" s="26"/>
      <c r="B171" s="27"/>
      <c r="C171" s="28" t="s">
        <v>194</v>
      </c>
      <c r="D171" s="29">
        <v>45062</v>
      </c>
      <c r="E171" s="30">
        <v>7911000</v>
      </c>
      <c r="F171" s="73">
        <v>45054</v>
      </c>
      <c r="G171" s="32" t="s">
        <v>199</v>
      </c>
      <c r="H171" s="11"/>
      <c r="I171" s="49"/>
      <c r="J171" s="50"/>
      <c r="K171" s="50"/>
      <c r="L171" s="50"/>
      <c r="M171" s="51"/>
      <c r="N171" s="50"/>
      <c r="O171" s="5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XES171" s="4"/>
      <c r="XET171" s="4"/>
      <c r="XEU171" s="4"/>
      <c r="XEV171" s="4"/>
      <c r="XEW171" s="4"/>
      <c r="XEX171" s="4"/>
    </row>
    <row r="172" spans="1:29 16373:16378" s="5" customFormat="1" ht="17.25" customHeight="1" x14ac:dyDescent="0.25">
      <c r="A172" s="1"/>
      <c r="B172" s="27"/>
      <c r="C172" s="28" t="s">
        <v>196</v>
      </c>
      <c r="D172" s="29">
        <v>45062</v>
      </c>
      <c r="E172" s="30">
        <v>1582200</v>
      </c>
      <c r="F172" s="31">
        <v>45054</v>
      </c>
      <c r="G172" s="32" t="s">
        <v>201</v>
      </c>
      <c r="H172" s="11"/>
      <c r="I172" s="18"/>
      <c r="J172" s="19"/>
      <c r="K172" s="19"/>
      <c r="L172" s="19"/>
      <c r="M172" s="20"/>
      <c r="N172" s="20"/>
      <c r="O172" s="2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XES172" s="4"/>
      <c r="XET172" s="4"/>
      <c r="XEU172" s="4"/>
      <c r="XEV172" s="4"/>
      <c r="XEW172" s="4"/>
      <c r="XEX172" s="4"/>
    </row>
    <row r="173" spans="1:29 16373:16378" s="5" customFormat="1" ht="17.25" customHeight="1" x14ac:dyDescent="0.25">
      <c r="A173" s="1"/>
      <c r="B173" s="27"/>
      <c r="C173" s="28" t="s">
        <v>197</v>
      </c>
      <c r="D173" s="29">
        <v>45062</v>
      </c>
      <c r="E173" s="30">
        <v>17375229</v>
      </c>
      <c r="F173" s="31">
        <v>45051</v>
      </c>
      <c r="G173" s="32" t="s">
        <v>202</v>
      </c>
      <c r="H173" s="11"/>
      <c r="I173" s="18"/>
      <c r="J173" s="19"/>
      <c r="K173" s="19"/>
      <c r="L173" s="19"/>
      <c r="M173" s="20"/>
      <c r="N173" s="20"/>
      <c r="O173" s="2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XES173" s="4"/>
      <c r="XET173" s="4"/>
      <c r="XEU173" s="4"/>
      <c r="XEV173" s="4"/>
      <c r="XEW173" s="4"/>
      <c r="XEX173" s="4"/>
    </row>
    <row r="174" spans="1:29 16373:16378" s="5" customFormat="1" ht="17.25" customHeight="1" x14ac:dyDescent="0.25">
      <c r="A174" s="1"/>
      <c r="B174" s="98"/>
      <c r="C174" s="237" t="s">
        <v>665</v>
      </c>
      <c r="D174" s="110">
        <v>45062</v>
      </c>
      <c r="E174" s="238">
        <v>24569250</v>
      </c>
      <c r="F174" s="111">
        <v>45058</v>
      </c>
      <c r="G174" s="164" t="s">
        <v>200</v>
      </c>
      <c r="H174" s="11"/>
      <c r="I174" s="18"/>
      <c r="J174" s="19"/>
      <c r="K174" s="19"/>
      <c r="L174" s="19"/>
      <c r="M174" s="20"/>
      <c r="N174" s="20"/>
      <c r="O174" s="2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XES174" s="4"/>
      <c r="XET174" s="4"/>
      <c r="XEU174" s="4"/>
      <c r="XEV174" s="4"/>
      <c r="XEW174" s="4"/>
      <c r="XEX174" s="4"/>
    </row>
    <row r="175" spans="1:29 16373:16378" s="5" customFormat="1" ht="17.25" customHeight="1" thickBot="1" x14ac:dyDescent="0.3">
      <c r="A175" s="1"/>
      <c r="B175" s="98"/>
      <c r="C175" s="179"/>
      <c r="D175" s="180"/>
      <c r="E175" s="181"/>
      <c r="F175" s="182"/>
      <c r="G175" s="183"/>
      <c r="H175" s="11"/>
      <c r="I175" s="18"/>
      <c r="J175" s="19"/>
      <c r="K175" s="19"/>
      <c r="L175" s="19"/>
      <c r="M175" s="20"/>
      <c r="N175" s="20"/>
      <c r="O175" s="2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XES175" s="4"/>
      <c r="XET175" s="4"/>
      <c r="XEU175" s="4"/>
      <c r="XEV175" s="4"/>
      <c r="XEW175" s="4"/>
      <c r="XEX175" s="4"/>
    </row>
    <row r="176" spans="1:29 16373:16378" s="5" customFormat="1" ht="18.75" thickBot="1" x14ac:dyDescent="0.3">
      <c r="A176" s="1"/>
      <c r="B176" s="43"/>
      <c r="C176" s="44" t="s">
        <v>61</v>
      </c>
      <c r="D176" s="45"/>
      <c r="E176" s="46">
        <f>SUM(E169:E175)</f>
        <v>112253919</v>
      </c>
      <c r="F176" s="47"/>
      <c r="G176" s="48"/>
      <c r="H176" s="11"/>
      <c r="I176" s="77"/>
      <c r="J176" s="15"/>
      <c r="K176" s="19"/>
      <c r="L176" s="19"/>
      <c r="M176" s="20"/>
      <c r="N176" s="76"/>
      <c r="O176" s="2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XES176" s="4"/>
      <c r="XET176" s="4"/>
      <c r="XEU176" s="4"/>
      <c r="XEV176" s="4"/>
      <c r="XEW176" s="4"/>
      <c r="XEX176" s="4"/>
    </row>
    <row r="177" spans="1:29 16373:16378" s="5" customFormat="1" ht="17.25" customHeight="1" thickBot="1" x14ac:dyDescent="0.3">
      <c r="A177" s="1"/>
      <c r="B177" s="71"/>
      <c r="C177" s="72"/>
      <c r="D177" s="14"/>
      <c r="E177" s="15"/>
      <c r="F177" s="16"/>
      <c r="G177" s="17"/>
      <c r="H177" s="11"/>
      <c r="I177" s="18"/>
      <c r="J177" s="19"/>
      <c r="K177" s="19"/>
      <c r="L177" s="19"/>
      <c r="M177" s="20"/>
      <c r="N177" s="20"/>
      <c r="O177" s="2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XES177" s="4"/>
      <c r="XET177" s="4"/>
      <c r="XEU177" s="4"/>
      <c r="XEV177" s="4"/>
      <c r="XEW177" s="4"/>
      <c r="XEX177" s="4"/>
    </row>
    <row r="178" spans="1:29 16373:16378" s="5" customFormat="1" ht="17.25" customHeight="1" x14ac:dyDescent="0.25">
      <c r="A178" s="1"/>
      <c r="B178" s="22" t="s">
        <v>62</v>
      </c>
      <c r="C178" s="23" t="s">
        <v>63</v>
      </c>
      <c r="D178" s="54"/>
      <c r="E178" s="55"/>
      <c r="F178" s="56"/>
      <c r="G178" s="57"/>
      <c r="H178" s="11"/>
      <c r="I178" s="77"/>
      <c r="J178" s="15"/>
      <c r="K178" s="19"/>
      <c r="L178" s="19"/>
      <c r="M178" s="20"/>
      <c r="N178" s="76"/>
      <c r="O178" s="2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XES178" s="4"/>
      <c r="XET178" s="4"/>
      <c r="XEU178" s="4"/>
      <c r="XEV178" s="4"/>
      <c r="XEW178" s="4"/>
      <c r="XEX178" s="4"/>
    </row>
    <row r="179" spans="1:29 16373:16378" s="5" customFormat="1" ht="17.25" customHeight="1" x14ac:dyDescent="0.25">
      <c r="A179" s="1"/>
      <c r="B179" s="27"/>
      <c r="C179" s="184" t="s">
        <v>494</v>
      </c>
      <c r="D179" s="29">
        <v>45062</v>
      </c>
      <c r="E179" s="30">
        <v>210000</v>
      </c>
      <c r="F179" s="73">
        <v>45025</v>
      </c>
      <c r="G179" s="185" t="s">
        <v>483</v>
      </c>
      <c r="H179" s="11"/>
      <c r="I179" s="77"/>
      <c r="J179" s="15"/>
      <c r="K179" s="19"/>
      <c r="L179" s="19"/>
      <c r="M179" s="20"/>
      <c r="N179" s="76"/>
      <c r="O179" s="2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XES179" s="4"/>
      <c r="XET179" s="4"/>
      <c r="XEU179" s="4"/>
      <c r="XEV179" s="4"/>
      <c r="XEW179" s="4"/>
      <c r="XEX179" s="4"/>
    </row>
    <row r="180" spans="1:29 16373:16378" s="5" customFormat="1" ht="17.25" customHeight="1" x14ac:dyDescent="0.25">
      <c r="A180" s="26"/>
      <c r="B180" s="27"/>
      <c r="C180" s="184" t="s">
        <v>484</v>
      </c>
      <c r="D180" s="29">
        <v>45062</v>
      </c>
      <c r="E180" s="30">
        <v>274000</v>
      </c>
      <c r="F180" s="31">
        <v>45055</v>
      </c>
      <c r="G180" s="185" t="s">
        <v>485</v>
      </c>
      <c r="H180" s="11"/>
      <c r="I180" s="77"/>
      <c r="J180" s="15"/>
      <c r="K180" s="19"/>
      <c r="L180" s="19"/>
      <c r="M180" s="20"/>
      <c r="N180" s="76"/>
      <c r="O180" s="2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XES180" s="4"/>
      <c r="XET180" s="4"/>
      <c r="XEU180" s="4"/>
      <c r="XEV180" s="4"/>
      <c r="XEW180" s="4"/>
      <c r="XEX180" s="4"/>
    </row>
    <row r="181" spans="1:29 16373:16378" s="5" customFormat="1" ht="17.25" customHeight="1" x14ac:dyDescent="0.25">
      <c r="A181" s="26"/>
      <c r="B181" s="27"/>
      <c r="C181" s="28" t="s">
        <v>576</v>
      </c>
      <c r="D181" s="29">
        <v>45062</v>
      </c>
      <c r="E181" s="30">
        <v>561000</v>
      </c>
      <c r="F181" s="39">
        <v>45054</v>
      </c>
      <c r="G181" s="32" t="s">
        <v>577</v>
      </c>
      <c r="H181" s="11"/>
      <c r="I181" s="112"/>
      <c r="J181" s="301"/>
      <c r="K181" s="19"/>
      <c r="L181" s="19"/>
      <c r="M181" s="20"/>
      <c r="N181" s="76"/>
      <c r="O181" s="2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XES181" s="4"/>
      <c r="XET181" s="4"/>
      <c r="XEU181" s="4"/>
      <c r="XEV181" s="4"/>
      <c r="XEW181" s="4"/>
      <c r="XEX181" s="4"/>
    </row>
    <row r="182" spans="1:29 16373:16378" s="5" customFormat="1" ht="17.100000000000001" customHeight="1" x14ac:dyDescent="0.25">
      <c r="A182" s="1"/>
      <c r="B182" s="27"/>
      <c r="C182" s="184" t="s">
        <v>490</v>
      </c>
      <c r="D182" s="29">
        <v>45062</v>
      </c>
      <c r="E182" s="30">
        <v>1670450</v>
      </c>
      <c r="F182" s="31">
        <v>45054</v>
      </c>
      <c r="G182" s="185" t="s">
        <v>491</v>
      </c>
      <c r="H182" s="186"/>
      <c r="I182" s="159"/>
      <c r="J182" s="165"/>
      <c r="K182" s="33"/>
      <c r="L182" s="33"/>
      <c r="M182" s="20"/>
      <c r="N182" s="76"/>
      <c r="O182" s="2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XES182" s="4"/>
      <c r="XET182" s="4"/>
      <c r="XEU182" s="4"/>
      <c r="XEV182" s="4"/>
      <c r="XEW182" s="4"/>
      <c r="XEX182" s="4"/>
    </row>
    <row r="183" spans="1:29 16373:16378" s="5" customFormat="1" ht="18.75" thickBot="1" x14ac:dyDescent="0.3">
      <c r="A183" s="1"/>
      <c r="B183" s="172"/>
      <c r="C183" s="187"/>
      <c r="D183" s="122"/>
      <c r="E183" s="123"/>
      <c r="F183" s="124"/>
      <c r="G183" s="188"/>
      <c r="H183" s="11"/>
      <c r="I183" s="18"/>
      <c r="J183" s="19"/>
      <c r="K183" s="19">
        <f>E187-J183</f>
        <v>42942850</v>
      </c>
      <c r="L183" s="19"/>
      <c r="M183" s="20"/>
      <c r="N183" s="76">
        <f>K183-L183</f>
        <v>42942850</v>
      </c>
      <c r="O183" s="2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XES183" s="4"/>
      <c r="XET183" s="4"/>
      <c r="XEU183" s="4"/>
      <c r="XEV183" s="4"/>
      <c r="XEW183" s="4"/>
      <c r="XEX183" s="4"/>
    </row>
    <row r="184" spans="1:29 16373:16378" s="5" customFormat="1" ht="18.75" thickBot="1" x14ac:dyDescent="0.3">
      <c r="A184" s="1"/>
      <c r="B184" s="64"/>
      <c r="C184" s="65" t="s">
        <v>64</v>
      </c>
      <c r="D184" s="66"/>
      <c r="E184" s="67">
        <f>SUM(E179:E183)</f>
        <v>2715450</v>
      </c>
      <c r="F184" s="68"/>
      <c r="G184" s="69"/>
      <c r="H184" s="11"/>
      <c r="I184" s="77"/>
      <c r="J184" s="15"/>
      <c r="K184" s="19"/>
      <c r="L184" s="19"/>
      <c r="M184" s="20"/>
      <c r="N184" s="76"/>
      <c r="O184" s="2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XES184" s="4"/>
      <c r="XET184" s="4"/>
      <c r="XEU184" s="4"/>
      <c r="XEV184" s="4"/>
      <c r="XEW184" s="4"/>
      <c r="XEX184" s="4"/>
    </row>
    <row r="185" spans="1:29 16373:16378" s="5" customFormat="1" ht="17.25" customHeight="1" thickBot="1" x14ac:dyDescent="0.3">
      <c r="A185" s="1"/>
      <c r="B185" s="71"/>
      <c r="C185" s="72"/>
      <c r="D185" s="14"/>
      <c r="E185" s="15"/>
      <c r="F185" s="16"/>
      <c r="G185" s="17"/>
      <c r="H185" s="11"/>
      <c r="I185" s="77"/>
      <c r="J185" s="15"/>
      <c r="K185" s="19"/>
      <c r="L185" s="19"/>
      <c r="M185" s="20"/>
      <c r="N185" s="76"/>
      <c r="O185" s="2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XES185" s="4"/>
      <c r="XET185" s="4"/>
      <c r="XEU185" s="4"/>
      <c r="XEV185" s="4"/>
      <c r="XEW185" s="4"/>
      <c r="XEX185" s="4"/>
    </row>
    <row r="186" spans="1:29 16373:16378" s="5" customFormat="1" ht="17.25" customHeight="1" x14ac:dyDescent="0.25">
      <c r="A186" s="1"/>
      <c r="B186" s="22" t="s">
        <v>65</v>
      </c>
      <c r="C186" s="23" t="s">
        <v>66</v>
      </c>
      <c r="D186" s="54"/>
      <c r="E186" s="55"/>
      <c r="F186" s="56"/>
      <c r="G186" s="57"/>
      <c r="H186" s="11"/>
      <c r="I186" s="77"/>
      <c r="J186" s="15"/>
      <c r="K186" s="19"/>
      <c r="L186" s="19"/>
      <c r="M186" s="20"/>
      <c r="N186" s="76"/>
      <c r="O186" s="2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XES186" s="4"/>
      <c r="XET186" s="4"/>
      <c r="XEU186" s="4"/>
      <c r="XEV186" s="4"/>
      <c r="XEW186" s="4"/>
      <c r="XEX186" s="4"/>
    </row>
    <row r="187" spans="1:29 16373:16378" s="5" customFormat="1" ht="17.25" customHeight="1" x14ac:dyDescent="0.25">
      <c r="A187" s="26"/>
      <c r="B187" s="27"/>
      <c r="C187" s="184" t="s">
        <v>128</v>
      </c>
      <c r="D187" s="29">
        <v>45062</v>
      </c>
      <c r="E187" s="30">
        <v>42942850</v>
      </c>
      <c r="F187" s="16">
        <v>45055</v>
      </c>
      <c r="G187" s="185" t="s">
        <v>131</v>
      </c>
      <c r="H187" s="11"/>
      <c r="I187" s="77"/>
      <c r="J187" s="15"/>
      <c r="K187" s="19"/>
      <c r="L187" s="19"/>
      <c r="M187" s="20"/>
      <c r="N187" s="76"/>
      <c r="O187" s="2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XES187" s="4"/>
      <c r="XET187" s="4"/>
      <c r="XEU187" s="4"/>
      <c r="XEV187" s="4"/>
      <c r="XEW187" s="4"/>
      <c r="XEX187" s="4"/>
    </row>
    <row r="188" spans="1:29 16373:16378" s="5" customFormat="1" ht="17.25" customHeight="1" x14ac:dyDescent="0.25">
      <c r="A188" s="1"/>
      <c r="B188" s="27"/>
      <c r="C188" s="184" t="s">
        <v>127</v>
      </c>
      <c r="D188" s="29">
        <v>45062</v>
      </c>
      <c r="E188" s="30">
        <v>6508025</v>
      </c>
      <c r="F188" s="31">
        <v>45049</v>
      </c>
      <c r="G188" s="185" t="s">
        <v>130</v>
      </c>
      <c r="H188" s="11"/>
      <c r="I188" s="77"/>
      <c r="J188" s="15"/>
      <c r="K188" s="19"/>
      <c r="L188" s="19"/>
      <c r="M188" s="20"/>
      <c r="N188" s="76"/>
      <c r="O188" s="2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XES188" s="4"/>
      <c r="XET188" s="4"/>
      <c r="XEU188" s="4"/>
      <c r="XEV188" s="4"/>
      <c r="XEW188" s="4"/>
      <c r="XEX188" s="4"/>
    </row>
    <row r="189" spans="1:29 16373:16378" s="5" customFormat="1" ht="17.25" customHeight="1" x14ac:dyDescent="0.25">
      <c r="A189" s="1"/>
      <c r="B189" s="27"/>
      <c r="C189" s="184" t="s">
        <v>387</v>
      </c>
      <c r="D189" s="29">
        <v>45062</v>
      </c>
      <c r="E189" s="30">
        <v>32615000</v>
      </c>
      <c r="F189" s="31">
        <v>45056</v>
      </c>
      <c r="G189" s="185" t="s">
        <v>388</v>
      </c>
      <c r="H189" s="11"/>
      <c r="I189" s="18"/>
      <c r="J189" s="19"/>
      <c r="K189" s="19"/>
      <c r="L189" s="19"/>
      <c r="M189" s="20"/>
      <c r="N189" s="20"/>
      <c r="O189" s="2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XES189" s="4"/>
      <c r="XET189" s="4"/>
      <c r="XEU189" s="4"/>
      <c r="XEV189" s="4"/>
      <c r="XEW189" s="4"/>
      <c r="XEX189" s="4"/>
    </row>
    <row r="190" spans="1:29 16373:16378" s="5" customFormat="1" ht="17.25" customHeight="1" thickBot="1" x14ac:dyDescent="0.3">
      <c r="A190" s="1"/>
      <c r="B190" s="27"/>
      <c r="C190" s="184" t="s">
        <v>129</v>
      </c>
      <c r="D190" s="29">
        <v>45062</v>
      </c>
      <c r="E190" s="30">
        <v>98159000</v>
      </c>
      <c r="F190" s="31">
        <v>45055</v>
      </c>
      <c r="G190" s="185" t="s">
        <v>132</v>
      </c>
      <c r="H190" s="11"/>
      <c r="I190" s="189"/>
      <c r="J190" s="190">
        <f>SUM(J183:J189)</f>
        <v>0</v>
      </c>
      <c r="K190" s="190">
        <f>SUM(K183:K189)</f>
        <v>42942850</v>
      </c>
      <c r="L190" s="190">
        <f>SUM(L183:L189)</f>
        <v>0</v>
      </c>
      <c r="M190" s="191"/>
      <c r="N190" s="190">
        <f>SUM(N183:N189)</f>
        <v>42942850</v>
      </c>
      <c r="O190" s="19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XES190" s="4"/>
      <c r="XET190" s="4"/>
      <c r="XEU190" s="4"/>
      <c r="XEV190" s="4"/>
      <c r="XEW190" s="4"/>
      <c r="XEX190" s="4"/>
    </row>
    <row r="191" spans="1:29 16373:16378" s="5" customFormat="1" ht="17.25" customHeight="1" x14ac:dyDescent="0.25">
      <c r="A191" s="1"/>
      <c r="B191" s="27"/>
      <c r="C191" s="184" t="s">
        <v>569</v>
      </c>
      <c r="D191" s="29">
        <v>45062</v>
      </c>
      <c r="E191" s="30">
        <v>1482200</v>
      </c>
      <c r="F191" s="31">
        <v>45055</v>
      </c>
      <c r="G191" s="185" t="s">
        <v>132</v>
      </c>
      <c r="H191" s="11"/>
      <c r="I191" s="147"/>
      <c r="J191" s="193"/>
      <c r="K191" s="193"/>
      <c r="L191" s="193"/>
      <c r="M191" s="2"/>
      <c r="N191" s="19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XES191" s="4"/>
      <c r="XET191" s="4"/>
      <c r="XEU191" s="4"/>
      <c r="XEV191" s="4"/>
      <c r="XEW191" s="4"/>
      <c r="XEX191" s="4"/>
    </row>
    <row r="192" spans="1:29 16373:16378" s="5" customFormat="1" ht="17.25" customHeight="1" x14ac:dyDescent="0.25">
      <c r="A192" s="1"/>
      <c r="B192" s="27"/>
      <c r="C192" s="297" t="s">
        <v>668</v>
      </c>
      <c r="D192" s="286" t="s">
        <v>666</v>
      </c>
      <c r="E192" s="298">
        <v>5390500</v>
      </c>
      <c r="F192" s="299" t="s">
        <v>667</v>
      </c>
      <c r="G192" s="300" t="s">
        <v>131</v>
      </c>
      <c r="H192" s="11"/>
      <c r="I192" s="147"/>
      <c r="J192" s="193"/>
      <c r="K192" s="193"/>
      <c r="L192" s="193"/>
      <c r="M192" s="2"/>
      <c r="N192" s="19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XES192" s="4"/>
      <c r="XET192" s="4"/>
      <c r="XEU192" s="4"/>
      <c r="XEV192" s="4"/>
      <c r="XEW192" s="4"/>
      <c r="XEX192" s="4"/>
    </row>
    <row r="193" spans="1:29 16373:16378" s="5" customFormat="1" ht="17.25" customHeight="1" x14ac:dyDescent="0.25">
      <c r="A193" s="1"/>
      <c r="B193" s="27"/>
      <c r="C193" s="297" t="s">
        <v>329</v>
      </c>
      <c r="D193" s="286" t="s">
        <v>666</v>
      </c>
      <c r="E193" s="298">
        <v>8725200</v>
      </c>
      <c r="F193" s="299" t="s">
        <v>667</v>
      </c>
      <c r="G193" s="300" t="s">
        <v>132</v>
      </c>
      <c r="H193" s="11"/>
      <c r="I193" s="147"/>
      <c r="J193" s="193"/>
      <c r="K193" s="193"/>
      <c r="L193" s="193"/>
      <c r="M193" s="2"/>
      <c r="N193" s="19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XES193" s="4"/>
      <c r="XET193" s="4"/>
      <c r="XEU193" s="4"/>
      <c r="XEV193" s="4"/>
      <c r="XEW193" s="4"/>
      <c r="XEX193" s="4"/>
    </row>
    <row r="194" spans="1:29 16373:16378" s="5" customFormat="1" ht="18.75" thickBot="1" x14ac:dyDescent="0.3">
      <c r="A194" s="1"/>
      <c r="B194" s="135"/>
      <c r="C194" s="136"/>
      <c r="D194" s="60"/>
      <c r="E194" s="61"/>
      <c r="F194" s="62"/>
      <c r="G194" s="63"/>
      <c r="H194" s="11"/>
      <c r="I194" s="147"/>
      <c r="J194" s="193"/>
      <c r="K194" s="193"/>
      <c r="L194" s="193"/>
      <c r="M194" s="2"/>
      <c r="N194" s="19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XES194" s="4"/>
      <c r="XET194" s="4"/>
      <c r="XEU194" s="4"/>
      <c r="XEV194" s="4"/>
      <c r="XEW194" s="4"/>
      <c r="XEX194" s="4"/>
    </row>
    <row r="195" spans="1:29 16373:16378" s="5" customFormat="1" ht="18.75" thickBot="1" x14ac:dyDescent="0.3">
      <c r="A195" s="1"/>
      <c r="B195" s="195"/>
      <c r="C195" s="196" t="s">
        <v>67</v>
      </c>
      <c r="D195" s="197"/>
      <c r="E195" s="198">
        <f>SUM(E187:E194)</f>
        <v>195822775</v>
      </c>
      <c r="F195" s="199"/>
      <c r="G195" s="200"/>
      <c r="H195" s="11"/>
      <c r="I195" s="147"/>
      <c r="J195" s="193"/>
      <c r="K195" s="193"/>
      <c r="L195" s="193"/>
      <c r="M195" s="2"/>
      <c r="N195" s="19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XES195" s="4"/>
      <c r="XET195" s="4"/>
      <c r="XEU195" s="4"/>
      <c r="XEV195" s="4"/>
      <c r="XEW195" s="4"/>
      <c r="XEX195" s="4"/>
    </row>
    <row r="196" spans="1:29 16373:16378" s="5" customFormat="1" ht="17.25" customHeight="1" thickBot="1" x14ac:dyDescent="0.3">
      <c r="A196" s="1"/>
      <c r="B196" s="201"/>
      <c r="C196" s="202"/>
      <c r="D196" s="203"/>
      <c r="E196" s="204"/>
      <c r="F196" s="205"/>
      <c r="G196" s="206"/>
      <c r="H196" s="11"/>
      <c r="I196" s="147"/>
      <c r="J196" s="193"/>
      <c r="K196" s="193"/>
      <c r="L196" s="193"/>
      <c r="M196" s="2"/>
      <c r="N196" s="19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XES196" s="4"/>
      <c r="XET196" s="4"/>
      <c r="XEU196" s="4"/>
      <c r="XEV196" s="4"/>
      <c r="XEW196" s="4"/>
      <c r="XEX196" s="4"/>
    </row>
    <row r="197" spans="1:29 16373:16378" s="5" customFormat="1" ht="17.25" customHeight="1" x14ac:dyDescent="0.25">
      <c r="A197" s="1"/>
      <c r="B197" s="201" t="s">
        <v>68</v>
      </c>
      <c r="C197" s="207" t="s">
        <v>69</v>
      </c>
      <c r="D197" s="203"/>
      <c r="E197" s="204"/>
      <c r="F197" s="205"/>
      <c r="G197" s="206"/>
      <c r="H197" s="11"/>
      <c r="I197" s="147"/>
      <c r="J197" s="193"/>
      <c r="K197" s="193"/>
      <c r="L197" s="193"/>
      <c r="M197" s="2"/>
      <c r="N197" s="19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XES197" s="4"/>
      <c r="XET197" s="4"/>
      <c r="XEU197" s="4"/>
      <c r="XEV197" s="4"/>
      <c r="XEW197" s="4"/>
      <c r="XEX197" s="4"/>
    </row>
    <row r="198" spans="1:29 16373:16378" s="5" customFormat="1" ht="17.25" customHeight="1" x14ac:dyDescent="0.25">
      <c r="A198" s="26"/>
      <c r="B198" s="98"/>
      <c r="C198" s="99" t="s">
        <v>535</v>
      </c>
      <c r="D198" s="146">
        <v>45061</v>
      </c>
      <c r="E198" s="208">
        <v>73371000</v>
      </c>
      <c r="F198" s="209">
        <v>45057</v>
      </c>
      <c r="G198" s="164" t="s">
        <v>536</v>
      </c>
      <c r="H198" s="11"/>
      <c r="I198" s="147"/>
      <c r="J198" s="193"/>
      <c r="K198" s="193"/>
      <c r="L198" s="193"/>
      <c r="M198" s="2"/>
      <c r="N198" s="19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XES198" s="4"/>
      <c r="XET198" s="4"/>
      <c r="XEU198" s="4"/>
      <c r="XEV198" s="4"/>
      <c r="XEW198" s="4"/>
      <c r="XEX198" s="4"/>
    </row>
    <row r="199" spans="1:29 16373:16378" s="5" customFormat="1" ht="17.25" customHeight="1" x14ac:dyDescent="0.25">
      <c r="A199" s="1"/>
      <c r="B199" s="98"/>
      <c r="C199" s="99" t="s">
        <v>247</v>
      </c>
      <c r="D199" s="146">
        <v>45061</v>
      </c>
      <c r="E199" s="208">
        <v>62872500</v>
      </c>
      <c r="F199" s="209">
        <v>45055</v>
      </c>
      <c r="G199" s="164" t="s">
        <v>250</v>
      </c>
      <c r="H199" s="11"/>
      <c r="I199" s="147"/>
      <c r="J199" s="193"/>
      <c r="K199" s="193"/>
      <c r="L199" s="193"/>
      <c r="M199" s="2"/>
      <c r="N199" s="19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XES199" s="4"/>
      <c r="XET199" s="4"/>
      <c r="XEU199" s="4"/>
      <c r="XEV199" s="4"/>
      <c r="XEW199" s="4"/>
      <c r="XEX199" s="4"/>
    </row>
    <row r="200" spans="1:29 16373:16378" s="5" customFormat="1" ht="17.25" customHeight="1" x14ac:dyDescent="0.25">
      <c r="A200" s="1"/>
      <c r="B200" s="98"/>
      <c r="C200" s="99" t="s">
        <v>650</v>
      </c>
      <c r="D200" s="146">
        <v>45061</v>
      </c>
      <c r="E200" s="208">
        <v>11862000</v>
      </c>
      <c r="F200" s="209">
        <v>45046</v>
      </c>
      <c r="G200" s="164" t="s">
        <v>250</v>
      </c>
      <c r="H200" s="11"/>
      <c r="I200" s="147"/>
      <c r="J200" s="193"/>
      <c r="K200" s="193"/>
      <c r="L200" s="193"/>
      <c r="M200" s="2"/>
      <c r="N200" s="19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XES200" s="4"/>
      <c r="XET200" s="4"/>
      <c r="XEU200" s="4"/>
      <c r="XEV200" s="4"/>
      <c r="XEW200" s="4"/>
      <c r="XEX200" s="4"/>
    </row>
    <row r="201" spans="1:29 16373:16378" s="5" customFormat="1" ht="17.25" customHeight="1" x14ac:dyDescent="0.25">
      <c r="A201" s="1"/>
      <c r="B201" s="98"/>
      <c r="C201" s="99" t="s">
        <v>248</v>
      </c>
      <c r="D201" s="146">
        <v>45061</v>
      </c>
      <c r="E201" s="208">
        <v>29219000</v>
      </c>
      <c r="F201" s="209">
        <v>45055</v>
      </c>
      <c r="G201" s="164" t="s">
        <v>251</v>
      </c>
      <c r="H201" s="11"/>
      <c r="I201" s="147"/>
      <c r="J201" s="193"/>
      <c r="K201" s="193"/>
      <c r="L201" s="193"/>
      <c r="M201" s="2"/>
      <c r="N201" s="19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XES201" s="4"/>
      <c r="XET201" s="4"/>
      <c r="XEU201" s="4"/>
      <c r="XEV201" s="4"/>
      <c r="XEW201" s="4"/>
      <c r="XEX201" s="4"/>
    </row>
    <row r="202" spans="1:29 16373:16378" s="5" customFormat="1" x14ac:dyDescent="0.25">
      <c r="A202" s="1"/>
      <c r="B202" s="98"/>
      <c r="C202" s="99" t="s">
        <v>651</v>
      </c>
      <c r="D202" s="146">
        <v>45061</v>
      </c>
      <c r="E202" s="208">
        <v>2430000</v>
      </c>
      <c r="F202" s="209">
        <v>45050</v>
      </c>
      <c r="G202" s="164" t="s">
        <v>251</v>
      </c>
      <c r="H202" s="11"/>
      <c r="I202" s="147"/>
      <c r="J202" s="193"/>
      <c r="K202" s="193"/>
      <c r="L202" s="193"/>
      <c r="M202" s="2"/>
      <c r="N202" s="19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XES202" s="4"/>
      <c r="XET202" s="4"/>
      <c r="XEU202" s="4"/>
      <c r="XEV202" s="4"/>
      <c r="XEW202" s="4"/>
      <c r="XEX202" s="4"/>
    </row>
    <row r="203" spans="1:29 16373:16378" s="5" customFormat="1" ht="18.75" thickBot="1" x14ac:dyDescent="0.3">
      <c r="A203" s="1"/>
      <c r="B203" s="172"/>
      <c r="C203" s="210"/>
      <c r="D203" s="122"/>
      <c r="E203" s="123"/>
      <c r="F203" s="174"/>
      <c r="G203" s="125"/>
      <c r="H203" s="11"/>
      <c r="I203" s="147"/>
      <c r="J203" s="193"/>
      <c r="K203" s="193"/>
      <c r="L203" s="193"/>
      <c r="M203" s="2"/>
      <c r="N203" s="19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XES203" s="4"/>
      <c r="XET203" s="4"/>
      <c r="XEU203" s="4"/>
      <c r="XEV203" s="4"/>
      <c r="XEW203" s="4"/>
      <c r="XEX203" s="4"/>
    </row>
    <row r="204" spans="1:29 16373:16378" s="5" customFormat="1" ht="18.75" thickBot="1" x14ac:dyDescent="0.3">
      <c r="A204" s="1"/>
      <c r="B204" s="211"/>
      <c r="C204" s="212" t="s">
        <v>70</v>
      </c>
      <c r="D204" s="213"/>
      <c r="E204" s="198">
        <f>SUM(E198:E203)</f>
        <v>179754500</v>
      </c>
      <c r="F204" s="199"/>
      <c r="G204" s="200"/>
      <c r="H204" s="11"/>
      <c r="I204" s="147"/>
      <c r="J204" s="193"/>
      <c r="K204" s="193"/>
      <c r="L204" s="193"/>
      <c r="M204" s="2"/>
      <c r="N204" s="19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XES204" s="4"/>
      <c r="XET204" s="4"/>
      <c r="XEU204" s="4"/>
      <c r="XEV204" s="4"/>
      <c r="XEW204" s="4"/>
      <c r="XEX204" s="4"/>
    </row>
    <row r="205" spans="1:29 16373:16378" s="5" customFormat="1" ht="17.25" customHeight="1" thickBot="1" x14ac:dyDescent="0.3">
      <c r="A205" s="1"/>
      <c r="B205" s="214"/>
      <c r="C205" s="215"/>
      <c r="D205" s="216"/>
      <c r="E205" s="217"/>
      <c r="F205" s="218"/>
      <c r="G205" s="219"/>
      <c r="H205" s="11"/>
      <c r="I205" s="147"/>
      <c r="J205" s="193"/>
      <c r="K205" s="193"/>
      <c r="L205" s="193"/>
      <c r="M205" s="2"/>
      <c r="N205" s="19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XES205" s="4"/>
      <c r="XET205" s="4"/>
      <c r="XEU205" s="4"/>
      <c r="XEV205" s="4"/>
      <c r="XEW205" s="4"/>
      <c r="XEX205" s="4"/>
    </row>
    <row r="206" spans="1:29 16373:16378" s="5" customFormat="1" ht="17.25" customHeight="1" x14ac:dyDescent="0.25">
      <c r="A206" s="1"/>
      <c r="B206" s="220" t="s">
        <v>71</v>
      </c>
      <c r="C206" s="221" t="s">
        <v>72</v>
      </c>
      <c r="D206" s="203"/>
      <c r="E206" s="204"/>
      <c r="F206" s="205"/>
      <c r="G206" s="206"/>
      <c r="H206" s="11"/>
      <c r="I206" s="147"/>
      <c r="J206" s="193"/>
      <c r="K206" s="193"/>
      <c r="L206" s="193"/>
      <c r="M206" s="2"/>
      <c r="N206" s="19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XES206" s="4"/>
      <c r="XET206" s="4"/>
      <c r="XEU206" s="4"/>
      <c r="XEV206" s="4"/>
      <c r="XEW206" s="4"/>
      <c r="XEX206" s="4"/>
    </row>
    <row r="207" spans="1:29 16373:16378" s="5" customFormat="1" ht="17.25" customHeight="1" x14ac:dyDescent="0.25">
      <c r="A207" s="26"/>
      <c r="B207" s="214"/>
      <c r="C207" s="222" t="s">
        <v>424</v>
      </c>
      <c r="D207" s="146">
        <v>45061</v>
      </c>
      <c r="E207" s="208">
        <v>473232</v>
      </c>
      <c r="F207" s="209">
        <v>45055</v>
      </c>
      <c r="G207" s="164" t="s">
        <v>425</v>
      </c>
      <c r="H207" s="11"/>
      <c r="I207" s="147"/>
      <c r="J207" s="193"/>
      <c r="K207" s="193"/>
      <c r="L207" s="193"/>
      <c r="M207" s="2"/>
      <c r="N207" s="19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XES207" s="4"/>
      <c r="XET207" s="4"/>
      <c r="XEU207" s="4"/>
      <c r="XEV207" s="4"/>
      <c r="XEW207" s="4"/>
      <c r="XEX207" s="4"/>
    </row>
    <row r="208" spans="1:29 16373:16378" s="5" customFormat="1" ht="17.25" customHeight="1" x14ac:dyDescent="0.25">
      <c r="A208" s="1"/>
      <c r="B208" s="214"/>
      <c r="C208" s="222" t="s">
        <v>218</v>
      </c>
      <c r="D208" s="146">
        <v>45061</v>
      </c>
      <c r="E208" s="208">
        <v>6615000</v>
      </c>
      <c r="F208" s="209">
        <v>45055</v>
      </c>
      <c r="G208" s="164" t="s">
        <v>426</v>
      </c>
      <c r="H208" s="11"/>
      <c r="I208" s="147"/>
      <c r="J208" s="193"/>
      <c r="K208" s="193"/>
      <c r="L208" s="193"/>
      <c r="M208" s="2"/>
      <c r="N208" s="19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XES208" s="4"/>
      <c r="XET208" s="4"/>
      <c r="XEU208" s="4"/>
      <c r="XEV208" s="4"/>
      <c r="XEW208" s="4"/>
      <c r="XEX208" s="4"/>
    </row>
    <row r="209" spans="1:29 16373:16378" s="5" customFormat="1" ht="17.25" customHeight="1" x14ac:dyDescent="0.25">
      <c r="A209" s="1"/>
      <c r="B209" s="214"/>
      <c r="C209" s="222" t="s">
        <v>578</v>
      </c>
      <c r="D209" s="146">
        <v>45061</v>
      </c>
      <c r="E209" s="208">
        <v>1197000</v>
      </c>
      <c r="F209" s="209">
        <v>45055</v>
      </c>
      <c r="G209" s="164" t="s">
        <v>579</v>
      </c>
      <c r="H209" s="11"/>
      <c r="I209" s="147"/>
      <c r="J209" s="193"/>
      <c r="K209" s="193"/>
      <c r="L209" s="193"/>
      <c r="M209" s="2"/>
      <c r="N209" s="19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XES209" s="4"/>
      <c r="XET209" s="4"/>
      <c r="XEU209" s="4"/>
      <c r="XEV209" s="4"/>
      <c r="XEW209" s="4"/>
      <c r="XEX209" s="4"/>
    </row>
    <row r="210" spans="1:29 16373:16378" s="5" customFormat="1" ht="17.25" customHeight="1" x14ac:dyDescent="0.25">
      <c r="A210" s="1"/>
      <c r="B210" s="214"/>
      <c r="C210" s="222" t="s">
        <v>423</v>
      </c>
      <c r="D210" s="146">
        <v>45061</v>
      </c>
      <c r="E210" s="208">
        <v>126607100</v>
      </c>
      <c r="F210" s="209">
        <v>45055</v>
      </c>
      <c r="G210" s="164" t="s">
        <v>321</v>
      </c>
      <c r="H210" s="11"/>
      <c r="I210" s="147"/>
      <c r="J210" s="193"/>
      <c r="K210" s="193"/>
      <c r="L210" s="193"/>
      <c r="M210" s="2"/>
      <c r="N210" s="19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XES210" s="4"/>
      <c r="XET210" s="4"/>
      <c r="XEU210" s="4"/>
      <c r="XEV210" s="4"/>
      <c r="XEW210" s="4"/>
      <c r="XEX210" s="4"/>
    </row>
    <row r="211" spans="1:29 16373:16378" s="5" customFormat="1" ht="17.25" customHeight="1" x14ac:dyDescent="0.25">
      <c r="A211" s="1"/>
      <c r="B211" s="214"/>
      <c r="C211" s="290" t="s">
        <v>673</v>
      </c>
      <c r="D211" s="291">
        <v>45061</v>
      </c>
      <c r="E211" s="292">
        <v>15417200</v>
      </c>
      <c r="F211" s="293">
        <v>45059</v>
      </c>
      <c r="G211" s="289" t="s">
        <v>321</v>
      </c>
      <c r="H211" s="11"/>
      <c r="I211" s="147"/>
      <c r="J211" s="193"/>
      <c r="K211" s="193"/>
      <c r="L211" s="193"/>
      <c r="M211" s="2"/>
      <c r="N211" s="19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XES211" s="4"/>
      <c r="XET211" s="4"/>
      <c r="XEU211" s="4"/>
      <c r="XEV211" s="4"/>
      <c r="XEW211" s="4"/>
      <c r="XEX211" s="4"/>
    </row>
    <row r="212" spans="1:29 16373:16378" s="5" customFormat="1" ht="18.75" thickBot="1" x14ac:dyDescent="0.3">
      <c r="A212" s="1"/>
      <c r="B212" s="223"/>
      <c r="C212" s="224"/>
      <c r="D212" s="225"/>
      <c r="E212" s="226"/>
      <c r="F212" s="227"/>
      <c r="G212" s="228"/>
      <c r="H212" s="11"/>
      <c r="I212" s="147"/>
      <c r="J212" s="193"/>
      <c r="K212" s="193"/>
      <c r="L212" s="193"/>
      <c r="M212" s="2"/>
      <c r="N212" s="19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XES212" s="4"/>
      <c r="XET212" s="4"/>
      <c r="XEU212" s="4"/>
      <c r="XEV212" s="4"/>
      <c r="XEW212" s="4"/>
      <c r="XEX212" s="4"/>
    </row>
    <row r="213" spans="1:29 16373:16378" s="5" customFormat="1" ht="18.75" thickBot="1" x14ac:dyDescent="0.3">
      <c r="A213" s="1"/>
      <c r="B213" s="195"/>
      <c r="C213" s="229" t="s">
        <v>73</v>
      </c>
      <c r="D213" s="213"/>
      <c r="E213" s="198">
        <f>SUM(E207:E212)</f>
        <v>150309532</v>
      </c>
      <c r="F213" s="199"/>
      <c r="G213" s="200"/>
      <c r="H213" s="11"/>
      <c r="I213" s="147"/>
      <c r="J213" s="193"/>
      <c r="K213" s="193"/>
      <c r="L213" s="193"/>
      <c r="M213" s="2"/>
      <c r="N213" s="19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XES213" s="4"/>
      <c r="XET213" s="4"/>
      <c r="XEU213" s="4"/>
      <c r="XEV213" s="4"/>
      <c r="XEW213" s="4"/>
      <c r="XEX213" s="4"/>
    </row>
    <row r="214" spans="1:29 16373:16378" s="5" customFormat="1" ht="17.25" customHeight="1" thickBot="1" x14ac:dyDescent="0.3">
      <c r="A214" s="1"/>
      <c r="B214" s="214"/>
      <c r="C214" s="3"/>
      <c r="D214" s="230"/>
      <c r="E214" s="231"/>
      <c r="F214" s="232"/>
      <c r="G214" s="219"/>
      <c r="H214" s="11"/>
      <c r="I214" s="147"/>
      <c r="J214" s="193"/>
      <c r="K214" s="193"/>
      <c r="L214" s="193"/>
      <c r="M214" s="2"/>
      <c r="N214" s="19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XES214" s="4"/>
      <c r="XET214" s="4"/>
      <c r="XEU214" s="4"/>
      <c r="XEV214" s="4"/>
      <c r="XEW214" s="4"/>
      <c r="XEX214" s="4"/>
    </row>
    <row r="215" spans="1:29 16373:16378" s="5" customFormat="1" ht="17.25" customHeight="1" x14ac:dyDescent="0.25">
      <c r="A215" s="1"/>
      <c r="B215" s="220" t="s">
        <v>74</v>
      </c>
      <c r="C215" s="233" t="s">
        <v>75</v>
      </c>
      <c r="D215" s="234"/>
      <c r="E215" s="235"/>
      <c r="F215" s="236"/>
      <c r="G215" s="206"/>
      <c r="H215" s="11"/>
      <c r="I215" s="147"/>
      <c r="J215" s="193"/>
      <c r="K215" s="193"/>
      <c r="L215" s="193"/>
      <c r="M215" s="2"/>
      <c r="N215" s="19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XES215" s="4"/>
      <c r="XET215" s="4"/>
      <c r="XEU215" s="4"/>
      <c r="XEV215" s="4"/>
      <c r="XEW215" s="4"/>
      <c r="XEX215" s="4"/>
    </row>
    <row r="216" spans="1:29 16373:16378" s="5" customFormat="1" ht="17.25" customHeight="1" x14ac:dyDescent="0.25">
      <c r="A216" s="26"/>
      <c r="B216" s="214"/>
      <c r="C216" s="237" t="s">
        <v>125</v>
      </c>
      <c r="D216" s="100">
        <v>45062</v>
      </c>
      <c r="E216" s="238">
        <v>13262000</v>
      </c>
      <c r="F216" s="102">
        <v>45055</v>
      </c>
      <c r="G216" s="164" t="s">
        <v>126</v>
      </c>
      <c r="H216" s="11"/>
      <c r="I216" s="147"/>
      <c r="J216" s="193"/>
      <c r="K216" s="193"/>
      <c r="L216" s="193"/>
      <c r="M216" s="2"/>
      <c r="N216" s="19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XES216" s="4"/>
      <c r="XET216" s="4"/>
      <c r="XEU216" s="4"/>
      <c r="XEV216" s="4"/>
      <c r="XEW216" s="4"/>
      <c r="XEX216" s="4"/>
    </row>
    <row r="217" spans="1:29 16373:16378" s="5" customFormat="1" ht="17.25" customHeight="1" x14ac:dyDescent="0.25">
      <c r="A217" s="1"/>
      <c r="B217" s="214"/>
      <c r="C217" s="237" t="s">
        <v>125</v>
      </c>
      <c r="D217" s="100">
        <v>45062</v>
      </c>
      <c r="E217" s="101">
        <v>2260000</v>
      </c>
      <c r="F217" s="102">
        <v>45055</v>
      </c>
      <c r="G217" s="164" t="s">
        <v>126</v>
      </c>
      <c r="H217" s="11"/>
      <c r="I217" s="147"/>
      <c r="J217" s="193"/>
      <c r="K217" s="193"/>
      <c r="L217" s="193"/>
      <c r="M217" s="2"/>
      <c r="N217" s="19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XES217" s="4"/>
      <c r="XET217" s="4"/>
      <c r="XEU217" s="4"/>
      <c r="XEV217" s="4"/>
      <c r="XEW217" s="4"/>
      <c r="XEX217" s="4"/>
    </row>
    <row r="218" spans="1:29 16373:16378" s="5" customFormat="1" ht="17.25" customHeight="1" x14ac:dyDescent="0.25">
      <c r="A218" s="1"/>
      <c r="B218" s="214"/>
      <c r="C218" s="237" t="s">
        <v>125</v>
      </c>
      <c r="D218" s="100">
        <v>45062</v>
      </c>
      <c r="E218" s="101">
        <v>619000</v>
      </c>
      <c r="F218" s="102">
        <v>45055</v>
      </c>
      <c r="G218" s="164" t="s">
        <v>126</v>
      </c>
      <c r="H218" s="11"/>
      <c r="I218" s="147"/>
      <c r="J218" s="193"/>
      <c r="K218" s="193"/>
      <c r="L218" s="193"/>
      <c r="M218" s="2"/>
      <c r="N218" s="19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XES218" s="4"/>
      <c r="XET218" s="4"/>
      <c r="XEU218" s="4"/>
      <c r="XEV218" s="4"/>
      <c r="XEW218" s="4"/>
      <c r="XEX218" s="4"/>
    </row>
    <row r="219" spans="1:29 16373:16378" s="5" customFormat="1" ht="17.25" customHeight="1" x14ac:dyDescent="0.25">
      <c r="A219" s="1"/>
      <c r="B219" s="214"/>
      <c r="C219" s="237" t="s">
        <v>568</v>
      </c>
      <c r="D219" s="100">
        <v>45062</v>
      </c>
      <c r="E219" s="238">
        <v>792500</v>
      </c>
      <c r="F219" s="102">
        <v>45055</v>
      </c>
      <c r="G219" s="164" t="s">
        <v>126</v>
      </c>
      <c r="H219" s="11"/>
      <c r="I219" s="147"/>
      <c r="J219" s="193"/>
      <c r="K219" s="193"/>
      <c r="L219" s="193"/>
      <c r="M219" s="2"/>
      <c r="N219" s="19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XES219" s="4"/>
      <c r="XET219" s="4"/>
      <c r="XEU219" s="4"/>
      <c r="XEV219" s="4"/>
      <c r="XEW219" s="4"/>
      <c r="XEX219" s="4"/>
    </row>
    <row r="220" spans="1:29 16373:16378" s="5" customFormat="1" ht="17.25" customHeight="1" x14ac:dyDescent="0.25">
      <c r="A220" s="1"/>
      <c r="B220" s="214"/>
      <c r="C220" s="237" t="s">
        <v>262</v>
      </c>
      <c r="D220" s="100">
        <v>45062</v>
      </c>
      <c r="E220" s="238">
        <v>2843000</v>
      </c>
      <c r="F220" s="102">
        <v>45057</v>
      </c>
      <c r="G220" s="164" t="s">
        <v>126</v>
      </c>
      <c r="H220" s="11"/>
      <c r="I220" s="147"/>
      <c r="J220" s="193"/>
      <c r="K220" s="193"/>
      <c r="L220" s="193"/>
      <c r="M220" s="2"/>
      <c r="N220" s="19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XES220" s="4"/>
      <c r="XET220" s="4"/>
      <c r="XEU220" s="4"/>
      <c r="XEV220" s="4"/>
      <c r="XEW220" s="4"/>
      <c r="XEX220" s="4"/>
    </row>
    <row r="221" spans="1:29 16373:16378" s="5" customFormat="1" ht="17.25" customHeight="1" x14ac:dyDescent="0.25">
      <c r="A221" s="1"/>
      <c r="B221" s="214"/>
      <c r="C221" s="237" t="s">
        <v>262</v>
      </c>
      <c r="D221" s="100">
        <v>45062</v>
      </c>
      <c r="E221" s="238">
        <v>393000</v>
      </c>
      <c r="F221" s="102">
        <v>45057</v>
      </c>
      <c r="G221" s="164" t="s">
        <v>126</v>
      </c>
      <c r="H221" s="11"/>
      <c r="I221" s="147"/>
      <c r="J221" s="193"/>
      <c r="K221" s="193"/>
      <c r="L221" s="193"/>
      <c r="M221" s="2"/>
      <c r="N221" s="19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XES221" s="4"/>
      <c r="XET221" s="4"/>
      <c r="XEU221" s="4"/>
      <c r="XEV221" s="4"/>
      <c r="XEW221" s="4"/>
      <c r="XEX221" s="4"/>
    </row>
    <row r="222" spans="1:29 16373:16378" s="5" customFormat="1" ht="18.75" thickBot="1" x14ac:dyDescent="0.3">
      <c r="A222" s="1"/>
      <c r="B222" s="223"/>
      <c r="C222" s="239"/>
      <c r="D222" s="240"/>
      <c r="E222" s="241"/>
      <c r="F222" s="242"/>
      <c r="G222" s="228"/>
      <c r="H222" s="11"/>
      <c r="I222" s="147"/>
      <c r="J222" s="193"/>
      <c r="K222" s="193"/>
      <c r="L222" s="193"/>
      <c r="M222" s="2"/>
      <c r="N222" s="19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XES222" s="4"/>
      <c r="XET222" s="4"/>
      <c r="XEU222" s="4"/>
      <c r="XEV222" s="4"/>
      <c r="XEW222" s="4"/>
      <c r="XEX222" s="4"/>
    </row>
    <row r="223" spans="1:29 16373:16378" s="5" customFormat="1" ht="18.75" thickBot="1" x14ac:dyDescent="0.3">
      <c r="A223" s="1"/>
      <c r="B223" s="195"/>
      <c r="C223" s="243" t="s">
        <v>76</v>
      </c>
      <c r="D223" s="197"/>
      <c r="E223" s="244">
        <f>SUM(E216:E222)</f>
        <v>20169500</v>
      </c>
      <c r="F223" s="199"/>
      <c r="G223" s="245"/>
      <c r="H223" s="11"/>
      <c r="I223" s="147"/>
      <c r="J223" s="193"/>
      <c r="K223" s="193"/>
      <c r="L223" s="193"/>
      <c r="M223" s="2"/>
      <c r="N223" s="19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XES223" s="4"/>
      <c r="XET223" s="4"/>
      <c r="XEU223" s="4"/>
      <c r="XEV223" s="4"/>
      <c r="XEW223" s="4"/>
      <c r="XEX223" s="4"/>
    </row>
    <row r="224" spans="1:29 16373:16378" s="5" customFormat="1" ht="18.75" thickBot="1" x14ac:dyDescent="0.3">
      <c r="A224" s="1"/>
      <c r="B224" s="201"/>
      <c r="C224" s="202"/>
      <c r="D224" s="203"/>
      <c r="E224" s="235"/>
      <c r="F224" s="236"/>
      <c r="G224" s="206"/>
      <c r="H224" s="11"/>
      <c r="I224" s="147"/>
      <c r="J224" s="193"/>
      <c r="K224" s="193"/>
      <c r="L224" s="193"/>
      <c r="M224" s="2"/>
      <c r="N224" s="19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XES224" s="4"/>
      <c r="XET224" s="4"/>
      <c r="XEU224" s="4"/>
      <c r="XEV224" s="4"/>
      <c r="XEW224" s="4"/>
      <c r="XEX224" s="4"/>
    </row>
    <row r="225" spans="1:29 16373:16378" s="5" customFormat="1" ht="17.25" customHeight="1" x14ac:dyDescent="0.25">
      <c r="A225" s="1"/>
      <c r="B225" s="201" t="s">
        <v>77</v>
      </c>
      <c r="C225" s="233" t="s">
        <v>359</v>
      </c>
      <c r="D225" s="246"/>
      <c r="E225" s="235"/>
      <c r="F225" s="247"/>
      <c r="G225" s="206"/>
      <c r="H225" s="11"/>
      <c r="I225" s="147"/>
      <c r="J225" s="151"/>
      <c r="K225" s="151"/>
      <c r="L225" s="15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XES225" s="4"/>
      <c r="XET225" s="4"/>
      <c r="XEU225" s="4"/>
      <c r="XEV225" s="4"/>
      <c r="XEW225" s="4"/>
      <c r="XEX225" s="4"/>
    </row>
    <row r="226" spans="1:29 16373:16378" s="5" customFormat="1" ht="17.25" customHeight="1" x14ac:dyDescent="0.25">
      <c r="A226" s="1"/>
      <c r="B226" s="98"/>
      <c r="C226" s="99" t="s">
        <v>138</v>
      </c>
      <c r="D226" s="110">
        <v>45063</v>
      </c>
      <c r="E226" s="248">
        <v>25116500</v>
      </c>
      <c r="F226" s="121">
        <v>45056</v>
      </c>
      <c r="G226" s="38" t="s">
        <v>565</v>
      </c>
      <c r="H226" s="11"/>
      <c r="I226" s="2"/>
      <c r="J226" s="151"/>
      <c r="K226" s="151"/>
      <c r="L226" s="15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XES226" s="4"/>
      <c r="XET226" s="4"/>
      <c r="XEU226" s="4"/>
      <c r="XEV226" s="4"/>
      <c r="XEW226" s="4"/>
      <c r="XEX226" s="4"/>
    </row>
    <row r="227" spans="1:29 16373:16378" s="5" customFormat="1" x14ac:dyDescent="0.25">
      <c r="A227" s="1"/>
      <c r="B227" s="98"/>
      <c r="C227" s="99" t="s">
        <v>140</v>
      </c>
      <c r="D227" s="110">
        <v>45065</v>
      </c>
      <c r="E227" s="248">
        <v>6202400</v>
      </c>
      <c r="F227" s="121">
        <v>45056</v>
      </c>
      <c r="G227" s="38" t="s">
        <v>565</v>
      </c>
      <c r="H227" s="11"/>
      <c r="I227" s="2"/>
      <c r="J227" s="151"/>
      <c r="K227" s="151"/>
      <c r="L227" s="15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XES227" s="4"/>
      <c r="XET227" s="4"/>
      <c r="XEU227" s="4"/>
      <c r="XEV227" s="4"/>
      <c r="XEW227" s="4"/>
      <c r="XEX227" s="4"/>
    </row>
    <row r="228" spans="1:29 16373:16378" s="5" customFormat="1" ht="18.75" thickBot="1" x14ac:dyDescent="0.3">
      <c r="A228" s="1"/>
      <c r="B228" s="98"/>
      <c r="C228" s="249"/>
      <c r="D228" s="250"/>
      <c r="E228" s="251"/>
      <c r="F228" s="252"/>
      <c r="G228" s="253"/>
      <c r="H228" s="11"/>
      <c r="I228" s="2"/>
      <c r="J228" s="151"/>
      <c r="K228" s="151"/>
      <c r="L228" s="15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XES228" s="4"/>
      <c r="XET228" s="4"/>
      <c r="XEU228" s="4"/>
      <c r="XEV228" s="4"/>
      <c r="XEW228" s="4"/>
      <c r="XEX228" s="4"/>
    </row>
    <row r="229" spans="1:29 16373:16378" s="5" customFormat="1" ht="18.75" thickBot="1" x14ac:dyDescent="0.3">
      <c r="A229" s="1"/>
      <c r="B229" s="211"/>
      <c r="C229" s="196" t="s">
        <v>79</v>
      </c>
      <c r="D229" s="254"/>
      <c r="E229" s="198">
        <f>SUM(E226:E228)</f>
        <v>31318900</v>
      </c>
      <c r="F229" s="255"/>
      <c r="G229" s="200"/>
      <c r="H229" s="11"/>
      <c r="I229" s="2"/>
      <c r="J229" s="151"/>
      <c r="K229" s="151"/>
      <c r="L229" s="15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XES229" s="4"/>
      <c r="XET229" s="4"/>
      <c r="XEU229" s="4"/>
      <c r="XEV229" s="4"/>
      <c r="XEW229" s="4"/>
      <c r="XEX229" s="4"/>
    </row>
    <row r="230" spans="1:29 16373:16378" s="5" customFormat="1" x14ac:dyDescent="0.25">
      <c r="A230" s="1"/>
      <c r="B230" s="98" t="s">
        <v>80</v>
      </c>
      <c r="C230" s="233" t="s">
        <v>81</v>
      </c>
      <c r="D230" s="246"/>
      <c r="E230" s="235"/>
      <c r="F230" s="247"/>
      <c r="G230" s="206"/>
      <c r="H230" s="11"/>
      <c r="I230" s="2"/>
      <c r="J230" s="151"/>
      <c r="K230" s="151"/>
      <c r="L230" s="15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XES230" s="4"/>
      <c r="XET230" s="4"/>
      <c r="XEU230" s="4"/>
      <c r="XEV230" s="4"/>
      <c r="XEW230" s="4"/>
      <c r="XEX230" s="4"/>
    </row>
    <row r="231" spans="1:29 16373:16378" s="5" customFormat="1" x14ac:dyDescent="0.25">
      <c r="A231" s="1"/>
      <c r="B231" s="98"/>
      <c r="C231" s="99" t="s">
        <v>661</v>
      </c>
      <c r="D231" s="110">
        <v>45062</v>
      </c>
      <c r="E231" s="248">
        <v>342500</v>
      </c>
      <c r="F231" s="121">
        <v>45051</v>
      </c>
      <c r="G231" s="38" t="s">
        <v>662</v>
      </c>
      <c r="H231" s="11"/>
      <c r="I231" s="2"/>
      <c r="J231" s="151"/>
      <c r="K231" s="151"/>
      <c r="L231" s="15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XES231" s="4"/>
      <c r="XET231" s="4"/>
      <c r="XEU231" s="4"/>
      <c r="XEV231" s="4"/>
      <c r="XEW231" s="4"/>
      <c r="XEX231" s="4"/>
    </row>
    <row r="232" spans="1:29 16373:16378" s="5" customFormat="1" x14ac:dyDescent="0.25">
      <c r="A232" s="1"/>
      <c r="B232" s="98"/>
      <c r="C232" s="99" t="s">
        <v>661</v>
      </c>
      <c r="D232" s="110">
        <v>45062</v>
      </c>
      <c r="E232" s="248">
        <v>342500</v>
      </c>
      <c r="F232" s="121">
        <v>45055</v>
      </c>
      <c r="G232" s="38" t="s">
        <v>662</v>
      </c>
      <c r="H232" s="11"/>
      <c r="I232" s="2"/>
      <c r="J232" s="151"/>
      <c r="K232" s="151"/>
      <c r="L232" s="15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XES232" s="4"/>
      <c r="XET232" s="4"/>
      <c r="XEU232" s="4"/>
      <c r="XEV232" s="4"/>
      <c r="XEW232" s="4"/>
      <c r="XEX232" s="4"/>
    </row>
    <row r="233" spans="1:29 16373:16378" s="5" customFormat="1" x14ac:dyDescent="0.25">
      <c r="A233" s="1"/>
      <c r="B233" s="98"/>
      <c r="C233" s="99" t="s">
        <v>283</v>
      </c>
      <c r="D233" s="110">
        <v>45062</v>
      </c>
      <c r="E233" s="248">
        <v>169500</v>
      </c>
      <c r="F233" s="121">
        <v>45055</v>
      </c>
      <c r="G233" s="38" t="s">
        <v>284</v>
      </c>
      <c r="H233" s="11"/>
      <c r="I233" s="2"/>
      <c r="J233" s="151"/>
      <c r="K233" s="151"/>
      <c r="L233" s="15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XES233" s="4"/>
      <c r="XET233" s="4"/>
      <c r="XEU233" s="4"/>
      <c r="XEV233" s="4"/>
      <c r="XEW233" s="4"/>
      <c r="XEX233" s="4"/>
    </row>
    <row r="234" spans="1:29 16373:16378" s="5" customFormat="1" x14ac:dyDescent="0.25">
      <c r="A234" s="1"/>
      <c r="B234" s="98"/>
      <c r="C234" s="99" t="s">
        <v>280</v>
      </c>
      <c r="D234" s="110">
        <v>45062</v>
      </c>
      <c r="E234" s="248">
        <v>18735000</v>
      </c>
      <c r="F234" s="121">
        <v>45055</v>
      </c>
      <c r="G234" s="38" t="s">
        <v>282</v>
      </c>
      <c r="H234" s="11"/>
      <c r="I234" s="2"/>
      <c r="J234" s="151"/>
      <c r="K234" s="151"/>
      <c r="L234" s="15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XES234" s="4"/>
      <c r="XET234" s="4"/>
      <c r="XEU234" s="4"/>
      <c r="XEV234" s="4"/>
      <c r="XEW234" s="4"/>
      <c r="XEX234" s="4"/>
    </row>
    <row r="235" spans="1:29 16373:16378" s="5" customFormat="1" x14ac:dyDescent="0.25">
      <c r="A235" s="1"/>
      <c r="B235" s="98"/>
      <c r="C235" s="276" t="s">
        <v>663</v>
      </c>
      <c r="D235" s="277">
        <v>45062</v>
      </c>
      <c r="E235" s="278">
        <v>2407500</v>
      </c>
      <c r="F235" s="279">
        <v>45058</v>
      </c>
      <c r="G235" s="280" t="s">
        <v>282</v>
      </c>
      <c r="H235" s="11"/>
      <c r="I235" s="2"/>
      <c r="J235" s="151"/>
      <c r="K235" s="151"/>
      <c r="L235" s="15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XES235" s="4"/>
      <c r="XET235" s="4"/>
      <c r="XEU235" s="4"/>
      <c r="XEV235" s="4"/>
      <c r="XEW235" s="4"/>
      <c r="XEX235" s="4"/>
    </row>
    <row r="236" spans="1:29 16373:16378" s="5" customFormat="1" ht="18.75" thickBot="1" x14ac:dyDescent="0.3">
      <c r="A236" s="1"/>
      <c r="B236" s="98"/>
      <c r="C236" s="249"/>
      <c r="D236" s="250"/>
      <c r="E236" s="251"/>
      <c r="F236" s="252"/>
      <c r="G236" s="253"/>
      <c r="H236" s="11"/>
      <c r="I236" s="2"/>
      <c r="J236" s="151"/>
      <c r="K236" s="151"/>
      <c r="L236" s="15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XES236" s="4"/>
      <c r="XET236" s="4"/>
      <c r="XEU236" s="4"/>
      <c r="XEV236" s="4"/>
      <c r="XEW236" s="4"/>
      <c r="XEX236" s="4"/>
    </row>
    <row r="237" spans="1:29 16373:16378" s="5" customFormat="1" ht="17.25" customHeight="1" thickBot="1" x14ac:dyDescent="0.3">
      <c r="A237" s="1"/>
      <c r="B237" s="211"/>
      <c r="C237" s="196" t="s">
        <v>82</v>
      </c>
      <c r="D237" s="254"/>
      <c r="E237" s="198">
        <f>SUM(E231:E236)</f>
        <v>21997000</v>
      </c>
      <c r="F237" s="255"/>
      <c r="G237" s="200"/>
      <c r="H237" s="256"/>
      <c r="I237" s="125"/>
      <c r="J237" s="257"/>
      <c r="K237" s="257"/>
      <c r="L237" s="257"/>
      <c r="M237" s="125"/>
      <c r="N237" s="125"/>
      <c r="O237" s="12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XES237" s="4"/>
      <c r="XET237" s="4"/>
      <c r="XEU237" s="4"/>
      <c r="XEV237" s="4"/>
      <c r="XEW237" s="4"/>
      <c r="XEX237" s="4"/>
    </row>
    <row r="238" spans="1:29 16373:16378" s="5" customFormat="1" ht="17.25" customHeight="1" thickBot="1" x14ac:dyDescent="0.3">
      <c r="A238" s="1"/>
      <c r="B238" s="98" t="s">
        <v>83</v>
      </c>
      <c r="C238" s="233" t="s">
        <v>84</v>
      </c>
      <c r="D238" s="246"/>
      <c r="E238" s="235"/>
      <c r="F238" s="247"/>
      <c r="G238" s="206"/>
      <c r="H238" s="258"/>
      <c r="I238" s="2"/>
      <c r="J238" s="151"/>
      <c r="K238" s="151"/>
      <c r="L238" s="15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XES238" s="4"/>
      <c r="XET238" s="4"/>
      <c r="XEU238" s="4"/>
      <c r="XEV238" s="4"/>
      <c r="XEW238" s="4"/>
      <c r="XEX238" s="4"/>
    </row>
    <row r="239" spans="1:29 16373:16378" s="5" customFormat="1" x14ac:dyDescent="0.25">
      <c r="A239" s="1"/>
      <c r="B239" s="98"/>
      <c r="C239" s="99" t="s">
        <v>222</v>
      </c>
      <c r="D239" s="110">
        <v>45061</v>
      </c>
      <c r="E239" s="248">
        <v>2350110</v>
      </c>
      <c r="F239" s="121">
        <v>45048</v>
      </c>
      <c r="G239" s="38" t="s">
        <v>227</v>
      </c>
      <c r="H239" s="258"/>
      <c r="I239" s="335" t="s">
        <v>6</v>
      </c>
      <c r="J239" s="331" t="s">
        <v>85</v>
      </c>
      <c r="K239" s="331" t="s">
        <v>8</v>
      </c>
      <c r="L239" s="331" t="s">
        <v>85</v>
      </c>
      <c r="M239" s="331" t="s">
        <v>10</v>
      </c>
      <c r="N239" s="331" t="s">
        <v>8</v>
      </c>
      <c r="O239" s="331" t="s">
        <v>10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XES239" s="4"/>
      <c r="XET239" s="4"/>
      <c r="XEU239" s="4"/>
      <c r="XEV239" s="4"/>
      <c r="XEW239" s="4"/>
      <c r="XEX239" s="4"/>
    </row>
    <row r="240" spans="1:29 16373:16378" s="5" customFormat="1" x14ac:dyDescent="0.25">
      <c r="A240" s="1"/>
      <c r="B240" s="98"/>
      <c r="C240" s="99" t="s">
        <v>220</v>
      </c>
      <c r="D240" s="110">
        <v>45061</v>
      </c>
      <c r="E240" s="248">
        <v>9983750</v>
      </c>
      <c r="F240" s="121">
        <v>45048</v>
      </c>
      <c r="G240" s="38" t="s">
        <v>225</v>
      </c>
      <c r="H240" s="258"/>
      <c r="I240" s="336"/>
      <c r="J240" s="332"/>
      <c r="K240" s="332"/>
      <c r="L240" s="332"/>
      <c r="M240" s="332"/>
      <c r="N240" s="332"/>
      <c r="O240" s="33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XES240" s="4"/>
      <c r="XET240" s="4"/>
      <c r="XEU240" s="4"/>
      <c r="XEV240" s="4"/>
      <c r="XEW240" s="4"/>
      <c r="XEX240" s="4"/>
    </row>
    <row r="241" spans="1:29 16373:16378" s="5" customFormat="1" x14ac:dyDescent="0.25">
      <c r="A241" s="1"/>
      <c r="B241" s="98"/>
      <c r="C241" s="99" t="s">
        <v>221</v>
      </c>
      <c r="D241" s="110">
        <v>45061</v>
      </c>
      <c r="E241" s="248">
        <v>3156000</v>
      </c>
      <c r="F241" s="121">
        <v>45049</v>
      </c>
      <c r="G241" s="38" t="s">
        <v>226</v>
      </c>
      <c r="H241" s="258"/>
      <c r="I241" s="336"/>
      <c r="J241" s="332"/>
      <c r="K241" s="332"/>
      <c r="L241" s="332"/>
      <c r="M241" s="332"/>
      <c r="N241" s="332"/>
      <c r="O241" s="33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XES241" s="4"/>
      <c r="XET241" s="4"/>
      <c r="XEU241" s="4"/>
      <c r="XEV241" s="4"/>
      <c r="XEW241" s="4"/>
      <c r="XEX241" s="4"/>
    </row>
    <row r="242" spans="1:29 16373:16378" s="5" customFormat="1" x14ac:dyDescent="0.25">
      <c r="A242" s="1"/>
      <c r="B242" s="98"/>
      <c r="C242" s="99" t="s">
        <v>219</v>
      </c>
      <c r="D242" s="110">
        <v>45061</v>
      </c>
      <c r="E242" s="248">
        <v>19044893</v>
      </c>
      <c r="F242" s="121">
        <v>45048</v>
      </c>
      <c r="G242" s="38" t="s">
        <v>224</v>
      </c>
      <c r="H242" s="258"/>
      <c r="I242" s="336"/>
      <c r="J242" s="332"/>
      <c r="K242" s="332"/>
      <c r="L242" s="332"/>
      <c r="M242" s="332"/>
      <c r="N242" s="332"/>
      <c r="O242" s="33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XES242" s="4"/>
      <c r="XET242" s="4"/>
      <c r="XEU242" s="4"/>
      <c r="XEV242" s="4"/>
      <c r="XEW242" s="4"/>
      <c r="XEX242" s="4"/>
    </row>
    <row r="243" spans="1:29 16373:16378" s="5" customFormat="1" x14ac:dyDescent="0.25">
      <c r="A243" s="1"/>
      <c r="B243" s="98"/>
      <c r="C243" s="99" t="s">
        <v>218</v>
      </c>
      <c r="D243" s="110">
        <v>45061</v>
      </c>
      <c r="E243" s="248">
        <v>10950000</v>
      </c>
      <c r="F243" s="121">
        <v>45055</v>
      </c>
      <c r="G243" s="38" t="s">
        <v>223</v>
      </c>
      <c r="H243" s="258"/>
      <c r="I243" s="336"/>
      <c r="J243" s="332"/>
      <c r="K243" s="332"/>
      <c r="L243" s="332"/>
      <c r="M243" s="332"/>
      <c r="N243" s="332"/>
      <c r="O243" s="33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XES243" s="4"/>
      <c r="XET243" s="4"/>
      <c r="XEU243" s="4"/>
      <c r="XEV243" s="4"/>
      <c r="XEW243" s="4"/>
      <c r="XEX243" s="4"/>
    </row>
    <row r="244" spans="1:29 16373:16378" s="5" customFormat="1" x14ac:dyDescent="0.25">
      <c r="A244" s="1"/>
      <c r="B244" s="98"/>
      <c r="C244" s="99" t="s">
        <v>637</v>
      </c>
      <c r="D244" s="110">
        <v>45061</v>
      </c>
      <c r="E244" s="248">
        <v>42357900</v>
      </c>
      <c r="F244" s="121">
        <v>45057</v>
      </c>
      <c r="G244" s="38" t="s">
        <v>229</v>
      </c>
      <c r="H244" s="258"/>
      <c r="I244" s="336"/>
      <c r="J244" s="332"/>
      <c r="K244" s="332"/>
      <c r="L244" s="332"/>
      <c r="M244" s="332"/>
      <c r="N244" s="332"/>
      <c r="O244" s="33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XES244" s="4"/>
      <c r="XET244" s="4"/>
      <c r="XEU244" s="4"/>
      <c r="XEV244" s="4"/>
      <c r="XEW244" s="4"/>
      <c r="XEX244" s="4"/>
    </row>
    <row r="245" spans="1:29 16373:16378" s="5" customFormat="1" x14ac:dyDescent="0.25">
      <c r="A245" s="1"/>
      <c r="B245" s="98"/>
      <c r="C245" s="276" t="s">
        <v>231</v>
      </c>
      <c r="D245" s="277">
        <v>45061</v>
      </c>
      <c r="E245" s="278">
        <v>27810748</v>
      </c>
      <c r="F245" s="279">
        <v>45057</v>
      </c>
      <c r="G245" s="280" t="s">
        <v>229</v>
      </c>
      <c r="H245" s="258"/>
      <c r="I245" s="336"/>
      <c r="J245" s="332"/>
      <c r="K245" s="332"/>
      <c r="L245" s="332"/>
      <c r="M245" s="332"/>
      <c r="N245" s="332"/>
      <c r="O245" s="33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XES245" s="4"/>
      <c r="XET245" s="4"/>
      <c r="XEU245" s="4"/>
      <c r="XEV245" s="4"/>
      <c r="XEW245" s="4"/>
      <c r="XEX245" s="4"/>
    </row>
    <row r="246" spans="1:29 16373:16378" s="5" customFormat="1" x14ac:dyDescent="0.25">
      <c r="A246" s="1"/>
      <c r="B246" s="98"/>
      <c r="C246" s="99" t="s">
        <v>341</v>
      </c>
      <c r="D246" s="110">
        <v>45063</v>
      </c>
      <c r="E246" s="248">
        <v>79776077</v>
      </c>
      <c r="F246" s="121">
        <v>45059</v>
      </c>
      <c r="G246" s="38" t="s">
        <v>229</v>
      </c>
      <c r="H246" s="258"/>
      <c r="I246" s="336"/>
      <c r="J246" s="332"/>
      <c r="K246" s="332"/>
      <c r="L246" s="332"/>
      <c r="M246" s="332"/>
      <c r="N246" s="332"/>
      <c r="O246" s="33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XES246" s="4"/>
      <c r="XET246" s="4"/>
      <c r="XEU246" s="4"/>
      <c r="XEV246" s="4"/>
      <c r="XEW246" s="4"/>
      <c r="XEX246" s="4"/>
    </row>
    <row r="247" spans="1:29 16373:16378" s="5" customFormat="1" ht="17.25" customHeight="1" thickBot="1" x14ac:dyDescent="0.3">
      <c r="A247" s="1"/>
      <c r="B247" s="98"/>
      <c r="C247" s="249"/>
      <c r="D247" s="250"/>
      <c r="E247" s="251"/>
      <c r="F247" s="252"/>
      <c r="G247" s="253"/>
      <c r="H247" s="258"/>
      <c r="I247" s="336"/>
      <c r="J247" s="332"/>
      <c r="K247" s="332"/>
      <c r="L247" s="332"/>
      <c r="M247" s="332"/>
      <c r="N247" s="332"/>
      <c r="O247" s="33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XES247" s="4"/>
      <c r="XET247" s="4"/>
      <c r="XEU247" s="4"/>
      <c r="XEV247" s="4"/>
      <c r="XEW247" s="4"/>
      <c r="XEX247" s="4"/>
    </row>
    <row r="248" spans="1:29 16373:16378" s="5" customFormat="1" ht="17.25" customHeight="1" thickBot="1" x14ac:dyDescent="0.3">
      <c r="A248" s="1"/>
      <c r="B248" s="211"/>
      <c r="C248" s="196" t="s">
        <v>86</v>
      </c>
      <c r="D248" s="254"/>
      <c r="E248" s="198">
        <f>SUM(E239:E247)</f>
        <v>195429478</v>
      </c>
      <c r="F248" s="255"/>
      <c r="G248" s="200"/>
      <c r="H248" s="258"/>
      <c r="I248" s="259"/>
      <c r="J248" s="19"/>
      <c r="K248" s="19"/>
      <c r="L248" s="19"/>
      <c r="M248" s="20"/>
      <c r="N248" s="20"/>
      <c r="O248" s="21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XES248" s="4"/>
      <c r="XET248" s="4"/>
      <c r="XEU248" s="4"/>
      <c r="XEV248" s="4"/>
      <c r="XEW248" s="4"/>
      <c r="XEX248" s="4"/>
    </row>
    <row r="249" spans="1:29 16373:16378" s="5" customFormat="1" ht="17.25" customHeight="1" thickBot="1" x14ac:dyDescent="0.3">
      <c r="A249" s="1"/>
      <c r="B249" s="98" t="s">
        <v>87</v>
      </c>
      <c r="C249" s="233" t="s">
        <v>88</v>
      </c>
      <c r="D249" s="246"/>
      <c r="E249" s="235"/>
      <c r="F249" s="247"/>
      <c r="G249" s="206"/>
      <c r="H249" s="258"/>
      <c r="I249" s="2"/>
      <c r="J249" s="151"/>
      <c r="K249" s="151"/>
      <c r="L249" s="15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XES249" s="4"/>
      <c r="XET249" s="4"/>
      <c r="XEU249" s="4"/>
      <c r="XEV249" s="4"/>
      <c r="XEW249" s="4"/>
      <c r="XEX249" s="4"/>
    </row>
    <row r="250" spans="1:29 16373:16378" s="5" customFormat="1" x14ac:dyDescent="0.25">
      <c r="A250" s="1"/>
      <c r="B250" s="98"/>
      <c r="C250" s="99" t="s">
        <v>134</v>
      </c>
      <c r="D250" s="110">
        <v>45062</v>
      </c>
      <c r="E250" s="248">
        <v>77467700</v>
      </c>
      <c r="F250" s="121">
        <v>45055</v>
      </c>
      <c r="G250" s="38" t="s">
        <v>475</v>
      </c>
      <c r="H250" s="258"/>
      <c r="I250" s="335" t="s">
        <v>6</v>
      </c>
      <c r="J250" s="331" t="s">
        <v>85</v>
      </c>
      <c r="K250" s="331" t="s">
        <v>8</v>
      </c>
      <c r="L250" s="331" t="s">
        <v>85</v>
      </c>
      <c r="M250" s="331" t="s">
        <v>10</v>
      </c>
      <c r="N250" s="331" t="s">
        <v>8</v>
      </c>
      <c r="O250" s="331" t="s">
        <v>10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XES250" s="4"/>
      <c r="XET250" s="4"/>
      <c r="XEU250" s="4"/>
      <c r="XEV250" s="4"/>
      <c r="XEW250" s="4"/>
      <c r="XEX250" s="4"/>
    </row>
    <row r="251" spans="1:29 16373:16378" s="5" customFormat="1" x14ac:dyDescent="0.25">
      <c r="A251" s="1"/>
      <c r="B251" s="98"/>
      <c r="C251" s="99" t="s">
        <v>136</v>
      </c>
      <c r="D251" s="110">
        <v>45062</v>
      </c>
      <c r="E251" s="248">
        <v>8840700</v>
      </c>
      <c r="F251" s="121">
        <v>45055</v>
      </c>
      <c r="G251" s="38" t="s">
        <v>475</v>
      </c>
      <c r="H251" s="258"/>
      <c r="I251" s="336"/>
      <c r="J251" s="332"/>
      <c r="K251" s="332"/>
      <c r="L251" s="332"/>
      <c r="M251" s="332"/>
      <c r="N251" s="332"/>
      <c r="O251" s="33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XES251" s="4"/>
      <c r="XET251" s="4"/>
      <c r="XEU251" s="4"/>
      <c r="XEV251" s="4"/>
      <c r="XEW251" s="4"/>
      <c r="XEX251" s="4"/>
    </row>
    <row r="252" spans="1:29 16373:16378" s="5" customFormat="1" ht="17.25" customHeight="1" thickBot="1" x14ac:dyDescent="0.3">
      <c r="A252" s="1"/>
      <c r="B252" s="98"/>
      <c r="C252" s="249"/>
      <c r="D252" s="250"/>
      <c r="E252" s="251"/>
      <c r="F252" s="252"/>
      <c r="G252" s="253"/>
      <c r="H252" s="258"/>
      <c r="I252" s="336"/>
      <c r="J252" s="332"/>
      <c r="K252" s="332"/>
      <c r="L252" s="332"/>
      <c r="M252" s="332"/>
      <c r="N252" s="332"/>
      <c r="O252" s="33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XES252" s="4"/>
      <c r="XET252" s="4"/>
      <c r="XEU252" s="4"/>
      <c r="XEV252" s="4"/>
      <c r="XEW252" s="4"/>
      <c r="XEX252" s="4"/>
    </row>
    <row r="253" spans="1:29 16373:16378" s="5" customFormat="1" ht="17.25" customHeight="1" thickBot="1" x14ac:dyDescent="0.3">
      <c r="A253" s="1"/>
      <c r="B253" s="211"/>
      <c r="C253" s="196" t="s">
        <v>89</v>
      </c>
      <c r="D253" s="254"/>
      <c r="E253" s="198">
        <f>SUM(E250:E252)</f>
        <v>86308400</v>
      </c>
      <c r="F253" s="255"/>
      <c r="G253" s="200"/>
      <c r="H253" s="258"/>
      <c r="I253" s="259"/>
      <c r="J253" s="19"/>
      <c r="K253" s="19"/>
      <c r="L253" s="19"/>
      <c r="M253" s="20"/>
      <c r="N253" s="20"/>
      <c r="O253" s="21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XES253" s="4"/>
      <c r="XET253" s="4"/>
      <c r="XEU253" s="4"/>
      <c r="XEV253" s="4"/>
      <c r="XEW253" s="4"/>
      <c r="XEX253" s="4"/>
    </row>
    <row r="254" spans="1:29 16373:16378" s="5" customFormat="1" ht="17.25" customHeight="1" thickBot="1" x14ac:dyDescent="0.3">
      <c r="A254" s="1"/>
      <c r="B254" s="98" t="s">
        <v>90</v>
      </c>
      <c r="C254" s="233" t="s">
        <v>91</v>
      </c>
      <c r="D254" s="246"/>
      <c r="E254" s="235"/>
      <c r="F254" s="247"/>
      <c r="G254" s="206"/>
      <c r="H254" s="258"/>
      <c r="I254" s="2"/>
      <c r="J254" s="151"/>
      <c r="K254" s="151"/>
      <c r="L254" s="15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XES254" s="4"/>
      <c r="XET254" s="4"/>
      <c r="XEU254" s="4"/>
      <c r="XEV254" s="4"/>
      <c r="XEW254" s="4"/>
      <c r="XEX254" s="4"/>
    </row>
    <row r="255" spans="1:29 16373:16378" s="5" customFormat="1" x14ac:dyDescent="0.25">
      <c r="A255" s="1"/>
      <c r="B255" s="98"/>
      <c r="C255" s="99" t="s">
        <v>464</v>
      </c>
      <c r="D255" s="110">
        <v>45061</v>
      </c>
      <c r="E255" s="248">
        <v>2131000</v>
      </c>
      <c r="F255" s="121">
        <v>45057</v>
      </c>
      <c r="G255" s="38" t="s">
        <v>592</v>
      </c>
      <c r="H255" s="258"/>
      <c r="I255" s="335" t="s">
        <v>6</v>
      </c>
      <c r="J255" s="331" t="s">
        <v>85</v>
      </c>
      <c r="K255" s="331" t="s">
        <v>8</v>
      </c>
      <c r="L255" s="331" t="s">
        <v>85</v>
      </c>
      <c r="M255" s="331" t="s">
        <v>10</v>
      </c>
      <c r="N255" s="331" t="s">
        <v>8</v>
      </c>
      <c r="O255" s="331" t="s">
        <v>10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XES255" s="4"/>
      <c r="XET255" s="4"/>
      <c r="XEU255" s="4"/>
      <c r="XEV255" s="4"/>
      <c r="XEW255" s="4"/>
      <c r="XEX255" s="4"/>
    </row>
    <row r="256" spans="1:29 16373:16378" s="5" customFormat="1" x14ac:dyDescent="0.25">
      <c r="A256" s="1"/>
      <c r="B256" s="98"/>
      <c r="C256" s="99" t="s">
        <v>462</v>
      </c>
      <c r="D256" s="110">
        <v>45061</v>
      </c>
      <c r="E256" s="248">
        <v>2243000</v>
      </c>
      <c r="F256" s="121">
        <v>45050</v>
      </c>
      <c r="G256" s="38" t="s">
        <v>590</v>
      </c>
      <c r="H256" s="258"/>
      <c r="I256" s="336"/>
      <c r="J256" s="332"/>
      <c r="K256" s="332"/>
      <c r="L256" s="332"/>
      <c r="M256" s="332"/>
      <c r="N256" s="332"/>
      <c r="O256" s="33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XES256" s="4"/>
      <c r="XET256" s="4"/>
      <c r="XEU256" s="4"/>
      <c r="XEV256" s="4"/>
      <c r="XEW256" s="4"/>
      <c r="XEX256" s="4"/>
    </row>
    <row r="257" spans="1:29 16373:16378" s="5" customFormat="1" x14ac:dyDescent="0.25">
      <c r="A257" s="1"/>
      <c r="B257" s="98"/>
      <c r="C257" s="99" t="s">
        <v>472</v>
      </c>
      <c r="D257" s="110">
        <v>45062</v>
      </c>
      <c r="E257" s="248">
        <v>10768200</v>
      </c>
      <c r="F257" s="121">
        <v>45017</v>
      </c>
      <c r="G257" s="38" t="s">
        <v>601</v>
      </c>
      <c r="H257" s="258"/>
      <c r="I257" s="336"/>
      <c r="J257" s="332"/>
      <c r="K257" s="332"/>
      <c r="L257" s="332"/>
      <c r="M257" s="332"/>
      <c r="N257" s="332"/>
      <c r="O257" s="33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XES257" s="4"/>
      <c r="XET257" s="4"/>
      <c r="XEU257" s="4"/>
      <c r="XEV257" s="4"/>
      <c r="XEW257" s="4"/>
      <c r="XEX257" s="4"/>
    </row>
    <row r="258" spans="1:29 16373:16378" s="5" customFormat="1" x14ac:dyDescent="0.25">
      <c r="A258" s="1"/>
      <c r="B258" s="98"/>
      <c r="C258" s="99" t="s">
        <v>463</v>
      </c>
      <c r="D258" s="110">
        <v>45062</v>
      </c>
      <c r="E258" s="248">
        <v>2324000</v>
      </c>
      <c r="F258" s="121">
        <v>45050</v>
      </c>
      <c r="G258" s="38" t="s">
        <v>591</v>
      </c>
      <c r="H258" s="258"/>
      <c r="I258" s="336"/>
      <c r="J258" s="332"/>
      <c r="K258" s="332"/>
      <c r="L258" s="332"/>
      <c r="M258" s="332"/>
      <c r="N258" s="332"/>
      <c r="O258" s="33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XES258" s="4"/>
      <c r="XET258" s="4"/>
      <c r="XEU258" s="4"/>
      <c r="XEV258" s="4"/>
      <c r="XEW258" s="4"/>
      <c r="XEX258" s="4"/>
    </row>
    <row r="259" spans="1:29 16373:16378" s="5" customFormat="1" x14ac:dyDescent="0.25">
      <c r="A259" s="1"/>
      <c r="B259" s="98"/>
      <c r="C259" s="276" t="s">
        <v>466</v>
      </c>
      <c r="D259" s="277">
        <v>45062</v>
      </c>
      <c r="E259" s="278">
        <v>8637500</v>
      </c>
      <c r="F259" s="279">
        <v>45055</v>
      </c>
      <c r="G259" s="280" t="s">
        <v>591</v>
      </c>
      <c r="H259" s="258"/>
      <c r="I259" s="336"/>
      <c r="J259" s="332"/>
      <c r="K259" s="332"/>
      <c r="L259" s="332"/>
      <c r="M259" s="332"/>
      <c r="N259" s="332"/>
      <c r="O259" s="33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XES259" s="4"/>
      <c r="XET259" s="4"/>
      <c r="XEU259" s="4"/>
      <c r="XEV259" s="4"/>
      <c r="XEW259" s="4"/>
      <c r="XEX259" s="4"/>
    </row>
    <row r="260" spans="1:29 16373:16378" s="5" customFormat="1" x14ac:dyDescent="0.25">
      <c r="A260" s="1"/>
      <c r="B260" s="98"/>
      <c r="C260" s="99" t="s">
        <v>593</v>
      </c>
      <c r="D260" s="110">
        <v>45062</v>
      </c>
      <c r="E260" s="248">
        <v>257322</v>
      </c>
      <c r="F260" s="121">
        <v>45017</v>
      </c>
      <c r="G260" s="38" t="s">
        <v>597</v>
      </c>
      <c r="H260" s="258"/>
      <c r="I260" s="336"/>
      <c r="J260" s="332"/>
      <c r="K260" s="332"/>
      <c r="L260" s="332"/>
      <c r="M260" s="332"/>
      <c r="N260" s="332"/>
      <c r="O260" s="33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XES260" s="4"/>
      <c r="XET260" s="4"/>
      <c r="XEU260" s="4"/>
      <c r="XEV260" s="4"/>
      <c r="XEW260" s="4"/>
      <c r="XEX260" s="4"/>
    </row>
    <row r="261" spans="1:29 16373:16378" s="5" customFormat="1" x14ac:dyDescent="0.25">
      <c r="A261" s="1"/>
      <c r="B261" s="98"/>
      <c r="C261" s="99" t="s">
        <v>595</v>
      </c>
      <c r="D261" s="110">
        <v>45062</v>
      </c>
      <c r="E261" s="248">
        <v>2685000</v>
      </c>
      <c r="F261" s="121">
        <v>45017</v>
      </c>
      <c r="G261" s="38" t="s">
        <v>599</v>
      </c>
      <c r="H261" s="258"/>
      <c r="I261" s="336"/>
      <c r="J261" s="332"/>
      <c r="K261" s="332"/>
      <c r="L261" s="332"/>
      <c r="M261" s="332"/>
      <c r="N261" s="332"/>
      <c r="O261" s="33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XES261" s="4"/>
      <c r="XET261" s="4"/>
      <c r="XEU261" s="4"/>
      <c r="XEV261" s="4"/>
      <c r="XEW261" s="4"/>
      <c r="XEX261" s="4"/>
    </row>
    <row r="262" spans="1:29 16373:16378" s="5" customFormat="1" x14ac:dyDescent="0.25">
      <c r="A262" s="1"/>
      <c r="B262" s="98"/>
      <c r="C262" s="99" t="s">
        <v>594</v>
      </c>
      <c r="D262" s="110">
        <v>45062</v>
      </c>
      <c r="E262" s="248">
        <v>1206500</v>
      </c>
      <c r="F262" s="121">
        <v>45017</v>
      </c>
      <c r="G262" s="38" t="s">
        <v>598</v>
      </c>
      <c r="H262" s="258"/>
      <c r="I262" s="336"/>
      <c r="J262" s="332"/>
      <c r="K262" s="332"/>
      <c r="L262" s="332"/>
      <c r="M262" s="332"/>
      <c r="N262" s="332"/>
      <c r="O262" s="33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XES262" s="4"/>
      <c r="XET262" s="4"/>
      <c r="XEU262" s="4"/>
      <c r="XEV262" s="4"/>
      <c r="XEW262" s="4"/>
      <c r="XEX262" s="4"/>
    </row>
    <row r="263" spans="1:29 16373:16378" s="5" customFormat="1" x14ac:dyDescent="0.25">
      <c r="A263" s="1"/>
      <c r="B263" s="98"/>
      <c r="C263" s="99" t="s">
        <v>462</v>
      </c>
      <c r="D263" s="110">
        <v>45062</v>
      </c>
      <c r="E263" s="248">
        <v>159423500</v>
      </c>
      <c r="F263" s="121">
        <v>45055</v>
      </c>
      <c r="G263" s="38" t="s">
        <v>590</v>
      </c>
      <c r="H263" s="258"/>
      <c r="I263" s="336"/>
      <c r="J263" s="332"/>
      <c r="K263" s="332"/>
      <c r="L263" s="332"/>
      <c r="M263" s="332"/>
      <c r="N263" s="332"/>
      <c r="O263" s="33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XES263" s="4"/>
      <c r="XET263" s="4"/>
      <c r="XEU263" s="4"/>
      <c r="XEV263" s="4"/>
      <c r="XEW263" s="4"/>
      <c r="XEX263" s="4"/>
    </row>
    <row r="264" spans="1:29 16373:16378" s="5" customFormat="1" x14ac:dyDescent="0.25">
      <c r="A264" s="1"/>
      <c r="B264" s="98"/>
      <c r="C264" s="99" t="s">
        <v>596</v>
      </c>
      <c r="D264" s="110">
        <v>45062</v>
      </c>
      <c r="E264" s="248">
        <v>1339000</v>
      </c>
      <c r="F264" s="121">
        <v>45017</v>
      </c>
      <c r="G264" s="38" t="s">
        <v>600</v>
      </c>
      <c r="H264" s="258"/>
      <c r="I264" s="336"/>
      <c r="J264" s="332"/>
      <c r="K264" s="332"/>
      <c r="L264" s="332"/>
      <c r="M264" s="332"/>
      <c r="N264" s="332"/>
      <c r="O264" s="33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XES264" s="4"/>
      <c r="XET264" s="4"/>
      <c r="XEU264" s="4"/>
      <c r="XEV264" s="4"/>
      <c r="XEW264" s="4"/>
      <c r="XEX264" s="4"/>
    </row>
    <row r="265" spans="1:29 16373:16378" s="5" customFormat="1" ht="17.25" customHeight="1" thickBot="1" x14ac:dyDescent="0.3">
      <c r="A265" s="1"/>
      <c r="B265" s="98"/>
      <c r="C265" s="249"/>
      <c r="D265" s="250"/>
      <c r="E265" s="251"/>
      <c r="F265" s="252"/>
      <c r="G265" s="253"/>
      <c r="H265" s="258"/>
      <c r="I265" s="336"/>
      <c r="J265" s="332"/>
      <c r="K265" s="332"/>
      <c r="L265" s="332"/>
      <c r="M265" s="332"/>
      <c r="N265" s="332"/>
      <c r="O265" s="33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XES265" s="4"/>
      <c r="XET265" s="4"/>
      <c r="XEU265" s="4"/>
      <c r="XEV265" s="4"/>
      <c r="XEW265" s="4"/>
      <c r="XEX265" s="4"/>
    </row>
    <row r="266" spans="1:29 16373:16378" s="5" customFormat="1" ht="17.25" customHeight="1" thickBot="1" x14ac:dyDescent="0.3">
      <c r="A266" s="1"/>
      <c r="B266" s="211"/>
      <c r="C266" s="196" t="s">
        <v>92</v>
      </c>
      <c r="D266" s="254"/>
      <c r="E266" s="198">
        <f>SUM(E255:E265)</f>
        <v>191015022</v>
      </c>
      <c r="F266" s="255"/>
      <c r="G266" s="200"/>
      <c r="H266" s="258"/>
      <c r="I266" s="259"/>
      <c r="J266" s="19"/>
      <c r="K266" s="19"/>
      <c r="L266" s="19"/>
      <c r="M266" s="20"/>
      <c r="N266" s="20"/>
      <c r="O266" s="21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XES266" s="4"/>
      <c r="XET266" s="4"/>
      <c r="XEU266" s="4"/>
      <c r="XEV266" s="4"/>
      <c r="XEW266" s="4"/>
      <c r="XEX266" s="4"/>
    </row>
    <row r="267" spans="1:29 16373:16378" s="5" customFormat="1" ht="17.25" customHeight="1" thickBot="1" x14ac:dyDescent="0.3">
      <c r="A267" s="1"/>
      <c r="B267" s="98" t="s">
        <v>93</v>
      </c>
      <c r="C267" s="233" t="s">
        <v>94</v>
      </c>
      <c r="D267" s="246"/>
      <c r="E267" s="235"/>
      <c r="F267" s="247"/>
      <c r="G267" s="206"/>
      <c r="H267" s="258"/>
      <c r="I267" s="2"/>
      <c r="J267" s="151"/>
      <c r="K267" s="151"/>
      <c r="L267" s="15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XES267" s="4"/>
      <c r="XET267" s="4"/>
      <c r="XEU267" s="4"/>
      <c r="XEV267" s="4"/>
      <c r="XEW267" s="4"/>
      <c r="XEX267" s="4"/>
    </row>
    <row r="268" spans="1:29 16373:16378" s="5" customFormat="1" x14ac:dyDescent="0.25">
      <c r="A268" s="1"/>
      <c r="B268" s="98"/>
      <c r="C268" s="99" t="s">
        <v>286</v>
      </c>
      <c r="D268" s="100">
        <v>45062</v>
      </c>
      <c r="E268" s="101">
        <v>15125000</v>
      </c>
      <c r="F268" s="209">
        <v>45056</v>
      </c>
      <c r="G268" s="260" t="s">
        <v>631</v>
      </c>
      <c r="H268" s="258"/>
      <c r="I268" s="335" t="s">
        <v>6</v>
      </c>
      <c r="J268" s="331" t="s">
        <v>85</v>
      </c>
      <c r="K268" s="331" t="s">
        <v>8</v>
      </c>
      <c r="L268" s="331" t="s">
        <v>85</v>
      </c>
      <c r="M268" s="331" t="s">
        <v>10</v>
      </c>
      <c r="N268" s="331" t="s">
        <v>8</v>
      </c>
      <c r="O268" s="331" t="s">
        <v>10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XES268" s="4"/>
      <c r="XET268" s="4"/>
      <c r="XEU268" s="4"/>
      <c r="XEV268" s="4"/>
      <c r="XEW268" s="4"/>
      <c r="XEX268" s="4"/>
    </row>
    <row r="269" spans="1:29 16373:16378" s="5" customFormat="1" x14ac:dyDescent="0.25">
      <c r="A269" s="1"/>
      <c r="B269" s="98"/>
      <c r="C269" s="99" t="s">
        <v>285</v>
      </c>
      <c r="D269" s="110">
        <v>45062</v>
      </c>
      <c r="E269" s="101">
        <v>208912500</v>
      </c>
      <c r="F269" s="121">
        <v>45055</v>
      </c>
      <c r="G269" s="260" t="s">
        <v>298</v>
      </c>
      <c r="H269" s="258"/>
      <c r="I269" s="336"/>
      <c r="J269" s="332"/>
      <c r="K269" s="332"/>
      <c r="L269" s="332"/>
      <c r="M269" s="332"/>
      <c r="N269" s="332"/>
      <c r="O269" s="33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XES269" s="4"/>
      <c r="XET269" s="4"/>
      <c r="XEU269" s="4"/>
      <c r="XEV269" s="4"/>
      <c r="XEW269" s="4"/>
      <c r="XEX269" s="4"/>
    </row>
    <row r="270" spans="1:29 16373:16378" s="5" customFormat="1" x14ac:dyDescent="0.25">
      <c r="A270" s="1"/>
      <c r="B270" s="98"/>
      <c r="C270" s="99" t="s">
        <v>285</v>
      </c>
      <c r="D270" s="110">
        <v>45062</v>
      </c>
      <c r="E270" s="101">
        <v>1778000</v>
      </c>
      <c r="F270" s="121">
        <v>45041</v>
      </c>
      <c r="G270" s="260" t="s">
        <v>298</v>
      </c>
      <c r="H270" s="258"/>
      <c r="I270" s="336"/>
      <c r="J270" s="332"/>
      <c r="K270" s="332"/>
      <c r="L270" s="332"/>
      <c r="M270" s="332"/>
      <c r="N270" s="332"/>
      <c r="O270" s="33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XES270" s="4"/>
      <c r="XET270" s="4"/>
      <c r="XEU270" s="4"/>
      <c r="XEV270" s="4"/>
      <c r="XEW270" s="4"/>
      <c r="XEX270" s="4"/>
    </row>
    <row r="271" spans="1:29 16373:16378" s="5" customFormat="1" x14ac:dyDescent="0.25">
      <c r="A271" s="1"/>
      <c r="B271" s="98"/>
      <c r="C271" s="276" t="s">
        <v>629</v>
      </c>
      <c r="D271" s="277">
        <v>45062</v>
      </c>
      <c r="E271" s="282">
        <v>53253500</v>
      </c>
      <c r="F271" s="279">
        <v>45053</v>
      </c>
      <c r="G271" s="283" t="s">
        <v>298</v>
      </c>
      <c r="H271" s="258"/>
      <c r="I271" s="336"/>
      <c r="J271" s="332"/>
      <c r="K271" s="332"/>
      <c r="L271" s="332"/>
      <c r="M271" s="332"/>
      <c r="N271" s="332"/>
      <c r="O271" s="33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XES271" s="4"/>
      <c r="XET271" s="4"/>
      <c r="XEU271" s="4"/>
      <c r="XEV271" s="4"/>
      <c r="XEW271" s="4"/>
      <c r="XEX271" s="4"/>
    </row>
    <row r="272" spans="1:29 16373:16378" s="5" customFormat="1" x14ac:dyDescent="0.25">
      <c r="A272" s="1"/>
      <c r="B272" s="98"/>
      <c r="C272" s="276" t="s">
        <v>630</v>
      </c>
      <c r="D272" s="277">
        <v>45062</v>
      </c>
      <c r="E272" s="282">
        <v>19220000</v>
      </c>
      <c r="F272" s="279">
        <v>45046</v>
      </c>
      <c r="G272" s="283" t="s">
        <v>298</v>
      </c>
      <c r="H272" s="258"/>
      <c r="I272" s="336"/>
      <c r="J272" s="332"/>
      <c r="K272" s="332"/>
      <c r="L272" s="332"/>
      <c r="M272" s="332"/>
      <c r="N272" s="332"/>
      <c r="O272" s="33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XES272" s="4"/>
      <c r="XET272" s="4"/>
      <c r="XEU272" s="4"/>
      <c r="XEV272" s="4"/>
      <c r="XEW272" s="4"/>
      <c r="XEX272" s="4"/>
    </row>
    <row r="273" spans="1:29 16373:16378" s="5" customFormat="1" ht="17.25" customHeight="1" thickBot="1" x14ac:dyDescent="0.3">
      <c r="A273" s="1"/>
      <c r="B273" s="98"/>
      <c r="C273" s="249"/>
      <c r="D273" s="250"/>
      <c r="E273" s="251"/>
      <c r="F273" s="252"/>
      <c r="G273" s="253"/>
      <c r="H273" s="258"/>
      <c r="I273" s="336"/>
      <c r="J273" s="332"/>
      <c r="K273" s="332"/>
      <c r="L273" s="332"/>
      <c r="M273" s="332"/>
      <c r="N273" s="332"/>
      <c r="O273" s="33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XES273" s="4"/>
      <c r="XET273" s="4"/>
      <c r="XEU273" s="4"/>
      <c r="XEV273" s="4"/>
      <c r="XEW273" s="4"/>
      <c r="XEX273" s="4"/>
    </row>
    <row r="274" spans="1:29 16373:16378" s="5" customFormat="1" ht="17.25" customHeight="1" thickBot="1" x14ac:dyDescent="0.3">
      <c r="A274" s="1"/>
      <c r="B274" s="211"/>
      <c r="C274" s="196" t="s">
        <v>95</v>
      </c>
      <c r="D274" s="254"/>
      <c r="E274" s="198">
        <f>SUM(E268:E273)</f>
        <v>298289000</v>
      </c>
      <c r="F274" s="255"/>
      <c r="G274" s="200"/>
      <c r="H274" s="258"/>
      <c r="I274" s="259"/>
      <c r="J274" s="19"/>
      <c r="K274" s="19"/>
      <c r="L274" s="19"/>
      <c r="M274" s="20"/>
      <c r="N274" s="20"/>
      <c r="O274" s="21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XES274" s="4"/>
      <c r="XET274" s="4"/>
      <c r="XEU274" s="4"/>
      <c r="XEV274" s="4"/>
      <c r="XEW274" s="4"/>
      <c r="XEX274" s="4"/>
    </row>
    <row r="275" spans="1:29 16373:16378" s="5" customFormat="1" ht="17.25" customHeight="1" thickBot="1" x14ac:dyDescent="0.3">
      <c r="A275" s="1"/>
      <c r="B275" s="98" t="s">
        <v>96</v>
      </c>
      <c r="C275" s="233" t="s">
        <v>97</v>
      </c>
      <c r="D275" s="246"/>
      <c r="E275" s="235"/>
      <c r="F275" s="247"/>
      <c r="G275" s="206"/>
      <c r="H275" s="258"/>
      <c r="I275" s="2"/>
      <c r="J275" s="151"/>
      <c r="K275" s="151"/>
      <c r="L275" s="15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XES275" s="4"/>
      <c r="XET275" s="4"/>
      <c r="XEU275" s="4"/>
      <c r="XEV275" s="4"/>
      <c r="XEW275" s="4"/>
      <c r="XEX275" s="4"/>
    </row>
    <row r="276" spans="1:29 16373:16378" s="5" customFormat="1" x14ac:dyDescent="0.25">
      <c r="A276" s="1"/>
      <c r="B276" s="98"/>
      <c r="C276" s="99" t="s">
        <v>346</v>
      </c>
      <c r="D276" s="100">
        <v>45062</v>
      </c>
      <c r="E276" s="101">
        <v>133718000</v>
      </c>
      <c r="F276" s="209">
        <v>45054</v>
      </c>
      <c r="G276" s="260" t="s">
        <v>659</v>
      </c>
      <c r="H276" s="258"/>
      <c r="I276" s="335" t="s">
        <v>6</v>
      </c>
      <c r="J276" s="331" t="s">
        <v>85</v>
      </c>
      <c r="K276" s="331" t="s">
        <v>8</v>
      </c>
      <c r="L276" s="331" t="s">
        <v>85</v>
      </c>
      <c r="M276" s="331" t="s">
        <v>10</v>
      </c>
      <c r="N276" s="331" t="s">
        <v>8</v>
      </c>
      <c r="O276" s="331" t="s">
        <v>10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XES276" s="4"/>
      <c r="XET276" s="4"/>
      <c r="XEU276" s="4"/>
      <c r="XEV276" s="4"/>
      <c r="XEW276" s="4"/>
      <c r="XEX276" s="4"/>
    </row>
    <row r="277" spans="1:29 16373:16378" s="5" customFormat="1" x14ac:dyDescent="0.25">
      <c r="A277" s="1"/>
      <c r="B277" s="98"/>
      <c r="C277" s="276" t="s">
        <v>348</v>
      </c>
      <c r="D277" s="277">
        <v>45062</v>
      </c>
      <c r="E277" s="282">
        <v>2250500</v>
      </c>
      <c r="F277" s="279">
        <v>45051</v>
      </c>
      <c r="G277" s="283" t="s">
        <v>659</v>
      </c>
      <c r="H277" s="258"/>
      <c r="I277" s="336"/>
      <c r="J277" s="332"/>
      <c r="K277" s="332"/>
      <c r="L277" s="332"/>
      <c r="M277" s="332"/>
      <c r="N277" s="332"/>
      <c r="O277" s="33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XES277" s="4"/>
      <c r="XET277" s="4"/>
      <c r="XEU277" s="4"/>
      <c r="XEV277" s="4"/>
      <c r="XEW277" s="4"/>
      <c r="XEX277" s="4"/>
    </row>
    <row r="278" spans="1:29 16373:16378" s="5" customFormat="1" x14ac:dyDescent="0.25">
      <c r="A278" s="1"/>
      <c r="B278" s="98"/>
      <c r="C278" s="276" t="s">
        <v>664</v>
      </c>
      <c r="D278" s="277">
        <v>45062</v>
      </c>
      <c r="E278" s="282">
        <v>1795000</v>
      </c>
      <c r="F278" s="279">
        <v>45051</v>
      </c>
      <c r="G278" s="283" t="s">
        <v>659</v>
      </c>
      <c r="H278" s="258"/>
      <c r="I278" s="336"/>
      <c r="J278" s="332"/>
      <c r="K278" s="332"/>
      <c r="L278" s="332"/>
      <c r="M278" s="332"/>
      <c r="N278" s="332"/>
      <c r="O278" s="33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XES278" s="4"/>
      <c r="XET278" s="4"/>
      <c r="XEU278" s="4"/>
      <c r="XEV278" s="4"/>
      <c r="XEW278" s="4"/>
      <c r="XEX278" s="4"/>
    </row>
    <row r="279" spans="1:29 16373:16378" s="5" customFormat="1" x14ac:dyDescent="0.25">
      <c r="A279" s="1"/>
      <c r="B279" s="98"/>
      <c r="C279" s="99" t="s">
        <v>652</v>
      </c>
      <c r="D279" s="110">
        <v>45062</v>
      </c>
      <c r="E279" s="101">
        <v>41100</v>
      </c>
      <c r="F279" s="121" t="s">
        <v>653</v>
      </c>
      <c r="G279" s="260" t="s">
        <v>654</v>
      </c>
      <c r="H279" s="258"/>
      <c r="I279" s="336"/>
      <c r="J279" s="332"/>
      <c r="K279" s="332"/>
      <c r="L279" s="332"/>
      <c r="M279" s="332"/>
      <c r="N279" s="332"/>
      <c r="O279" s="33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XES279" s="4"/>
      <c r="XET279" s="4"/>
      <c r="XEU279" s="4"/>
      <c r="XEV279" s="4"/>
      <c r="XEW279" s="4"/>
      <c r="XEX279" s="4"/>
    </row>
    <row r="280" spans="1:29 16373:16378" s="5" customFormat="1" x14ac:dyDescent="0.25">
      <c r="A280" s="1"/>
      <c r="B280" s="98"/>
      <c r="C280" s="99" t="s">
        <v>652</v>
      </c>
      <c r="D280" s="110">
        <v>45062</v>
      </c>
      <c r="E280" s="101">
        <v>116450</v>
      </c>
      <c r="F280" s="121" t="s">
        <v>655</v>
      </c>
      <c r="G280" s="260" t="s">
        <v>654</v>
      </c>
      <c r="H280" s="258"/>
      <c r="I280" s="336"/>
      <c r="J280" s="332"/>
      <c r="K280" s="332"/>
      <c r="L280" s="332"/>
      <c r="M280" s="332"/>
      <c r="N280" s="332"/>
      <c r="O280" s="33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XES280" s="4"/>
      <c r="XET280" s="4"/>
      <c r="XEU280" s="4"/>
      <c r="XEV280" s="4"/>
      <c r="XEW280" s="4"/>
      <c r="XEX280" s="4"/>
    </row>
    <row r="281" spans="1:29 16373:16378" s="5" customFormat="1" x14ac:dyDescent="0.25">
      <c r="A281" s="1"/>
      <c r="B281" s="98"/>
      <c r="C281" s="99" t="s">
        <v>657</v>
      </c>
      <c r="D281" s="110">
        <v>45062</v>
      </c>
      <c r="E281" s="101">
        <v>5228800</v>
      </c>
      <c r="F281" s="121">
        <v>45050</v>
      </c>
      <c r="G281" s="260" t="s">
        <v>658</v>
      </c>
      <c r="H281" s="258"/>
      <c r="I281" s="336"/>
      <c r="J281" s="332"/>
      <c r="K281" s="332"/>
      <c r="L281" s="332"/>
      <c r="M281" s="332"/>
      <c r="N281" s="332"/>
      <c r="O281" s="33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XES281" s="4"/>
      <c r="XET281" s="4"/>
      <c r="XEU281" s="4"/>
      <c r="XEV281" s="4"/>
      <c r="XEW281" s="4"/>
      <c r="XEX281" s="4"/>
    </row>
    <row r="282" spans="1:29 16373:16378" s="5" customFormat="1" x14ac:dyDescent="0.25">
      <c r="A282" s="1"/>
      <c r="B282" s="98"/>
      <c r="C282" s="99" t="s">
        <v>350</v>
      </c>
      <c r="D282" s="110">
        <v>45062</v>
      </c>
      <c r="E282" s="101">
        <v>4202000</v>
      </c>
      <c r="F282" s="121">
        <v>45051</v>
      </c>
      <c r="G282" s="260" t="s">
        <v>656</v>
      </c>
      <c r="H282" s="258"/>
      <c r="I282" s="336"/>
      <c r="J282" s="332"/>
      <c r="K282" s="332"/>
      <c r="L282" s="332"/>
      <c r="M282" s="332"/>
      <c r="N282" s="332"/>
      <c r="O282" s="33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XES282" s="4"/>
      <c r="XET282" s="4"/>
      <c r="XEU282" s="4"/>
      <c r="XEV282" s="4"/>
      <c r="XEW282" s="4"/>
      <c r="XEX282" s="4"/>
    </row>
    <row r="283" spans="1:29 16373:16378" s="5" customFormat="1" x14ac:dyDescent="0.25">
      <c r="A283" s="1"/>
      <c r="B283" s="98"/>
      <c r="C283" s="99" t="s">
        <v>347</v>
      </c>
      <c r="D283" s="110">
        <v>45065</v>
      </c>
      <c r="E283" s="101">
        <v>13647100</v>
      </c>
      <c r="F283" s="121">
        <v>45054</v>
      </c>
      <c r="G283" s="260" t="s">
        <v>659</v>
      </c>
      <c r="H283" s="258"/>
      <c r="I283" s="336"/>
      <c r="J283" s="332"/>
      <c r="K283" s="332"/>
      <c r="L283" s="332"/>
      <c r="M283" s="332"/>
      <c r="N283" s="332"/>
      <c r="O283" s="33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XES283" s="4"/>
      <c r="XET283" s="4"/>
      <c r="XEU283" s="4"/>
      <c r="XEV283" s="4"/>
      <c r="XEW283" s="4"/>
      <c r="XEX283" s="4"/>
    </row>
    <row r="284" spans="1:29 16373:16378" s="5" customFormat="1" ht="17.25" customHeight="1" thickBot="1" x14ac:dyDescent="0.3">
      <c r="A284" s="1"/>
      <c r="B284" s="98"/>
      <c r="C284" s="249"/>
      <c r="D284" s="250"/>
      <c r="E284" s="251"/>
      <c r="F284" s="252"/>
      <c r="G284" s="253"/>
      <c r="H284" s="258"/>
      <c r="I284" s="336"/>
      <c r="J284" s="332"/>
      <c r="K284" s="332"/>
      <c r="L284" s="332"/>
      <c r="M284" s="332"/>
      <c r="N284" s="332"/>
      <c r="O284" s="33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XES284" s="4"/>
      <c r="XET284" s="4"/>
      <c r="XEU284" s="4"/>
      <c r="XEV284" s="4"/>
      <c r="XEW284" s="4"/>
      <c r="XEX284" s="4"/>
    </row>
    <row r="285" spans="1:29 16373:16378" s="5" customFormat="1" ht="17.25" customHeight="1" thickBot="1" x14ac:dyDescent="0.3">
      <c r="A285" s="1"/>
      <c r="B285" s="211"/>
      <c r="C285" s="196" t="s">
        <v>98</v>
      </c>
      <c r="D285" s="254"/>
      <c r="E285" s="198">
        <f>SUM(E276:E284)</f>
        <v>160998950</v>
      </c>
      <c r="F285" s="255"/>
      <c r="G285" s="200"/>
      <c r="H285" s="258"/>
      <c r="I285" s="259"/>
      <c r="J285" s="19"/>
      <c r="K285" s="19"/>
      <c r="L285" s="19"/>
      <c r="M285" s="20"/>
      <c r="N285" s="20"/>
      <c r="O285" s="21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XES285" s="4"/>
      <c r="XET285" s="4"/>
      <c r="XEU285" s="4"/>
      <c r="XEV285" s="4"/>
      <c r="XEW285" s="4"/>
      <c r="XEX285" s="4"/>
    </row>
    <row r="286" spans="1:29 16373:16378" s="5" customFormat="1" ht="17.25" customHeight="1" thickBot="1" x14ac:dyDescent="0.3">
      <c r="A286" s="1"/>
      <c r="B286" s="98" t="s">
        <v>99</v>
      </c>
      <c r="C286" s="261" t="s">
        <v>100</v>
      </c>
      <c r="D286" s="246"/>
      <c r="E286" s="235"/>
      <c r="F286" s="247"/>
      <c r="G286" s="206"/>
      <c r="H286" s="258"/>
      <c r="I286" s="2"/>
      <c r="J286" s="151"/>
      <c r="K286" s="151"/>
      <c r="L286" s="15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XES286" s="4"/>
      <c r="XET286" s="4"/>
      <c r="XEU286" s="4"/>
      <c r="XEV286" s="4"/>
      <c r="XEW286" s="4"/>
      <c r="XEX286" s="4"/>
    </row>
    <row r="287" spans="1:29 16373:16378" s="5" customFormat="1" x14ac:dyDescent="0.25">
      <c r="A287" s="1"/>
      <c r="B287" s="98"/>
      <c r="C287" s="99" t="s">
        <v>394</v>
      </c>
      <c r="D287" s="100">
        <v>45061</v>
      </c>
      <c r="E287" s="101">
        <v>1436000</v>
      </c>
      <c r="F287" s="209">
        <v>45054</v>
      </c>
      <c r="G287" s="260" t="s">
        <v>571</v>
      </c>
      <c r="H287" s="258"/>
      <c r="I287" s="335" t="s">
        <v>6</v>
      </c>
      <c r="J287" s="331" t="s">
        <v>85</v>
      </c>
      <c r="K287" s="331" t="s">
        <v>8</v>
      </c>
      <c r="L287" s="331" t="s">
        <v>85</v>
      </c>
      <c r="M287" s="331" t="s">
        <v>10</v>
      </c>
      <c r="N287" s="331" t="s">
        <v>8</v>
      </c>
      <c r="O287" s="331" t="s">
        <v>10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XES287" s="4"/>
      <c r="XET287" s="4"/>
      <c r="XEU287" s="4"/>
      <c r="XEV287" s="4"/>
      <c r="XEW287" s="4"/>
      <c r="XEX287" s="4"/>
    </row>
    <row r="288" spans="1:29 16373:16378" s="5" customFormat="1" x14ac:dyDescent="0.25">
      <c r="A288" s="1"/>
      <c r="B288" s="98"/>
      <c r="C288" s="99" t="s">
        <v>389</v>
      </c>
      <c r="D288" s="110">
        <v>45063</v>
      </c>
      <c r="E288" s="101">
        <v>89307100</v>
      </c>
      <c r="F288" s="121">
        <v>45056</v>
      </c>
      <c r="G288" s="260" t="s">
        <v>570</v>
      </c>
      <c r="H288" s="258"/>
      <c r="I288" s="336"/>
      <c r="J288" s="332"/>
      <c r="K288" s="332"/>
      <c r="L288" s="332"/>
      <c r="M288" s="332"/>
      <c r="N288" s="332"/>
      <c r="O288" s="33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XES288" s="4"/>
      <c r="XET288" s="4"/>
      <c r="XEU288" s="4"/>
      <c r="XEV288" s="4"/>
      <c r="XEW288" s="4"/>
      <c r="XEX288" s="4"/>
    </row>
    <row r="289" spans="1:29 16373:16378" s="5" customFormat="1" x14ac:dyDescent="0.25">
      <c r="A289" s="1"/>
      <c r="B289" s="98"/>
      <c r="C289" s="99" t="s">
        <v>390</v>
      </c>
      <c r="D289" s="110">
        <v>45063</v>
      </c>
      <c r="E289" s="101">
        <v>4603100</v>
      </c>
      <c r="F289" s="121">
        <v>45056</v>
      </c>
      <c r="G289" s="260" t="s">
        <v>570</v>
      </c>
      <c r="H289" s="258"/>
      <c r="I289" s="336"/>
      <c r="J289" s="332"/>
      <c r="K289" s="332"/>
      <c r="L289" s="332"/>
      <c r="M289" s="332"/>
      <c r="N289" s="332"/>
      <c r="O289" s="33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XES289" s="4"/>
      <c r="XET289" s="4"/>
      <c r="XEU289" s="4"/>
      <c r="XEV289" s="4"/>
      <c r="XEW289" s="4"/>
      <c r="XEX289" s="4"/>
    </row>
    <row r="290" spans="1:29 16373:16378" s="5" customFormat="1" ht="17.25" customHeight="1" thickBot="1" x14ac:dyDescent="0.3">
      <c r="A290" s="1"/>
      <c r="B290" s="98"/>
      <c r="C290" s="249"/>
      <c r="D290" s="250"/>
      <c r="E290" s="251"/>
      <c r="F290" s="252"/>
      <c r="G290" s="253"/>
      <c r="H290" s="258"/>
      <c r="I290" s="336"/>
      <c r="J290" s="332"/>
      <c r="K290" s="332"/>
      <c r="L290" s="332"/>
      <c r="M290" s="332"/>
      <c r="N290" s="332"/>
      <c r="O290" s="33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XES290" s="4"/>
      <c r="XET290" s="4"/>
      <c r="XEU290" s="4"/>
      <c r="XEV290" s="4"/>
      <c r="XEW290" s="4"/>
      <c r="XEX290" s="4"/>
    </row>
    <row r="291" spans="1:29 16373:16378" s="5" customFormat="1" ht="17.25" customHeight="1" thickBot="1" x14ac:dyDescent="0.3">
      <c r="A291" s="1"/>
      <c r="B291" s="211"/>
      <c r="C291" s="262" t="s">
        <v>101</v>
      </c>
      <c r="D291" s="254"/>
      <c r="E291" s="198">
        <f>SUM(E287:E290)</f>
        <v>95346200</v>
      </c>
      <c r="F291" s="255"/>
      <c r="G291" s="200"/>
      <c r="H291" s="258"/>
      <c r="I291" s="259"/>
      <c r="J291" s="19"/>
      <c r="K291" s="19"/>
      <c r="L291" s="19"/>
      <c r="M291" s="20"/>
      <c r="N291" s="20"/>
      <c r="O291" s="21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XES291" s="4"/>
      <c r="XET291" s="4"/>
      <c r="XEU291" s="4"/>
      <c r="XEV291" s="4"/>
      <c r="XEW291" s="4"/>
      <c r="XEX291" s="4"/>
    </row>
    <row r="292" spans="1:29 16373:16378" s="5" customFormat="1" ht="17.25" customHeight="1" thickBot="1" x14ac:dyDescent="0.3">
      <c r="A292" s="1"/>
      <c r="B292" s="98" t="s">
        <v>102</v>
      </c>
      <c r="C292" s="233" t="s">
        <v>360</v>
      </c>
      <c r="D292" s="246"/>
      <c r="E292" s="235"/>
      <c r="F292" s="247"/>
      <c r="G292" s="206"/>
      <c r="H292" s="258"/>
      <c r="I292" s="2"/>
      <c r="J292" s="151"/>
      <c r="K292" s="151"/>
      <c r="L292" s="15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XES292" s="4"/>
      <c r="XET292" s="4"/>
      <c r="XEU292" s="4"/>
      <c r="XEV292" s="4"/>
      <c r="XEW292" s="4"/>
      <c r="XEX292" s="4"/>
    </row>
    <row r="293" spans="1:29 16373:16378" s="5" customFormat="1" x14ac:dyDescent="0.25">
      <c r="A293" s="1"/>
      <c r="B293" s="98"/>
      <c r="C293" s="99" t="s">
        <v>148</v>
      </c>
      <c r="D293" s="100">
        <v>45061</v>
      </c>
      <c r="E293" s="101">
        <v>72898200</v>
      </c>
      <c r="F293" s="209">
        <v>45055</v>
      </c>
      <c r="G293" s="260" t="s">
        <v>556</v>
      </c>
      <c r="H293" s="258"/>
      <c r="I293" s="335" t="s">
        <v>6</v>
      </c>
      <c r="J293" s="331" t="s">
        <v>85</v>
      </c>
      <c r="K293" s="331" t="s">
        <v>8</v>
      </c>
      <c r="L293" s="331" t="s">
        <v>85</v>
      </c>
      <c r="M293" s="331" t="s">
        <v>10</v>
      </c>
      <c r="N293" s="331" t="s">
        <v>8</v>
      </c>
      <c r="O293" s="331" t="s">
        <v>10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XES293" s="4"/>
      <c r="XET293" s="4"/>
      <c r="XEU293" s="4"/>
      <c r="XEV293" s="4"/>
      <c r="XEW293" s="4"/>
      <c r="XEX293" s="4"/>
    </row>
    <row r="294" spans="1:29 16373:16378" s="5" customFormat="1" ht="17.25" customHeight="1" thickBot="1" x14ac:dyDescent="0.3">
      <c r="A294" s="1"/>
      <c r="B294" s="98"/>
      <c r="C294" s="249"/>
      <c r="D294" s="250"/>
      <c r="E294" s="251"/>
      <c r="F294" s="252"/>
      <c r="G294" s="253"/>
      <c r="H294" s="258"/>
      <c r="I294" s="336"/>
      <c r="J294" s="332"/>
      <c r="K294" s="332"/>
      <c r="L294" s="332"/>
      <c r="M294" s="332"/>
      <c r="N294" s="332"/>
      <c r="O294" s="33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XES294" s="4"/>
      <c r="XET294" s="4"/>
      <c r="XEU294" s="4"/>
      <c r="XEV294" s="4"/>
      <c r="XEW294" s="4"/>
      <c r="XEX294" s="4"/>
    </row>
    <row r="295" spans="1:29 16373:16378" s="5" customFormat="1" ht="17.25" customHeight="1" thickBot="1" x14ac:dyDescent="0.3">
      <c r="A295" s="1"/>
      <c r="B295" s="211"/>
      <c r="C295" s="196" t="s">
        <v>104</v>
      </c>
      <c r="D295" s="254"/>
      <c r="E295" s="198">
        <f>SUM(E293:E294)</f>
        <v>72898200</v>
      </c>
      <c r="F295" s="255"/>
      <c r="G295" s="200"/>
      <c r="H295" s="258"/>
      <c r="I295" s="259"/>
      <c r="J295" s="19"/>
      <c r="K295" s="19"/>
      <c r="L295" s="19"/>
      <c r="M295" s="20"/>
      <c r="N295" s="20"/>
      <c r="O295" s="21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XES295" s="4"/>
      <c r="XET295" s="4"/>
      <c r="XEU295" s="4"/>
      <c r="XEV295" s="4"/>
      <c r="XEW295" s="4"/>
      <c r="XEX295" s="4"/>
    </row>
    <row r="296" spans="1:29 16373:16378" s="5" customFormat="1" ht="17.25" customHeight="1" thickBot="1" x14ac:dyDescent="0.3">
      <c r="A296" s="1"/>
      <c r="B296" s="98" t="s">
        <v>105</v>
      </c>
      <c r="C296" s="261" t="s">
        <v>106</v>
      </c>
      <c r="D296" s="246"/>
      <c r="E296" s="235"/>
      <c r="F296" s="247"/>
      <c r="G296" s="206"/>
      <c r="H296" s="258"/>
      <c r="I296" s="2"/>
      <c r="J296" s="151"/>
      <c r="K296" s="151"/>
      <c r="L296" s="15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XES296" s="4"/>
      <c r="XET296" s="4"/>
      <c r="XEU296" s="4"/>
      <c r="XEV296" s="4"/>
      <c r="XEW296" s="4"/>
      <c r="XEX296" s="4"/>
    </row>
    <row r="297" spans="1:29 16373:16378" s="5" customFormat="1" x14ac:dyDescent="0.25">
      <c r="A297" s="1"/>
      <c r="B297" s="98"/>
      <c r="C297" s="99" t="s">
        <v>385</v>
      </c>
      <c r="D297" s="100">
        <v>45061</v>
      </c>
      <c r="E297" s="101">
        <v>40415500</v>
      </c>
      <c r="F297" s="209">
        <v>45055</v>
      </c>
      <c r="G297" s="260" t="s">
        <v>580</v>
      </c>
      <c r="H297" s="258"/>
      <c r="I297" s="335" t="s">
        <v>6</v>
      </c>
      <c r="J297" s="331" t="s">
        <v>85</v>
      </c>
      <c r="K297" s="331" t="s">
        <v>8</v>
      </c>
      <c r="L297" s="331" t="s">
        <v>85</v>
      </c>
      <c r="M297" s="331" t="s">
        <v>10</v>
      </c>
      <c r="N297" s="331" t="s">
        <v>8</v>
      </c>
      <c r="O297" s="331" t="s">
        <v>10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XES297" s="4"/>
      <c r="XET297" s="4"/>
      <c r="XEU297" s="4"/>
      <c r="XEV297" s="4"/>
      <c r="XEW297" s="4"/>
      <c r="XEX297" s="4"/>
    </row>
    <row r="298" spans="1:29 16373:16378" s="5" customFormat="1" x14ac:dyDescent="0.25">
      <c r="A298" s="1"/>
      <c r="B298" s="98"/>
      <c r="C298" s="276" t="s">
        <v>660</v>
      </c>
      <c r="D298" s="277">
        <v>45061</v>
      </c>
      <c r="E298" s="282">
        <v>982000</v>
      </c>
      <c r="F298" s="279">
        <v>45058</v>
      </c>
      <c r="G298" s="283" t="s">
        <v>580</v>
      </c>
      <c r="H298" s="258"/>
      <c r="I298" s="336"/>
      <c r="J298" s="332"/>
      <c r="K298" s="332"/>
      <c r="L298" s="332"/>
      <c r="M298" s="332"/>
      <c r="N298" s="332"/>
      <c r="O298" s="33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XES298" s="4"/>
      <c r="XET298" s="4"/>
      <c r="XEU298" s="4"/>
      <c r="XEV298" s="4"/>
      <c r="XEW298" s="4"/>
      <c r="XEX298" s="4"/>
    </row>
    <row r="299" spans="1:29 16373:16378" s="5" customFormat="1" ht="17.100000000000001" customHeight="1" thickBot="1" x14ac:dyDescent="0.3">
      <c r="A299" s="1"/>
      <c r="B299" s="98"/>
      <c r="C299" s="249"/>
      <c r="D299" s="250"/>
      <c r="E299" s="251"/>
      <c r="F299" s="252"/>
      <c r="G299" s="253"/>
      <c r="H299" s="258"/>
      <c r="I299" s="336"/>
      <c r="J299" s="332"/>
      <c r="K299" s="332"/>
      <c r="L299" s="332"/>
      <c r="M299" s="332"/>
      <c r="N299" s="332"/>
      <c r="O299" s="33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XES299" s="4"/>
      <c r="XET299" s="4"/>
      <c r="XEU299" s="4"/>
      <c r="XEV299" s="4"/>
      <c r="XEW299" s="4"/>
      <c r="XEX299" s="4"/>
    </row>
    <row r="300" spans="1:29 16373:16378" s="5" customFormat="1" ht="17.25" customHeight="1" thickBot="1" x14ac:dyDescent="0.3">
      <c r="A300" s="1"/>
      <c r="B300" s="211"/>
      <c r="C300" s="262" t="s">
        <v>107</v>
      </c>
      <c r="D300" s="254"/>
      <c r="E300" s="198">
        <f>SUM(E297:E299)</f>
        <v>41397500</v>
      </c>
      <c r="F300" s="255"/>
      <c r="G300" s="200"/>
      <c r="H300" s="258"/>
      <c r="I300" s="259"/>
      <c r="J300" s="19"/>
      <c r="K300" s="19"/>
      <c r="L300" s="19"/>
      <c r="M300" s="20"/>
      <c r="N300" s="20"/>
      <c r="O300" s="21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XES300" s="4"/>
      <c r="XET300" s="4"/>
      <c r="XEU300" s="4"/>
      <c r="XEV300" s="4"/>
      <c r="XEW300" s="4"/>
      <c r="XEX300" s="4"/>
    </row>
    <row r="301" spans="1:29 16373:16378" s="5" customFormat="1" ht="17.25" customHeight="1" thickBot="1" x14ac:dyDescent="0.3">
      <c r="A301" s="1"/>
      <c r="B301" s="98" t="s">
        <v>108</v>
      </c>
      <c r="C301" s="261" t="s">
        <v>109</v>
      </c>
      <c r="D301" s="246"/>
      <c r="E301" s="235"/>
      <c r="F301" s="247"/>
      <c r="G301" s="206"/>
      <c r="H301" s="258"/>
      <c r="I301" s="2"/>
      <c r="J301" s="151"/>
      <c r="K301" s="151"/>
      <c r="L301" s="15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XES301" s="4"/>
      <c r="XET301" s="4"/>
      <c r="XEU301" s="4"/>
      <c r="XEV301" s="4"/>
      <c r="XEW301" s="4"/>
      <c r="XEX301" s="4"/>
    </row>
    <row r="302" spans="1:29 16373:16378" s="5" customFormat="1" x14ac:dyDescent="0.25">
      <c r="A302" s="1"/>
      <c r="B302" s="98"/>
      <c r="C302" s="99" t="s">
        <v>573</v>
      </c>
      <c r="D302" s="100">
        <v>45062</v>
      </c>
      <c r="E302" s="101">
        <v>1503231.91</v>
      </c>
      <c r="F302" s="209">
        <v>45055</v>
      </c>
      <c r="G302" s="260" t="s">
        <v>574</v>
      </c>
      <c r="H302" s="258"/>
      <c r="I302" s="335" t="s">
        <v>6</v>
      </c>
      <c r="J302" s="331" t="s">
        <v>85</v>
      </c>
      <c r="K302" s="331" t="s">
        <v>8</v>
      </c>
      <c r="L302" s="331" t="s">
        <v>85</v>
      </c>
      <c r="M302" s="331" t="s">
        <v>10</v>
      </c>
      <c r="N302" s="331" t="s">
        <v>8</v>
      </c>
      <c r="O302" s="331" t="s">
        <v>10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XES302" s="4"/>
      <c r="XET302" s="4"/>
      <c r="XEU302" s="4"/>
      <c r="XEV302" s="4"/>
      <c r="XEW302" s="4"/>
      <c r="XEX302" s="4"/>
    </row>
    <row r="303" spans="1:29 16373:16378" s="5" customFormat="1" x14ac:dyDescent="0.25">
      <c r="A303" s="1"/>
      <c r="B303" s="98"/>
      <c r="C303" s="99" t="s">
        <v>572</v>
      </c>
      <c r="D303" s="110">
        <v>45062</v>
      </c>
      <c r="E303" s="101">
        <v>8091000</v>
      </c>
      <c r="F303" s="121">
        <v>45055</v>
      </c>
      <c r="G303" s="260" t="s">
        <v>161</v>
      </c>
      <c r="H303" s="258"/>
      <c r="I303" s="336"/>
      <c r="J303" s="332"/>
      <c r="K303" s="332"/>
      <c r="L303" s="332"/>
      <c r="M303" s="332"/>
      <c r="N303" s="332"/>
      <c r="O303" s="33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XES303" s="4"/>
      <c r="XET303" s="4"/>
      <c r="XEU303" s="4"/>
      <c r="XEV303" s="4"/>
      <c r="XEW303" s="4"/>
      <c r="XEX303" s="4"/>
    </row>
    <row r="304" spans="1:29 16373:16378" s="5" customFormat="1" ht="17.25" customHeight="1" thickBot="1" x14ac:dyDescent="0.3">
      <c r="A304" s="1"/>
      <c r="B304" s="98"/>
      <c r="C304" s="249"/>
      <c r="D304" s="250"/>
      <c r="E304" s="251"/>
      <c r="F304" s="252"/>
      <c r="G304" s="253"/>
      <c r="H304" s="258"/>
      <c r="I304" s="336"/>
      <c r="J304" s="332"/>
      <c r="K304" s="332"/>
      <c r="L304" s="332"/>
      <c r="M304" s="332"/>
      <c r="N304" s="332"/>
      <c r="O304" s="33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XES304" s="4"/>
      <c r="XET304" s="4"/>
      <c r="XEU304" s="4"/>
      <c r="XEV304" s="4"/>
      <c r="XEW304" s="4"/>
      <c r="XEX304" s="4"/>
    </row>
    <row r="305" spans="1:29 16373:16378" s="5" customFormat="1" ht="17.25" customHeight="1" thickBot="1" x14ac:dyDescent="0.3">
      <c r="A305" s="1"/>
      <c r="B305" s="211"/>
      <c r="C305" s="262" t="s">
        <v>110</v>
      </c>
      <c r="D305" s="254"/>
      <c r="E305" s="198">
        <f>SUM(E302:E304)</f>
        <v>9594231.9100000001</v>
      </c>
      <c r="F305" s="255"/>
      <c r="G305" s="200"/>
      <c r="H305" s="258"/>
      <c r="I305" s="259"/>
      <c r="J305" s="19"/>
      <c r="K305" s="19"/>
      <c r="L305" s="19"/>
      <c r="M305" s="20"/>
      <c r="N305" s="20"/>
      <c r="O305" s="21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XES305" s="4"/>
      <c r="XET305" s="4"/>
      <c r="XEU305" s="4"/>
      <c r="XEV305" s="4"/>
      <c r="XEW305" s="4"/>
      <c r="XEX305" s="4"/>
    </row>
    <row r="306" spans="1:29 16373:16378" s="5" customFormat="1" ht="17.25" customHeight="1" thickBot="1" x14ac:dyDescent="0.3">
      <c r="A306" s="1"/>
      <c r="B306" s="98" t="s">
        <v>111</v>
      </c>
      <c r="C306" s="261" t="s">
        <v>112</v>
      </c>
      <c r="D306" s="246"/>
      <c r="E306" s="235"/>
      <c r="F306" s="247"/>
      <c r="G306" s="206"/>
      <c r="H306" s="258"/>
      <c r="I306" s="2"/>
      <c r="J306" s="151"/>
      <c r="K306" s="151"/>
      <c r="L306" s="15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XES306" s="4"/>
      <c r="XET306" s="4"/>
      <c r="XEU306" s="4"/>
      <c r="XEV306" s="4"/>
      <c r="XEW306" s="4"/>
      <c r="XEX306" s="4"/>
    </row>
    <row r="307" spans="1:29 16373:16378" s="5" customFormat="1" x14ac:dyDescent="0.25">
      <c r="A307" s="1"/>
      <c r="B307" s="98"/>
      <c r="C307" s="99" t="s">
        <v>296</v>
      </c>
      <c r="D307" s="100" t="s">
        <v>557</v>
      </c>
      <c r="E307" s="101">
        <v>13752300</v>
      </c>
      <c r="F307" s="209" t="s">
        <v>558</v>
      </c>
      <c r="G307" s="260" t="s">
        <v>559</v>
      </c>
      <c r="H307" s="258"/>
      <c r="I307" s="335" t="s">
        <v>6</v>
      </c>
      <c r="J307" s="331" t="s">
        <v>85</v>
      </c>
      <c r="K307" s="331" t="s">
        <v>8</v>
      </c>
      <c r="L307" s="331" t="s">
        <v>85</v>
      </c>
      <c r="M307" s="331" t="s">
        <v>10</v>
      </c>
      <c r="N307" s="331" t="s">
        <v>8</v>
      </c>
      <c r="O307" s="331" t="s">
        <v>10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XES307" s="4"/>
      <c r="XET307" s="4"/>
      <c r="XEU307" s="4"/>
      <c r="XEV307" s="4"/>
      <c r="XEW307" s="4"/>
      <c r="XEX307" s="4"/>
    </row>
    <row r="308" spans="1:29 16373:16378" s="5" customFormat="1" x14ac:dyDescent="0.25">
      <c r="A308" s="1"/>
      <c r="B308" s="98"/>
      <c r="C308" s="99" t="s">
        <v>293</v>
      </c>
      <c r="D308" s="110" t="s">
        <v>557</v>
      </c>
      <c r="E308" s="101">
        <v>107968000</v>
      </c>
      <c r="F308" s="121" t="s">
        <v>558</v>
      </c>
      <c r="G308" s="260" t="s">
        <v>559</v>
      </c>
      <c r="H308" s="258"/>
      <c r="I308" s="336"/>
      <c r="J308" s="332"/>
      <c r="K308" s="332"/>
      <c r="L308" s="332"/>
      <c r="M308" s="332"/>
      <c r="N308" s="332"/>
      <c r="O308" s="33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XES308" s="4"/>
      <c r="XET308" s="4"/>
      <c r="XEU308" s="4"/>
      <c r="XEV308" s="4"/>
      <c r="XEW308" s="4"/>
      <c r="XEX308" s="4"/>
    </row>
    <row r="309" spans="1:29 16373:16378" s="5" customFormat="1" x14ac:dyDescent="0.25">
      <c r="A309" s="1"/>
      <c r="B309" s="98"/>
      <c r="C309" s="99" t="s">
        <v>296</v>
      </c>
      <c r="D309" s="110" t="s">
        <v>557</v>
      </c>
      <c r="E309" s="101">
        <v>9593000</v>
      </c>
      <c r="F309" s="121">
        <v>45034</v>
      </c>
      <c r="G309" s="260" t="s">
        <v>559</v>
      </c>
      <c r="H309" s="258"/>
      <c r="I309" s="336"/>
      <c r="J309" s="332"/>
      <c r="K309" s="332"/>
      <c r="L309" s="332"/>
      <c r="M309" s="332"/>
      <c r="N309" s="332"/>
      <c r="O309" s="33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XES309" s="4"/>
      <c r="XET309" s="4"/>
      <c r="XEU309" s="4"/>
      <c r="XEV309" s="4"/>
      <c r="XEW309" s="4"/>
      <c r="XEX309" s="4"/>
    </row>
    <row r="310" spans="1:29 16373:16378" s="5" customFormat="1" x14ac:dyDescent="0.25">
      <c r="A310" s="1"/>
      <c r="B310" s="98"/>
      <c r="C310" s="99" t="s">
        <v>293</v>
      </c>
      <c r="D310" s="110" t="s">
        <v>557</v>
      </c>
      <c r="E310" s="101">
        <v>83752000</v>
      </c>
      <c r="F310" s="121">
        <v>45034</v>
      </c>
      <c r="G310" s="260" t="s">
        <v>559</v>
      </c>
      <c r="H310" s="258"/>
      <c r="I310" s="336"/>
      <c r="J310" s="332"/>
      <c r="K310" s="332"/>
      <c r="L310" s="332"/>
      <c r="M310" s="332"/>
      <c r="N310" s="332"/>
      <c r="O310" s="33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XES310" s="4"/>
      <c r="XET310" s="4"/>
      <c r="XEU310" s="4"/>
      <c r="XEV310" s="4"/>
      <c r="XEW310" s="4"/>
      <c r="XEX310" s="4"/>
    </row>
    <row r="311" spans="1:29 16373:16378" s="5" customFormat="1" ht="17.25" customHeight="1" thickBot="1" x14ac:dyDescent="0.3">
      <c r="A311" s="1"/>
      <c r="B311" s="98"/>
      <c r="C311" s="249"/>
      <c r="D311" s="250"/>
      <c r="E311" s="251"/>
      <c r="F311" s="252"/>
      <c r="G311" s="253"/>
      <c r="H311" s="258"/>
      <c r="I311" s="336"/>
      <c r="J311" s="332"/>
      <c r="K311" s="332"/>
      <c r="L311" s="332"/>
      <c r="M311" s="332"/>
      <c r="N311" s="332"/>
      <c r="O311" s="33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XES311" s="4"/>
      <c r="XET311" s="4"/>
      <c r="XEU311" s="4"/>
      <c r="XEV311" s="4"/>
      <c r="XEW311" s="4"/>
      <c r="XEX311" s="4"/>
    </row>
    <row r="312" spans="1:29 16373:16378" s="5" customFormat="1" ht="17.25" customHeight="1" thickBot="1" x14ac:dyDescent="0.3">
      <c r="A312" s="1"/>
      <c r="B312" s="211"/>
      <c r="C312" s="262" t="s">
        <v>113</v>
      </c>
      <c r="D312" s="254"/>
      <c r="E312" s="198">
        <f>SUM(E307:E311)</f>
        <v>215065300</v>
      </c>
      <c r="F312" s="255"/>
      <c r="G312" s="200"/>
      <c r="H312" s="258"/>
      <c r="I312" s="259"/>
      <c r="J312" s="19"/>
      <c r="K312" s="19"/>
      <c r="L312" s="19"/>
      <c r="M312" s="20"/>
      <c r="N312" s="20"/>
      <c r="O312" s="21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XES312" s="4"/>
      <c r="XET312" s="4"/>
      <c r="XEU312" s="4"/>
      <c r="XEV312" s="4"/>
      <c r="XEW312" s="4"/>
      <c r="XEX312" s="4"/>
    </row>
    <row r="313" spans="1:29 16373:16378" s="5" customFormat="1" ht="17.25" customHeight="1" thickBot="1" x14ac:dyDescent="0.3">
      <c r="A313" s="1"/>
      <c r="B313" s="98" t="s">
        <v>114</v>
      </c>
      <c r="C313" s="261" t="s">
        <v>115</v>
      </c>
      <c r="D313" s="246"/>
      <c r="E313" s="235"/>
      <c r="F313" s="247"/>
      <c r="G313" s="206"/>
      <c r="H313" s="258"/>
      <c r="I313" s="2"/>
      <c r="J313" s="151"/>
      <c r="K313" s="151"/>
      <c r="L313" s="15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XES313" s="4"/>
      <c r="XET313" s="4"/>
      <c r="XEU313" s="4"/>
      <c r="XEV313" s="4"/>
      <c r="XEW313" s="4"/>
      <c r="XEX313" s="4"/>
    </row>
    <row r="314" spans="1:29 16373:16378" s="5" customFormat="1" x14ac:dyDescent="0.25">
      <c r="A314" s="1"/>
      <c r="B314" s="98"/>
      <c r="C314" s="330" t="s">
        <v>638</v>
      </c>
      <c r="D314" s="100" t="s">
        <v>639</v>
      </c>
      <c r="E314" s="101">
        <v>55135000</v>
      </c>
      <c r="F314" s="209" t="s">
        <v>640</v>
      </c>
      <c r="G314" s="260" t="s">
        <v>641</v>
      </c>
      <c r="H314" s="258"/>
      <c r="I314" s="335" t="s">
        <v>6</v>
      </c>
      <c r="J314" s="331" t="s">
        <v>85</v>
      </c>
      <c r="K314" s="331" t="s">
        <v>8</v>
      </c>
      <c r="L314" s="331" t="s">
        <v>85</v>
      </c>
      <c r="M314" s="331" t="s">
        <v>10</v>
      </c>
      <c r="N314" s="331" t="s">
        <v>8</v>
      </c>
      <c r="O314" s="331" t="s">
        <v>10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XES314" s="4"/>
      <c r="XET314" s="4"/>
      <c r="XEU314" s="4"/>
      <c r="XEV314" s="4"/>
      <c r="XEW314" s="4"/>
      <c r="XEX314" s="4"/>
    </row>
    <row r="315" spans="1:29 16373:16378" s="5" customFormat="1" x14ac:dyDescent="0.25">
      <c r="A315" s="1"/>
      <c r="B315" s="98"/>
      <c r="C315" s="330" t="s">
        <v>638</v>
      </c>
      <c r="D315" s="110" t="s">
        <v>639</v>
      </c>
      <c r="E315" s="101">
        <v>65451250</v>
      </c>
      <c r="F315" s="121" t="s">
        <v>478</v>
      </c>
      <c r="G315" s="260" t="s">
        <v>641</v>
      </c>
      <c r="H315" s="258"/>
      <c r="I315" s="336"/>
      <c r="J315" s="332"/>
      <c r="K315" s="332"/>
      <c r="L315" s="332"/>
      <c r="M315" s="332"/>
      <c r="N315" s="332"/>
      <c r="O315" s="33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XES315" s="4"/>
      <c r="XET315" s="4"/>
      <c r="XEU315" s="4"/>
      <c r="XEV315" s="4"/>
      <c r="XEW315" s="4"/>
      <c r="XEX315" s="4"/>
    </row>
    <row r="316" spans="1:29 16373:16378" s="5" customFormat="1" x14ac:dyDescent="0.25">
      <c r="A316" s="1"/>
      <c r="B316" s="98"/>
      <c r="C316" s="330" t="s">
        <v>638</v>
      </c>
      <c r="D316" s="110" t="s">
        <v>639</v>
      </c>
      <c r="E316" s="101">
        <v>60666250</v>
      </c>
      <c r="F316" s="121" t="s">
        <v>642</v>
      </c>
      <c r="G316" s="260" t="s">
        <v>641</v>
      </c>
      <c r="H316" s="258"/>
      <c r="I316" s="336"/>
      <c r="J316" s="332"/>
      <c r="K316" s="332"/>
      <c r="L316" s="332"/>
      <c r="M316" s="332"/>
      <c r="N316" s="332"/>
      <c r="O316" s="33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XES316" s="4"/>
      <c r="XET316" s="4"/>
      <c r="XEU316" s="4"/>
      <c r="XEV316" s="4"/>
      <c r="XEW316" s="4"/>
      <c r="XEX316" s="4"/>
    </row>
    <row r="317" spans="1:29 16373:16378" s="5" customFormat="1" x14ac:dyDescent="0.25">
      <c r="A317" s="1"/>
      <c r="B317" s="98"/>
      <c r="C317" s="330" t="s">
        <v>638</v>
      </c>
      <c r="D317" s="110" t="s">
        <v>639</v>
      </c>
      <c r="E317" s="101">
        <v>5018000</v>
      </c>
      <c r="F317" s="121" t="s">
        <v>558</v>
      </c>
      <c r="G317" s="260" t="s">
        <v>641</v>
      </c>
      <c r="H317" s="258"/>
      <c r="I317" s="336"/>
      <c r="J317" s="332"/>
      <c r="K317" s="332"/>
      <c r="L317" s="332"/>
      <c r="M317" s="332"/>
      <c r="N317" s="332"/>
      <c r="O317" s="33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XES317" s="4"/>
      <c r="XET317" s="4"/>
      <c r="XEU317" s="4"/>
      <c r="XEV317" s="4"/>
      <c r="XEW317" s="4"/>
      <c r="XEX317" s="4"/>
    </row>
    <row r="318" spans="1:29 16373:16378" s="5" customFormat="1" ht="18.75" thickBot="1" x14ac:dyDescent="0.3">
      <c r="A318" s="1"/>
      <c r="B318" s="98"/>
      <c r="C318" s="281"/>
      <c r="D318" s="110"/>
      <c r="E318" s="101"/>
      <c r="F318" s="121"/>
      <c r="G318" s="260"/>
      <c r="H318" s="258"/>
      <c r="I318" s="336"/>
      <c r="J318" s="332"/>
      <c r="K318" s="332"/>
      <c r="L318" s="332"/>
      <c r="M318" s="332"/>
      <c r="N318" s="332"/>
      <c r="O318" s="33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XES318" s="4"/>
      <c r="XET318" s="4"/>
      <c r="XEU318" s="4"/>
      <c r="XEV318" s="4"/>
      <c r="XEW318" s="4"/>
      <c r="XEX318" s="4"/>
    </row>
    <row r="319" spans="1:29 16373:16378" s="5" customFormat="1" ht="17.25" customHeight="1" thickBot="1" x14ac:dyDescent="0.3">
      <c r="A319" s="1"/>
      <c r="B319" s="211"/>
      <c r="C319" s="262" t="s">
        <v>116</v>
      </c>
      <c r="D319" s="254"/>
      <c r="E319" s="198">
        <f>SUM(E314:E318)</f>
        <v>186270500</v>
      </c>
      <c r="F319" s="255"/>
      <c r="G319" s="200"/>
      <c r="H319" s="258"/>
      <c r="I319" s="259"/>
      <c r="J319" s="19"/>
      <c r="K319" s="19"/>
      <c r="L319" s="19"/>
      <c r="M319" s="20"/>
      <c r="N319" s="20"/>
      <c r="O319" s="21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XES319" s="4"/>
      <c r="XET319" s="4"/>
      <c r="XEU319" s="4"/>
      <c r="XEV319" s="4"/>
      <c r="XEW319" s="4"/>
      <c r="XEX319" s="4"/>
    </row>
    <row r="320" spans="1:29 16373:16378" s="5" customFormat="1" ht="17.25" customHeight="1" x14ac:dyDescent="0.25">
      <c r="A320" s="1"/>
      <c r="B320" s="3"/>
      <c r="C320" s="3"/>
      <c r="D320" s="250"/>
      <c r="E320" s="231"/>
      <c r="F320" s="252"/>
      <c r="G320" s="219"/>
      <c r="H320" s="258"/>
      <c r="I320" s="259"/>
      <c r="J320" s="19"/>
      <c r="K320" s="19"/>
      <c r="L320" s="19"/>
      <c r="M320" s="20"/>
      <c r="N320" s="20"/>
      <c r="O320" s="21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XES320" s="4"/>
      <c r="XET320" s="4"/>
      <c r="XEU320" s="4"/>
      <c r="XEV320" s="4"/>
      <c r="XEW320" s="4"/>
      <c r="XEX320" s="4"/>
    </row>
    <row r="321" spans="1:29 16373:16378" s="5" customFormat="1" ht="18.75" thickBot="1" x14ac:dyDescent="0.3">
      <c r="A321" s="1"/>
      <c r="B321" s="3"/>
      <c r="C321" s="3"/>
      <c r="D321" s="250"/>
      <c r="E321" s="231"/>
      <c r="F321" s="252"/>
      <c r="G321" s="219"/>
      <c r="H321" s="2"/>
      <c r="I321" s="80"/>
      <c r="J321" s="30"/>
      <c r="K321" s="19"/>
      <c r="L321" s="19"/>
      <c r="M321" s="20"/>
      <c r="N321" s="76"/>
      <c r="O321" s="21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XES321" s="4"/>
      <c r="XET321" s="4"/>
      <c r="XEU321" s="4"/>
      <c r="XEV321" s="4"/>
      <c r="XEW321" s="4"/>
      <c r="XEX321" s="4"/>
    </row>
    <row r="322" spans="1:29 16373:16378" s="5" customFormat="1" ht="18.75" thickBot="1" x14ac:dyDescent="0.3">
      <c r="A322" s="1"/>
      <c r="B322" s="263"/>
      <c r="C322" s="44" t="s">
        <v>117</v>
      </c>
      <c r="D322" s="264"/>
      <c r="E322" s="265">
        <f>SUM(E13,E19,E30,E54,E65,E79,E89,E100,E110,E115,E126,E136,E148,E155,E166,E176,E184,E195,E204,E213,E223+E229+E237+E248+E253+E266+E274+E285+E295+E300+E305+E291+E312+E319)</f>
        <v>3751150429.9099998</v>
      </c>
      <c r="F322" s="47"/>
      <c r="G322" s="266"/>
      <c r="H322" s="267"/>
      <c r="I322" s="80"/>
      <c r="J322" s="30"/>
      <c r="K322" s="19"/>
      <c r="L322" s="19"/>
      <c r="M322" s="20"/>
      <c r="N322" s="76"/>
      <c r="O322" s="21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XES322" s="4"/>
      <c r="XET322" s="4"/>
      <c r="XEU322" s="4"/>
      <c r="XEV322" s="4"/>
      <c r="XEW322" s="4"/>
      <c r="XEX322" s="4"/>
    </row>
    <row r="323" spans="1:29 16373:16378" s="5" customFormat="1" x14ac:dyDescent="0.25">
      <c r="A323" s="1"/>
      <c r="B323" s="2"/>
      <c r="C323" s="2"/>
      <c r="D323" s="2"/>
      <c r="E323" s="2"/>
      <c r="F323" s="121"/>
      <c r="G323" s="2"/>
      <c r="H323" s="268"/>
      <c r="I323" s="80"/>
      <c r="J323" s="30"/>
      <c r="K323" s="19"/>
      <c r="L323" s="19"/>
      <c r="M323" s="20"/>
      <c r="N323" s="76"/>
      <c r="O323" s="21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XES323" s="4"/>
      <c r="XET323" s="4"/>
      <c r="XEU323" s="4"/>
      <c r="XEV323" s="4"/>
      <c r="XEW323" s="4"/>
      <c r="XEX323" s="4"/>
    </row>
    <row r="324" spans="1:29 16373:16378" s="5" customFormat="1" ht="17.25" customHeight="1" thickBot="1" x14ac:dyDescent="0.3">
      <c r="A324" s="26"/>
      <c r="B324" s="2"/>
      <c r="C324" s="2"/>
      <c r="D324" s="2"/>
      <c r="E324" s="2"/>
      <c r="F324" s="121"/>
      <c r="G324" s="2"/>
      <c r="H324" s="2"/>
      <c r="I324" s="259"/>
      <c r="J324" s="19"/>
      <c r="K324" s="19"/>
      <c r="L324" s="19"/>
      <c r="M324" s="20"/>
      <c r="N324" s="20"/>
      <c r="O324" s="21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XES324" s="4"/>
      <c r="XET324" s="4"/>
      <c r="XEU324" s="4"/>
      <c r="XEV324" s="4"/>
      <c r="XEW324" s="4"/>
      <c r="XEX324" s="4"/>
    </row>
    <row r="325" spans="1:29 16373:16378" x14ac:dyDescent="0.25">
      <c r="B325" s="2"/>
      <c r="C325" s="333" t="s">
        <v>343</v>
      </c>
      <c r="D325" s="334"/>
      <c r="E325" s="2"/>
      <c r="F325" s="121"/>
      <c r="G325" s="2"/>
    </row>
    <row r="326" spans="1:29 16373:16378" x14ac:dyDescent="0.25">
      <c r="B326" s="2"/>
      <c r="C326" s="270" t="s">
        <v>118</v>
      </c>
      <c r="D326" s="271">
        <f>E322</f>
        <v>3751150429.9099998</v>
      </c>
      <c r="E326" s="2"/>
      <c r="F326" s="121"/>
      <c r="G326" s="2"/>
    </row>
    <row r="327" spans="1:29 16373:16378" x14ac:dyDescent="0.25">
      <c r="B327" s="2"/>
      <c r="C327" s="270" t="s">
        <v>119</v>
      </c>
      <c r="D327" s="271">
        <v>0</v>
      </c>
      <c r="E327" s="2"/>
      <c r="F327" s="121"/>
      <c r="G327" s="2"/>
    </row>
    <row r="328" spans="1:29 16373:16378" x14ac:dyDescent="0.25">
      <c r="B328" s="2"/>
      <c r="C328" s="270"/>
      <c r="D328" s="272"/>
      <c r="E328" s="2"/>
      <c r="F328" s="121"/>
      <c r="G328" s="2"/>
    </row>
    <row r="329" spans="1:29 16373:16378" ht="18.75" thickBot="1" x14ac:dyDescent="0.3">
      <c r="B329" s="2"/>
      <c r="C329" s="273" t="s">
        <v>120</v>
      </c>
      <c r="D329" s="274">
        <f>SUM(D326:D328)</f>
        <v>3751150429.9099998</v>
      </c>
      <c r="E329" s="2"/>
      <c r="F329" s="121"/>
      <c r="G329" s="2"/>
    </row>
  </sheetData>
  <sortState xmlns:xlrd2="http://schemas.microsoft.com/office/spreadsheetml/2017/richdata2" ref="C22:G28">
    <sortCondition ref="D22:D28"/>
  </sortState>
  <mergeCells count="93">
    <mergeCell ref="B1:G1"/>
    <mergeCell ref="I1:O1"/>
    <mergeCell ref="B3:B4"/>
    <mergeCell ref="C3:C4"/>
    <mergeCell ref="D3:D4"/>
    <mergeCell ref="E3:E4"/>
    <mergeCell ref="F3:G3"/>
    <mergeCell ref="I3:I4"/>
    <mergeCell ref="J3:J4"/>
    <mergeCell ref="K3:K4"/>
    <mergeCell ref="L3:L4"/>
    <mergeCell ref="M3:M4"/>
    <mergeCell ref="N3:N4"/>
    <mergeCell ref="O3:O4"/>
    <mergeCell ref="C16:C18"/>
    <mergeCell ref="N239:N247"/>
    <mergeCell ref="O239:O247"/>
    <mergeCell ref="I250:I252"/>
    <mergeCell ref="J250:J252"/>
    <mergeCell ref="K250:K252"/>
    <mergeCell ref="L250:L252"/>
    <mergeCell ref="M250:M252"/>
    <mergeCell ref="N250:N252"/>
    <mergeCell ref="O250:O252"/>
    <mergeCell ref="I239:I247"/>
    <mergeCell ref="J239:J247"/>
    <mergeCell ref="K239:K247"/>
    <mergeCell ref="L239:L247"/>
    <mergeCell ref="M239:M247"/>
    <mergeCell ref="O255:O265"/>
    <mergeCell ref="I268:I273"/>
    <mergeCell ref="J268:J273"/>
    <mergeCell ref="K268:K273"/>
    <mergeCell ref="L268:L273"/>
    <mergeCell ref="M268:M273"/>
    <mergeCell ref="N268:N273"/>
    <mergeCell ref="O268:O273"/>
    <mergeCell ref="I255:I265"/>
    <mergeCell ref="J255:J265"/>
    <mergeCell ref="K255:K265"/>
    <mergeCell ref="L255:L265"/>
    <mergeCell ref="M255:M265"/>
    <mergeCell ref="N255:N265"/>
    <mergeCell ref="O276:O284"/>
    <mergeCell ref="I287:I290"/>
    <mergeCell ref="J287:J290"/>
    <mergeCell ref="K287:K290"/>
    <mergeCell ref="L287:L290"/>
    <mergeCell ref="M287:M290"/>
    <mergeCell ref="N287:N290"/>
    <mergeCell ref="O287:O290"/>
    <mergeCell ref="I276:I284"/>
    <mergeCell ref="J276:J284"/>
    <mergeCell ref="K276:K284"/>
    <mergeCell ref="L276:L284"/>
    <mergeCell ref="M276:M284"/>
    <mergeCell ref="N276:N284"/>
    <mergeCell ref="O293:O294"/>
    <mergeCell ref="I297:I299"/>
    <mergeCell ref="J297:J299"/>
    <mergeCell ref="K297:K299"/>
    <mergeCell ref="L297:L299"/>
    <mergeCell ref="M297:M299"/>
    <mergeCell ref="N297:N299"/>
    <mergeCell ref="O297:O299"/>
    <mergeCell ref="I293:I294"/>
    <mergeCell ref="J293:J294"/>
    <mergeCell ref="K293:K294"/>
    <mergeCell ref="L293:L294"/>
    <mergeCell ref="M293:M294"/>
    <mergeCell ref="N293:N294"/>
    <mergeCell ref="O302:O304"/>
    <mergeCell ref="I307:I311"/>
    <mergeCell ref="J307:J311"/>
    <mergeCell ref="K307:K311"/>
    <mergeCell ref="L307:L311"/>
    <mergeCell ref="M307:M311"/>
    <mergeCell ref="N307:N311"/>
    <mergeCell ref="O307:O311"/>
    <mergeCell ref="I302:I304"/>
    <mergeCell ref="J302:J304"/>
    <mergeCell ref="K302:K304"/>
    <mergeCell ref="L302:L304"/>
    <mergeCell ref="M302:M304"/>
    <mergeCell ref="N302:N304"/>
    <mergeCell ref="N314:N318"/>
    <mergeCell ref="O314:O318"/>
    <mergeCell ref="C325:D325"/>
    <mergeCell ref="I314:I318"/>
    <mergeCell ref="J314:J318"/>
    <mergeCell ref="K314:K318"/>
    <mergeCell ref="L314:L318"/>
    <mergeCell ref="M314:M318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1B04-ED5B-4D50-8431-A95F783E62A5}">
  <dimension ref="A1:XEX312"/>
  <sheetViews>
    <sheetView tabSelected="1" topLeftCell="A239" zoomScale="55" zoomScaleNormal="55" workbookViewId="0">
      <selection activeCell="D271" sqref="D271"/>
    </sheetView>
  </sheetViews>
  <sheetFormatPr defaultColWidth="9.140625" defaultRowHeight="18" x14ac:dyDescent="0.25"/>
  <cols>
    <col min="1" max="1" width="9.140625" style="269"/>
    <col min="2" max="2" width="10.42578125" style="4" customWidth="1"/>
    <col min="3" max="3" width="121.7109375" style="4" customWidth="1"/>
    <col min="4" max="4" width="30" style="4" customWidth="1"/>
    <col min="5" max="5" width="23.28515625" style="4" customWidth="1"/>
    <col min="6" max="6" width="40.5703125" style="111" customWidth="1"/>
    <col min="7" max="7" width="107.7109375" style="4" customWidth="1"/>
    <col min="8" max="16384" width="9.140625" style="4"/>
  </cols>
  <sheetData>
    <row r="1" spans="1:29 16373:16378" s="5" customFormat="1" x14ac:dyDescent="0.25">
      <c r="A1" s="1"/>
      <c r="B1" s="339" t="s">
        <v>554</v>
      </c>
      <c r="C1" s="339"/>
      <c r="D1" s="339"/>
      <c r="E1" s="339"/>
      <c r="F1" s="339"/>
      <c r="G1" s="339"/>
      <c r="H1" s="2"/>
      <c r="I1" s="340" t="s">
        <v>0</v>
      </c>
      <c r="J1" s="340"/>
      <c r="K1" s="340"/>
      <c r="L1" s="340"/>
      <c r="M1" s="340"/>
      <c r="N1" s="340"/>
      <c r="O1" s="34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XES1" s="4"/>
      <c r="XET1" s="4"/>
      <c r="XEU1" s="4"/>
      <c r="XEV1" s="4"/>
      <c r="XEW1" s="4"/>
      <c r="XEX1" s="4"/>
    </row>
    <row r="2" spans="1:29 16373:16378" s="5" customFormat="1" ht="18.75" thickBot="1" x14ac:dyDescent="0.3">
      <c r="A2" s="1"/>
      <c r="B2" s="6"/>
      <c r="C2" s="6"/>
      <c r="D2" s="6"/>
      <c r="E2" s="6"/>
      <c r="F2" s="7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XES2" s="4"/>
      <c r="XET2" s="4"/>
      <c r="XEU2" s="4"/>
      <c r="XEV2" s="4"/>
      <c r="XEW2" s="4"/>
      <c r="XEX2" s="4"/>
    </row>
    <row r="3" spans="1:29 16373:16378" s="5" customFormat="1" ht="18.75" thickTop="1" x14ac:dyDescent="0.25">
      <c r="A3" s="1"/>
      <c r="B3" s="341" t="s">
        <v>1</v>
      </c>
      <c r="C3" s="343" t="s">
        <v>2</v>
      </c>
      <c r="D3" s="343" t="s">
        <v>3</v>
      </c>
      <c r="E3" s="343" t="s">
        <v>4</v>
      </c>
      <c r="F3" s="345" t="s">
        <v>5</v>
      </c>
      <c r="G3" s="346"/>
      <c r="H3" s="8"/>
      <c r="I3" s="335" t="s">
        <v>6</v>
      </c>
      <c r="J3" s="331" t="s">
        <v>7</v>
      </c>
      <c r="K3" s="331" t="s">
        <v>8</v>
      </c>
      <c r="L3" s="331" t="s">
        <v>9</v>
      </c>
      <c r="M3" s="331" t="s">
        <v>10</v>
      </c>
      <c r="N3" s="331" t="s">
        <v>8</v>
      </c>
      <c r="O3" s="331" t="s">
        <v>10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XES3" s="4"/>
      <c r="XET3" s="4"/>
      <c r="XEU3" s="4"/>
      <c r="XEV3" s="4"/>
      <c r="XEW3" s="4"/>
      <c r="XEX3" s="4"/>
    </row>
    <row r="4" spans="1:29 16373:16378" s="5" customFormat="1" ht="36" x14ac:dyDescent="0.25">
      <c r="A4" s="1"/>
      <c r="B4" s="342"/>
      <c r="C4" s="344"/>
      <c r="D4" s="344"/>
      <c r="E4" s="344"/>
      <c r="F4" s="9" t="s">
        <v>11</v>
      </c>
      <c r="G4" s="10" t="s">
        <v>12</v>
      </c>
      <c r="H4" s="11"/>
      <c r="I4" s="336"/>
      <c r="J4" s="332"/>
      <c r="K4" s="332"/>
      <c r="L4" s="332"/>
      <c r="M4" s="332"/>
      <c r="N4" s="332"/>
      <c r="O4" s="33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XES4" s="4"/>
      <c r="XET4" s="4"/>
      <c r="XEU4" s="4"/>
      <c r="XEV4" s="4"/>
      <c r="XEW4" s="4"/>
      <c r="XEX4" s="4"/>
    </row>
    <row r="5" spans="1:29 16373:16378" s="5" customFormat="1" ht="17.25" customHeight="1" thickBot="1" x14ac:dyDescent="0.3">
      <c r="A5" s="1"/>
      <c r="B5" s="12"/>
      <c r="C5" s="13"/>
      <c r="D5" s="14"/>
      <c r="E5" s="15"/>
      <c r="F5" s="16"/>
      <c r="G5" s="17"/>
      <c r="H5" s="11"/>
      <c r="I5" s="18"/>
      <c r="J5" s="19"/>
      <c r="K5" s="20"/>
      <c r="L5" s="20"/>
      <c r="M5" s="20"/>
      <c r="N5" s="20"/>
      <c r="O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XES5" s="4"/>
      <c r="XET5" s="4"/>
      <c r="XEU5" s="4"/>
      <c r="XEV5" s="4"/>
      <c r="XEW5" s="4"/>
      <c r="XEX5" s="4"/>
    </row>
    <row r="6" spans="1:29 16373:16378" s="5" customFormat="1" ht="17.100000000000001" customHeight="1" x14ac:dyDescent="0.25">
      <c r="A6" s="1"/>
      <c r="B6" s="22" t="s">
        <v>13</v>
      </c>
      <c r="C6" s="23" t="s">
        <v>707</v>
      </c>
      <c r="D6" s="24"/>
      <c r="E6" s="24"/>
      <c r="F6" s="24"/>
      <c r="G6" s="25"/>
      <c r="H6" s="11"/>
      <c r="I6" s="18"/>
      <c r="J6" s="19"/>
      <c r="K6" s="20"/>
      <c r="L6" s="20"/>
      <c r="M6" s="20"/>
      <c r="N6" s="20"/>
      <c r="O6" s="2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XES6" s="4"/>
      <c r="XET6" s="4"/>
      <c r="XEU6" s="4"/>
      <c r="XEV6" s="4"/>
      <c r="XEW6" s="4"/>
      <c r="XEX6" s="4"/>
    </row>
    <row r="7" spans="1:29 16373:16378" s="5" customFormat="1" ht="17.25" customHeight="1" x14ac:dyDescent="0.25">
      <c r="A7" s="26"/>
      <c r="B7" s="27"/>
      <c r="C7" s="306" t="s">
        <v>765</v>
      </c>
      <c r="D7" s="286">
        <v>45068</v>
      </c>
      <c r="E7" s="298">
        <v>7271500</v>
      </c>
      <c r="F7" s="288">
        <v>45060</v>
      </c>
      <c r="G7" s="308" t="s">
        <v>632</v>
      </c>
      <c r="H7" s="186"/>
      <c r="I7" s="18"/>
      <c r="J7" s="33"/>
      <c r="K7" s="20"/>
      <c r="L7" s="20"/>
      <c r="M7" s="20"/>
      <c r="N7" s="20"/>
      <c r="O7" s="2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XES7" s="4"/>
      <c r="XET7" s="4"/>
      <c r="XEU7" s="4"/>
      <c r="XEV7" s="4"/>
      <c r="XEW7" s="4"/>
      <c r="XEX7" s="4"/>
    </row>
    <row r="8" spans="1:29 16373:16378" s="5" customFormat="1" ht="17.25" customHeight="1" x14ac:dyDescent="0.25">
      <c r="A8" s="1"/>
      <c r="B8" s="27"/>
      <c r="C8" s="34" t="s">
        <v>287</v>
      </c>
      <c r="D8" s="35">
        <v>45069</v>
      </c>
      <c r="E8" s="36">
        <v>4212925</v>
      </c>
      <c r="F8" s="37">
        <v>45055</v>
      </c>
      <c r="G8" s="38" t="s">
        <v>764</v>
      </c>
      <c r="H8" s="11"/>
      <c r="I8" s="18"/>
      <c r="J8" s="33"/>
      <c r="K8" s="20"/>
      <c r="L8" s="20"/>
      <c r="M8" s="20"/>
      <c r="N8" s="20"/>
      <c r="O8" s="2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XES8" s="4"/>
      <c r="XET8" s="4"/>
      <c r="XEU8" s="4"/>
      <c r="XEV8" s="4"/>
      <c r="XEW8" s="4"/>
      <c r="XEX8" s="4"/>
    </row>
    <row r="9" spans="1:29 16373:16378" s="5" customFormat="1" ht="17.25" customHeight="1" x14ac:dyDescent="0.25">
      <c r="A9" s="1"/>
      <c r="B9" s="27"/>
      <c r="C9" s="28" t="s">
        <v>318</v>
      </c>
      <c r="D9" s="29">
        <v>45069</v>
      </c>
      <c r="E9" s="30">
        <v>56000</v>
      </c>
      <c r="F9" s="39">
        <v>44874</v>
      </c>
      <c r="G9" s="32" t="s">
        <v>634</v>
      </c>
      <c r="H9" s="11"/>
      <c r="I9" s="18"/>
      <c r="J9" s="33"/>
      <c r="K9" s="20"/>
      <c r="L9" s="20"/>
      <c r="M9" s="20"/>
      <c r="N9" s="20"/>
      <c r="O9" s="2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XES9" s="4"/>
      <c r="XET9" s="4"/>
      <c r="XEU9" s="4"/>
      <c r="XEV9" s="4"/>
      <c r="XEW9" s="4"/>
      <c r="XEX9" s="4"/>
    </row>
    <row r="10" spans="1:29 16373:16378" s="5" customFormat="1" ht="17.25" customHeight="1" x14ac:dyDescent="0.25">
      <c r="A10" s="1"/>
      <c r="B10" s="27"/>
      <c r="C10" s="28" t="s">
        <v>310</v>
      </c>
      <c r="D10" s="29">
        <v>45069</v>
      </c>
      <c r="E10" s="30">
        <v>617574</v>
      </c>
      <c r="F10" s="39">
        <v>45028</v>
      </c>
      <c r="G10" s="40" t="s">
        <v>633</v>
      </c>
      <c r="H10" s="11"/>
      <c r="I10" s="18"/>
      <c r="J10" s="33"/>
      <c r="K10" s="20"/>
      <c r="L10" s="20"/>
      <c r="M10" s="20"/>
      <c r="N10" s="20"/>
      <c r="O10" s="2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XES10" s="4"/>
      <c r="XET10" s="4"/>
      <c r="XEU10" s="4"/>
      <c r="XEV10" s="4"/>
      <c r="XEW10" s="4"/>
      <c r="XEX10" s="4"/>
    </row>
    <row r="11" spans="1:29 16373:16378" s="5" customFormat="1" ht="17.25" customHeight="1" x14ac:dyDescent="0.25">
      <c r="A11" s="1"/>
      <c r="B11" s="27"/>
      <c r="C11" s="28" t="s">
        <v>308</v>
      </c>
      <c r="D11" s="29">
        <v>45069</v>
      </c>
      <c r="E11" s="30">
        <v>68600500</v>
      </c>
      <c r="F11" s="39">
        <v>45062</v>
      </c>
      <c r="G11" s="32" t="s">
        <v>632</v>
      </c>
      <c r="H11" s="11"/>
      <c r="I11" s="18"/>
      <c r="J11" s="33"/>
      <c r="K11" s="20"/>
      <c r="L11" s="20"/>
      <c r="M11" s="20"/>
      <c r="N11" s="20"/>
      <c r="O11" s="2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XES11" s="4"/>
      <c r="XET11" s="4"/>
      <c r="XEU11" s="4"/>
      <c r="XEV11" s="4"/>
      <c r="XEW11" s="4"/>
      <c r="XEX11" s="4"/>
    </row>
    <row r="12" spans="1:29 16373:16378" s="5" customFormat="1" ht="17.25" customHeight="1" thickBot="1" x14ac:dyDescent="0.3">
      <c r="A12" s="1"/>
      <c r="B12" s="27"/>
      <c r="C12" s="41"/>
      <c r="D12" s="14"/>
      <c r="E12" s="15"/>
      <c r="F12" s="16"/>
      <c r="G12" s="42"/>
      <c r="H12" s="11"/>
      <c r="I12" s="18"/>
      <c r="J12" s="19"/>
      <c r="K12" s="19"/>
      <c r="L12" s="19"/>
      <c r="M12" s="20"/>
      <c r="N12" s="20"/>
      <c r="O12" s="2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XES12" s="4"/>
      <c r="XET12" s="4"/>
      <c r="XEU12" s="4"/>
      <c r="XEV12" s="4"/>
      <c r="XEW12" s="4"/>
      <c r="XEX12" s="4"/>
    </row>
    <row r="13" spans="1:29 16373:16378" s="5" customFormat="1" ht="17.25" customHeight="1" thickBot="1" x14ac:dyDescent="0.3">
      <c r="A13" s="1"/>
      <c r="B13" s="43"/>
      <c r="C13" s="44" t="s">
        <v>15</v>
      </c>
      <c r="D13" s="45"/>
      <c r="E13" s="46">
        <f>SUM(E7:E12)</f>
        <v>80758499</v>
      </c>
      <c r="F13" s="47"/>
      <c r="G13" s="48"/>
      <c r="H13" s="11"/>
      <c r="I13" s="49"/>
      <c r="J13" s="50">
        <f>SUM(J6:J11)</f>
        <v>0</v>
      </c>
      <c r="K13" s="50">
        <f>SUM(K6:K11)</f>
        <v>0</v>
      </c>
      <c r="L13" s="50">
        <f>SUM(L6:L11)</f>
        <v>0</v>
      </c>
      <c r="M13" s="51"/>
      <c r="N13" s="50">
        <f>SUM(N6:N11)</f>
        <v>0</v>
      </c>
      <c r="O13" s="5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XES13" s="4"/>
      <c r="XET13" s="4"/>
      <c r="XEU13" s="4"/>
      <c r="XEV13" s="4"/>
      <c r="XEW13" s="4"/>
      <c r="XEX13" s="4"/>
    </row>
    <row r="14" spans="1:29 16373:16378" s="5" customFormat="1" ht="17.25" customHeight="1" thickBot="1" x14ac:dyDescent="0.3">
      <c r="A14" s="1"/>
      <c r="B14" s="22"/>
      <c r="C14" s="53"/>
      <c r="D14" s="54"/>
      <c r="E14" s="55"/>
      <c r="F14" s="56"/>
      <c r="G14" s="57"/>
      <c r="H14" s="11"/>
      <c r="I14" s="18"/>
      <c r="J14" s="19"/>
      <c r="K14" s="19"/>
      <c r="L14" s="19"/>
      <c r="M14" s="20"/>
      <c r="N14" s="20"/>
      <c r="O14" s="2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XES14" s="4"/>
      <c r="XET14" s="4"/>
      <c r="XEU14" s="4"/>
      <c r="XEV14" s="4"/>
      <c r="XEW14" s="4"/>
      <c r="XEX14" s="4"/>
    </row>
    <row r="15" spans="1:29 16373:16378" s="5" customFormat="1" ht="17.25" customHeight="1" x14ac:dyDescent="0.25">
      <c r="A15" s="1"/>
      <c r="B15" s="22" t="s">
        <v>16</v>
      </c>
      <c r="C15" s="23" t="s">
        <v>679</v>
      </c>
      <c r="D15" s="54"/>
      <c r="E15" s="55"/>
      <c r="F15" s="56"/>
      <c r="G15" s="57"/>
      <c r="H15" s="11"/>
      <c r="I15" s="18"/>
      <c r="J15" s="19"/>
      <c r="K15" s="19"/>
      <c r="L15" s="19"/>
      <c r="M15" s="20"/>
      <c r="N15" s="20"/>
      <c r="O15" s="2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XES15" s="4"/>
      <c r="XET15" s="4"/>
      <c r="XEU15" s="4"/>
      <c r="XEV15" s="4"/>
      <c r="XEW15" s="4"/>
      <c r="XEX15" s="4"/>
    </row>
    <row r="16" spans="1:29 16373:16378" s="5" customFormat="1" ht="17.25" customHeight="1" x14ac:dyDescent="0.25">
      <c r="A16" s="1"/>
      <c r="B16" s="27"/>
      <c r="C16" s="337" t="s">
        <v>18</v>
      </c>
      <c r="D16" s="14"/>
      <c r="E16" s="15"/>
      <c r="F16" s="16"/>
      <c r="G16" s="17"/>
      <c r="H16" s="11"/>
      <c r="I16" s="18"/>
      <c r="J16" s="19"/>
      <c r="K16" s="19"/>
      <c r="L16" s="19"/>
      <c r="M16" s="20"/>
      <c r="N16" s="20"/>
      <c r="O16" s="2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XES16" s="4"/>
      <c r="XET16" s="4"/>
      <c r="XEU16" s="4"/>
      <c r="XEV16" s="4"/>
      <c r="XEW16" s="4"/>
      <c r="XEX16" s="4"/>
    </row>
    <row r="17" spans="1:29 16373:16378" s="5" customFormat="1" ht="17.25" customHeight="1" x14ac:dyDescent="0.25">
      <c r="A17" s="1"/>
      <c r="B17" s="58"/>
      <c r="C17" s="337"/>
      <c r="D17" s="14"/>
      <c r="E17" s="15"/>
      <c r="F17" s="16"/>
      <c r="G17" s="17"/>
      <c r="H17" s="11"/>
      <c r="I17" s="18"/>
      <c r="J17" s="19"/>
      <c r="K17" s="19"/>
      <c r="L17" s="19"/>
      <c r="M17" s="20"/>
      <c r="N17" s="20"/>
      <c r="O17" s="2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XES17" s="4"/>
      <c r="XET17" s="4"/>
      <c r="XEU17" s="4"/>
      <c r="XEV17" s="4"/>
      <c r="XEW17" s="4"/>
      <c r="XEX17" s="4"/>
    </row>
    <row r="18" spans="1:29 16373:16378" s="5" customFormat="1" ht="17.25" customHeight="1" thickBot="1" x14ac:dyDescent="0.3">
      <c r="A18" s="1"/>
      <c r="B18" s="59"/>
      <c r="C18" s="338"/>
      <c r="D18" s="60"/>
      <c r="E18" s="61"/>
      <c r="F18" s="62"/>
      <c r="G18" s="63"/>
      <c r="H18" s="11"/>
      <c r="I18" s="18"/>
      <c r="J18" s="19"/>
      <c r="K18" s="19"/>
      <c r="L18" s="19"/>
      <c r="M18" s="20"/>
      <c r="N18" s="20"/>
      <c r="O18" s="2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XES18" s="4"/>
      <c r="XET18" s="4"/>
      <c r="XEU18" s="4"/>
      <c r="XEV18" s="4"/>
      <c r="XEW18" s="4"/>
      <c r="XEX18" s="4"/>
    </row>
    <row r="19" spans="1:29 16373:16378" s="5" customFormat="1" ht="17.25" customHeight="1" thickBot="1" x14ac:dyDescent="0.3">
      <c r="A19" s="1"/>
      <c r="B19" s="64"/>
      <c r="C19" s="65" t="s">
        <v>19</v>
      </c>
      <c r="D19" s="66"/>
      <c r="E19" s="67">
        <f>SUM(E16:E18)</f>
        <v>0</v>
      </c>
      <c r="F19" s="68"/>
      <c r="G19" s="69"/>
      <c r="H19" s="11"/>
      <c r="I19" s="49"/>
      <c r="J19" s="70"/>
      <c r="K19" s="70"/>
      <c r="L19" s="70"/>
      <c r="M19" s="51"/>
      <c r="N19" s="50">
        <f>SUM(N15:N16)</f>
        <v>0</v>
      </c>
      <c r="O19" s="5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XES19" s="4"/>
      <c r="XET19" s="4"/>
      <c r="XEU19" s="4"/>
      <c r="XEV19" s="4"/>
      <c r="XEW19" s="4"/>
      <c r="XEX19" s="4"/>
    </row>
    <row r="20" spans="1:29 16373:16378" s="5" customFormat="1" ht="17.25" customHeight="1" thickBot="1" x14ac:dyDescent="0.3">
      <c r="A20" s="1"/>
      <c r="B20" s="71"/>
      <c r="C20" s="72"/>
      <c r="D20" s="14"/>
      <c r="E20" s="15"/>
      <c r="F20" s="16"/>
      <c r="G20" s="17"/>
      <c r="H20" s="11"/>
      <c r="I20" s="18"/>
      <c r="J20" s="19"/>
      <c r="K20" s="19"/>
      <c r="L20" s="19"/>
      <c r="M20" s="20"/>
      <c r="N20" s="20"/>
      <c r="O20" s="2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XES20" s="4"/>
      <c r="XET20" s="4"/>
      <c r="XEU20" s="4"/>
      <c r="XEV20" s="4"/>
      <c r="XEW20" s="4"/>
      <c r="XEX20" s="4"/>
    </row>
    <row r="21" spans="1:29 16373:16378" s="5" customFormat="1" ht="17.25" customHeight="1" x14ac:dyDescent="0.25">
      <c r="A21" s="1"/>
      <c r="B21" s="22" t="s">
        <v>20</v>
      </c>
      <c r="C21" s="23" t="s">
        <v>680</v>
      </c>
      <c r="D21" s="54"/>
      <c r="E21" s="55"/>
      <c r="F21" s="56"/>
      <c r="G21" s="57"/>
      <c r="H21" s="11"/>
      <c r="I21" s="18"/>
      <c r="J21" s="19"/>
      <c r="K21" s="19"/>
      <c r="L21" s="19"/>
      <c r="M21" s="20"/>
      <c r="N21" s="20"/>
      <c r="O21" s="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XES21" s="4"/>
      <c r="XET21" s="4"/>
      <c r="XEU21" s="4"/>
      <c r="XEV21" s="4"/>
      <c r="XEW21" s="4"/>
      <c r="XEX21" s="4"/>
    </row>
    <row r="22" spans="1:29 16373:16378" s="5" customFormat="1" x14ac:dyDescent="0.25">
      <c r="A22" s="26"/>
      <c r="B22" s="27"/>
      <c r="C22" s="28" t="s">
        <v>335</v>
      </c>
      <c r="D22" s="29">
        <v>45069</v>
      </c>
      <c r="E22" s="30">
        <v>11015000</v>
      </c>
      <c r="F22" s="73">
        <v>45063</v>
      </c>
      <c r="G22" s="32" t="s">
        <v>334</v>
      </c>
      <c r="H22" s="11"/>
      <c r="I22" s="18"/>
      <c r="J22" s="74"/>
      <c r="K22" s="33"/>
      <c r="L22" s="33"/>
      <c r="M22" s="20"/>
      <c r="N22" s="20"/>
      <c r="O22" s="2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XES22" s="4"/>
      <c r="XET22" s="4"/>
      <c r="XEU22" s="4"/>
      <c r="XEV22" s="4"/>
      <c r="XEW22" s="4"/>
      <c r="XEX22" s="4"/>
    </row>
    <row r="23" spans="1:29 16373:16378" s="5" customFormat="1" x14ac:dyDescent="0.25">
      <c r="A23" s="1"/>
      <c r="B23" s="58"/>
      <c r="C23" s="28" t="s">
        <v>525</v>
      </c>
      <c r="D23" s="29">
        <v>45069</v>
      </c>
      <c r="E23" s="30">
        <v>46771583</v>
      </c>
      <c r="F23" s="31">
        <v>45062</v>
      </c>
      <c r="G23" s="32" t="s">
        <v>325</v>
      </c>
      <c r="H23" s="11"/>
      <c r="I23" s="18"/>
      <c r="J23" s="75"/>
      <c r="K23" s="19">
        <f>E23-J23</f>
        <v>46771583</v>
      </c>
      <c r="L23" s="19"/>
      <c r="M23" s="20"/>
      <c r="N23" s="76">
        <f>K23-L23</f>
        <v>46771583</v>
      </c>
      <c r="O23" s="2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XES23" s="4"/>
      <c r="XET23" s="4"/>
      <c r="XEU23" s="4"/>
      <c r="XEV23" s="4"/>
      <c r="XEW23" s="4"/>
      <c r="XEX23" s="4"/>
    </row>
    <row r="24" spans="1:29 16373:16378" s="5" customFormat="1" ht="17.25" customHeight="1" x14ac:dyDescent="0.25">
      <c r="A24" s="1"/>
      <c r="B24" s="58"/>
      <c r="C24" s="28" t="s">
        <v>615</v>
      </c>
      <c r="D24" s="29">
        <v>45069</v>
      </c>
      <c r="E24" s="30">
        <v>17267000</v>
      </c>
      <c r="F24" s="39">
        <v>45058</v>
      </c>
      <c r="G24" s="32" t="s">
        <v>325</v>
      </c>
      <c r="H24" s="11"/>
      <c r="I24" s="77"/>
      <c r="J24" s="15"/>
      <c r="K24" s="19">
        <f>E24-J24</f>
        <v>17267000</v>
      </c>
      <c r="L24" s="19"/>
      <c r="M24" s="20"/>
      <c r="N24" s="76">
        <f>K24-L24</f>
        <v>17267000</v>
      </c>
      <c r="O24" s="2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XES24" s="4"/>
      <c r="XET24" s="4"/>
      <c r="XEU24" s="4"/>
      <c r="XEV24" s="4"/>
      <c r="XEW24" s="4"/>
      <c r="XEX24" s="4"/>
    </row>
    <row r="25" spans="1:29 16373:16378" s="5" customFormat="1" ht="17.25" customHeight="1" x14ac:dyDescent="0.25">
      <c r="A25" s="1"/>
      <c r="B25" s="58"/>
      <c r="C25" s="28" t="s">
        <v>336</v>
      </c>
      <c r="D25" s="29">
        <v>45071</v>
      </c>
      <c r="E25" s="30">
        <v>619325</v>
      </c>
      <c r="F25" s="16">
        <v>45064</v>
      </c>
      <c r="G25" s="32" t="s">
        <v>339</v>
      </c>
      <c r="H25" s="11"/>
      <c r="I25" s="112"/>
      <c r="J25" s="301"/>
      <c r="K25" s="19"/>
      <c r="L25" s="19"/>
      <c r="M25" s="20"/>
      <c r="N25" s="76"/>
      <c r="O25" s="2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XES25" s="4"/>
      <c r="XET25" s="4"/>
      <c r="XEU25" s="4"/>
      <c r="XEV25" s="4"/>
      <c r="XEW25" s="4"/>
      <c r="XEX25" s="4"/>
    </row>
    <row r="26" spans="1:29 16373:16378" s="5" customFormat="1" ht="17.25" customHeight="1" thickBot="1" x14ac:dyDescent="0.3">
      <c r="A26" s="1"/>
      <c r="B26" s="59"/>
      <c r="C26" s="78"/>
      <c r="D26" s="60"/>
      <c r="E26" s="61"/>
      <c r="F26" s="62"/>
      <c r="G26" s="63"/>
      <c r="H26" s="11"/>
      <c r="I26" s="18"/>
      <c r="J26" s="19"/>
      <c r="K26" s="19"/>
      <c r="L26" s="19"/>
      <c r="M26" s="20"/>
      <c r="N26" s="20"/>
      <c r="O26" s="2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XES26" s="4"/>
      <c r="XET26" s="4"/>
      <c r="XEU26" s="4"/>
      <c r="XEV26" s="4"/>
      <c r="XEW26" s="4"/>
      <c r="XEX26" s="4"/>
    </row>
    <row r="27" spans="1:29 16373:16378" s="5" customFormat="1" ht="17.25" customHeight="1" thickBot="1" x14ac:dyDescent="0.3">
      <c r="A27" s="1"/>
      <c r="B27" s="64"/>
      <c r="C27" s="65" t="s">
        <v>22</v>
      </c>
      <c r="D27" s="66"/>
      <c r="E27" s="67">
        <f>SUM(E22:E26)</f>
        <v>75672908</v>
      </c>
      <c r="F27" s="68"/>
      <c r="G27" s="69"/>
      <c r="H27" s="11"/>
      <c r="I27" s="49"/>
      <c r="J27" s="50">
        <f>SUM(J21:J26)</f>
        <v>0</v>
      </c>
      <c r="K27" s="50">
        <f>SUM(K21:K26)</f>
        <v>64038583</v>
      </c>
      <c r="L27" s="50">
        <f>SUM(L21:L26)</f>
        <v>0</v>
      </c>
      <c r="M27" s="51"/>
      <c r="N27" s="50">
        <f>SUM(N21:N26)</f>
        <v>64038583</v>
      </c>
      <c r="O27" s="5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XES27" s="4"/>
      <c r="XET27" s="4"/>
      <c r="XEU27" s="4"/>
      <c r="XEV27" s="4"/>
      <c r="XEW27" s="4"/>
      <c r="XEX27" s="4"/>
    </row>
    <row r="28" spans="1:29 16373:16378" s="5" customFormat="1" ht="17.25" customHeight="1" thickBot="1" x14ac:dyDescent="0.3">
      <c r="A28" s="1"/>
      <c r="B28" s="71"/>
      <c r="C28" s="72"/>
      <c r="D28" s="14"/>
      <c r="E28" s="15"/>
      <c r="F28" s="16"/>
      <c r="G28" s="17"/>
      <c r="H28" s="11"/>
      <c r="I28" s="18"/>
      <c r="J28" s="19"/>
      <c r="K28" s="19"/>
      <c r="L28" s="19"/>
      <c r="M28" s="20"/>
      <c r="N28" s="20"/>
      <c r="O28" s="2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XES28" s="4"/>
      <c r="XET28" s="4"/>
      <c r="XEU28" s="4"/>
      <c r="XEV28" s="4"/>
      <c r="XEW28" s="4"/>
      <c r="XEX28" s="4"/>
    </row>
    <row r="29" spans="1:29 16373:16378" s="5" customFormat="1" ht="17.25" customHeight="1" x14ac:dyDescent="0.25">
      <c r="A29" s="1"/>
      <c r="B29" s="22" t="s">
        <v>23</v>
      </c>
      <c r="C29" s="23" t="s">
        <v>681</v>
      </c>
      <c r="D29" s="54"/>
      <c r="E29" s="55"/>
      <c r="F29" s="56"/>
      <c r="G29" s="57"/>
      <c r="H29" s="11"/>
      <c r="I29" s="18"/>
      <c r="J29" s="19"/>
      <c r="K29" s="19"/>
      <c r="L29" s="19"/>
      <c r="M29" s="20"/>
      <c r="N29" s="20"/>
      <c r="O29" s="2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XES29" s="4"/>
      <c r="XET29" s="4"/>
      <c r="XEU29" s="4"/>
      <c r="XEV29" s="4"/>
      <c r="XEW29" s="4"/>
      <c r="XEX29" s="4"/>
    </row>
    <row r="30" spans="1:29 16373:16378" s="5" customFormat="1" x14ac:dyDescent="0.25">
      <c r="A30" s="26"/>
      <c r="B30" s="27"/>
      <c r="C30" s="28" t="s">
        <v>333</v>
      </c>
      <c r="D30" s="29">
        <v>45069</v>
      </c>
      <c r="E30" s="30">
        <v>2606000</v>
      </c>
      <c r="F30" s="73">
        <v>45063</v>
      </c>
      <c r="G30" s="32" t="s">
        <v>334</v>
      </c>
      <c r="H30" s="11"/>
      <c r="I30" s="18"/>
      <c r="J30" s="74"/>
      <c r="K30" s="33"/>
      <c r="L30" s="33"/>
      <c r="M30" s="20"/>
      <c r="N30" s="20"/>
      <c r="O30" s="2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XES30" s="4"/>
      <c r="XET30" s="4"/>
      <c r="XEU30" s="4"/>
      <c r="XEV30" s="4"/>
      <c r="XEW30" s="4"/>
      <c r="XEX30" s="4"/>
    </row>
    <row r="31" spans="1:29 16373:16378" s="5" customFormat="1" x14ac:dyDescent="0.25">
      <c r="A31" s="1"/>
      <c r="B31" s="58"/>
      <c r="C31" s="28" t="s">
        <v>526</v>
      </c>
      <c r="D31" s="29">
        <v>45069</v>
      </c>
      <c r="E31" s="30">
        <v>10703500</v>
      </c>
      <c r="F31" s="31">
        <v>45062</v>
      </c>
      <c r="G31" s="32" t="s">
        <v>325</v>
      </c>
      <c r="H31" s="11"/>
      <c r="I31" s="18"/>
      <c r="J31" s="75"/>
      <c r="K31" s="19">
        <f>E31-J31</f>
        <v>10703500</v>
      </c>
      <c r="L31" s="19"/>
      <c r="M31" s="20"/>
      <c r="N31" s="76">
        <f>K31-L31</f>
        <v>10703500</v>
      </c>
      <c r="O31" s="2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XES31" s="4"/>
      <c r="XET31" s="4"/>
      <c r="XEU31" s="4"/>
      <c r="XEV31" s="4"/>
      <c r="XEW31" s="4"/>
      <c r="XEX31" s="4"/>
    </row>
    <row r="32" spans="1:29 16373:16378" s="5" customFormat="1" ht="17.25" customHeight="1" x14ac:dyDescent="0.25">
      <c r="A32" s="1"/>
      <c r="B32" s="58"/>
      <c r="C32" s="28" t="s">
        <v>323</v>
      </c>
      <c r="D32" s="29">
        <v>45069</v>
      </c>
      <c r="E32" s="30">
        <v>3146833</v>
      </c>
      <c r="F32" s="31">
        <v>45057</v>
      </c>
      <c r="G32" s="32" t="s">
        <v>325</v>
      </c>
      <c r="H32" s="11"/>
      <c r="I32" s="77"/>
      <c r="J32" s="15"/>
      <c r="K32" s="19">
        <f>E32-J32</f>
        <v>3146833</v>
      </c>
      <c r="L32" s="19"/>
      <c r="M32" s="20"/>
      <c r="N32" s="76">
        <f>K32-L32</f>
        <v>3146833</v>
      </c>
      <c r="O32" s="2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XES32" s="4"/>
      <c r="XET32" s="4"/>
      <c r="XEU32" s="4"/>
      <c r="XEV32" s="4"/>
      <c r="XEW32" s="4"/>
      <c r="XEX32" s="4"/>
    </row>
    <row r="33" spans="1:29 16373:16378" s="5" customFormat="1" ht="17.25" customHeight="1" thickBot="1" x14ac:dyDescent="0.3">
      <c r="A33" s="1"/>
      <c r="B33" s="59"/>
      <c r="C33" s="78"/>
      <c r="D33" s="60"/>
      <c r="E33" s="61"/>
      <c r="F33" s="62"/>
      <c r="G33" s="63"/>
      <c r="H33" s="11"/>
      <c r="I33" s="18"/>
      <c r="J33" s="19"/>
      <c r="K33" s="19"/>
      <c r="L33" s="19"/>
      <c r="M33" s="20"/>
      <c r="N33" s="20"/>
      <c r="O33" s="2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XES33" s="4"/>
      <c r="XET33" s="4"/>
      <c r="XEU33" s="4"/>
      <c r="XEV33" s="4"/>
      <c r="XEW33" s="4"/>
      <c r="XEX33" s="4"/>
    </row>
    <row r="34" spans="1:29 16373:16378" s="5" customFormat="1" ht="17.25" customHeight="1" thickBot="1" x14ac:dyDescent="0.3">
      <c r="A34" s="1"/>
      <c r="B34" s="64"/>
      <c r="C34" s="65" t="s">
        <v>22</v>
      </c>
      <c r="D34" s="66"/>
      <c r="E34" s="67">
        <f>SUM(E30:E33)</f>
        <v>16456333</v>
      </c>
      <c r="F34" s="68"/>
      <c r="G34" s="69"/>
      <c r="H34" s="11"/>
      <c r="I34" s="49"/>
      <c r="J34" s="50">
        <f>SUM(J29:J33)</f>
        <v>0</v>
      </c>
      <c r="K34" s="50">
        <f>SUM(K29:K33)</f>
        <v>13850333</v>
      </c>
      <c r="L34" s="50">
        <f>SUM(L29:L33)</f>
        <v>0</v>
      </c>
      <c r="M34" s="51"/>
      <c r="N34" s="50">
        <f>SUM(N29:N33)</f>
        <v>13850333</v>
      </c>
      <c r="O34" s="5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XES34" s="4"/>
      <c r="XET34" s="4"/>
      <c r="XEU34" s="4"/>
      <c r="XEV34" s="4"/>
      <c r="XEW34" s="4"/>
      <c r="XEX34" s="4"/>
    </row>
    <row r="35" spans="1:29 16373:16378" s="5" customFormat="1" ht="17.25" customHeight="1" thickBot="1" x14ac:dyDescent="0.3">
      <c r="A35" s="1"/>
      <c r="B35" s="71"/>
      <c r="C35" s="72"/>
      <c r="D35" s="14"/>
      <c r="E35" s="15"/>
      <c r="F35" s="16"/>
      <c r="G35" s="17"/>
      <c r="H35" s="11"/>
      <c r="I35" s="18"/>
      <c r="J35" s="19"/>
      <c r="K35" s="19"/>
      <c r="L35" s="19"/>
      <c r="M35" s="20"/>
      <c r="N35" s="20"/>
      <c r="O35" s="2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XES35" s="4"/>
      <c r="XET35" s="4"/>
      <c r="XEU35" s="4"/>
      <c r="XEV35" s="4"/>
      <c r="XEW35" s="4"/>
      <c r="XEX35" s="4"/>
    </row>
    <row r="36" spans="1:29 16373:16378" s="5" customFormat="1" ht="17.25" customHeight="1" x14ac:dyDescent="0.25">
      <c r="A36" s="1"/>
      <c r="B36" s="22" t="s">
        <v>26</v>
      </c>
      <c r="C36" s="23" t="s">
        <v>682</v>
      </c>
      <c r="D36" s="54"/>
      <c r="E36" s="55"/>
      <c r="F36" s="56"/>
      <c r="G36" s="57"/>
      <c r="H36" s="11"/>
      <c r="I36" s="18"/>
      <c r="J36" s="19"/>
      <c r="K36" s="19"/>
      <c r="L36" s="19"/>
      <c r="M36" s="20"/>
      <c r="N36" s="20"/>
      <c r="O36" s="2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XES36" s="4"/>
      <c r="XET36" s="4"/>
      <c r="XEU36" s="4"/>
      <c r="XEV36" s="4"/>
      <c r="XEW36" s="4"/>
      <c r="XEX36" s="4"/>
    </row>
    <row r="37" spans="1:29 16373:16378" s="5" customFormat="1" x14ac:dyDescent="0.25">
      <c r="A37" s="26"/>
      <c r="B37" s="27"/>
      <c r="C37" s="90" t="s">
        <v>275</v>
      </c>
      <c r="D37" s="14">
        <v>45069</v>
      </c>
      <c r="E37" s="79">
        <v>192500</v>
      </c>
      <c r="F37" s="73" t="s">
        <v>760</v>
      </c>
      <c r="G37" s="89" t="s">
        <v>277</v>
      </c>
      <c r="H37" s="11"/>
      <c r="I37" s="18"/>
      <c r="J37" s="33"/>
      <c r="K37" s="33"/>
      <c r="L37" s="33"/>
      <c r="M37" s="20"/>
      <c r="N37" s="20"/>
      <c r="O37" s="2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XES37" s="4"/>
      <c r="XET37" s="4"/>
      <c r="XEU37" s="4"/>
      <c r="XEV37" s="4"/>
      <c r="XEW37" s="4"/>
      <c r="XEX37" s="4"/>
    </row>
    <row r="38" spans="1:29 16373:16378" s="5" customFormat="1" x14ac:dyDescent="0.25">
      <c r="A38" s="1"/>
      <c r="B38" s="58"/>
      <c r="C38" s="41" t="s">
        <v>503</v>
      </c>
      <c r="D38" s="14">
        <v>45069</v>
      </c>
      <c r="E38" s="79">
        <v>2104100</v>
      </c>
      <c r="F38" s="73">
        <v>45063</v>
      </c>
      <c r="G38" s="32" t="s">
        <v>510</v>
      </c>
      <c r="H38" s="11"/>
      <c r="I38" s="80"/>
      <c r="J38" s="79"/>
      <c r="K38" s="19"/>
      <c r="L38" s="81"/>
      <c r="M38" s="82"/>
      <c r="N38" s="83"/>
      <c r="O38" s="21"/>
      <c r="P38" s="84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XES38" s="4"/>
      <c r="XET38" s="4"/>
      <c r="XEU38" s="4"/>
      <c r="XEV38" s="4"/>
      <c r="XEW38" s="4"/>
      <c r="XEX38" s="4"/>
    </row>
    <row r="39" spans="1:29 16373:16378" s="5" customFormat="1" x14ac:dyDescent="0.25">
      <c r="A39" s="1"/>
      <c r="B39" s="58"/>
      <c r="C39" s="41" t="s">
        <v>758</v>
      </c>
      <c r="D39" s="14">
        <v>45069</v>
      </c>
      <c r="E39" s="15">
        <v>12473940</v>
      </c>
      <c r="F39" s="16">
        <v>45055</v>
      </c>
      <c r="G39" s="32" t="s">
        <v>759</v>
      </c>
      <c r="H39" s="11"/>
      <c r="I39" s="80"/>
      <c r="J39" s="86"/>
      <c r="K39" s="19"/>
      <c r="L39" s="87"/>
      <c r="M39" s="88"/>
      <c r="N39" s="83"/>
      <c r="O39" s="2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XES39" s="4"/>
      <c r="XET39" s="4"/>
      <c r="XEU39" s="4"/>
      <c r="XEV39" s="4"/>
      <c r="XEW39" s="4"/>
      <c r="XEX39" s="4"/>
    </row>
    <row r="40" spans="1:29 16373:16378" s="5" customFormat="1" x14ac:dyDescent="0.25">
      <c r="A40" s="1"/>
      <c r="B40" s="58"/>
      <c r="C40" s="41" t="s">
        <v>504</v>
      </c>
      <c r="D40" s="14">
        <v>45069</v>
      </c>
      <c r="E40" s="79">
        <v>28751220</v>
      </c>
      <c r="F40" s="73">
        <v>45063</v>
      </c>
      <c r="G40" s="32" t="s">
        <v>511</v>
      </c>
      <c r="H40" s="11"/>
      <c r="I40" s="80"/>
      <c r="J40" s="86"/>
      <c r="K40" s="19"/>
      <c r="L40" s="87"/>
      <c r="M40" s="88"/>
      <c r="N40" s="83"/>
      <c r="O40" s="2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XES40" s="4"/>
      <c r="XET40" s="4"/>
      <c r="XEU40" s="4"/>
      <c r="XEV40" s="4"/>
      <c r="XEW40" s="4"/>
      <c r="XEX40" s="4"/>
    </row>
    <row r="41" spans="1:29 16373:16378" s="5" customFormat="1" x14ac:dyDescent="0.25">
      <c r="A41" s="1"/>
      <c r="B41" s="58"/>
      <c r="C41" s="41" t="s">
        <v>505</v>
      </c>
      <c r="D41" s="14">
        <v>45069</v>
      </c>
      <c r="E41" s="79">
        <v>16199225</v>
      </c>
      <c r="F41" s="73">
        <v>45055</v>
      </c>
      <c r="G41" s="85" t="s">
        <v>512</v>
      </c>
      <c r="H41" s="11"/>
      <c r="I41" s="80"/>
      <c r="J41" s="86"/>
      <c r="K41" s="19"/>
      <c r="L41" s="19"/>
      <c r="M41" s="20"/>
      <c r="N41" s="76"/>
      <c r="O41" s="2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XES41" s="4"/>
      <c r="XET41" s="4"/>
      <c r="XEU41" s="4"/>
      <c r="XEV41" s="4"/>
      <c r="XEW41" s="4"/>
      <c r="XEX41" s="4"/>
    </row>
    <row r="42" spans="1:29 16373:16378" s="5" customFormat="1" x14ac:dyDescent="0.25">
      <c r="A42" s="1"/>
      <c r="B42" s="58"/>
      <c r="C42" s="41" t="s">
        <v>506</v>
      </c>
      <c r="D42" s="14">
        <v>45069</v>
      </c>
      <c r="E42" s="79">
        <v>1936500</v>
      </c>
      <c r="F42" s="73">
        <v>45062</v>
      </c>
      <c r="G42" s="32" t="s">
        <v>513</v>
      </c>
      <c r="H42" s="11"/>
      <c r="I42" s="80"/>
      <c r="J42" s="86"/>
      <c r="K42" s="19"/>
      <c r="L42" s="19"/>
      <c r="M42" s="20"/>
      <c r="N42" s="76"/>
      <c r="O42" s="2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XES42" s="4"/>
      <c r="XET42" s="4"/>
      <c r="XEU42" s="4"/>
      <c r="XEV42" s="4"/>
      <c r="XEW42" s="4"/>
      <c r="XEX42" s="4"/>
    </row>
    <row r="43" spans="1:29 16373:16378" s="5" customFormat="1" x14ac:dyDescent="0.25">
      <c r="A43" s="1"/>
      <c r="B43" s="58"/>
      <c r="C43" s="41" t="s">
        <v>218</v>
      </c>
      <c r="D43" s="14">
        <v>45069</v>
      </c>
      <c r="E43" s="79">
        <v>13383000</v>
      </c>
      <c r="F43" s="73">
        <v>45063</v>
      </c>
      <c r="G43" s="32" t="s">
        <v>515</v>
      </c>
      <c r="H43" s="11"/>
      <c r="I43" s="80"/>
      <c r="J43" s="86"/>
      <c r="K43" s="19"/>
      <c r="L43" s="19"/>
      <c r="M43" s="20"/>
      <c r="N43" s="76"/>
      <c r="O43" s="2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XES43" s="4"/>
      <c r="XET43" s="4"/>
      <c r="XEU43" s="4"/>
      <c r="XEV43" s="4"/>
      <c r="XEW43" s="4"/>
      <c r="XEX43" s="4"/>
    </row>
    <row r="44" spans="1:29 16373:16378" s="5" customFormat="1" x14ac:dyDescent="0.25">
      <c r="A44" s="1"/>
      <c r="B44" s="58"/>
      <c r="C44" s="41" t="s">
        <v>508</v>
      </c>
      <c r="D44" s="14">
        <v>45069</v>
      </c>
      <c r="E44" s="79">
        <v>15434000</v>
      </c>
      <c r="F44" s="73">
        <v>45063</v>
      </c>
      <c r="G44" s="89" t="s">
        <v>516</v>
      </c>
      <c r="H44" s="11"/>
      <c r="I44" s="80"/>
      <c r="J44" s="86"/>
      <c r="K44" s="19"/>
      <c r="L44" s="19"/>
      <c r="M44" s="20"/>
      <c r="N44" s="76"/>
      <c r="O44" s="2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XES44" s="4"/>
      <c r="XET44" s="4"/>
      <c r="XEU44" s="4"/>
      <c r="XEV44" s="4"/>
      <c r="XEW44" s="4"/>
      <c r="XEX44" s="4"/>
    </row>
    <row r="45" spans="1:29 16373:16378" s="5" customFormat="1" x14ac:dyDescent="0.25">
      <c r="A45" s="1"/>
      <c r="B45" s="58"/>
      <c r="C45" s="90" t="s">
        <v>509</v>
      </c>
      <c r="D45" s="14">
        <v>45069</v>
      </c>
      <c r="E45" s="79">
        <v>178000</v>
      </c>
      <c r="F45" s="73">
        <v>45062</v>
      </c>
      <c r="G45" s="89" t="s">
        <v>517</v>
      </c>
      <c r="H45" s="11"/>
      <c r="I45" s="80"/>
      <c r="J45" s="86"/>
      <c r="K45" s="19"/>
      <c r="L45" s="19"/>
      <c r="M45" s="20"/>
      <c r="N45" s="76"/>
      <c r="O45" s="2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XES45" s="4"/>
      <c r="XET45" s="4"/>
      <c r="XEU45" s="4"/>
      <c r="XEV45" s="4"/>
      <c r="XEW45" s="4"/>
      <c r="XEX45" s="4"/>
    </row>
    <row r="46" spans="1:29 16373:16378" s="5" customFormat="1" x14ac:dyDescent="0.25">
      <c r="A46" s="1"/>
      <c r="B46" s="58"/>
      <c r="C46" s="90" t="s">
        <v>507</v>
      </c>
      <c r="D46" s="14">
        <v>45069</v>
      </c>
      <c r="E46" s="79">
        <v>19589400</v>
      </c>
      <c r="F46" s="73">
        <v>45063</v>
      </c>
      <c r="G46" s="89" t="s">
        <v>514</v>
      </c>
      <c r="H46" s="11"/>
      <c r="I46" s="80"/>
      <c r="J46" s="86"/>
      <c r="K46" s="19"/>
      <c r="L46" s="19"/>
      <c r="M46" s="20"/>
      <c r="N46" s="76"/>
      <c r="O46" s="2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XES46" s="4"/>
      <c r="XET46" s="4"/>
      <c r="XEU46" s="4"/>
      <c r="XEV46" s="4"/>
      <c r="XEW46" s="4"/>
      <c r="XEX46" s="4"/>
    </row>
    <row r="47" spans="1:29 16373:16378" s="5" customFormat="1" x14ac:dyDescent="0.25">
      <c r="A47" s="1"/>
      <c r="B47" s="58"/>
      <c r="C47" s="90" t="s">
        <v>273</v>
      </c>
      <c r="D47" s="14">
        <v>45069</v>
      </c>
      <c r="E47" s="79">
        <v>24773500</v>
      </c>
      <c r="F47" s="73">
        <v>45058</v>
      </c>
      <c r="G47" s="89" t="s">
        <v>274</v>
      </c>
      <c r="H47" s="11"/>
      <c r="I47" s="80"/>
      <c r="J47" s="86"/>
      <c r="K47" s="19"/>
      <c r="L47" s="19"/>
      <c r="M47" s="20"/>
      <c r="N47" s="76"/>
      <c r="O47" s="2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XES47" s="4"/>
      <c r="XET47" s="4"/>
      <c r="XEU47" s="4"/>
      <c r="XEV47" s="4"/>
      <c r="XEW47" s="4"/>
      <c r="XEX47" s="4"/>
    </row>
    <row r="48" spans="1:29 16373:16378" s="5" customFormat="1" x14ac:dyDescent="0.25">
      <c r="A48" s="1"/>
      <c r="B48" s="58"/>
      <c r="C48" s="90" t="s">
        <v>777</v>
      </c>
      <c r="D48" s="14">
        <v>45071</v>
      </c>
      <c r="E48" s="79">
        <v>19529000</v>
      </c>
      <c r="F48" s="73">
        <v>45065</v>
      </c>
      <c r="G48" s="89" t="s">
        <v>274</v>
      </c>
      <c r="H48" s="11"/>
      <c r="I48" s="80"/>
      <c r="J48" s="86"/>
      <c r="K48" s="19"/>
      <c r="L48" s="19"/>
      <c r="M48" s="20"/>
      <c r="N48" s="76"/>
      <c r="O48" s="2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XES48" s="4"/>
      <c r="XET48" s="4"/>
      <c r="XEU48" s="4"/>
      <c r="XEV48" s="4"/>
      <c r="XEW48" s="4"/>
      <c r="XEX48" s="4"/>
    </row>
    <row r="49" spans="1:29 16373:16378" s="5" customFormat="1" ht="18.75" thickBot="1" x14ac:dyDescent="0.3">
      <c r="A49" s="1"/>
      <c r="B49" s="58"/>
      <c r="C49" s="13"/>
      <c r="D49" s="14"/>
      <c r="E49" s="79"/>
      <c r="F49" s="73"/>
      <c r="G49" s="17"/>
      <c r="H49" s="11"/>
      <c r="I49" s="80"/>
      <c r="J49" s="86"/>
      <c r="K49" s="19"/>
      <c r="L49" s="19"/>
      <c r="M49" s="20"/>
      <c r="N49" s="76"/>
      <c r="O49" s="2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XES49" s="4"/>
      <c r="XET49" s="4"/>
      <c r="XEU49" s="4"/>
      <c r="XEV49" s="4"/>
      <c r="XEW49" s="4"/>
      <c r="XEX49" s="4"/>
    </row>
    <row r="50" spans="1:29 16373:16378" s="5" customFormat="1" ht="18.75" thickBot="1" x14ac:dyDescent="0.3">
      <c r="A50" s="1"/>
      <c r="B50" s="92"/>
      <c r="C50" s="93" t="s">
        <v>25</v>
      </c>
      <c r="D50" s="94"/>
      <c r="E50" s="95">
        <f>SUM(E37:E49)</f>
        <v>154544385</v>
      </c>
      <c r="F50" s="96"/>
      <c r="G50" s="97"/>
      <c r="H50" s="11"/>
      <c r="I50" s="49"/>
      <c r="J50" s="50">
        <f>SUM(J36:J49)</f>
        <v>0</v>
      </c>
      <c r="K50" s="50">
        <f>SUM(K36:K49)</f>
        <v>0</v>
      </c>
      <c r="L50" s="50">
        <f>SUM(L36:L49)</f>
        <v>0</v>
      </c>
      <c r="M50" s="51"/>
      <c r="N50" s="50">
        <f>SUM(N36:N49)</f>
        <v>0</v>
      </c>
      <c r="O50" s="5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XES50" s="4"/>
      <c r="XET50" s="4"/>
      <c r="XEU50" s="4"/>
      <c r="XEV50" s="4"/>
      <c r="XEW50" s="4"/>
      <c r="XEX50" s="4"/>
    </row>
    <row r="51" spans="1:29 16373:16378" s="5" customFormat="1" ht="17.25" customHeight="1" thickBot="1" x14ac:dyDescent="0.3">
      <c r="A51" s="1"/>
      <c r="B51" s="71"/>
      <c r="C51" s="72"/>
      <c r="D51" s="14"/>
      <c r="E51" s="15"/>
      <c r="F51" s="16"/>
      <c r="G51" s="17"/>
      <c r="H51" s="11"/>
      <c r="I51" s="18"/>
      <c r="J51" s="19"/>
      <c r="K51" s="19"/>
      <c r="L51" s="19"/>
      <c r="M51" s="20"/>
      <c r="N51" s="20"/>
      <c r="O51" s="2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XES51" s="4"/>
      <c r="XET51" s="4"/>
      <c r="XEU51" s="4"/>
      <c r="XEV51" s="4"/>
      <c r="XEW51" s="4"/>
      <c r="XEX51" s="4"/>
    </row>
    <row r="52" spans="1:29 16373:16378" s="5" customFormat="1" ht="17.25" customHeight="1" x14ac:dyDescent="0.25">
      <c r="A52" s="1"/>
      <c r="B52" s="22" t="s">
        <v>29</v>
      </c>
      <c r="C52" s="23" t="s">
        <v>683</v>
      </c>
      <c r="D52" s="54"/>
      <c r="E52" s="55"/>
      <c r="F52" s="56"/>
      <c r="G52" s="57"/>
      <c r="H52" s="11"/>
      <c r="I52" s="18"/>
      <c r="J52" s="19"/>
      <c r="K52" s="19"/>
      <c r="L52" s="19"/>
      <c r="M52" s="20"/>
      <c r="N52" s="20"/>
      <c r="O52" s="2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XES52" s="4"/>
      <c r="XET52" s="4"/>
      <c r="XEU52" s="4"/>
      <c r="XEV52" s="4"/>
      <c r="XEW52" s="4"/>
      <c r="XEX52" s="4"/>
    </row>
    <row r="53" spans="1:29 16373:16378" s="5" customFormat="1" x14ac:dyDescent="0.25">
      <c r="A53" s="26"/>
      <c r="B53" s="98"/>
      <c r="C53" s="99" t="s">
        <v>364</v>
      </c>
      <c r="D53" s="100">
        <v>45068</v>
      </c>
      <c r="E53" s="101">
        <v>29292000</v>
      </c>
      <c r="F53" s="102">
        <v>45062</v>
      </c>
      <c r="G53" s="38" t="s">
        <v>265</v>
      </c>
      <c r="H53" s="11"/>
      <c r="I53" s="18"/>
      <c r="J53" s="103"/>
      <c r="K53" s="19"/>
      <c r="L53" s="19"/>
      <c r="M53" s="20"/>
      <c r="N53" s="20"/>
      <c r="O53" s="2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XES53" s="4"/>
      <c r="XET53" s="4"/>
      <c r="XEU53" s="4"/>
      <c r="XEV53" s="4"/>
      <c r="XEW53" s="4"/>
      <c r="XEX53" s="4"/>
    </row>
    <row r="54" spans="1:29 16373:16378" s="5" customFormat="1" x14ac:dyDescent="0.25">
      <c r="A54" s="1"/>
      <c r="B54" s="104"/>
      <c r="C54" s="105" t="s">
        <v>711</v>
      </c>
      <c r="D54" s="100">
        <v>45069</v>
      </c>
      <c r="E54" s="106">
        <v>98372</v>
      </c>
      <c r="F54" s="107">
        <v>45055</v>
      </c>
      <c r="G54" s="38" t="s">
        <v>369</v>
      </c>
      <c r="H54" s="11"/>
      <c r="I54" s="77"/>
      <c r="J54" s="108"/>
      <c r="K54" s="19"/>
      <c r="L54" s="19"/>
      <c r="M54" s="20"/>
      <c r="N54" s="76"/>
      <c r="O54" s="2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XES54" s="4"/>
      <c r="XET54" s="4"/>
      <c r="XEU54" s="4"/>
      <c r="XEV54" s="4"/>
      <c r="XEW54" s="4"/>
      <c r="XEX54" s="4"/>
    </row>
    <row r="55" spans="1:29 16373:16378" s="5" customFormat="1" x14ac:dyDescent="0.25">
      <c r="A55" s="1"/>
      <c r="B55" s="104"/>
      <c r="C55" s="105" t="s">
        <v>712</v>
      </c>
      <c r="D55" s="100">
        <v>45069</v>
      </c>
      <c r="E55" s="106">
        <v>411409</v>
      </c>
      <c r="F55" s="107">
        <v>45055</v>
      </c>
      <c r="G55" s="109" t="s">
        <v>369</v>
      </c>
      <c r="H55" s="11"/>
      <c r="I55" s="77"/>
      <c r="J55" s="108"/>
      <c r="K55" s="19"/>
      <c r="L55" s="19"/>
      <c r="M55" s="20"/>
      <c r="N55" s="76"/>
      <c r="O55" s="2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XES55" s="4"/>
      <c r="XET55" s="4"/>
      <c r="XEU55" s="4"/>
      <c r="XEV55" s="4"/>
      <c r="XEW55" s="4"/>
      <c r="XEX55" s="4"/>
    </row>
    <row r="56" spans="1:29 16373:16378" s="5" customFormat="1" x14ac:dyDescent="0.25">
      <c r="A56" s="1"/>
      <c r="B56" s="104"/>
      <c r="C56" s="105" t="s">
        <v>365</v>
      </c>
      <c r="D56" s="100">
        <v>45069</v>
      </c>
      <c r="E56" s="106">
        <v>4795000</v>
      </c>
      <c r="F56" s="107">
        <v>45062</v>
      </c>
      <c r="G56" s="38" t="s">
        <v>266</v>
      </c>
      <c r="H56" s="11"/>
      <c r="I56" s="77"/>
      <c r="J56" s="108"/>
      <c r="K56" s="19"/>
      <c r="L56" s="19"/>
      <c r="M56" s="20"/>
      <c r="N56" s="76"/>
      <c r="O56" s="2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XES56" s="4"/>
      <c r="XET56" s="4"/>
      <c r="XEU56" s="4"/>
      <c r="XEV56" s="4"/>
      <c r="XEW56" s="4"/>
      <c r="XEX56" s="4"/>
    </row>
    <row r="57" spans="1:29 16373:16378" s="5" customFormat="1" x14ac:dyDescent="0.25">
      <c r="A57" s="1"/>
      <c r="B57" s="104"/>
      <c r="C57" s="105" t="s">
        <v>366</v>
      </c>
      <c r="D57" s="100">
        <v>45069</v>
      </c>
      <c r="E57" s="106">
        <v>274000</v>
      </c>
      <c r="F57" s="107" t="s">
        <v>639</v>
      </c>
      <c r="G57" s="38" t="s">
        <v>367</v>
      </c>
      <c r="H57" s="11"/>
      <c r="I57" s="77"/>
      <c r="J57" s="108"/>
      <c r="K57" s="19"/>
      <c r="L57" s="19"/>
      <c r="M57" s="20"/>
      <c r="N57" s="76"/>
      <c r="O57" s="2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XES57" s="4"/>
      <c r="XET57" s="4"/>
      <c r="XEU57" s="4"/>
      <c r="XEV57" s="4"/>
      <c r="XEW57" s="4"/>
      <c r="XEX57" s="4"/>
    </row>
    <row r="58" spans="1:29 16373:16378" s="5" customFormat="1" ht="17.25" customHeight="1" x14ac:dyDescent="0.25">
      <c r="A58" s="1"/>
      <c r="B58" s="104"/>
      <c r="C58" s="105" t="s">
        <v>564</v>
      </c>
      <c r="D58" s="100">
        <v>45069</v>
      </c>
      <c r="E58" s="106">
        <v>2087200</v>
      </c>
      <c r="F58" s="107">
        <v>45054</v>
      </c>
      <c r="G58" s="38" t="s">
        <v>271</v>
      </c>
      <c r="H58" s="11"/>
      <c r="I58" s="77"/>
      <c r="J58" s="108"/>
      <c r="K58" s="19"/>
      <c r="L58" s="19"/>
      <c r="M58" s="20"/>
      <c r="N58" s="76"/>
      <c r="O58" s="2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XES58" s="4"/>
      <c r="XET58" s="4"/>
      <c r="XEU58" s="4"/>
      <c r="XEV58" s="4"/>
      <c r="XEW58" s="4"/>
      <c r="XEX58" s="4"/>
    </row>
    <row r="59" spans="1:29 16373:16378" s="5" customFormat="1" ht="17.25" customHeight="1" x14ac:dyDescent="0.25">
      <c r="A59" s="1"/>
      <c r="B59" s="104"/>
      <c r="C59" s="105" t="s">
        <v>563</v>
      </c>
      <c r="D59" s="100">
        <v>45070</v>
      </c>
      <c r="E59" s="106">
        <v>851700</v>
      </c>
      <c r="F59" s="111">
        <v>45056</v>
      </c>
      <c r="G59" s="38" t="s">
        <v>713</v>
      </c>
      <c r="H59" s="11"/>
      <c r="I59" s="112"/>
      <c r="J59" s="113"/>
      <c r="K59" s="19"/>
      <c r="L59" s="19"/>
      <c r="M59" s="20"/>
      <c r="N59" s="76"/>
      <c r="O59" s="2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XES59" s="4"/>
      <c r="XET59" s="4"/>
      <c r="XEU59" s="4"/>
      <c r="XEV59" s="4"/>
      <c r="XEW59" s="4"/>
      <c r="XEX59" s="4"/>
    </row>
    <row r="60" spans="1:29 16373:16378" s="5" customFormat="1" ht="17.25" customHeight="1" x14ac:dyDescent="0.25">
      <c r="A60" s="1"/>
      <c r="B60" s="104"/>
      <c r="C60" s="105" t="s">
        <v>763</v>
      </c>
      <c r="D60" s="110">
        <v>45071</v>
      </c>
      <c r="E60" s="106">
        <v>7261000</v>
      </c>
      <c r="F60" s="111">
        <v>45064</v>
      </c>
      <c r="G60" s="38" t="s">
        <v>266</v>
      </c>
      <c r="H60" s="11"/>
      <c r="I60" s="112"/>
      <c r="J60" s="113"/>
      <c r="K60" s="19"/>
      <c r="L60" s="19"/>
      <c r="M60" s="20"/>
      <c r="N60" s="76"/>
      <c r="O60" s="2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XES60" s="4"/>
      <c r="XET60" s="4"/>
      <c r="XEU60" s="4"/>
      <c r="XEV60" s="4"/>
      <c r="XEW60" s="4"/>
      <c r="XEX60" s="4"/>
    </row>
    <row r="61" spans="1:29 16373:16378" s="5" customFormat="1" ht="17.25" customHeight="1" x14ac:dyDescent="0.25">
      <c r="A61" s="1"/>
      <c r="B61" s="104"/>
      <c r="C61" s="105" t="s">
        <v>762</v>
      </c>
      <c r="D61" s="110">
        <v>45071</v>
      </c>
      <c r="E61" s="106">
        <v>19982000</v>
      </c>
      <c r="F61" s="111">
        <v>45064</v>
      </c>
      <c r="G61" s="38" t="s">
        <v>272</v>
      </c>
      <c r="H61" s="11"/>
      <c r="I61" s="112"/>
      <c r="J61" s="113"/>
      <c r="K61" s="19"/>
      <c r="L61" s="19"/>
      <c r="M61" s="20"/>
      <c r="N61" s="76"/>
      <c r="O61" s="2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XES61" s="4"/>
      <c r="XET61" s="4"/>
      <c r="XEU61" s="4"/>
      <c r="XEV61" s="4"/>
      <c r="XEW61" s="4"/>
      <c r="XEX61" s="4"/>
    </row>
    <row r="62" spans="1:29 16373:16378" s="5" customFormat="1" ht="18.75" thickBot="1" x14ac:dyDescent="0.3">
      <c r="A62" s="1"/>
      <c r="B62" s="114"/>
      <c r="C62" s="115"/>
      <c r="D62" s="116"/>
      <c r="E62" s="117"/>
      <c r="F62" s="118"/>
      <c r="G62" s="119"/>
      <c r="H62" s="11"/>
      <c r="I62" s="18"/>
      <c r="J62" s="19"/>
      <c r="K62" s="19"/>
      <c r="L62" s="19"/>
      <c r="M62" s="20"/>
      <c r="N62" s="20"/>
      <c r="O62" s="2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XES62" s="4"/>
      <c r="XET62" s="4"/>
      <c r="XEU62" s="4"/>
      <c r="XEV62" s="4"/>
      <c r="XEW62" s="4"/>
      <c r="XEX62" s="4"/>
    </row>
    <row r="63" spans="1:29 16373:16378" s="5" customFormat="1" ht="18.75" thickBot="1" x14ac:dyDescent="0.3">
      <c r="A63" s="1"/>
      <c r="B63" s="64"/>
      <c r="C63" s="65" t="s">
        <v>28</v>
      </c>
      <c r="D63" s="66"/>
      <c r="E63" s="67">
        <f>SUM(E53:E62)</f>
        <v>65052681</v>
      </c>
      <c r="F63" s="68"/>
      <c r="G63" s="69"/>
      <c r="H63" s="11"/>
      <c r="I63" s="49"/>
      <c r="J63" s="50">
        <f>SUM(J52:J58)</f>
        <v>0</v>
      </c>
      <c r="K63" s="50">
        <f>SUM(K54:K58)</f>
        <v>0</v>
      </c>
      <c r="L63" s="50">
        <f>SUM(L52:L58)</f>
        <v>0</v>
      </c>
      <c r="M63" s="51"/>
      <c r="N63" s="50">
        <f>SUM(N52:N58)</f>
        <v>0</v>
      </c>
      <c r="O63" s="5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XES63" s="4"/>
      <c r="XET63" s="4"/>
      <c r="XEU63" s="4"/>
      <c r="XEV63" s="4"/>
      <c r="XEW63" s="4"/>
      <c r="XEX63" s="4"/>
    </row>
    <row r="64" spans="1:29 16373:16378" s="5" customFormat="1" ht="17.25" customHeight="1" thickBot="1" x14ac:dyDescent="0.3">
      <c r="A64" s="1"/>
      <c r="B64" s="71"/>
      <c r="C64" s="72"/>
      <c r="D64" s="14"/>
      <c r="E64" s="15"/>
      <c r="F64" s="16"/>
      <c r="G64" s="17"/>
      <c r="H64" s="11"/>
      <c r="I64" s="18"/>
      <c r="J64" s="19"/>
      <c r="K64" s="19"/>
      <c r="L64" s="19"/>
      <c r="M64" s="20"/>
      <c r="N64" s="20"/>
      <c r="O64" s="2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XES64" s="4"/>
      <c r="XET64" s="4"/>
      <c r="XEU64" s="4"/>
      <c r="XEV64" s="4"/>
      <c r="XEW64" s="4"/>
      <c r="XEX64" s="4"/>
    </row>
    <row r="65" spans="1:29 16373:16378" s="5" customFormat="1" ht="17.25" customHeight="1" x14ac:dyDescent="0.25">
      <c r="A65" s="1"/>
      <c r="B65" s="22" t="s">
        <v>32</v>
      </c>
      <c r="C65" s="23" t="s">
        <v>684</v>
      </c>
      <c r="D65" s="54"/>
      <c r="E65" s="55"/>
      <c r="F65" s="56"/>
      <c r="G65" s="57"/>
      <c r="H65" s="11"/>
      <c r="I65" s="18"/>
      <c r="J65" s="19"/>
      <c r="K65" s="19"/>
      <c r="L65" s="19"/>
      <c r="M65" s="20"/>
      <c r="N65" s="20"/>
      <c r="O65" s="2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XES65" s="4"/>
      <c r="XET65" s="4"/>
      <c r="XEU65" s="4"/>
      <c r="XEV65" s="4"/>
      <c r="XEW65" s="4"/>
      <c r="XEX65" s="4"/>
    </row>
    <row r="66" spans="1:29 16373:16378" s="5" customFormat="1" x14ac:dyDescent="0.25">
      <c r="A66" s="26"/>
      <c r="B66" s="27"/>
      <c r="C66" s="28" t="s">
        <v>739</v>
      </c>
      <c r="D66" s="29">
        <v>45069</v>
      </c>
      <c r="E66" s="120">
        <v>500</v>
      </c>
      <c r="F66" s="16">
        <v>45036</v>
      </c>
      <c r="G66" s="32" t="s">
        <v>177</v>
      </c>
      <c r="H66" s="11"/>
      <c r="I66" s="18"/>
      <c r="J66" s="33"/>
      <c r="K66" s="33"/>
      <c r="L66" s="33"/>
      <c r="M66" s="20"/>
      <c r="N66" s="20"/>
      <c r="O66" s="2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XES66" s="4"/>
      <c r="XET66" s="4"/>
      <c r="XEU66" s="4"/>
      <c r="XEV66" s="4"/>
      <c r="XEW66" s="4"/>
      <c r="XEX66" s="4"/>
    </row>
    <row r="67" spans="1:29 16373:16378" s="5" customFormat="1" x14ac:dyDescent="0.25">
      <c r="A67" s="1"/>
      <c r="B67" s="27"/>
      <c r="C67" s="28" t="s">
        <v>740</v>
      </c>
      <c r="D67" s="29">
        <v>45069</v>
      </c>
      <c r="E67" s="30">
        <v>2600000</v>
      </c>
      <c r="F67" s="121">
        <v>45061</v>
      </c>
      <c r="G67" s="32" t="s">
        <v>177</v>
      </c>
      <c r="H67" s="11"/>
      <c r="I67" s="18"/>
      <c r="J67" s="33"/>
      <c r="K67" s="33"/>
      <c r="L67" s="33"/>
      <c r="M67" s="20"/>
      <c r="N67" s="20"/>
      <c r="O67" s="2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XES67" s="4"/>
      <c r="XET67" s="4"/>
      <c r="XEU67" s="4"/>
      <c r="XEV67" s="4"/>
      <c r="XEW67" s="4"/>
      <c r="XEX67" s="4"/>
    </row>
    <row r="68" spans="1:29 16373:16378" s="5" customFormat="1" x14ac:dyDescent="0.25">
      <c r="A68" s="1"/>
      <c r="B68" s="27"/>
      <c r="C68" s="28" t="s">
        <v>741</v>
      </c>
      <c r="D68" s="29">
        <v>45069</v>
      </c>
      <c r="E68" s="30">
        <v>295500</v>
      </c>
      <c r="F68" s="121">
        <v>45061</v>
      </c>
      <c r="G68" s="32" t="s">
        <v>177</v>
      </c>
      <c r="H68" s="11"/>
      <c r="I68" s="18"/>
      <c r="J68" s="33"/>
      <c r="K68" s="33"/>
      <c r="L68" s="33"/>
      <c r="M68" s="20"/>
      <c r="N68" s="20"/>
      <c r="O68" s="2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XES68" s="4"/>
      <c r="XET68" s="4"/>
      <c r="XEU68" s="4"/>
      <c r="XEV68" s="4"/>
      <c r="XEW68" s="4"/>
      <c r="XEX68" s="4"/>
    </row>
    <row r="69" spans="1:29 16373:16378" s="5" customFormat="1" x14ac:dyDescent="0.25">
      <c r="A69" s="1"/>
      <c r="B69" s="27"/>
      <c r="C69" s="28" t="s">
        <v>440</v>
      </c>
      <c r="D69" s="29">
        <v>45069</v>
      </c>
      <c r="E69" s="30">
        <v>185952500</v>
      </c>
      <c r="F69" s="121">
        <v>45061</v>
      </c>
      <c r="G69" s="32" t="s">
        <v>177</v>
      </c>
      <c r="H69" s="11"/>
      <c r="I69" s="18"/>
      <c r="J69" s="33"/>
      <c r="K69" s="33"/>
      <c r="L69" s="33"/>
      <c r="M69" s="20"/>
      <c r="N69" s="20"/>
      <c r="O69" s="2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XES69" s="4"/>
      <c r="XET69" s="4"/>
      <c r="XEU69" s="4"/>
      <c r="XEV69" s="4"/>
      <c r="XEW69" s="4"/>
      <c r="XEX69" s="4"/>
    </row>
    <row r="70" spans="1:29 16373:16378" s="5" customFormat="1" x14ac:dyDescent="0.25">
      <c r="A70" s="1"/>
      <c r="B70" s="27"/>
      <c r="C70" s="306" t="s">
        <v>742</v>
      </c>
      <c r="D70" s="286">
        <v>45069</v>
      </c>
      <c r="E70" s="298">
        <v>6688100</v>
      </c>
      <c r="F70" s="279">
        <v>45058</v>
      </c>
      <c r="G70" s="308" t="s">
        <v>177</v>
      </c>
      <c r="H70" s="11"/>
      <c r="I70" s="18"/>
      <c r="J70" s="33"/>
      <c r="K70" s="33"/>
      <c r="L70" s="33"/>
      <c r="M70" s="20"/>
      <c r="N70" s="20"/>
      <c r="O70" s="2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XES70" s="4"/>
      <c r="XET70" s="4"/>
      <c r="XEU70" s="4"/>
      <c r="XEV70" s="4"/>
      <c r="XEW70" s="4"/>
      <c r="XEX70" s="4"/>
    </row>
    <row r="71" spans="1:29 16373:16378" s="5" customFormat="1" x14ac:dyDescent="0.25">
      <c r="A71" s="1"/>
      <c r="B71" s="27"/>
      <c r="C71" s="306" t="s">
        <v>743</v>
      </c>
      <c r="D71" s="286">
        <v>45069</v>
      </c>
      <c r="E71" s="298">
        <v>6487500</v>
      </c>
      <c r="F71" s="279">
        <v>45058</v>
      </c>
      <c r="G71" s="308" t="s">
        <v>177</v>
      </c>
      <c r="H71" s="11"/>
      <c r="I71" s="18"/>
      <c r="J71" s="33"/>
      <c r="K71" s="33"/>
      <c r="L71" s="33"/>
      <c r="M71" s="20"/>
      <c r="N71" s="20"/>
      <c r="O71" s="2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XES71" s="4"/>
      <c r="XET71" s="4"/>
      <c r="XEU71" s="4"/>
      <c r="XEV71" s="4"/>
      <c r="XEW71" s="4"/>
      <c r="XEX71" s="4"/>
    </row>
    <row r="72" spans="1:29 16373:16378" s="5" customFormat="1" ht="17.25" customHeight="1" x14ac:dyDescent="0.25">
      <c r="A72" s="1"/>
      <c r="B72" s="27"/>
      <c r="C72" s="28" t="s">
        <v>606</v>
      </c>
      <c r="D72" s="29">
        <v>45069</v>
      </c>
      <c r="E72" s="30">
        <v>7051300</v>
      </c>
      <c r="F72" s="121">
        <v>45055</v>
      </c>
      <c r="G72" s="32" t="s">
        <v>184</v>
      </c>
      <c r="H72" s="11"/>
      <c r="I72" s="18"/>
      <c r="J72" s="33"/>
      <c r="K72" s="33"/>
      <c r="L72" s="33"/>
      <c r="M72" s="20"/>
      <c r="N72" s="20"/>
      <c r="O72" s="2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XES72" s="4"/>
      <c r="XET72" s="4"/>
      <c r="XEU72" s="4"/>
      <c r="XEV72" s="4"/>
      <c r="XEW72" s="4"/>
      <c r="XEX72" s="4"/>
    </row>
    <row r="73" spans="1:29 16373:16378" s="5" customFormat="1" ht="17.25" customHeight="1" x14ac:dyDescent="0.25">
      <c r="A73" s="1"/>
      <c r="B73" s="27"/>
      <c r="C73" s="28" t="s">
        <v>442</v>
      </c>
      <c r="D73" s="29">
        <v>45072</v>
      </c>
      <c r="E73" s="30">
        <v>28444000</v>
      </c>
      <c r="F73" s="121">
        <v>45061</v>
      </c>
      <c r="G73" s="32" t="s">
        <v>182</v>
      </c>
      <c r="H73" s="11"/>
      <c r="I73" s="18"/>
      <c r="J73" s="33"/>
      <c r="K73" s="33"/>
      <c r="L73" s="33"/>
      <c r="M73" s="20"/>
      <c r="N73" s="20"/>
      <c r="O73" s="2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XES73" s="4"/>
      <c r="XET73" s="4"/>
      <c r="XEU73" s="4"/>
      <c r="XEV73" s="4"/>
      <c r="XEW73" s="4"/>
      <c r="XEX73" s="4"/>
    </row>
    <row r="74" spans="1:29 16373:16378" s="5" customFormat="1" ht="17.25" customHeight="1" thickBot="1" x14ac:dyDescent="0.3">
      <c r="A74" s="1"/>
      <c r="B74" s="114"/>
      <c r="C74" s="115"/>
      <c r="D74" s="122"/>
      <c r="E74" s="123"/>
      <c r="F74" s="124"/>
      <c r="G74" s="125"/>
      <c r="H74" s="11"/>
      <c r="I74" s="18"/>
      <c r="J74" s="19"/>
      <c r="K74" s="19"/>
      <c r="L74" s="19"/>
      <c r="M74" s="20"/>
      <c r="N74" s="20"/>
      <c r="O74" s="2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XES74" s="4"/>
      <c r="XET74" s="4"/>
      <c r="XEU74" s="4"/>
      <c r="XEV74" s="4"/>
      <c r="XEW74" s="4"/>
      <c r="XEX74" s="4"/>
    </row>
    <row r="75" spans="1:29 16373:16378" s="5" customFormat="1" ht="17.25" customHeight="1" thickBot="1" x14ac:dyDescent="0.3">
      <c r="A75" s="1"/>
      <c r="B75" s="64"/>
      <c r="C75" s="65" t="s">
        <v>31</v>
      </c>
      <c r="D75" s="66"/>
      <c r="E75" s="67">
        <f>SUM(E66:E74)</f>
        <v>237519400</v>
      </c>
      <c r="F75" s="68"/>
      <c r="G75" s="69"/>
      <c r="H75" s="11"/>
      <c r="I75" s="49"/>
      <c r="J75" s="50">
        <f>SUM(J65:J73)</f>
        <v>0</v>
      </c>
      <c r="K75" s="50">
        <f>SUM(K65:K73)</f>
        <v>0</v>
      </c>
      <c r="L75" s="50">
        <f>SUM(L65:L73)</f>
        <v>0</v>
      </c>
      <c r="M75" s="51"/>
      <c r="N75" s="50">
        <f>SUM(N65:N73)</f>
        <v>0</v>
      </c>
      <c r="O75" s="5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XES75" s="4"/>
      <c r="XET75" s="4"/>
      <c r="XEU75" s="4"/>
      <c r="XEV75" s="4"/>
      <c r="XEW75" s="4"/>
      <c r="XEX75" s="4"/>
    </row>
    <row r="76" spans="1:29 16373:16378" s="5" customFormat="1" ht="17.25" customHeight="1" thickBot="1" x14ac:dyDescent="0.3">
      <c r="A76" s="1"/>
      <c r="B76" s="71"/>
      <c r="C76" s="72"/>
      <c r="D76" s="14"/>
      <c r="E76" s="15"/>
      <c r="F76" s="16"/>
      <c r="G76" s="126"/>
      <c r="H76" s="11"/>
      <c r="I76" s="18"/>
      <c r="J76" s="19"/>
      <c r="K76" s="19"/>
      <c r="L76" s="19"/>
      <c r="M76" s="20"/>
      <c r="N76" s="20"/>
      <c r="O76" s="2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XES76" s="4"/>
      <c r="XET76" s="4"/>
      <c r="XEU76" s="4"/>
      <c r="XEV76" s="4"/>
      <c r="XEW76" s="4"/>
      <c r="XEX76" s="4"/>
    </row>
    <row r="77" spans="1:29 16373:16378" s="5" customFormat="1" ht="17.25" customHeight="1" x14ac:dyDescent="0.25">
      <c r="A77" s="1"/>
      <c r="B77" s="22" t="s">
        <v>35</v>
      </c>
      <c r="C77" s="23" t="s">
        <v>685</v>
      </c>
      <c r="D77" s="54"/>
      <c r="E77" s="55"/>
      <c r="F77" s="56"/>
      <c r="G77" s="57"/>
      <c r="H77" s="11"/>
      <c r="I77" s="18"/>
      <c r="J77" s="19"/>
      <c r="K77" s="19"/>
      <c r="L77" s="19"/>
      <c r="M77" s="20"/>
      <c r="N77" s="20"/>
      <c r="O77" s="2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XES77" s="4"/>
      <c r="XET77" s="4"/>
      <c r="XEU77" s="4"/>
      <c r="XEV77" s="4"/>
      <c r="XEW77" s="4"/>
      <c r="XEX77" s="4"/>
    </row>
    <row r="78" spans="1:29 16373:16378" s="5" customFormat="1" ht="17.25" customHeight="1" x14ac:dyDescent="0.25">
      <c r="A78" s="26"/>
      <c r="B78" s="27"/>
      <c r="C78" s="127" t="s">
        <v>749</v>
      </c>
      <c r="D78" s="128">
        <v>45069</v>
      </c>
      <c r="E78" s="120">
        <v>160000</v>
      </c>
      <c r="F78" s="129">
        <v>45062</v>
      </c>
      <c r="G78" s="130" t="s">
        <v>456</v>
      </c>
      <c r="H78" s="11"/>
      <c r="I78" s="18"/>
      <c r="J78" s="19"/>
      <c r="K78" s="19"/>
      <c r="L78" s="19"/>
      <c r="M78" s="20"/>
      <c r="N78" s="20"/>
      <c r="O78" s="2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XES78" s="4"/>
      <c r="XET78" s="4"/>
      <c r="XEU78" s="4"/>
      <c r="XEV78" s="4"/>
      <c r="XEW78" s="4"/>
      <c r="XEX78" s="4"/>
    </row>
    <row r="79" spans="1:29 16373:16378" s="5" customFormat="1" ht="17.25" customHeight="1" x14ac:dyDescent="0.25">
      <c r="A79" s="1"/>
      <c r="B79" s="27"/>
      <c r="C79" s="127" t="s">
        <v>748</v>
      </c>
      <c r="D79" s="131">
        <v>45069</v>
      </c>
      <c r="E79" s="120">
        <v>434000</v>
      </c>
      <c r="F79" s="132">
        <v>45062</v>
      </c>
      <c r="G79" s="133" t="s">
        <v>456</v>
      </c>
      <c r="H79" s="11"/>
      <c r="I79" s="18"/>
      <c r="J79" s="19"/>
      <c r="K79" s="19"/>
      <c r="L79" s="19"/>
      <c r="M79" s="20"/>
      <c r="N79" s="76"/>
      <c r="O79" s="2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XES79" s="4"/>
      <c r="XET79" s="4"/>
      <c r="XEU79" s="4"/>
      <c r="XEV79" s="4"/>
      <c r="XEW79" s="4"/>
      <c r="XEX79" s="4"/>
    </row>
    <row r="80" spans="1:29 16373:16378" s="5" customFormat="1" ht="17.25" customHeight="1" x14ac:dyDescent="0.25">
      <c r="A80" s="1"/>
      <c r="B80" s="27"/>
      <c r="C80" s="127" t="s">
        <v>747</v>
      </c>
      <c r="D80" s="131">
        <v>45069</v>
      </c>
      <c r="E80" s="120">
        <v>1156000</v>
      </c>
      <c r="F80" s="132">
        <v>45062</v>
      </c>
      <c r="G80" s="133" t="s">
        <v>455</v>
      </c>
      <c r="H80" s="11"/>
      <c r="I80" s="147"/>
      <c r="J80" s="151"/>
      <c r="K80" s="19"/>
      <c r="L80" s="19"/>
      <c r="M80" s="20"/>
      <c r="N80" s="76"/>
      <c r="O80" s="2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XES80" s="4"/>
      <c r="XET80" s="4"/>
      <c r="XEU80" s="4"/>
      <c r="XEV80" s="4"/>
      <c r="XEW80" s="4"/>
      <c r="XEX80" s="4"/>
    </row>
    <row r="81" spans="1:29 16373:16378" s="5" customFormat="1" ht="17.25" customHeight="1" x14ac:dyDescent="0.25">
      <c r="A81" s="1"/>
      <c r="B81" s="27"/>
      <c r="C81" s="127" t="s">
        <v>750</v>
      </c>
      <c r="D81" s="131">
        <v>45069</v>
      </c>
      <c r="E81" s="120">
        <v>300000</v>
      </c>
      <c r="F81" s="132">
        <v>45062</v>
      </c>
      <c r="G81" s="133" t="s">
        <v>243</v>
      </c>
      <c r="H81" s="11"/>
      <c r="I81" s="147"/>
      <c r="J81" s="151"/>
      <c r="K81" s="19"/>
      <c r="L81" s="19"/>
      <c r="M81" s="20"/>
      <c r="N81" s="76"/>
      <c r="O81" s="2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XES81" s="4"/>
      <c r="XET81" s="4"/>
      <c r="XEU81" s="4"/>
      <c r="XEV81" s="4"/>
      <c r="XEW81" s="4"/>
      <c r="XEX81" s="4"/>
    </row>
    <row r="82" spans="1:29 16373:16378" s="5" customFormat="1" ht="17.25" customHeight="1" x14ac:dyDescent="0.25">
      <c r="A82" s="1"/>
      <c r="B82" s="27"/>
      <c r="C82" s="134" t="s">
        <v>745</v>
      </c>
      <c r="D82" s="131">
        <v>45069</v>
      </c>
      <c r="E82" s="120">
        <v>29375500</v>
      </c>
      <c r="F82" s="132">
        <v>45062</v>
      </c>
      <c r="G82" s="133" t="s">
        <v>454</v>
      </c>
      <c r="H82" s="11"/>
      <c r="I82" s="77"/>
      <c r="J82" s="15"/>
      <c r="K82" s="19"/>
      <c r="L82" s="19"/>
      <c r="M82" s="20"/>
      <c r="N82" s="76"/>
      <c r="O82" s="2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XES82" s="4"/>
      <c r="XET82" s="4"/>
      <c r="XEU82" s="4"/>
      <c r="XEV82" s="4"/>
      <c r="XEW82" s="4"/>
      <c r="XEX82" s="4"/>
    </row>
    <row r="83" spans="1:29 16373:16378" s="5" customFormat="1" ht="17.25" customHeight="1" x14ac:dyDescent="0.25">
      <c r="A83" s="1"/>
      <c r="B83" s="27"/>
      <c r="C83" s="134" t="s">
        <v>751</v>
      </c>
      <c r="D83" s="131">
        <v>45069</v>
      </c>
      <c r="E83" s="120">
        <v>1490400</v>
      </c>
      <c r="F83" s="132">
        <v>45062</v>
      </c>
      <c r="G83" s="133" t="s">
        <v>454</v>
      </c>
      <c r="H83" s="11"/>
      <c r="I83" s="77"/>
      <c r="J83" s="15"/>
      <c r="K83" s="19"/>
      <c r="L83" s="19"/>
      <c r="M83" s="20"/>
      <c r="N83" s="76"/>
      <c r="O83" s="2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XES83" s="4"/>
      <c r="XET83" s="4"/>
      <c r="XEU83" s="4"/>
      <c r="XEV83" s="4"/>
      <c r="XEW83" s="4"/>
      <c r="XEX83" s="4"/>
    </row>
    <row r="84" spans="1:29 16373:16378" s="5" customFormat="1" ht="17.25" customHeight="1" x14ac:dyDescent="0.25">
      <c r="A84" s="1"/>
      <c r="B84" s="27"/>
      <c r="C84" s="134" t="s">
        <v>746</v>
      </c>
      <c r="D84" s="131">
        <v>45069</v>
      </c>
      <c r="E84" s="120">
        <v>1214000</v>
      </c>
      <c r="F84" s="132">
        <v>45058</v>
      </c>
      <c r="G84" s="133" t="s">
        <v>454</v>
      </c>
      <c r="H84" s="11"/>
      <c r="I84" s="77"/>
      <c r="J84" s="15"/>
      <c r="K84" s="19"/>
      <c r="L84" s="19"/>
      <c r="M84" s="20"/>
      <c r="N84" s="76"/>
      <c r="O84" s="2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XES84" s="4"/>
      <c r="XET84" s="4"/>
      <c r="XEU84" s="4"/>
      <c r="XEV84" s="4"/>
      <c r="XEW84" s="4"/>
      <c r="XEX84" s="4"/>
    </row>
    <row r="85" spans="1:29 16373:16378" s="5" customFormat="1" ht="17.25" customHeight="1" x14ac:dyDescent="0.25">
      <c r="A85" s="1"/>
      <c r="B85" s="27"/>
      <c r="C85" s="309" t="s">
        <v>752</v>
      </c>
      <c r="D85" s="310">
        <v>45069</v>
      </c>
      <c r="E85" s="307">
        <v>7078000</v>
      </c>
      <c r="F85" s="311">
        <v>45058</v>
      </c>
      <c r="G85" s="312" t="s">
        <v>454</v>
      </c>
      <c r="H85" s="11"/>
      <c r="I85" s="77"/>
      <c r="J85" s="15"/>
      <c r="K85" s="19"/>
      <c r="L85" s="19"/>
      <c r="M85" s="20"/>
      <c r="N85" s="76"/>
      <c r="O85" s="2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XES85" s="4"/>
      <c r="XET85" s="4"/>
      <c r="XEU85" s="4"/>
      <c r="XEV85" s="4"/>
      <c r="XEW85" s="4"/>
      <c r="XEX85" s="4"/>
    </row>
    <row r="86" spans="1:29 16373:16378" s="5" customFormat="1" ht="17.25" customHeight="1" thickBot="1" x14ac:dyDescent="0.3">
      <c r="A86" s="1"/>
      <c r="B86" s="135"/>
      <c r="C86" s="136"/>
      <c r="D86" s="60"/>
      <c r="E86" s="61"/>
      <c r="F86" s="137"/>
      <c r="G86" s="138"/>
      <c r="H86" s="11"/>
      <c r="I86" s="77"/>
      <c r="J86" s="15"/>
      <c r="K86" s="19">
        <f>E86-J86</f>
        <v>0</v>
      </c>
      <c r="L86" s="19"/>
      <c r="M86" s="20"/>
      <c r="N86" s="76">
        <f>K86-L86</f>
        <v>0</v>
      </c>
      <c r="O86" s="2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XES86" s="4"/>
      <c r="XET86" s="4"/>
      <c r="XEU86" s="4"/>
      <c r="XEV86" s="4"/>
      <c r="XEW86" s="4"/>
      <c r="XEX86" s="4"/>
    </row>
    <row r="87" spans="1:29 16373:16378" s="5" customFormat="1" ht="17.25" customHeight="1" thickBot="1" x14ac:dyDescent="0.3">
      <c r="A87" s="1"/>
      <c r="B87" s="64"/>
      <c r="C87" s="65" t="s">
        <v>34</v>
      </c>
      <c r="D87" s="66"/>
      <c r="E87" s="67">
        <f>SUM(E78:E86)</f>
        <v>41207900</v>
      </c>
      <c r="F87" s="68"/>
      <c r="G87" s="69"/>
      <c r="H87" s="11"/>
      <c r="I87" s="49"/>
      <c r="J87" s="50">
        <f>SUM(J77:J86)</f>
        <v>0</v>
      </c>
      <c r="K87" s="50">
        <f>SUM(K77:K86)</f>
        <v>0</v>
      </c>
      <c r="L87" s="50">
        <f>SUM(L77:L86)</f>
        <v>0</v>
      </c>
      <c r="M87" s="51"/>
      <c r="N87" s="50">
        <f>SUM(N77:N86)</f>
        <v>0</v>
      </c>
      <c r="O87" s="5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XES87" s="4"/>
      <c r="XET87" s="4"/>
      <c r="XEU87" s="4"/>
      <c r="XEV87" s="4"/>
      <c r="XEW87" s="4"/>
      <c r="XEX87" s="4"/>
    </row>
    <row r="88" spans="1:29 16373:16378" s="5" customFormat="1" ht="17.25" customHeight="1" thickBot="1" x14ac:dyDescent="0.3">
      <c r="A88" s="1"/>
      <c r="B88" s="71"/>
      <c r="C88" s="72"/>
      <c r="D88" s="14"/>
      <c r="E88" s="15"/>
      <c r="F88" s="16"/>
      <c r="G88" s="17"/>
      <c r="H88" s="11"/>
      <c r="I88" s="18"/>
      <c r="J88" s="19"/>
      <c r="K88" s="19"/>
      <c r="L88" s="19"/>
      <c r="M88" s="20"/>
      <c r="N88" s="20"/>
      <c r="O88" s="2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XES88" s="4"/>
      <c r="XET88" s="4"/>
      <c r="XEU88" s="4"/>
      <c r="XEV88" s="4"/>
      <c r="XEW88" s="4"/>
      <c r="XEX88" s="4"/>
    </row>
    <row r="89" spans="1:29 16373:16378" s="5" customFormat="1" ht="17.25" customHeight="1" x14ac:dyDescent="0.25">
      <c r="A89" s="1"/>
      <c r="B89" s="22" t="s">
        <v>38</v>
      </c>
      <c r="C89" s="23" t="s">
        <v>686</v>
      </c>
      <c r="D89" s="54"/>
      <c r="E89" s="55"/>
      <c r="F89" s="56"/>
      <c r="G89" s="57"/>
      <c r="H89" s="11"/>
      <c r="I89" s="18"/>
      <c r="J89" s="19"/>
      <c r="K89" s="19"/>
      <c r="L89" s="19"/>
      <c r="M89" s="20"/>
      <c r="N89" s="20"/>
      <c r="O89" s="2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XES89" s="4"/>
      <c r="XET89" s="4"/>
      <c r="XEU89" s="4"/>
      <c r="XEV89" s="4"/>
      <c r="XEW89" s="4"/>
      <c r="XEX89" s="4"/>
    </row>
    <row r="90" spans="1:29 16373:16378" s="5" customFormat="1" x14ac:dyDescent="0.25">
      <c r="A90" s="26"/>
      <c r="B90" s="27"/>
      <c r="C90" s="28" t="s">
        <v>152</v>
      </c>
      <c r="D90" s="29">
        <v>45068</v>
      </c>
      <c r="E90" s="30">
        <v>2325500</v>
      </c>
      <c r="F90" s="73">
        <v>45059</v>
      </c>
      <c r="G90" s="89" t="s">
        <v>155</v>
      </c>
      <c r="H90" s="11"/>
      <c r="I90" s="18"/>
      <c r="J90" s="33"/>
      <c r="K90" s="33"/>
      <c r="L90" s="33"/>
      <c r="M90" s="20"/>
      <c r="N90" s="20"/>
      <c r="O90" s="2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XES90" s="4"/>
      <c r="XET90" s="4"/>
      <c r="XEU90" s="4"/>
      <c r="XEV90" s="4"/>
      <c r="XEW90" s="4"/>
      <c r="XEX90" s="4"/>
    </row>
    <row r="91" spans="1:29 16373:16378" s="5" customFormat="1" x14ac:dyDescent="0.25">
      <c r="A91" s="1"/>
      <c r="B91" s="27"/>
      <c r="C91" s="28" t="s">
        <v>152</v>
      </c>
      <c r="D91" s="29">
        <v>45068</v>
      </c>
      <c r="E91" s="139">
        <v>11423000</v>
      </c>
      <c r="F91" s="73">
        <v>45062</v>
      </c>
      <c r="G91" s="140" t="s">
        <v>155</v>
      </c>
      <c r="H91" s="11"/>
      <c r="I91" s="77"/>
      <c r="J91" s="139"/>
      <c r="K91" s="87"/>
      <c r="L91" s="87"/>
      <c r="M91" s="29"/>
      <c r="N91" s="83"/>
      <c r="O91" s="14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XES91" s="4"/>
      <c r="XET91" s="4"/>
      <c r="XEU91" s="4"/>
      <c r="XEV91" s="4"/>
      <c r="XEW91" s="4"/>
      <c r="XEX91" s="4"/>
    </row>
    <row r="92" spans="1:29 16373:16378" s="5" customFormat="1" x14ac:dyDescent="0.25">
      <c r="A92" s="1"/>
      <c r="B92" s="27"/>
      <c r="C92" s="28" t="s">
        <v>150</v>
      </c>
      <c r="D92" s="29">
        <v>45068</v>
      </c>
      <c r="E92" s="139">
        <v>31596000</v>
      </c>
      <c r="F92" s="16">
        <v>45062</v>
      </c>
      <c r="G92" s="38" t="s">
        <v>153</v>
      </c>
      <c r="H92" s="11"/>
      <c r="I92" s="77"/>
      <c r="J92" s="139"/>
      <c r="K92" s="87"/>
      <c r="L92" s="87"/>
      <c r="M92" s="29"/>
      <c r="N92" s="83"/>
      <c r="O92" s="14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XES92" s="4"/>
      <c r="XET92" s="4"/>
      <c r="XEU92" s="4"/>
      <c r="XEV92" s="4"/>
      <c r="XEW92" s="4"/>
      <c r="XEX92" s="4"/>
    </row>
    <row r="93" spans="1:29 16373:16378" s="5" customFormat="1" x14ac:dyDescent="0.25">
      <c r="A93" s="1"/>
      <c r="B93" s="27"/>
      <c r="C93" s="28" t="s">
        <v>151</v>
      </c>
      <c r="D93" s="29">
        <v>45068</v>
      </c>
      <c r="E93" s="139">
        <v>11480500</v>
      </c>
      <c r="F93" s="73">
        <v>45059</v>
      </c>
      <c r="G93" s="140" t="s">
        <v>154</v>
      </c>
      <c r="H93" s="11"/>
      <c r="I93" s="77"/>
      <c r="J93" s="139"/>
      <c r="K93" s="87"/>
      <c r="L93" s="87"/>
      <c r="M93" s="29"/>
      <c r="N93" s="83"/>
      <c r="O93" s="14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XES93" s="4"/>
      <c r="XET93" s="4"/>
      <c r="XEU93" s="4"/>
      <c r="XEV93" s="4"/>
      <c r="XEW93" s="4"/>
      <c r="XEX93" s="4"/>
    </row>
    <row r="94" spans="1:29 16373:16378" s="5" customFormat="1" x14ac:dyDescent="0.25">
      <c r="A94" s="1"/>
      <c r="B94" s="27"/>
      <c r="C94" s="28" t="s">
        <v>151</v>
      </c>
      <c r="D94" s="29">
        <v>45068</v>
      </c>
      <c r="E94" s="139">
        <v>191811500</v>
      </c>
      <c r="F94" s="73">
        <v>45062</v>
      </c>
      <c r="G94" s="140" t="s">
        <v>154</v>
      </c>
      <c r="H94" s="11"/>
      <c r="I94" s="77"/>
      <c r="J94" s="139"/>
      <c r="K94" s="87"/>
      <c r="L94" s="87"/>
      <c r="M94" s="29"/>
      <c r="N94" s="83"/>
      <c r="O94" s="14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XES94" s="4"/>
      <c r="XET94" s="4"/>
      <c r="XEU94" s="4"/>
      <c r="XEV94" s="4"/>
      <c r="XEW94" s="4"/>
      <c r="XEX94" s="4"/>
    </row>
    <row r="95" spans="1:29 16373:16378" s="5" customFormat="1" ht="18.75" thickBot="1" x14ac:dyDescent="0.3">
      <c r="A95" s="1"/>
      <c r="B95" s="135"/>
      <c r="C95" s="136"/>
      <c r="D95" s="142"/>
      <c r="E95" s="143"/>
      <c r="F95" s="144"/>
      <c r="G95" s="145"/>
      <c r="H95" s="11"/>
      <c r="I95" s="146"/>
      <c r="J95" s="36"/>
      <c r="K95" s="19"/>
      <c r="L95" s="19"/>
      <c r="M95" s="20"/>
      <c r="N95" s="76"/>
      <c r="O95" s="2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XES95" s="4"/>
      <c r="XET95" s="4"/>
      <c r="XEU95" s="4"/>
      <c r="XEV95" s="4"/>
      <c r="XEW95" s="4"/>
      <c r="XEX95" s="4"/>
    </row>
    <row r="96" spans="1:29 16373:16378" s="5" customFormat="1" ht="18.75" thickBot="1" x14ac:dyDescent="0.3">
      <c r="A96" s="1"/>
      <c r="B96" s="64"/>
      <c r="C96" s="65" t="s">
        <v>37</v>
      </c>
      <c r="D96" s="66"/>
      <c r="E96" s="67">
        <f>SUM(E90:E95)</f>
        <v>248636500</v>
      </c>
      <c r="F96" s="68"/>
      <c r="G96" s="69"/>
      <c r="H96" s="11"/>
      <c r="I96" s="49"/>
      <c r="J96" s="50">
        <f>SUM(J89:J94)</f>
        <v>0</v>
      </c>
      <c r="K96" s="50">
        <f>SUM(K89:K94)</f>
        <v>0</v>
      </c>
      <c r="L96" s="50">
        <f>SUM(L89:L94)</f>
        <v>0</v>
      </c>
      <c r="M96" s="51"/>
      <c r="N96" s="50">
        <f>SUM(N89:N94)</f>
        <v>0</v>
      </c>
      <c r="O96" s="5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XES96" s="4"/>
      <c r="XET96" s="4"/>
      <c r="XEU96" s="4"/>
      <c r="XEV96" s="4"/>
      <c r="XEW96" s="4"/>
      <c r="XEX96" s="4"/>
    </row>
    <row r="97" spans="1:29 16373:16378" s="5" customFormat="1" ht="17.25" customHeight="1" thickBot="1" x14ac:dyDescent="0.3">
      <c r="A97" s="1"/>
      <c r="B97" s="71"/>
      <c r="C97" s="72"/>
      <c r="D97" s="14"/>
      <c r="E97" s="15"/>
      <c r="F97" s="16"/>
      <c r="G97" s="17"/>
      <c r="H97" s="11"/>
      <c r="I97" s="18"/>
      <c r="J97" s="19"/>
      <c r="K97" s="19"/>
      <c r="L97" s="19"/>
      <c r="M97" s="20"/>
      <c r="N97" s="20"/>
      <c r="O97" s="2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XES97" s="4"/>
      <c r="XET97" s="4"/>
      <c r="XEU97" s="4"/>
      <c r="XEV97" s="4"/>
      <c r="XEW97" s="4"/>
      <c r="XEX97" s="4"/>
    </row>
    <row r="98" spans="1:29 16373:16378" s="5" customFormat="1" ht="17.25" customHeight="1" x14ac:dyDescent="0.25">
      <c r="A98" s="1"/>
      <c r="B98" s="22" t="s">
        <v>41</v>
      </c>
      <c r="C98" s="23" t="s">
        <v>687</v>
      </c>
      <c r="D98" s="54"/>
      <c r="E98" s="55"/>
      <c r="F98" s="56"/>
      <c r="G98" s="57"/>
      <c r="H98" s="11"/>
      <c r="I98" s="18"/>
      <c r="J98" s="19"/>
      <c r="K98" s="19">
        <f>E98-J98</f>
        <v>0</v>
      </c>
      <c r="L98" s="19"/>
      <c r="M98" s="20"/>
      <c r="N98" s="76">
        <f>K98-L98</f>
        <v>0</v>
      </c>
      <c r="O98" s="2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XES98" s="4"/>
      <c r="XET98" s="4"/>
      <c r="XEU98" s="4"/>
      <c r="XEV98" s="4"/>
      <c r="XEW98" s="4"/>
      <c r="XEX98" s="4"/>
    </row>
    <row r="99" spans="1:29 16373:16378" s="5" customFormat="1" ht="17.25" customHeight="1" x14ac:dyDescent="0.25">
      <c r="A99" s="26"/>
      <c r="B99" s="27"/>
      <c r="C99" s="28" t="s">
        <v>623</v>
      </c>
      <c r="D99" s="29">
        <v>45068</v>
      </c>
      <c r="E99" s="30">
        <v>62279300</v>
      </c>
      <c r="F99" s="16">
        <v>45061</v>
      </c>
      <c r="G99" s="38" t="s">
        <v>167</v>
      </c>
      <c r="H99" s="11"/>
      <c r="I99" s="147"/>
      <c r="J99" s="33"/>
      <c r="K99" s="33"/>
      <c r="L99" s="33"/>
      <c r="M99" s="20"/>
      <c r="N99" s="76"/>
      <c r="O99" s="2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XES99" s="4"/>
      <c r="XET99" s="4"/>
      <c r="XEU99" s="4"/>
      <c r="XEV99" s="4"/>
      <c r="XEW99" s="4"/>
      <c r="XEX99" s="4"/>
    </row>
    <row r="100" spans="1:29 16373:16378" s="5" customFormat="1" ht="17.25" customHeight="1" x14ac:dyDescent="0.25">
      <c r="A100" s="1"/>
      <c r="B100" s="27"/>
      <c r="C100" s="28" t="s">
        <v>625</v>
      </c>
      <c r="D100" s="29">
        <v>45069</v>
      </c>
      <c r="E100" s="30">
        <v>16885000</v>
      </c>
      <c r="F100" s="16">
        <v>45062</v>
      </c>
      <c r="G100" s="38" t="s">
        <v>416</v>
      </c>
      <c r="H100" s="11"/>
      <c r="I100" s="147"/>
      <c r="J100" s="33"/>
      <c r="K100" s="33"/>
      <c r="L100" s="33"/>
      <c r="M100" s="20"/>
      <c r="N100" s="76"/>
      <c r="O100" s="2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XES100" s="4"/>
      <c r="XET100" s="4"/>
      <c r="XEU100" s="4"/>
      <c r="XEV100" s="4"/>
      <c r="XEW100" s="4"/>
      <c r="XEX100" s="4"/>
    </row>
    <row r="101" spans="1:29 16373:16378" s="5" customFormat="1" ht="18.75" thickBot="1" x14ac:dyDescent="0.3">
      <c r="A101" s="1"/>
      <c r="B101" s="135"/>
      <c r="C101" s="78"/>
      <c r="D101" s="60"/>
      <c r="E101" s="148"/>
      <c r="F101" s="149"/>
      <c r="G101" s="150"/>
      <c r="H101" s="11"/>
      <c r="I101" s="49"/>
      <c r="J101" s="50">
        <f>SUM(J98:J100)</f>
        <v>0</v>
      </c>
      <c r="K101" s="50">
        <f>SUM(K98:K100)</f>
        <v>0</v>
      </c>
      <c r="L101" s="50">
        <f>SUM(L98:L100)</f>
        <v>0</v>
      </c>
      <c r="M101" s="51"/>
      <c r="N101" s="50">
        <f>SUM(N98:N100)</f>
        <v>0</v>
      </c>
      <c r="O101" s="5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XES101" s="4"/>
      <c r="XET101" s="4"/>
      <c r="XEU101" s="4"/>
      <c r="XEV101" s="4"/>
      <c r="XEW101" s="4"/>
      <c r="XEX101" s="4"/>
    </row>
    <row r="102" spans="1:29 16373:16378" s="5" customFormat="1" ht="18.75" thickBot="1" x14ac:dyDescent="0.3">
      <c r="A102" s="1"/>
      <c r="B102" s="64"/>
      <c r="C102" s="65" t="s">
        <v>40</v>
      </c>
      <c r="D102" s="66"/>
      <c r="E102" s="67">
        <f>SUM(E99:E101)</f>
        <v>79164300</v>
      </c>
      <c r="F102" s="68"/>
      <c r="G102" s="69"/>
      <c r="H102" s="11"/>
      <c r="I102" s="18"/>
      <c r="J102" s="19"/>
      <c r="K102" s="19"/>
      <c r="L102" s="19"/>
      <c r="M102" s="20"/>
      <c r="N102" s="20"/>
      <c r="O102" s="2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XES102" s="4"/>
      <c r="XET102" s="4"/>
      <c r="XEU102" s="4"/>
      <c r="XEV102" s="4"/>
      <c r="XEW102" s="4"/>
      <c r="XEX102" s="4"/>
    </row>
    <row r="103" spans="1:29 16373:16378" s="5" customFormat="1" ht="17.25" customHeight="1" thickBot="1" x14ac:dyDescent="0.3">
      <c r="A103" s="1"/>
      <c r="B103" s="71"/>
      <c r="C103" s="72"/>
      <c r="D103" s="14"/>
      <c r="E103" s="15"/>
      <c r="F103" s="16"/>
      <c r="G103" s="17"/>
      <c r="H103" s="11"/>
      <c r="I103" s="18"/>
      <c r="J103" s="19"/>
      <c r="K103" s="19"/>
      <c r="L103" s="19"/>
      <c r="M103" s="20"/>
      <c r="N103" s="20"/>
      <c r="O103" s="2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XES103" s="4"/>
      <c r="XET103" s="4"/>
      <c r="XEU103" s="4"/>
      <c r="XEV103" s="4"/>
      <c r="XEW103" s="4"/>
      <c r="XEX103" s="4"/>
    </row>
    <row r="104" spans="1:29 16373:16378" s="5" customFormat="1" ht="17.25" customHeight="1" x14ac:dyDescent="0.25">
      <c r="A104" s="1"/>
      <c r="B104" s="22" t="s">
        <v>44</v>
      </c>
      <c r="C104" s="23" t="s">
        <v>688</v>
      </c>
      <c r="D104" s="54"/>
      <c r="E104" s="55"/>
      <c r="F104" s="56"/>
      <c r="G104" s="57"/>
      <c r="H104" s="11"/>
      <c r="I104" s="18"/>
      <c r="J104" s="33"/>
      <c r="K104" s="33"/>
      <c r="L104" s="33"/>
      <c r="M104" s="20"/>
      <c r="N104" s="20"/>
      <c r="O104" s="2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XES104" s="4"/>
      <c r="XET104" s="4"/>
      <c r="XEU104" s="4"/>
      <c r="XEV104" s="4"/>
      <c r="XEW104" s="4"/>
      <c r="XEX104" s="4"/>
    </row>
    <row r="105" spans="1:29 16373:16378" s="5" customFormat="1" ht="17.25" customHeight="1" x14ac:dyDescent="0.25">
      <c r="A105" s="26"/>
      <c r="B105" s="27"/>
      <c r="C105" s="28" t="s">
        <v>730</v>
      </c>
      <c r="D105" s="29">
        <v>45068</v>
      </c>
      <c r="E105" s="30">
        <v>1204000</v>
      </c>
      <c r="F105" s="16" t="s">
        <v>727</v>
      </c>
      <c r="G105" s="32" t="s">
        <v>728</v>
      </c>
      <c r="H105" s="11"/>
      <c r="I105" s="18"/>
      <c r="J105" s="33"/>
      <c r="K105" s="33"/>
      <c r="L105" s="33"/>
      <c r="M105" s="20"/>
      <c r="N105" s="20"/>
      <c r="O105" s="2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XES105" s="4"/>
      <c r="XET105" s="4"/>
      <c r="XEU105" s="4"/>
      <c r="XEV105" s="4"/>
      <c r="XEW105" s="4"/>
      <c r="XEX105" s="4"/>
    </row>
    <row r="106" spans="1:29 16373:16378" s="5" customFormat="1" ht="17.25" customHeight="1" x14ac:dyDescent="0.25">
      <c r="A106" s="26"/>
      <c r="B106" s="27"/>
      <c r="C106" s="28" t="s">
        <v>397</v>
      </c>
      <c r="D106" s="29">
        <v>45070</v>
      </c>
      <c r="E106" s="30">
        <v>1558000</v>
      </c>
      <c r="F106" s="16">
        <v>45063</v>
      </c>
      <c r="G106" s="32" t="s">
        <v>729</v>
      </c>
      <c r="H106" s="11"/>
      <c r="I106" s="18"/>
      <c r="J106" s="33"/>
      <c r="K106" s="33"/>
      <c r="L106" s="33"/>
      <c r="M106" s="20"/>
      <c r="N106" s="20"/>
      <c r="O106" s="2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XES106" s="4"/>
      <c r="XET106" s="4"/>
      <c r="XEU106" s="4"/>
      <c r="XEV106" s="4"/>
      <c r="XEW106" s="4"/>
      <c r="XEX106" s="4"/>
    </row>
    <row r="107" spans="1:29 16373:16378" s="5" customFormat="1" ht="17.25" customHeight="1" x14ac:dyDescent="0.25">
      <c r="A107" s="26"/>
      <c r="B107" s="27"/>
      <c r="C107" s="28" t="s">
        <v>395</v>
      </c>
      <c r="D107" s="29">
        <v>45070</v>
      </c>
      <c r="E107" s="30">
        <v>12574600</v>
      </c>
      <c r="F107" s="16">
        <v>45063</v>
      </c>
      <c r="G107" s="32" t="s">
        <v>729</v>
      </c>
      <c r="H107" s="11"/>
      <c r="I107" s="18"/>
      <c r="J107" s="33"/>
      <c r="K107" s="33"/>
      <c r="L107" s="33"/>
      <c r="M107" s="20"/>
      <c r="N107" s="20"/>
      <c r="O107" s="2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XES107" s="4"/>
      <c r="XET107" s="4"/>
      <c r="XEU107" s="4"/>
      <c r="XEV107" s="4"/>
      <c r="XEW107" s="4"/>
      <c r="XEX107" s="4"/>
    </row>
    <row r="108" spans="1:29 16373:16378" s="5" customFormat="1" ht="17.25" customHeight="1" thickBot="1" x14ac:dyDescent="0.3">
      <c r="A108" s="1"/>
      <c r="B108" s="27"/>
      <c r="C108" s="41"/>
      <c r="D108" s="14"/>
      <c r="E108" s="15"/>
      <c r="F108" s="16"/>
      <c r="G108" s="17"/>
      <c r="H108" s="11"/>
      <c r="I108" s="49"/>
      <c r="J108" s="50">
        <f>SUM(J103:J105)</f>
        <v>0</v>
      </c>
      <c r="K108" s="50">
        <f>SUM(K103:K105)</f>
        <v>0</v>
      </c>
      <c r="L108" s="50">
        <f>SUM(L103:L105)</f>
        <v>0</v>
      </c>
      <c r="M108" s="51"/>
      <c r="N108" s="50">
        <f>SUM(N103:N105)</f>
        <v>0</v>
      </c>
      <c r="O108" s="5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XES108" s="4"/>
      <c r="XET108" s="4"/>
      <c r="XEU108" s="4"/>
      <c r="XEV108" s="4"/>
      <c r="XEW108" s="4"/>
      <c r="XEX108" s="4"/>
    </row>
    <row r="109" spans="1:29 16373:16378" s="5" customFormat="1" ht="18.75" thickBot="1" x14ac:dyDescent="0.3">
      <c r="A109" s="1"/>
      <c r="B109" s="43"/>
      <c r="C109" s="44" t="s">
        <v>43</v>
      </c>
      <c r="D109" s="45"/>
      <c r="E109" s="46">
        <f>SUM(E105:E108)</f>
        <v>15336600</v>
      </c>
      <c r="F109" s="47"/>
      <c r="G109" s="48"/>
      <c r="H109" s="11"/>
      <c r="I109" s="18"/>
      <c r="J109" s="19"/>
      <c r="K109" s="19"/>
      <c r="L109" s="19"/>
      <c r="M109" s="20"/>
      <c r="N109" s="20"/>
      <c r="O109" s="2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XES109" s="4"/>
      <c r="XET109" s="4"/>
      <c r="XEU109" s="4"/>
      <c r="XEV109" s="4"/>
      <c r="XEW109" s="4"/>
      <c r="XEX109" s="4"/>
    </row>
    <row r="110" spans="1:29 16373:16378" s="5" customFormat="1" ht="17.25" customHeight="1" thickBot="1" x14ac:dyDescent="0.3">
      <c r="A110" s="1"/>
      <c r="B110" s="71"/>
      <c r="C110" s="72"/>
      <c r="D110" s="14"/>
      <c r="E110" s="15"/>
      <c r="F110" s="16"/>
      <c r="G110" s="17"/>
      <c r="H110" s="11"/>
      <c r="I110" s="18"/>
      <c r="J110" s="19"/>
      <c r="K110" s="19"/>
      <c r="L110" s="19"/>
      <c r="M110" s="20"/>
      <c r="N110" s="20"/>
      <c r="O110" s="2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XES110" s="4"/>
      <c r="XET110" s="4"/>
      <c r="XEU110" s="4"/>
      <c r="XEV110" s="4"/>
      <c r="XEW110" s="4"/>
      <c r="XEX110" s="4"/>
    </row>
    <row r="111" spans="1:29 16373:16378" s="5" customFormat="1" ht="17.25" customHeight="1" x14ac:dyDescent="0.25">
      <c r="A111" s="1"/>
      <c r="B111" s="22" t="s">
        <v>47</v>
      </c>
      <c r="C111" s="23" t="s">
        <v>689</v>
      </c>
      <c r="D111" s="54"/>
      <c r="E111" s="55"/>
      <c r="F111" s="56"/>
      <c r="G111" s="57"/>
      <c r="H111" s="11"/>
      <c r="I111" s="18"/>
      <c r="J111" s="19"/>
      <c r="K111" s="19"/>
      <c r="L111" s="19"/>
      <c r="M111" s="20"/>
      <c r="N111" s="20"/>
      <c r="O111" s="2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XES111" s="4"/>
      <c r="XET111" s="4"/>
      <c r="XEU111" s="4"/>
      <c r="XEV111" s="4"/>
      <c r="XEW111" s="4"/>
      <c r="XEX111" s="4"/>
    </row>
    <row r="112" spans="1:29 16373:16378" s="5" customFormat="1" ht="17.25" customHeight="1" x14ac:dyDescent="0.25">
      <c r="A112" s="26"/>
      <c r="B112" s="27"/>
      <c r="C112" s="28" t="s">
        <v>236</v>
      </c>
      <c r="D112" s="29">
        <v>45069</v>
      </c>
      <c r="E112" s="30">
        <v>1920000</v>
      </c>
      <c r="F112" s="16" t="s">
        <v>639</v>
      </c>
      <c r="G112" s="32" t="s">
        <v>242</v>
      </c>
      <c r="H112" s="11"/>
      <c r="I112" s="147"/>
      <c r="J112" s="151"/>
      <c r="K112" s="19"/>
      <c r="L112" s="19"/>
      <c r="M112" s="20"/>
      <c r="N112" s="20"/>
      <c r="O112" s="2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XES112" s="4"/>
      <c r="XET112" s="4"/>
      <c r="XEU112" s="4"/>
      <c r="XEV112" s="4"/>
      <c r="XEW112" s="4"/>
      <c r="XEX112" s="4"/>
    </row>
    <row r="113" spans="1:29 16373:16378" s="5" customFormat="1" ht="17.25" customHeight="1" x14ac:dyDescent="0.25">
      <c r="A113" s="26"/>
      <c r="B113" s="27"/>
      <c r="C113" s="28" t="s">
        <v>236</v>
      </c>
      <c r="D113" s="29">
        <v>45069</v>
      </c>
      <c r="E113" s="30">
        <v>160000</v>
      </c>
      <c r="F113" s="121" t="s">
        <v>744</v>
      </c>
      <c r="G113" s="32" t="s">
        <v>242</v>
      </c>
      <c r="H113" s="11"/>
      <c r="I113" s="147"/>
      <c r="J113" s="151"/>
      <c r="K113" s="19"/>
      <c r="L113" s="19"/>
      <c r="M113" s="20"/>
      <c r="N113" s="20"/>
      <c r="O113" s="2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XES113" s="4"/>
      <c r="XET113" s="4"/>
      <c r="XEU113" s="4"/>
      <c r="XEV113" s="4"/>
      <c r="XEW113" s="4"/>
      <c r="XEX113" s="4"/>
    </row>
    <row r="114" spans="1:29 16373:16378" s="5" customFormat="1" ht="17.25" customHeight="1" x14ac:dyDescent="0.25">
      <c r="A114" s="26"/>
      <c r="B114" s="27"/>
      <c r="C114" s="28" t="s">
        <v>234</v>
      </c>
      <c r="D114" s="29">
        <v>45069</v>
      </c>
      <c r="E114" s="30">
        <v>418400</v>
      </c>
      <c r="F114" s="121" t="s">
        <v>557</v>
      </c>
      <c r="G114" s="32" t="s">
        <v>240</v>
      </c>
      <c r="H114" s="11"/>
      <c r="I114" s="147"/>
      <c r="J114" s="151"/>
      <c r="K114" s="19"/>
      <c r="L114" s="19"/>
      <c r="M114" s="20"/>
      <c r="N114" s="20"/>
      <c r="O114" s="2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XES114" s="4"/>
      <c r="XET114" s="4"/>
      <c r="XEU114" s="4"/>
      <c r="XEV114" s="4"/>
      <c r="XEW114" s="4"/>
      <c r="XEX114" s="4"/>
    </row>
    <row r="115" spans="1:29 16373:16378" s="5" customFormat="1" ht="17.100000000000001" customHeight="1" x14ac:dyDescent="0.25">
      <c r="A115" s="26"/>
      <c r="B115" s="27"/>
      <c r="C115" s="28" t="s">
        <v>233</v>
      </c>
      <c r="D115" s="29">
        <v>45069</v>
      </c>
      <c r="E115" s="30">
        <v>2827014</v>
      </c>
      <c r="F115" s="121" t="s">
        <v>709</v>
      </c>
      <c r="G115" s="32" t="s">
        <v>239</v>
      </c>
      <c r="H115" s="11"/>
      <c r="I115" s="147"/>
      <c r="J115" s="151"/>
      <c r="K115" s="19"/>
      <c r="L115" s="19"/>
      <c r="M115" s="20"/>
      <c r="N115" s="20"/>
      <c r="O115" s="2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XES115" s="4"/>
      <c r="XET115" s="4"/>
      <c r="XEU115" s="4"/>
      <c r="XEV115" s="4"/>
      <c r="XEW115" s="4"/>
      <c r="XEX115" s="4"/>
    </row>
    <row r="116" spans="1:29 16373:16378" s="5" customFormat="1" ht="17.25" customHeight="1" x14ac:dyDescent="0.25">
      <c r="A116" s="26"/>
      <c r="B116" s="27"/>
      <c r="C116" s="28" t="s">
        <v>235</v>
      </c>
      <c r="D116" s="29">
        <v>45069</v>
      </c>
      <c r="E116" s="30">
        <v>1961500</v>
      </c>
      <c r="F116" s="121" t="s">
        <v>639</v>
      </c>
      <c r="G116" s="32" t="s">
        <v>241</v>
      </c>
      <c r="H116" s="11"/>
      <c r="I116" s="147"/>
      <c r="J116" s="151"/>
      <c r="K116" s="19"/>
      <c r="L116" s="19"/>
      <c r="M116" s="20"/>
      <c r="N116" s="20"/>
      <c r="O116" s="2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XES116" s="4"/>
      <c r="XET116" s="4"/>
      <c r="XEU116" s="4"/>
      <c r="XEV116" s="4"/>
      <c r="XEW116" s="4"/>
      <c r="XEX116" s="4"/>
    </row>
    <row r="117" spans="1:29 16373:16378" s="5" customFormat="1" ht="17.25" customHeight="1" x14ac:dyDescent="0.25">
      <c r="A117" s="26"/>
      <c r="B117" s="27"/>
      <c r="C117" s="28" t="s">
        <v>232</v>
      </c>
      <c r="D117" s="29">
        <v>45069</v>
      </c>
      <c r="E117" s="30">
        <v>103992000</v>
      </c>
      <c r="F117" s="121" t="s">
        <v>639</v>
      </c>
      <c r="G117" s="32" t="s">
        <v>238</v>
      </c>
      <c r="H117" s="11"/>
      <c r="I117" s="147"/>
      <c r="J117" s="151"/>
      <c r="K117" s="19"/>
      <c r="L117" s="19"/>
      <c r="M117" s="20"/>
      <c r="N117" s="20"/>
      <c r="O117" s="2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XES117" s="4"/>
      <c r="XET117" s="4"/>
      <c r="XEU117" s="4"/>
      <c r="XEV117" s="4"/>
      <c r="XEW117" s="4"/>
      <c r="XEX117" s="4"/>
    </row>
    <row r="118" spans="1:29 16373:16378" s="5" customFormat="1" ht="17.25" customHeight="1" x14ac:dyDescent="0.25">
      <c r="A118" s="26"/>
      <c r="B118" s="27"/>
      <c r="C118" s="28" t="s">
        <v>232</v>
      </c>
      <c r="D118" s="29">
        <v>45069</v>
      </c>
      <c r="E118" s="30">
        <v>3708000</v>
      </c>
      <c r="F118" s="121" t="s">
        <v>744</v>
      </c>
      <c r="G118" s="32" t="s">
        <v>238</v>
      </c>
      <c r="H118" s="11"/>
      <c r="I118" s="147"/>
      <c r="J118" s="151"/>
      <c r="K118" s="19"/>
      <c r="L118" s="19"/>
      <c r="M118" s="20"/>
      <c r="N118" s="20"/>
      <c r="O118" s="2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XES118" s="4"/>
      <c r="XET118" s="4"/>
      <c r="XEU118" s="4"/>
      <c r="XEV118" s="4"/>
      <c r="XEW118" s="4"/>
      <c r="XEX118" s="4"/>
    </row>
    <row r="119" spans="1:29 16373:16378" s="5" customFormat="1" ht="17.25" customHeight="1" thickBot="1" x14ac:dyDescent="0.3">
      <c r="A119" s="1"/>
      <c r="B119" s="27"/>
      <c r="C119" s="41"/>
      <c r="D119" s="14"/>
      <c r="E119" s="15"/>
      <c r="F119" s="16"/>
      <c r="G119" s="152"/>
      <c r="H119" s="11"/>
      <c r="I119" s="49"/>
      <c r="J119" s="50">
        <f>SUM(J110:J117)</f>
        <v>0</v>
      </c>
      <c r="K119" s="50">
        <f>SUM(K110:K117)</f>
        <v>0</v>
      </c>
      <c r="L119" s="50">
        <f>SUM(L110:L117)</f>
        <v>0</v>
      </c>
      <c r="M119" s="51"/>
      <c r="N119" s="50">
        <f>SUM(N110:N117)</f>
        <v>0</v>
      </c>
      <c r="O119" s="5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XES119" s="4"/>
      <c r="XET119" s="4"/>
      <c r="XEU119" s="4"/>
      <c r="XEV119" s="4"/>
      <c r="XEW119" s="4"/>
      <c r="XEX119" s="4"/>
    </row>
    <row r="120" spans="1:29 16373:16378" s="5" customFormat="1" ht="18.75" thickBot="1" x14ac:dyDescent="0.3">
      <c r="A120" s="1"/>
      <c r="B120" s="153"/>
      <c r="C120" s="154" t="s">
        <v>46</v>
      </c>
      <c r="D120" s="155"/>
      <c r="E120" s="156">
        <f>SUM(E112:E119)</f>
        <v>114986914</v>
      </c>
      <c r="F120" s="157"/>
      <c r="G120" s="158"/>
      <c r="H120" s="11"/>
      <c r="I120" s="18"/>
      <c r="J120" s="19"/>
      <c r="K120" s="19"/>
      <c r="L120" s="19"/>
      <c r="M120" s="20"/>
      <c r="N120" s="20"/>
      <c r="O120" s="2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XES120" s="4"/>
      <c r="XET120" s="4"/>
      <c r="XEU120" s="4"/>
      <c r="XEV120" s="4"/>
      <c r="XEW120" s="4"/>
      <c r="XEX120" s="4"/>
    </row>
    <row r="121" spans="1:29 16373:16378" s="5" customFormat="1" ht="17.25" customHeight="1" thickBot="1" x14ac:dyDescent="0.3">
      <c r="A121" s="1"/>
      <c r="B121" s="71"/>
      <c r="C121" s="72"/>
      <c r="D121" s="14"/>
      <c r="E121" s="15"/>
      <c r="F121" s="16"/>
      <c r="G121" s="17"/>
      <c r="H121" s="11"/>
      <c r="I121" s="18"/>
      <c r="J121" s="19"/>
      <c r="K121" s="19"/>
      <c r="L121" s="19"/>
      <c r="M121" s="20"/>
      <c r="N121" s="20"/>
      <c r="O121" s="2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XES121" s="4"/>
      <c r="XET121" s="4"/>
      <c r="XEU121" s="4"/>
      <c r="XEV121" s="4"/>
      <c r="XEW121" s="4"/>
      <c r="XEX121" s="4"/>
    </row>
    <row r="122" spans="1:29 16373:16378" s="5" customFormat="1" ht="17.25" customHeight="1" x14ac:dyDescent="0.25">
      <c r="A122" s="1"/>
      <c r="B122" s="22" t="s">
        <v>50</v>
      </c>
      <c r="C122" s="23" t="s">
        <v>690</v>
      </c>
      <c r="D122" s="54"/>
      <c r="E122" s="55"/>
      <c r="F122" s="56"/>
      <c r="G122" s="57"/>
      <c r="H122" s="11"/>
      <c r="I122" s="18"/>
      <c r="J122" s="33"/>
      <c r="K122" s="33"/>
      <c r="L122" s="33"/>
      <c r="M122" s="20"/>
      <c r="N122" s="20"/>
      <c r="O122" s="2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XES122" s="4"/>
      <c r="XET122" s="4"/>
      <c r="XEU122" s="4"/>
      <c r="XEV122" s="4"/>
      <c r="XEW122" s="4"/>
      <c r="XEX122" s="4"/>
    </row>
    <row r="123" spans="1:29 16373:16378" s="5" customFormat="1" ht="17.25" customHeight="1" x14ac:dyDescent="0.25">
      <c r="A123" s="26"/>
      <c r="B123" s="27"/>
      <c r="C123" s="28" t="s">
        <v>159</v>
      </c>
      <c r="D123" s="14" t="s">
        <v>731</v>
      </c>
      <c r="E123" s="15">
        <v>171250</v>
      </c>
      <c r="F123" s="16" t="s">
        <v>164</v>
      </c>
      <c r="G123" s="91" t="s">
        <v>585</v>
      </c>
      <c r="H123" s="11"/>
      <c r="I123" s="18"/>
      <c r="J123" s="19"/>
      <c r="K123" s="19"/>
      <c r="L123" s="19"/>
      <c r="M123" s="20"/>
      <c r="N123" s="20"/>
      <c r="O123" s="2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XES123" s="4"/>
      <c r="XET123" s="4"/>
      <c r="XEU123" s="4"/>
      <c r="XEV123" s="4"/>
      <c r="XEW123" s="4"/>
      <c r="XEX123" s="4"/>
    </row>
    <row r="124" spans="1:29 16373:16378" s="5" customFormat="1" ht="17.25" customHeight="1" x14ac:dyDescent="0.25">
      <c r="A124" s="26"/>
      <c r="B124" s="27"/>
      <c r="C124" s="28" t="s">
        <v>190</v>
      </c>
      <c r="D124" s="14" t="s">
        <v>731</v>
      </c>
      <c r="E124" s="15">
        <v>853000</v>
      </c>
      <c r="F124" s="73" t="s">
        <v>732</v>
      </c>
      <c r="G124" s="91" t="s">
        <v>401</v>
      </c>
      <c r="H124" s="11"/>
      <c r="I124" s="18"/>
      <c r="J124" s="19"/>
      <c r="K124" s="19"/>
      <c r="L124" s="19"/>
      <c r="M124" s="20"/>
      <c r="N124" s="20"/>
      <c r="O124" s="2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XES124" s="4"/>
      <c r="XET124" s="4"/>
      <c r="XEU124" s="4"/>
      <c r="XEV124" s="4"/>
      <c r="XEW124" s="4"/>
      <c r="XEX124" s="4"/>
    </row>
    <row r="125" spans="1:29 16373:16378" s="5" customFormat="1" ht="17.25" customHeight="1" x14ac:dyDescent="0.25">
      <c r="A125" s="1"/>
      <c r="B125" s="27"/>
      <c r="C125" s="28" t="s">
        <v>158</v>
      </c>
      <c r="D125" s="14" t="s">
        <v>731</v>
      </c>
      <c r="E125" s="15">
        <v>4950000</v>
      </c>
      <c r="F125" s="39" t="s">
        <v>581</v>
      </c>
      <c r="G125" s="91" t="s">
        <v>584</v>
      </c>
      <c r="H125" s="11"/>
      <c r="I125" s="18"/>
      <c r="J125" s="19"/>
      <c r="K125" s="19"/>
      <c r="L125" s="19"/>
      <c r="M125" s="20"/>
      <c r="N125" s="20"/>
      <c r="O125" s="2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XES125" s="4"/>
      <c r="XET125" s="4"/>
      <c r="XEU125" s="4"/>
      <c r="XEV125" s="4"/>
      <c r="XEW125" s="4"/>
      <c r="XEX125" s="4"/>
    </row>
    <row r="126" spans="1:29 16373:16378" s="5" customFormat="1" ht="17.25" customHeight="1" x14ac:dyDescent="0.25">
      <c r="A126" s="1"/>
      <c r="B126" s="27"/>
      <c r="C126" s="28" t="s">
        <v>156</v>
      </c>
      <c r="D126" s="14" t="s">
        <v>731</v>
      </c>
      <c r="E126" s="15">
        <v>68557300</v>
      </c>
      <c r="F126" s="31" t="s">
        <v>581</v>
      </c>
      <c r="G126" s="91" t="s">
        <v>582</v>
      </c>
      <c r="H126" s="11"/>
      <c r="I126" s="159"/>
      <c r="J126" s="160"/>
      <c r="K126" s="87">
        <f>E128-J126</f>
        <v>0</v>
      </c>
      <c r="L126" s="19"/>
      <c r="M126" s="88"/>
      <c r="N126" s="76">
        <f>K126-L126</f>
        <v>0</v>
      </c>
      <c r="O126" s="2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XES126" s="4"/>
      <c r="XET126" s="4"/>
      <c r="XEU126" s="4"/>
      <c r="XEV126" s="4"/>
      <c r="XEW126" s="4"/>
      <c r="XEX126" s="4"/>
    </row>
    <row r="127" spans="1:29 16373:16378" s="5" customFormat="1" ht="17.25" customHeight="1" x14ac:dyDescent="0.25">
      <c r="A127" s="1"/>
      <c r="B127" s="27"/>
      <c r="C127" s="28" t="s">
        <v>156</v>
      </c>
      <c r="D127" s="14" t="s">
        <v>731</v>
      </c>
      <c r="E127" s="15">
        <v>6276000</v>
      </c>
      <c r="F127" s="31" t="s">
        <v>732</v>
      </c>
      <c r="G127" s="91" t="s">
        <v>582</v>
      </c>
      <c r="H127" s="11"/>
      <c r="I127" s="159"/>
      <c r="J127" s="160"/>
      <c r="K127" s="87"/>
      <c r="L127" s="19"/>
      <c r="M127" s="88"/>
      <c r="N127" s="76"/>
      <c r="O127" s="2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XES127" s="4"/>
      <c r="XET127" s="4"/>
      <c r="XEU127" s="4"/>
      <c r="XEV127" s="4"/>
      <c r="XEW127" s="4"/>
      <c r="XEX127" s="4"/>
    </row>
    <row r="128" spans="1:29 16373:16378" s="5" customFormat="1" ht="17.25" customHeight="1" thickBot="1" x14ac:dyDescent="0.3">
      <c r="A128" s="1"/>
      <c r="B128" s="59"/>
      <c r="C128" s="78"/>
      <c r="D128" s="60"/>
      <c r="E128" s="161"/>
      <c r="F128" s="137"/>
      <c r="G128" s="162"/>
      <c r="H128" s="11"/>
      <c r="I128" s="49"/>
      <c r="J128" s="50">
        <f>SUM(J121:J126)</f>
        <v>0</v>
      </c>
      <c r="K128" s="50">
        <f>SUM(K121:K126)</f>
        <v>0</v>
      </c>
      <c r="L128" s="50">
        <f>SUM(L121:L126)</f>
        <v>0</v>
      </c>
      <c r="M128" s="51"/>
      <c r="N128" s="50">
        <f>SUM(N121:N126)</f>
        <v>0</v>
      </c>
      <c r="O128" s="5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XES128" s="4"/>
      <c r="XET128" s="4"/>
      <c r="XEU128" s="4"/>
      <c r="XEV128" s="4"/>
      <c r="XEW128" s="4"/>
      <c r="XEX128" s="4"/>
    </row>
    <row r="129" spans="1:29 16373:16378" s="5" customFormat="1" ht="18.75" thickBot="1" x14ac:dyDescent="0.3">
      <c r="A129" s="1"/>
      <c r="B129" s="64"/>
      <c r="C129" s="65" t="s">
        <v>49</v>
      </c>
      <c r="D129" s="66"/>
      <c r="E129" s="67">
        <f>SUM(E123:E128)</f>
        <v>80807550</v>
      </c>
      <c r="F129" s="68"/>
      <c r="G129" s="69"/>
      <c r="H129" s="11"/>
      <c r="I129" s="18"/>
      <c r="J129" s="19"/>
      <c r="K129" s="19"/>
      <c r="L129" s="19"/>
      <c r="M129" s="20"/>
      <c r="N129" s="19"/>
      <c r="O129" s="2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XES129" s="4"/>
      <c r="XET129" s="4"/>
      <c r="XEU129" s="4"/>
      <c r="XEV129" s="4"/>
      <c r="XEW129" s="4"/>
      <c r="XEX129" s="4"/>
    </row>
    <row r="130" spans="1:29 16373:16378" s="5" customFormat="1" ht="17.25" customHeight="1" thickBot="1" x14ac:dyDescent="0.3">
      <c r="A130" s="1"/>
      <c r="B130" s="71"/>
      <c r="C130" s="72"/>
      <c r="D130" s="14"/>
      <c r="E130" s="15"/>
      <c r="F130" s="16"/>
      <c r="G130" s="17"/>
      <c r="H130" s="11"/>
      <c r="I130" s="18"/>
      <c r="J130" s="19"/>
      <c r="K130" s="19"/>
      <c r="L130" s="19"/>
      <c r="M130" s="20"/>
      <c r="N130" s="20"/>
      <c r="O130" s="2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XES130" s="4"/>
      <c r="XET130" s="4"/>
      <c r="XEU130" s="4"/>
      <c r="XEV130" s="4"/>
      <c r="XEW130" s="4"/>
      <c r="XEX130" s="4"/>
    </row>
    <row r="131" spans="1:29 16373:16378" s="5" customFormat="1" ht="17.25" customHeight="1" x14ac:dyDescent="0.25">
      <c r="A131" s="1"/>
      <c r="B131" s="22" t="s">
        <v>50</v>
      </c>
      <c r="C131" s="23" t="s">
        <v>691</v>
      </c>
      <c r="D131" s="54"/>
      <c r="E131" s="55"/>
      <c r="F131" s="56"/>
      <c r="G131" s="57"/>
      <c r="H131" s="11"/>
      <c r="I131" s="147"/>
      <c r="J131" s="33"/>
      <c r="K131" s="33"/>
      <c r="L131" s="33"/>
      <c r="M131" s="20"/>
      <c r="N131" s="20"/>
      <c r="O131" s="2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XES131" s="4"/>
      <c r="XET131" s="4"/>
      <c r="XEU131" s="4"/>
      <c r="XEV131" s="4"/>
      <c r="XEW131" s="4"/>
      <c r="XEX131" s="4"/>
    </row>
    <row r="132" spans="1:29 16373:16378" s="5" customFormat="1" ht="17.25" customHeight="1" x14ac:dyDescent="0.25">
      <c r="A132" s="26"/>
      <c r="B132" s="27"/>
      <c r="C132" s="28" t="s">
        <v>402</v>
      </c>
      <c r="D132" s="29">
        <v>45068</v>
      </c>
      <c r="E132" s="30">
        <v>30503430</v>
      </c>
      <c r="F132" s="37">
        <v>45062</v>
      </c>
      <c r="G132" s="38" t="s">
        <v>405</v>
      </c>
      <c r="H132" s="11"/>
      <c r="I132" s="147"/>
      <c r="J132" s="19"/>
      <c r="K132" s="19"/>
      <c r="L132" s="19"/>
      <c r="M132" s="20"/>
      <c r="N132" s="20"/>
      <c r="O132" s="2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XES132" s="4"/>
      <c r="XET132" s="4"/>
      <c r="XEU132" s="4"/>
      <c r="XEV132" s="4"/>
      <c r="XEW132" s="4"/>
      <c r="XEX132" s="4"/>
    </row>
    <row r="133" spans="1:29 16373:16378" s="5" customFormat="1" ht="18.75" customHeight="1" x14ac:dyDescent="0.25">
      <c r="A133" s="1"/>
      <c r="B133" s="27"/>
      <c r="C133" s="28" t="s">
        <v>403</v>
      </c>
      <c r="D133" s="29">
        <v>45069</v>
      </c>
      <c r="E133" s="30">
        <v>1375000</v>
      </c>
      <c r="F133" s="163">
        <v>45063</v>
      </c>
      <c r="G133" s="164" t="s">
        <v>406</v>
      </c>
      <c r="H133" s="11"/>
      <c r="I133" s="112"/>
      <c r="J133" s="165"/>
      <c r="K133" s="19"/>
      <c r="L133" s="19"/>
      <c r="M133" s="20"/>
      <c r="N133" s="76"/>
      <c r="O133" s="2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XES133" s="4"/>
      <c r="XET133" s="4"/>
      <c r="XEU133" s="4"/>
      <c r="XEV133" s="4"/>
      <c r="XEW133" s="4"/>
      <c r="XEX133" s="4"/>
    </row>
    <row r="134" spans="1:29 16373:16378" s="5" customFormat="1" x14ac:dyDescent="0.25">
      <c r="A134" s="1"/>
      <c r="B134" s="27"/>
      <c r="C134" s="28" t="s">
        <v>141</v>
      </c>
      <c r="D134" s="29">
        <v>45069</v>
      </c>
      <c r="E134" s="30">
        <v>24535335</v>
      </c>
      <c r="F134" s="166">
        <v>45062</v>
      </c>
      <c r="G134" s="140" t="s">
        <v>145</v>
      </c>
      <c r="H134" s="11"/>
      <c r="I134" s="112"/>
      <c r="J134" s="165"/>
      <c r="K134" s="19"/>
      <c r="L134" s="19"/>
      <c r="M134" s="14"/>
      <c r="N134" s="76"/>
      <c r="O134" s="2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XES134" s="4"/>
      <c r="XET134" s="4"/>
      <c r="XEU134" s="4"/>
      <c r="XEV134" s="4"/>
      <c r="XEW134" s="4"/>
      <c r="XEX134" s="4"/>
    </row>
    <row r="135" spans="1:29 16373:16378" s="5" customFormat="1" x14ac:dyDescent="0.25">
      <c r="A135" s="1"/>
      <c r="B135" s="27"/>
      <c r="C135" s="28" t="s">
        <v>144</v>
      </c>
      <c r="D135" s="29">
        <v>45070</v>
      </c>
      <c r="E135" s="30">
        <v>753500</v>
      </c>
      <c r="F135" s="166">
        <v>45062</v>
      </c>
      <c r="G135" s="140" t="s">
        <v>147</v>
      </c>
      <c r="H135" s="11"/>
      <c r="I135" s="112"/>
      <c r="J135" s="165"/>
      <c r="K135" s="19"/>
      <c r="L135" s="19"/>
      <c r="M135" s="112"/>
      <c r="N135" s="76"/>
      <c r="O135" s="2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XES135" s="4"/>
      <c r="XET135" s="4"/>
      <c r="XEU135" s="4"/>
      <c r="XEV135" s="4"/>
      <c r="XEW135" s="4"/>
      <c r="XEX135" s="4"/>
    </row>
    <row r="136" spans="1:29 16373:16378" s="5" customFormat="1" x14ac:dyDescent="0.25">
      <c r="A136" s="1"/>
      <c r="B136" s="27"/>
      <c r="C136" s="28" t="s">
        <v>143</v>
      </c>
      <c r="D136" s="29">
        <v>45070</v>
      </c>
      <c r="E136" s="30">
        <v>391120</v>
      </c>
      <c r="F136" s="166">
        <v>45062</v>
      </c>
      <c r="G136" s="140" t="s">
        <v>146</v>
      </c>
      <c r="H136" s="11"/>
      <c r="I136" s="112"/>
      <c r="J136" s="165"/>
      <c r="K136" s="19"/>
      <c r="L136" s="19"/>
      <c r="M136" s="20"/>
      <c r="N136" s="76"/>
      <c r="O136" s="2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XES136" s="4"/>
      <c r="XET136" s="4"/>
      <c r="XEU136" s="4"/>
      <c r="XEV136" s="4"/>
      <c r="XEW136" s="4"/>
      <c r="XEX136" s="4"/>
    </row>
    <row r="137" spans="1:29 16373:16378" s="5" customFormat="1" x14ac:dyDescent="0.25">
      <c r="A137" s="1"/>
      <c r="B137" s="27"/>
      <c r="C137" s="28" t="s">
        <v>404</v>
      </c>
      <c r="D137" s="29">
        <v>45070</v>
      </c>
      <c r="E137" s="30">
        <v>2493000</v>
      </c>
      <c r="F137" s="111">
        <v>45062</v>
      </c>
      <c r="G137" s="167" t="s">
        <v>331</v>
      </c>
      <c r="H137" s="11"/>
      <c r="I137" s="112"/>
      <c r="J137" s="165"/>
      <c r="K137" s="19"/>
      <c r="L137" s="19"/>
      <c r="M137" s="20"/>
      <c r="N137" s="76"/>
      <c r="O137" s="2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XES137" s="4"/>
      <c r="XET137" s="4"/>
      <c r="XEU137" s="4"/>
      <c r="XEV137" s="4"/>
      <c r="XEW137" s="4"/>
      <c r="XEX137" s="4"/>
    </row>
    <row r="138" spans="1:29 16373:16378" s="5" customFormat="1" x14ac:dyDescent="0.25">
      <c r="A138" s="1"/>
      <c r="B138" s="27"/>
      <c r="C138" s="28" t="s">
        <v>776</v>
      </c>
      <c r="D138" s="29">
        <v>45070</v>
      </c>
      <c r="E138" s="30">
        <v>411000</v>
      </c>
      <c r="F138" s="111">
        <v>45065</v>
      </c>
      <c r="G138" s="167" t="s">
        <v>147</v>
      </c>
      <c r="H138" s="11"/>
      <c r="I138" s="112"/>
      <c r="J138" s="165"/>
      <c r="K138" s="19"/>
      <c r="L138" s="19"/>
      <c r="M138" s="20"/>
      <c r="N138" s="76"/>
      <c r="O138" s="2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XES138" s="4"/>
      <c r="XET138" s="4"/>
      <c r="XEU138" s="4"/>
      <c r="XEV138" s="4"/>
      <c r="XEW138" s="4"/>
      <c r="XEX138" s="4"/>
    </row>
    <row r="139" spans="1:29 16373:16378" s="5" customFormat="1" x14ac:dyDescent="0.25">
      <c r="A139" s="1"/>
      <c r="B139" s="27"/>
      <c r="C139" s="28" t="s">
        <v>142</v>
      </c>
      <c r="D139" s="29">
        <v>45070</v>
      </c>
      <c r="E139" s="30">
        <v>3807600</v>
      </c>
      <c r="F139" s="111">
        <v>45065</v>
      </c>
      <c r="G139" s="167" t="s">
        <v>145</v>
      </c>
      <c r="H139" s="11"/>
      <c r="I139" s="112"/>
      <c r="J139" s="165"/>
      <c r="K139" s="19"/>
      <c r="L139" s="19"/>
      <c r="M139" s="20"/>
      <c r="N139" s="76"/>
      <c r="O139" s="2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XES139" s="4"/>
      <c r="XET139" s="4"/>
      <c r="XEU139" s="4"/>
      <c r="XEV139" s="4"/>
      <c r="XEW139" s="4"/>
      <c r="XEX139" s="4"/>
    </row>
    <row r="140" spans="1:29 16373:16378" s="5" customFormat="1" x14ac:dyDescent="0.25">
      <c r="A140" s="1"/>
      <c r="B140" s="27"/>
      <c r="C140" s="28" t="s">
        <v>330</v>
      </c>
      <c r="D140" s="29">
        <v>45070</v>
      </c>
      <c r="E140" s="30">
        <v>655000</v>
      </c>
      <c r="F140" s="111">
        <v>45065</v>
      </c>
      <c r="G140" s="167" t="s">
        <v>331</v>
      </c>
      <c r="H140" s="11"/>
      <c r="I140" s="112"/>
      <c r="J140" s="165"/>
      <c r="K140" s="19"/>
      <c r="L140" s="19"/>
      <c r="M140" s="20"/>
      <c r="N140" s="76"/>
      <c r="O140" s="2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XES140" s="4"/>
      <c r="XET140" s="4"/>
      <c r="XEU140" s="4"/>
      <c r="XEV140" s="4"/>
      <c r="XEW140" s="4"/>
      <c r="XEX140" s="4"/>
    </row>
    <row r="141" spans="1:29 16373:16378" s="5" customFormat="1" ht="18.75" thickBot="1" x14ac:dyDescent="0.3">
      <c r="A141" s="1"/>
      <c r="B141" s="135"/>
      <c r="C141" s="136"/>
      <c r="D141" s="60"/>
      <c r="E141" s="61"/>
      <c r="F141" s="62"/>
      <c r="G141" s="63"/>
      <c r="H141" s="11"/>
      <c r="I141" s="18"/>
      <c r="J141" s="33"/>
      <c r="K141" s="33"/>
      <c r="L141" s="33"/>
      <c r="M141" s="20"/>
      <c r="N141" s="20"/>
      <c r="O141" s="2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XES141" s="4"/>
      <c r="XET141" s="4"/>
      <c r="XEU141" s="4"/>
      <c r="XEV141" s="4"/>
      <c r="XEW141" s="4"/>
      <c r="XEX141" s="4"/>
    </row>
    <row r="142" spans="1:29 16373:16378" s="5" customFormat="1" ht="18.75" thickBot="1" x14ac:dyDescent="0.3">
      <c r="A142" s="1"/>
      <c r="B142" s="71"/>
      <c r="C142" s="72" t="s">
        <v>52</v>
      </c>
      <c r="D142" s="168"/>
      <c r="E142" s="169">
        <f>SUM(E132:E141)</f>
        <v>64924985</v>
      </c>
      <c r="F142" s="170"/>
      <c r="G142" s="171"/>
      <c r="H142" s="11"/>
      <c r="I142" s="18"/>
      <c r="J142" s="19"/>
      <c r="K142" s="19"/>
      <c r="L142" s="19"/>
      <c r="M142" s="20"/>
      <c r="N142" s="20"/>
      <c r="O142" s="2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XES142" s="4"/>
      <c r="XET142" s="4"/>
      <c r="XEU142" s="4"/>
      <c r="XEV142" s="4"/>
      <c r="XEW142" s="4"/>
      <c r="XEX142" s="4"/>
    </row>
    <row r="143" spans="1:29 16373:16378" s="5" customFormat="1" ht="17.25" customHeight="1" thickBot="1" x14ac:dyDescent="0.3">
      <c r="A143" s="1"/>
      <c r="B143" s="22"/>
      <c r="C143" s="53"/>
      <c r="D143" s="54"/>
      <c r="E143" s="55"/>
      <c r="F143" s="56"/>
      <c r="G143" s="57"/>
      <c r="H143" s="11"/>
      <c r="I143" s="18"/>
      <c r="J143" s="19"/>
      <c r="K143" s="19"/>
      <c r="L143" s="19"/>
      <c r="M143" s="20"/>
      <c r="N143" s="76"/>
      <c r="O143" s="2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XES143" s="4"/>
      <c r="XET143" s="4"/>
      <c r="XEU143" s="4"/>
      <c r="XEV143" s="4"/>
      <c r="XEW143" s="4"/>
      <c r="XEX143" s="4"/>
    </row>
    <row r="144" spans="1:29 16373:16378" s="5" customFormat="1" ht="17.25" customHeight="1" x14ac:dyDescent="0.25">
      <c r="A144" s="1"/>
      <c r="B144" s="22" t="s">
        <v>53</v>
      </c>
      <c r="C144" s="23" t="s">
        <v>692</v>
      </c>
      <c r="D144" s="54"/>
      <c r="E144" s="55"/>
      <c r="F144" s="56"/>
      <c r="G144" s="57"/>
      <c r="H144" s="11"/>
      <c r="I144" s="77"/>
      <c r="J144" s="15"/>
      <c r="K144" s="19"/>
      <c r="L144" s="19"/>
      <c r="M144" s="20"/>
      <c r="N144" s="76"/>
      <c r="O144" s="2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XES144" s="4"/>
      <c r="XET144" s="4"/>
      <c r="XEU144" s="4"/>
      <c r="XEV144" s="4"/>
      <c r="XEW144" s="4"/>
      <c r="XEX144" s="4"/>
    </row>
    <row r="145" spans="1:29 16373:16378" s="5" customFormat="1" ht="17.25" customHeight="1" x14ac:dyDescent="0.25">
      <c r="A145" s="26"/>
      <c r="B145" s="27"/>
      <c r="C145" s="28" t="s">
        <v>214</v>
      </c>
      <c r="D145" s="29">
        <v>45069</v>
      </c>
      <c r="E145" s="30">
        <v>18711000</v>
      </c>
      <c r="F145" s="16">
        <v>45062</v>
      </c>
      <c r="G145" s="32" t="s">
        <v>216</v>
      </c>
      <c r="H145" s="11"/>
      <c r="I145" s="77"/>
      <c r="J145" s="15"/>
      <c r="K145" s="19"/>
      <c r="L145" s="19"/>
      <c r="M145" s="20"/>
      <c r="N145" s="76"/>
      <c r="O145" s="2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XES145" s="4"/>
      <c r="XET145" s="4"/>
      <c r="XEU145" s="4"/>
      <c r="XEV145" s="4"/>
      <c r="XEW145" s="4"/>
      <c r="XEX145" s="4"/>
    </row>
    <row r="146" spans="1:29 16373:16378" s="5" customFormat="1" x14ac:dyDescent="0.25">
      <c r="A146" s="1"/>
      <c r="B146" s="27"/>
      <c r="C146" s="28" t="s">
        <v>215</v>
      </c>
      <c r="D146" s="29">
        <v>45069</v>
      </c>
      <c r="E146" s="30">
        <v>33859500</v>
      </c>
      <c r="F146" s="121">
        <v>45062</v>
      </c>
      <c r="G146" s="32" t="s">
        <v>217</v>
      </c>
      <c r="H146" s="11"/>
      <c r="I146" s="18"/>
      <c r="J146" s="19"/>
      <c r="K146" s="19"/>
      <c r="L146" s="19"/>
      <c r="M146" s="20"/>
      <c r="N146" s="20"/>
      <c r="O146" s="2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XES146" s="4"/>
      <c r="XET146" s="4"/>
      <c r="XEU146" s="4"/>
      <c r="XEV146" s="4"/>
      <c r="XEW146" s="4"/>
      <c r="XEX146" s="4"/>
    </row>
    <row r="147" spans="1:29 16373:16378" s="5" customFormat="1" ht="17.25" customHeight="1" thickBot="1" x14ac:dyDescent="0.3">
      <c r="A147" s="1"/>
      <c r="B147" s="172"/>
      <c r="C147" s="115"/>
      <c r="D147" s="116"/>
      <c r="E147" s="173"/>
      <c r="F147" s="174"/>
      <c r="G147" s="125"/>
      <c r="H147" s="11"/>
      <c r="I147" s="18"/>
      <c r="J147" s="19"/>
      <c r="K147" s="19"/>
      <c r="L147" s="19"/>
      <c r="M147" s="20"/>
      <c r="N147" s="20"/>
      <c r="O147" s="2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XES147" s="4"/>
      <c r="XET147" s="4"/>
      <c r="XEU147" s="4"/>
      <c r="XEV147" s="4"/>
      <c r="XEW147" s="4"/>
      <c r="XEX147" s="4"/>
    </row>
    <row r="148" spans="1:29 16373:16378" s="5" customFormat="1" ht="18.75" thickBot="1" x14ac:dyDescent="0.3">
      <c r="A148" s="1"/>
      <c r="B148" s="43"/>
      <c r="C148" s="44" t="s">
        <v>55</v>
      </c>
      <c r="D148" s="45"/>
      <c r="E148" s="46">
        <f>SUM(E145:E147)</f>
        <v>52570500</v>
      </c>
      <c r="F148" s="47"/>
      <c r="G148" s="48"/>
      <c r="H148" s="11"/>
      <c r="I148" s="77"/>
      <c r="J148" s="175"/>
      <c r="K148" s="19">
        <f>E154-J148</f>
        <v>0</v>
      </c>
      <c r="L148" s="19"/>
      <c r="M148" s="20"/>
      <c r="N148" s="76">
        <f>K148-L148</f>
        <v>0</v>
      </c>
      <c r="O148" s="2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XES148" s="4"/>
      <c r="XET148" s="4"/>
      <c r="XEU148" s="4"/>
      <c r="XEV148" s="4"/>
      <c r="XEW148" s="4"/>
      <c r="XEX148" s="4"/>
    </row>
    <row r="149" spans="1:29 16373:16378" s="5" customFormat="1" ht="17.25" customHeight="1" thickBot="1" x14ac:dyDescent="0.3">
      <c r="A149" s="1"/>
      <c r="B149" s="71"/>
      <c r="C149" s="72"/>
      <c r="D149" s="14"/>
      <c r="E149" s="15"/>
      <c r="F149" s="16"/>
      <c r="G149" s="17"/>
      <c r="H149" s="11"/>
      <c r="I149" s="49"/>
      <c r="J149" s="50">
        <f>SUM(J147:J148)</f>
        <v>0</v>
      </c>
      <c r="K149" s="50">
        <f>SUM(K147:K148)</f>
        <v>0</v>
      </c>
      <c r="L149" s="50">
        <f>SUM(L147:L148)</f>
        <v>0</v>
      </c>
      <c r="M149" s="51"/>
      <c r="N149" s="50">
        <f>SUM(N147:N148)</f>
        <v>0</v>
      </c>
      <c r="O149" s="5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XES149" s="4"/>
      <c r="XET149" s="4"/>
      <c r="XEU149" s="4"/>
      <c r="XEV149" s="4"/>
      <c r="XEW149" s="4"/>
      <c r="XEX149" s="4"/>
    </row>
    <row r="150" spans="1:29 16373:16378" s="5" customFormat="1" x14ac:dyDescent="0.25">
      <c r="A150" s="1"/>
      <c r="B150" s="22" t="s">
        <v>56</v>
      </c>
      <c r="C150" s="23" t="s">
        <v>693</v>
      </c>
      <c r="D150" s="54"/>
      <c r="E150" s="55"/>
      <c r="F150" s="56"/>
      <c r="G150" s="57"/>
      <c r="H150" s="11"/>
      <c r="I150" s="18"/>
      <c r="J150" s="19"/>
      <c r="K150" s="19"/>
      <c r="L150" s="19"/>
      <c r="M150" s="20"/>
      <c r="N150" s="20"/>
      <c r="O150" s="2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XES150" s="4"/>
      <c r="XET150" s="4"/>
      <c r="XEU150" s="4"/>
      <c r="XEV150" s="4"/>
      <c r="XEW150" s="4"/>
      <c r="XEX150" s="4"/>
    </row>
    <row r="151" spans="1:29 16373:16378" s="5" customFormat="1" ht="17.25" customHeight="1" x14ac:dyDescent="0.25">
      <c r="A151" s="26"/>
      <c r="B151" s="27"/>
      <c r="C151" s="28" t="s">
        <v>733</v>
      </c>
      <c r="D151" s="14">
        <v>45068</v>
      </c>
      <c r="E151" s="15">
        <v>3290500</v>
      </c>
      <c r="F151" s="31">
        <v>45061</v>
      </c>
      <c r="G151" s="32" t="s">
        <v>209</v>
      </c>
      <c r="H151" s="11"/>
      <c r="I151" s="18"/>
      <c r="J151" s="19"/>
      <c r="K151" s="19"/>
      <c r="L151" s="19"/>
      <c r="M151" s="20"/>
      <c r="N151" s="20"/>
      <c r="O151" s="2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XES151" s="4"/>
      <c r="XET151" s="4"/>
      <c r="XEU151" s="4"/>
      <c r="XEV151" s="4"/>
      <c r="XEW151" s="4"/>
      <c r="XEX151" s="4"/>
    </row>
    <row r="152" spans="1:29 16373:16378" s="5" customFormat="1" ht="17.25" customHeight="1" x14ac:dyDescent="0.25">
      <c r="A152" s="26"/>
      <c r="B152" s="27"/>
      <c r="C152" s="28" t="s">
        <v>204</v>
      </c>
      <c r="D152" s="14">
        <v>45068</v>
      </c>
      <c r="E152" s="15">
        <v>129788000</v>
      </c>
      <c r="F152" s="31">
        <v>45061</v>
      </c>
      <c r="G152" s="164" t="s">
        <v>209</v>
      </c>
      <c r="H152" s="11"/>
      <c r="I152" s="18"/>
      <c r="J152" s="19"/>
      <c r="K152" s="19"/>
      <c r="L152" s="19"/>
      <c r="M152" s="20"/>
      <c r="N152" s="20"/>
      <c r="O152" s="2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XES152" s="4"/>
      <c r="XET152" s="4"/>
      <c r="XEU152" s="4"/>
      <c r="XEV152" s="4"/>
      <c r="XEW152" s="4"/>
      <c r="XEX152" s="4"/>
    </row>
    <row r="153" spans="1:29 16373:16378" s="5" customFormat="1" ht="17.25" customHeight="1" x14ac:dyDescent="0.25">
      <c r="A153" s="26"/>
      <c r="B153" s="27"/>
      <c r="C153" s="306" t="s">
        <v>538</v>
      </c>
      <c r="D153" s="325">
        <v>45068</v>
      </c>
      <c r="E153" s="326">
        <v>14070200</v>
      </c>
      <c r="F153" s="288">
        <v>45065</v>
      </c>
      <c r="G153" s="289" t="s">
        <v>209</v>
      </c>
      <c r="H153" s="11"/>
      <c r="I153" s="18"/>
      <c r="J153" s="19"/>
      <c r="K153" s="19"/>
      <c r="L153" s="19"/>
      <c r="M153" s="20"/>
      <c r="N153" s="20"/>
      <c r="O153" s="2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XES153" s="4"/>
      <c r="XET153" s="4"/>
      <c r="XEU153" s="4"/>
      <c r="XEV153" s="4"/>
      <c r="XEW153" s="4"/>
      <c r="XEX153" s="4"/>
    </row>
    <row r="154" spans="1:29 16373:16378" s="5" customFormat="1" ht="17.25" customHeight="1" thickBot="1" x14ac:dyDescent="0.3">
      <c r="A154" s="1"/>
      <c r="B154" s="135"/>
      <c r="C154" s="136"/>
      <c r="D154" s="60"/>
      <c r="E154" s="61"/>
      <c r="F154" s="137"/>
      <c r="G154" s="176"/>
      <c r="H154" s="11"/>
      <c r="I154" s="18"/>
      <c r="J154" s="33"/>
      <c r="K154" s="33"/>
      <c r="L154" s="33"/>
      <c r="M154" s="20"/>
      <c r="N154" s="20"/>
      <c r="O154" s="2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XES154" s="4"/>
      <c r="XET154" s="4"/>
      <c r="XEU154" s="4"/>
      <c r="XEV154" s="4"/>
      <c r="XEW154" s="4"/>
      <c r="XEX154" s="4"/>
    </row>
    <row r="155" spans="1:29 16373:16378" s="5" customFormat="1" ht="18.75" thickBot="1" x14ac:dyDescent="0.3">
      <c r="A155" s="1"/>
      <c r="B155" s="64"/>
      <c r="C155" s="65" t="s">
        <v>58</v>
      </c>
      <c r="D155" s="66"/>
      <c r="E155" s="67">
        <f>SUM(E151:E154)</f>
        <v>147148700</v>
      </c>
      <c r="F155" s="68"/>
      <c r="G155" s="69"/>
      <c r="H155" s="11"/>
      <c r="I155" s="18"/>
      <c r="J155" s="33"/>
      <c r="K155" s="33"/>
      <c r="L155" s="33"/>
      <c r="M155" s="20"/>
      <c r="N155" s="20"/>
      <c r="O155" s="2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XES155" s="4"/>
      <c r="XET155" s="4"/>
      <c r="XEU155" s="4"/>
      <c r="XEV155" s="4"/>
      <c r="XEW155" s="4"/>
      <c r="XEX155" s="4"/>
    </row>
    <row r="156" spans="1:29 16373:16378" s="5" customFormat="1" ht="17.25" customHeight="1" thickBot="1" x14ac:dyDescent="0.3">
      <c r="A156" s="1"/>
      <c r="B156" s="71"/>
      <c r="C156" s="72"/>
      <c r="D156" s="14"/>
      <c r="E156" s="15"/>
      <c r="F156" s="16"/>
      <c r="G156" s="17"/>
      <c r="H156" s="11"/>
      <c r="I156" s="147"/>
      <c r="J156" s="33"/>
      <c r="K156" s="33"/>
      <c r="L156" s="33"/>
      <c r="M156" s="20"/>
      <c r="N156" s="20"/>
      <c r="O156" s="2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XES156" s="4"/>
      <c r="XET156" s="4"/>
      <c r="XEU156" s="4"/>
      <c r="XEV156" s="4"/>
      <c r="XEW156" s="4"/>
      <c r="XEX156" s="4"/>
    </row>
    <row r="157" spans="1:29 16373:16378" s="5" customFormat="1" ht="17.25" customHeight="1" x14ac:dyDescent="0.25">
      <c r="A157" s="1"/>
      <c r="B157" s="22" t="s">
        <v>59</v>
      </c>
      <c r="C157" s="23" t="s">
        <v>694</v>
      </c>
      <c r="D157" s="54"/>
      <c r="E157" s="55"/>
      <c r="F157" s="56"/>
      <c r="G157" s="57"/>
      <c r="H157" s="11"/>
      <c r="I157" s="177"/>
      <c r="J157" s="178"/>
      <c r="K157" s="19"/>
      <c r="L157" s="19"/>
      <c r="M157" s="20"/>
      <c r="N157" s="76"/>
      <c r="O157" s="2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XES157" s="4"/>
      <c r="XET157" s="4"/>
      <c r="XEU157" s="4"/>
      <c r="XEV157" s="4"/>
      <c r="XEW157" s="4"/>
      <c r="XEX157" s="4"/>
    </row>
    <row r="158" spans="1:29 16373:16378" s="5" customFormat="1" ht="17.25" customHeight="1" x14ac:dyDescent="0.25">
      <c r="A158" s="26"/>
      <c r="B158" s="27"/>
      <c r="C158" s="28" t="s">
        <v>753</v>
      </c>
      <c r="D158" s="29">
        <v>45068</v>
      </c>
      <c r="E158" s="30">
        <v>1966200</v>
      </c>
      <c r="F158" s="73">
        <v>45063</v>
      </c>
      <c r="G158" s="32" t="s">
        <v>200</v>
      </c>
      <c r="H158" s="11"/>
      <c r="I158" s="49"/>
      <c r="J158" s="50">
        <f>SUM(J151:J156)</f>
        <v>0</v>
      </c>
      <c r="K158" s="50">
        <f>SUM(K151:K156)</f>
        <v>0</v>
      </c>
      <c r="L158" s="50">
        <f>SUM(L151:L156)</f>
        <v>0</v>
      </c>
      <c r="M158" s="51"/>
      <c r="N158" s="50">
        <f>SUM(N151:N156)</f>
        <v>0</v>
      </c>
      <c r="O158" s="5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XES158" s="4"/>
      <c r="XET158" s="4"/>
      <c r="XEU158" s="4"/>
      <c r="XEV158" s="4"/>
      <c r="XEW158" s="4"/>
      <c r="XEX158" s="4"/>
    </row>
    <row r="159" spans="1:29 16373:16378" s="5" customFormat="1" ht="17.25" customHeight="1" x14ac:dyDescent="0.25">
      <c r="A159" s="26"/>
      <c r="B159" s="27"/>
      <c r="C159" s="28" t="s">
        <v>195</v>
      </c>
      <c r="D159" s="29">
        <v>45068</v>
      </c>
      <c r="E159" s="30">
        <v>70829800</v>
      </c>
      <c r="F159" s="73">
        <v>45061</v>
      </c>
      <c r="G159" s="32" t="s">
        <v>200</v>
      </c>
      <c r="H159" s="11"/>
      <c r="I159" s="49"/>
      <c r="J159" s="50"/>
      <c r="K159" s="50"/>
      <c r="L159" s="50"/>
      <c r="M159" s="51"/>
      <c r="N159" s="50"/>
      <c r="O159" s="5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XES159" s="4"/>
      <c r="XET159" s="4"/>
      <c r="XEU159" s="4"/>
      <c r="XEV159" s="4"/>
      <c r="XEW159" s="4"/>
      <c r="XEX159" s="4"/>
    </row>
    <row r="160" spans="1:29 16373:16378" s="5" customFormat="1" ht="17.25" customHeight="1" x14ac:dyDescent="0.25">
      <c r="A160" s="26"/>
      <c r="B160" s="27"/>
      <c r="C160" s="28" t="s">
        <v>194</v>
      </c>
      <c r="D160" s="29">
        <v>45068</v>
      </c>
      <c r="E160" s="30">
        <v>7899000</v>
      </c>
      <c r="F160" s="16">
        <v>45061</v>
      </c>
      <c r="G160" s="32" t="s">
        <v>199</v>
      </c>
      <c r="H160" s="11"/>
      <c r="I160" s="49"/>
      <c r="J160" s="50"/>
      <c r="K160" s="50"/>
      <c r="L160" s="50"/>
      <c r="M160" s="51"/>
      <c r="N160" s="50"/>
      <c r="O160" s="5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XES160" s="4"/>
      <c r="XET160" s="4"/>
      <c r="XEU160" s="4"/>
      <c r="XEV160" s="4"/>
      <c r="XEW160" s="4"/>
      <c r="XEX160" s="4"/>
    </row>
    <row r="161" spans="1:29 16373:16378" s="5" customFormat="1" ht="17.25" customHeight="1" x14ac:dyDescent="0.25">
      <c r="A161" s="1"/>
      <c r="B161" s="27"/>
      <c r="C161" s="28" t="s">
        <v>196</v>
      </c>
      <c r="D161" s="29">
        <v>45068</v>
      </c>
      <c r="E161" s="30">
        <v>973330</v>
      </c>
      <c r="F161" s="31">
        <v>45058</v>
      </c>
      <c r="G161" s="32" t="s">
        <v>201</v>
      </c>
      <c r="H161" s="11"/>
      <c r="I161" s="18"/>
      <c r="J161" s="19"/>
      <c r="K161" s="19"/>
      <c r="L161" s="19"/>
      <c r="M161" s="20"/>
      <c r="N161" s="20"/>
      <c r="O161" s="2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XES161" s="4"/>
      <c r="XET161" s="4"/>
      <c r="XEU161" s="4"/>
      <c r="XEV161" s="4"/>
      <c r="XEW161" s="4"/>
      <c r="XEX161" s="4"/>
    </row>
    <row r="162" spans="1:29 16373:16378" s="5" customFormat="1" ht="17.25" customHeight="1" x14ac:dyDescent="0.25">
      <c r="A162" s="1"/>
      <c r="B162" s="98"/>
      <c r="C162" s="237" t="s">
        <v>198</v>
      </c>
      <c r="D162" s="110">
        <v>45071</v>
      </c>
      <c r="E162" s="238">
        <v>25672000</v>
      </c>
      <c r="F162" s="111">
        <v>45065</v>
      </c>
      <c r="G162" s="164" t="s">
        <v>203</v>
      </c>
      <c r="H162" s="11"/>
      <c r="I162" s="18"/>
      <c r="J162" s="19"/>
      <c r="K162" s="19"/>
      <c r="L162" s="19"/>
      <c r="M162" s="20"/>
      <c r="N162" s="20"/>
      <c r="O162" s="2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XES162" s="4"/>
      <c r="XET162" s="4"/>
      <c r="XEU162" s="4"/>
      <c r="XEV162" s="4"/>
      <c r="XEW162" s="4"/>
      <c r="XEX162" s="4"/>
    </row>
    <row r="163" spans="1:29 16373:16378" s="5" customFormat="1" ht="17.25" customHeight="1" thickBot="1" x14ac:dyDescent="0.3">
      <c r="A163" s="1"/>
      <c r="B163" s="98"/>
      <c r="C163" s="179"/>
      <c r="D163" s="180"/>
      <c r="E163" s="181"/>
      <c r="F163" s="182"/>
      <c r="G163" s="183"/>
      <c r="H163" s="11"/>
      <c r="I163" s="18"/>
      <c r="J163" s="19"/>
      <c r="K163" s="19"/>
      <c r="L163" s="19"/>
      <c r="M163" s="20"/>
      <c r="N163" s="20"/>
      <c r="O163" s="2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XES163" s="4"/>
      <c r="XET163" s="4"/>
      <c r="XEU163" s="4"/>
      <c r="XEV163" s="4"/>
      <c r="XEW163" s="4"/>
      <c r="XEX163" s="4"/>
    </row>
    <row r="164" spans="1:29 16373:16378" s="5" customFormat="1" ht="18.75" thickBot="1" x14ac:dyDescent="0.3">
      <c r="A164" s="1"/>
      <c r="B164" s="43"/>
      <c r="C164" s="44" t="s">
        <v>61</v>
      </c>
      <c r="D164" s="45"/>
      <c r="E164" s="46">
        <f>SUM(E158:E163)</f>
        <v>107340330</v>
      </c>
      <c r="F164" s="47"/>
      <c r="G164" s="48"/>
      <c r="H164" s="11"/>
      <c r="I164" s="77"/>
      <c r="J164" s="15"/>
      <c r="K164" s="19"/>
      <c r="L164" s="19"/>
      <c r="M164" s="20"/>
      <c r="N164" s="76"/>
      <c r="O164" s="2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XES164" s="4"/>
      <c r="XET164" s="4"/>
      <c r="XEU164" s="4"/>
      <c r="XEV164" s="4"/>
      <c r="XEW164" s="4"/>
      <c r="XEX164" s="4"/>
    </row>
    <row r="165" spans="1:29 16373:16378" s="5" customFormat="1" ht="17.25" customHeight="1" thickBot="1" x14ac:dyDescent="0.3">
      <c r="A165" s="1"/>
      <c r="B165" s="71"/>
      <c r="C165" s="72"/>
      <c r="D165" s="14"/>
      <c r="E165" s="15"/>
      <c r="F165" s="16"/>
      <c r="G165" s="17"/>
      <c r="H165" s="11"/>
      <c r="I165" s="18"/>
      <c r="J165" s="19"/>
      <c r="K165" s="19"/>
      <c r="L165" s="19"/>
      <c r="M165" s="20"/>
      <c r="N165" s="20"/>
      <c r="O165" s="2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XES165" s="4"/>
      <c r="XET165" s="4"/>
      <c r="XEU165" s="4"/>
      <c r="XEV165" s="4"/>
      <c r="XEW165" s="4"/>
      <c r="XEX165" s="4"/>
    </row>
    <row r="166" spans="1:29 16373:16378" s="5" customFormat="1" ht="17.25" customHeight="1" x14ac:dyDescent="0.25">
      <c r="A166" s="1"/>
      <c r="B166" s="22" t="s">
        <v>62</v>
      </c>
      <c r="C166" s="23" t="s">
        <v>695</v>
      </c>
      <c r="D166" s="54"/>
      <c r="E166" s="55"/>
      <c r="F166" s="56"/>
      <c r="G166" s="57"/>
      <c r="H166" s="11"/>
      <c r="I166" s="77"/>
      <c r="J166" s="15"/>
      <c r="K166" s="19"/>
      <c r="L166" s="19"/>
      <c r="M166" s="20"/>
      <c r="N166" s="76"/>
      <c r="O166" s="2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XES166" s="4"/>
      <c r="XET166" s="4"/>
      <c r="XEU166" s="4"/>
      <c r="XEV166" s="4"/>
      <c r="XEW166" s="4"/>
      <c r="XEX166" s="4"/>
    </row>
    <row r="167" spans="1:29 16373:16378" s="5" customFormat="1" ht="17.25" customHeight="1" x14ac:dyDescent="0.25">
      <c r="A167" s="1"/>
      <c r="B167" s="27"/>
      <c r="C167" s="184" t="s">
        <v>502</v>
      </c>
      <c r="D167" s="29">
        <v>45069</v>
      </c>
      <c r="E167" s="30">
        <v>169000</v>
      </c>
      <c r="F167" s="73">
        <v>45059</v>
      </c>
      <c r="G167" s="185" t="s">
        <v>483</v>
      </c>
      <c r="H167" s="11"/>
      <c r="I167" s="77"/>
      <c r="J167" s="15"/>
      <c r="K167" s="19"/>
      <c r="L167" s="19"/>
      <c r="M167" s="20"/>
      <c r="N167" s="76"/>
      <c r="O167" s="2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XES167" s="4"/>
      <c r="XET167" s="4"/>
      <c r="XEU167" s="4"/>
      <c r="XEV167" s="4"/>
      <c r="XEW167" s="4"/>
      <c r="XEX167" s="4"/>
    </row>
    <row r="168" spans="1:29 16373:16378" s="5" customFormat="1" ht="17.25" customHeight="1" x14ac:dyDescent="0.25">
      <c r="A168" s="26"/>
      <c r="B168" s="27"/>
      <c r="C168" s="184" t="s">
        <v>494</v>
      </c>
      <c r="D168" s="29">
        <v>45069</v>
      </c>
      <c r="E168" s="30">
        <v>609000</v>
      </c>
      <c r="F168" s="31">
        <v>45059</v>
      </c>
      <c r="G168" s="185" t="s">
        <v>483</v>
      </c>
      <c r="H168" s="11"/>
      <c r="I168" s="77"/>
      <c r="J168" s="15"/>
      <c r="K168" s="19"/>
      <c r="L168" s="19"/>
      <c r="M168" s="20"/>
      <c r="N168" s="76"/>
      <c r="O168" s="2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XES168" s="4"/>
      <c r="XET168" s="4"/>
      <c r="XEU168" s="4"/>
      <c r="XEV168" s="4"/>
      <c r="XEW168" s="4"/>
      <c r="XEX168" s="4"/>
    </row>
    <row r="169" spans="1:29 16373:16378" s="5" customFormat="1" ht="17.25" customHeight="1" x14ac:dyDescent="0.25">
      <c r="A169" s="26"/>
      <c r="B169" s="27"/>
      <c r="C169" s="28" t="s">
        <v>486</v>
      </c>
      <c r="D169" s="29">
        <v>45069</v>
      </c>
      <c r="E169" s="30">
        <v>483500</v>
      </c>
      <c r="F169" s="39">
        <v>45059</v>
      </c>
      <c r="G169" s="32" t="s">
        <v>487</v>
      </c>
      <c r="H169" s="11"/>
      <c r="I169" s="112"/>
      <c r="J169" s="301"/>
      <c r="K169" s="19"/>
      <c r="L169" s="19"/>
      <c r="M169" s="20"/>
      <c r="N169" s="76"/>
      <c r="O169" s="2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XES169" s="4"/>
      <c r="XET169" s="4"/>
      <c r="XEU169" s="4"/>
      <c r="XEV169" s="4"/>
      <c r="XEW169" s="4"/>
      <c r="XEX169" s="4"/>
    </row>
    <row r="170" spans="1:29 16373:16378" s="5" customFormat="1" ht="17.25" customHeight="1" x14ac:dyDescent="0.25">
      <c r="A170" s="26"/>
      <c r="B170" s="27"/>
      <c r="C170" s="184" t="s">
        <v>484</v>
      </c>
      <c r="D170" s="29">
        <v>45069</v>
      </c>
      <c r="E170" s="30">
        <v>685000</v>
      </c>
      <c r="F170" s="31">
        <v>45062</v>
      </c>
      <c r="G170" s="185" t="s">
        <v>485</v>
      </c>
      <c r="H170" s="11"/>
      <c r="I170" s="112"/>
      <c r="J170" s="301"/>
      <c r="K170" s="19"/>
      <c r="L170" s="19"/>
      <c r="M170" s="20"/>
      <c r="N170" s="76"/>
      <c r="O170" s="2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XES170" s="4"/>
      <c r="XET170" s="4"/>
      <c r="XEU170" s="4"/>
      <c r="XEV170" s="4"/>
      <c r="XEW170" s="4"/>
      <c r="XEX170" s="4"/>
    </row>
    <row r="171" spans="1:29 16373:16378" s="5" customFormat="1" ht="17.25" customHeight="1" x14ac:dyDescent="0.25">
      <c r="A171" s="26"/>
      <c r="B171" s="27"/>
      <c r="C171" s="184" t="s">
        <v>734</v>
      </c>
      <c r="D171" s="29">
        <v>45069</v>
      </c>
      <c r="E171" s="30">
        <v>342500</v>
      </c>
      <c r="F171" s="31">
        <v>45057</v>
      </c>
      <c r="G171" s="185" t="s">
        <v>485</v>
      </c>
      <c r="H171" s="11"/>
      <c r="I171" s="112"/>
      <c r="J171" s="301"/>
      <c r="K171" s="19"/>
      <c r="L171" s="19"/>
      <c r="M171" s="20"/>
      <c r="N171" s="76"/>
      <c r="O171" s="2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XES171" s="4"/>
      <c r="XET171" s="4"/>
      <c r="XEU171" s="4"/>
      <c r="XEV171" s="4"/>
      <c r="XEW171" s="4"/>
      <c r="XEX171" s="4"/>
    </row>
    <row r="172" spans="1:29 16373:16378" s="5" customFormat="1" ht="17.100000000000001" customHeight="1" x14ac:dyDescent="0.25">
      <c r="A172" s="1"/>
      <c r="B172" s="27"/>
      <c r="C172" s="184" t="s">
        <v>490</v>
      </c>
      <c r="D172" s="29">
        <v>45069</v>
      </c>
      <c r="E172" s="30">
        <v>848275</v>
      </c>
      <c r="F172" s="31">
        <v>45061</v>
      </c>
      <c r="G172" s="185" t="s">
        <v>491</v>
      </c>
      <c r="H172" s="186"/>
      <c r="I172" s="159"/>
      <c r="J172" s="165"/>
      <c r="K172" s="33"/>
      <c r="L172" s="33"/>
      <c r="M172" s="20"/>
      <c r="N172" s="76"/>
      <c r="O172" s="2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XES172" s="4"/>
      <c r="XET172" s="4"/>
      <c r="XEU172" s="4"/>
      <c r="XEV172" s="4"/>
      <c r="XEW172" s="4"/>
      <c r="XEX172" s="4"/>
    </row>
    <row r="173" spans="1:29 16373:16378" s="5" customFormat="1" ht="18.75" thickBot="1" x14ac:dyDescent="0.3">
      <c r="A173" s="1"/>
      <c r="B173" s="172"/>
      <c r="C173" s="187"/>
      <c r="D173" s="122"/>
      <c r="E173" s="123"/>
      <c r="F173" s="124"/>
      <c r="G173" s="188"/>
      <c r="H173" s="11"/>
      <c r="I173" s="18"/>
      <c r="J173" s="19"/>
      <c r="K173" s="19">
        <f>E177-J173</f>
        <v>55235300</v>
      </c>
      <c r="L173" s="19"/>
      <c r="M173" s="20"/>
      <c r="N173" s="76">
        <f>K173-L173</f>
        <v>55235300</v>
      </c>
      <c r="O173" s="2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XES173" s="4"/>
      <c r="XET173" s="4"/>
      <c r="XEU173" s="4"/>
      <c r="XEV173" s="4"/>
      <c r="XEW173" s="4"/>
      <c r="XEX173" s="4"/>
    </row>
    <row r="174" spans="1:29 16373:16378" s="5" customFormat="1" ht="18.75" thickBot="1" x14ac:dyDescent="0.3">
      <c r="A174" s="1"/>
      <c r="B174" s="64"/>
      <c r="C174" s="65" t="s">
        <v>64</v>
      </c>
      <c r="D174" s="66"/>
      <c r="E174" s="67">
        <f>SUM(E167:E173)</f>
        <v>3137275</v>
      </c>
      <c r="F174" s="68"/>
      <c r="G174" s="69"/>
      <c r="H174" s="11"/>
      <c r="I174" s="77"/>
      <c r="J174" s="15"/>
      <c r="K174" s="19"/>
      <c r="L174" s="19"/>
      <c r="M174" s="20"/>
      <c r="N174" s="76"/>
      <c r="O174" s="2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XES174" s="4"/>
      <c r="XET174" s="4"/>
      <c r="XEU174" s="4"/>
      <c r="XEV174" s="4"/>
      <c r="XEW174" s="4"/>
      <c r="XEX174" s="4"/>
    </row>
    <row r="175" spans="1:29 16373:16378" s="5" customFormat="1" ht="17.25" customHeight="1" thickBot="1" x14ac:dyDescent="0.3">
      <c r="A175" s="1"/>
      <c r="B175" s="71"/>
      <c r="C175" s="72"/>
      <c r="D175" s="14"/>
      <c r="E175" s="15"/>
      <c r="F175" s="16"/>
      <c r="G175" s="17"/>
      <c r="H175" s="11"/>
      <c r="I175" s="77"/>
      <c r="J175" s="15"/>
      <c r="K175" s="19"/>
      <c r="L175" s="19"/>
      <c r="M175" s="20"/>
      <c r="N175" s="76"/>
      <c r="O175" s="2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XES175" s="4"/>
      <c r="XET175" s="4"/>
      <c r="XEU175" s="4"/>
      <c r="XEV175" s="4"/>
      <c r="XEW175" s="4"/>
      <c r="XEX175" s="4"/>
    </row>
    <row r="176" spans="1:29 16373:16378" s="5" customFormat="1" ht="17.25" customHeight="1" x14ac:dyDescent="0.25">
      <c r="A176" s="1"/>
      <c r="B176" s="22" t="s">
        <v>65</v>
      </c>
      <c r="C176" s="23" t="s">
        <v>696</v>
      </c>
      <c r="D176" s="54"/>
      <c r="E176" s="55"/>
      <c r="F176" s="56"/>
      <c r="G176" s="57"/>
      <c r="H176" s="11"/>
      <c r="I176" s="77"/>
      <c r="J176" s="15"/>
      <c r="K176" s="19"/>
      <c r="L176" s="19"/>
      <c r="M176" s="20"/>
      <c r="N176" s="76"/>
      <c r="O176" s="2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XES176" s="4"/>
      <c r="XET176" s="4"/>
      <c r="XEU176" s="4"/>
      <c r="XEV176" s="4"/>
      <c r="XEW176" s="4"/>
      <c r="XEX176" s="4"/>
    </row>
    <row r="177" spans="1:29 16373:16378" s="5" customFormat="1" ht="17.25" customHeight="1" x14ac:dyDescent="0.25">
      <c r="A177" s="26"/>
      <c r="B177" s="27"/>
      <c r="C177" s="184" t="s">
        <v>128</v>
      </c>
      <c r="D177" s="29">
        <v>45069</v>
      </c>
      <c r="E177" s="30">
        <v>55235300</v>
      </c>
      <c r="F177" s="73">
        <v>45062</v>
      </c>
      <c r="G177" s="185" t="s">
        <v>131</v>
      </c>
      <c r="H177" s="11"/>
      <c r="I177" s="77"/>
      <c r="J177" s="15"/>
      <c r="K177" s="19"/>
      <c r="L177" s="19"/>
      <c r="M177" s="20"/>
      <c r="N177" s="76"/>
      <c r="O177" s="2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XES177" s="4"/>
      <c r="XET177" s="4"/>
      <c r="XEU177" s="4"/>
      <c r="XEV177" s="4"/>
      <c r="XEW177" s="4"/>
      <c r="XEX177" s="4"/>
    </row>
    <row r="178" spans="1:29 16373:16378" s="5" customFormat="1" ht="17.25" customHeight="1" x14ac:dyDescent="0.25">
      <c r="A178" s="1"/>
      <c r="B178" s="27"/>
      <c r="C178" s="184" t="s">
        <v>127</v>
      </c>
      <c r="D178" s="29">
        <v>45069</v>
      </c>
      <c r="E178" s="30">
        <v>12701750</v>
      </c>
      <c r="F178" s="39">
        <v>45055</v>
      </c>
      <c r="G178" s="185" t="s">
        <v>130</v>
      </c>
      <c r="H178" s="11"/>
      <c r="I178" s="77"/>
      <c r="J178" s="15"/>
      <c r="K178" s="19"/>
      <c r="L178" s="19"/>
      <c r="M178" s="20"/>
      <c r="N178" s="76"/>
      <c r="O178" s="2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XES178" s="4"/>
      <c r="XET178" s="4"/>
      <c r="XEU178" s="4"/>
      <c r="XEV178" s="4"/>
      <c r="XEW178" s="4"/>
      <c r="XEX178" s="4"/>
    </row>
    <row r="179" spans="1:29 16373:16378" s="5" customFormat="1" ht="17.25" customHeight="1" x14ac:dyDescent="0.25">
      <c r="A179" s="1"/>
      <c r="B179" s="27"/>
      <c r="C179" s="184" t="s">
        <v>387</v>
      </c>
      <c r="D179" s="29">
        <v>45069</v>
      </c>
      <c r="E179" s="30">
        <v>34453000</v>
      </c>
      <c r="F179" s="31">
        <v>45063</v>
      </c>
      <c r="G179" s="185" t="s">
        <v>388</v>
      </c>
      <c r="H179" s="11"/>
      <c r="I179" s="18"/>
      <c r="J179" s="19"/>
      <c r="K179" s="19"/>
      <c r="L179" s="19"/>
      <c r="M179" s="20"/>
      <c r="N179" s="20"/>
      <c r="O179" s="2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XES179" s="4"/>
      <c r="XET179" s="4"/>
      <c r="XEU179" s="4"/>
      <c r="XEV179" s="4"/>
      <c r="XEW179" s="4"/>
      <c r="XEX179" s="4"/>
    </row>
    <row r="180" spans="1:29 16373:16378" s="5" customFormat="1" ht="17.25" customHeight="1" thickBot="1" x14ac:dyDescent="0.3">
      <c r="A180" s="1"/>
      <c r="B180" s="27"/>
      <c r="C180" s="184" t="s">
        <v>129</v>
      </c>
      <c r="D180" s="29">
        <v>45069</v>
      </c>
      <c r="E180" s="30">
        <v>203165700</v>
      </c>
      <c r="F180" s="31">
        <v>45062</v>
      </c>
      <c r="G180" s="185" t="s">
        <v>132</v>
      </c>
      <c r="H180" s="11"/>
      <c r="I180" s="189"/>
      <c r="J180" s="190">
        <f>SUM(J173:J179)</f>
        <v>0</v>
      </c>
      <c r="K180" s="190">
        <f>SUM(K173:K179)</f>
        <v>55235300</v>
      </c>
      <c r="L180" s="190">
        <f>SUM(L173:L179)</f>
        <v>0</v>
      </c>
      <c r="M180" s="191"/>
      <c r="N180" s="190">
        <f>SUM(N173:N179)</f>
        <v>55235300</v>
      </c>
      <c r="O180" s="19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XES180" s="4"/>
      <c r="XET180" s="4"/>
      <c r="XEU180" s="4"/>
      <c r="XEV180" s="4"/>
      <c r="XEW180" s="4"/>
      <c r="XEX180" s="4"/>
    </row>
    <row r="181" spans="1:29 16373:16378" s="5" customFormat="1" ht="17.25" customHeight="1" x14ac:dyDescent="0.25">
      <c r="A181" s="1"/>
      <c r="B181" s="27"/>
      <c r="C181" s="184" t="s">
        <v>569</v>
      </c>
      <c r="D181" s="29">
        <v>45069</v>
      </c>
      <c r="E181" s="30">
        <v>1482200</v>
      </c>
      <c r="F181" s="31">
        <v>45062</v>
      </c>
      <c r="G181" s="185" t="s">
        <v>132</v>
      </c>
      <c r="H181" s="11"/>
      <c r="I181" s="147"/>
      <c r="J181" s="193"/>
      <c r="K181" s="193"/>
      <c r="L181" s="193"/>
      <c r="M181" s="2"/>
      <c r="N181" s="19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XES181" s="4"/>
      <c r="XET181" s="4"/>
      <c r="XEU181" s="4"/>
      <c r="XEV181" s="4"/>
      <c r="XEW181" s="4"/>
      <c r="XEX181" s="4"/>
    </row>
    <row r="182" spans="1:29 16373:16378" s="5" customFormat="1" ht="17.25" customHeight="1" x14ac:dyDescent="0.25">
      <c r="A182" s="1"/>
      <c r="B182" s="27"/>
      <c r="C182" s="297" t="s">
        <v>328</v>
      </c>
      <c r="D182" s="286">
        <v>45072</v>
      </c>
      <c r="E182" s="298">
        <v>6454650</v>
      </c>
      <c r="F182" s="299">
        <v>45065</v>
      </c>
      <c r="G182" s="300" t="s">
        <v>131</v>
      </c>
      <c r="H182" s="11"/>
      <c r="I182" s="147"/>
      <c r="J182" s="193"/>
      <c r="K182" s="193"/>
      <c r="L182" s="193"/>
      <c r="M182" s="2"/>
      <c r="N182" s="19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XES182" s="4"/>
      <c r="XET182" s="4"/>
      <c r="XEU182" s="4"/>
      <c r="XEV182" s="4"/>
      <c r="XEW182" s="4"/>
      <c r="XEX182" s="4"/>
    </row>
    <row r="183" spans="1:29 16373:16378" s="5" customFormat="1" ht="17.25" customHeight="1" x14ac:dyDescent="0.25">
      <c r="A183" s="1"/>
      <c r="B183" s="27"/>
      <c r="C183" s="297" t="s">
        <v>770</v>
      </c>
      <c r="D183" s="286">
        <v>45072</v>
      </c>
      <c r="E183" s="298">
        <v>9394800</v>
      </c>
      <c r="F183" s="299">
        <v>45065</v>
      </c>
      <c r="G183" s="300" t="s">
        <v>132</v>
      </c>
      <c r="H183" s="11"/>
      <c r="I183" s="147"/>
      <c r="J183" s="193"/>
      <c r="K183" s="193"/>
      <c r="L183" s="193"/>
      <c r="M183" s="2"/>
      <c r="N183" s="19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XES183" s="4"/>
      <c r="XET183" s="4"/>
      <c r="XEU183" s="4"/>
      <c r="XEV183" s="4"/>
      <c r="XEW183" s="4"/>
      <c r="XEX183" s="4"/>
    </row>
    <row r="184" spans="1:29 16373:16378" s="5" customFormat="1" ht="18.75" thickBot="1" x14ac:dyDescent="0.3">
      <c r="A184" s="1"/>
      <c r="B184" s="135"/>
      <c r="C184" s="136"/>
      <c r="D184" s="60"/>
      <c r="E184" s="61"/>
      <c r="F184" s="62"/>
      <c r="G184" s="63"/>
      <c r="H184" s="11"/>
      <c r="I184" s="147"/>
      <c r="J184" s="193"/>
      <c r="K184" s="193"/>
      <c r="L184" s="193"/>
      <c r="M184" s="2"/>
      <c r="N184" s="19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XES184" s="4"/>
      <c r="XET184" s="4"/>
      <c r="XEU184" s="4"/>
      <c r="XEV184" s="4"/>
      <c r="XEW184" s="4"/>
      <c r="XEX184" s="4"/>
    </row>
    <row r="185" spans="1:29 16373:16378" s="5" customFormat="1" ht="18.75" thickBot="1" x14ac:dyDescent="0.3">
      <c r="A185" s="1"/>
      <c r="B185" s="195"/>
      <c r="C185" s="196" t="s">
        <v>67</v>
      </c>
      <c r="D185" s="197"/>
      <c r="E185" s="198">
        <f>SUM(E177:E184)</f>
        <v>322887400</v>
      </c>
      <c r="F185" s="199"/>
      <c r="G185" s="200"/>
      <c r="H185" s="11"/>
      <c r="I185" s="147"/>
      <c r="J185" s="193"/>
      <c r="K185" s="193"/>
      <c r="L185" s="193"/>
      <c r="M185" s="2"/>
      <c r="N185" s="19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XES185" s="4"/>
      <c r="XET185" s="4"/>
      <c r="XEU185" s="4"/>
      <c r="XEV185" s="4"/>
      <c r="XEW185" s="4"/>
      <c r="XEX185" s="4"/>
    </row>
    <row r="186" spans="1:29 16373:16378" s="5" customFormat="1" ht="17.25" customHeight="1" thickBot="1" x14ac:dyDescent="0.3">
      <c r="A186" s="1"/>
      <c r="B186" s="201"/>
      <c r="C186" s="202"/>
      <c r="D186" s="203"/>
      <c r="E186" s="204"/>
      <c r="F186" s="205"/>
      <c r="G186" s="206"/>
      <c r="H186" s="11"/>
      <c r="I186" s="147"/>
      <c r="J186" s="193"/>
      <c r="K186" s="193"/>
      <c r="L186" s="193"/>
      <c r="M186" s="2"/>
      <c r="N186" s="19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XES186" s="4"/>
      <c r="XET186" s="4"/>
      <c r="XEU186" s="4"/>
      <c r="XEV186" s="4"/>
      <c r="XEW186" s="4"/>
      <c r="XEX186" s="4"/>
    </row>
    <row r="187" spans="1:29 16373:16378" s="5" customFormat="1" ht="17.25" customHeight="1" x14ac:dyDescent="0.25">
      <c r="A187" s="1"/>
      <c r="B187" s="201" t="s">
        <v>68</v>
      </c>
      <c r="C187" s="207" t="s">
        <v>697</v>
      </c>
      <c r="D187" s="203"/>
      <c r="E187" s="204"/>
      <c r="F187" s="205"/>
      <c r="G187" s="206"/>
      <c r="H187" s="11"/>
      <c r="I187" s="147"/>
      <c r="J187" s="193"/>
      <c r="K187" s="193"/>
      <c r="L187" s="193"/>
      <c r="M187" s="2"/>
      <c r="N187" s="19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XES187" s="4"/>
      <c r="XET187" s="4"/>
      <c r="XEU187" s="4"/>
      <c r="XEV187" s="4"/>
      <c r="XEW187" s="4"/>
      <c r="XEX187" s="4"/>
    </row>
    <row r="188" spans="1:29 16373:16378" s="5" customFormat="1" ht="17.25" customHeight="1" x14ac:dyDescent="0.25">
      <c r="A188" s="26"/>
      <c r="B188" s="98"/>
      <c r="C188" s="99" t="s">
        <v>249</v>
      </c>
      <c r="D188" s="146">
        <v>45068</v>
      </c>
      <c r="E188" s="208">
        <v>3285375</v>
      </c>
      <c r="F188" s="209">
        <v>45059</v>
      </c>
      <c r="G188" s="164" t="s">
        <v>252</v>
      </c>
      <c r="H188" s="11"/>
      <c r="I188" s="147"/>
      <c r="J188" s="193"/>
      <c r="K188" s="193"/>
      <c r="L188" s="193"/>
      <c r="M188" s="2"/>
      <c r="N188" s="19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XES188" s="4"/>
      <c r="XET188" s="4"/>
      <c r="XEU188" s="4"/>
      <c r="XEV188" s="4"/>
      <c r="XEW188" s="4"/>
      <c r="XEX188" s="4"/>
    </row>
    <row r="189" spans="1:29 16373:16378" s="5" customFormat="1" ht="17.25" customHeight="1" x14ac:dyDescent="0.25">
      <c r="A189" s="1"/>
      <c r="B189" s="98"/>
      <c r="C189" s="99" t="s">
        <v>535</v>
      </c>
      <c r="D189" s="146">
        <v>45068</v>
      </c>
      <c r="E189" s="208">
        <v>103575000</v>
      </c>
      <c r="F189" s="209">
        <v>45062</v>
      </c>
      <c r="G189" s="164" t="s">
        <v>536</v>
      </c>
      <c r="H189" s="11"/>
      <c r="I189" s="147"/>
      <c r="J189" s="193"/>
      <c r="K189" s="193"/>
      <c r="L189" s="193"/>
      <c r="M189" s="2"/>
      <c r="N189" s="19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XES189" s="4"/>
      <c r="XET189" s="4"/>
      <c r="XEU189" s="4"/>
      <c r="XEV189" s="4"/>
      <c r="XEW189" s="4"/>
      <c r="XEX189" s="4"/>
    </row>
    <row r="190" spans="1:29 16373:16378" s="5" customFormat="1" ht="17.25" customHeight="1" x14ac:dyDescent="0.25">
      <c r="A190" s="1"/>
      <c r="B190" s="98"/>
      <c r="C190" s="99" t="s">
        <v>247</v>
      </c>
      <c r="D190" s="146">
        <v>45068</v>
      </c>
      <c r="E190" s="208">
        <v>19000000</v>
      </c>
      <c r="F190" s="209">
        <v>45059</v>
      </c>
      <c r="G190" s="164" t="s">
        <v>250</v>
      </c>
      <c r="H190" s="11"/>
      <c r="I190" s="147"/>
      <c r="J190" s="193"/>
      <c r="K190" s="193"/>
      <c r="L190" s="193"/>
      <c r="M190" s="2"/>
      <c r="N190" s="19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XES190" s="4"/>
      <c r="XET190" s="4"/>
      <c r="XEU190" s="4"/>
      <c r="XEV190" s="4"/>
      <c r="XEW190" s="4"/>
      <c r="XEX190" s="4"/>
    </row>
    <row r="191" spans="1:29 16373:16378" s="5" customFormat="1" ht="17.25" customHeight="1" x14ac:dyDescent="0.25">
      <c r="A191" s="1"/>
      <c r="B191" s="98"/>
      <c r="C191" s="99" t="s">
        <v>247</v>
      </c>
      <c r="D191" s="146">
        <v>45068</v>
      </c>
      <c r="E191" s="208">
        <v>288173500</v>
      </c>
      <c r="F191" s="209">
        <v>45062</v>
      </c>
      <c r="G191" s="164" t="s">
        <v>250</v>
      </c>
      <c r="H191" s="11"/>
      <c r="I191" s="147"/>
      <c r="J191" s="193"/>
      <c r="K191" s="193"/>
      <c r="L191" s="193"/>
      <c r="M191" s="2"/>
      <c r="N191" s="19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XES191" s="4"/>
      <c r="XET191" s="4"/>
      <c r="XEU191" s="4"/>
      <c r="XEV191" s="4"/>
      <c r="XEW191" s="4"/>
      <c r="XEX191" s="4"/>
    </row>
    <row r="192" spans="1:29 16373:16378" s="5" customFormat="1" ht="17.25" customHeight="1" x14ac:dyDescent="0.25">
      <c r="A192" s="1"/>
      <c r="B192" s="98"/>
      <c r="C192" s="99" t="s">
        <v>248</v>
      </c>
      <c r="D192" s="146">
        <v>45068</v>
      </c>
      <c r="E192" s="208">
        <v>1433000</v>
      </c>
      <c r="F192" s="209">
        <v>45060</v>
      </c>
      <c r="G192" s="164" t="s">
        <v>251</v>
      </c>
      <c r="H192" s="11"/>
      <c r="I192" s="147"/>
      <c r="J192" s="193"/>
      <c r="K192" s="193"/>
      <c r="L192" s="193"/>
      <c r="M192" s="2"/>
      <c r="N192" s="19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XES192" s="4"/>
      <c r="XET192" s="4"/>
      <c r="XEU192" s="4"/>
      <c r="XEV192" s="4"/>
      <c r="XEW192" s="4"/>
      <c r="XEX192" s="4"/>
    </row>
    <row r="193" spans="1:29 16373:16378" s="5" customFormat="1" ht="17.25" customHeight="1" x14ac:dyDescent="0.25">
      <c r="A193" s="1"/>
      <c r="B193" s="98"/>
      <c r="C193" s="99" t="s">
        <v>248</v>
      </c>
      <c r="D193" s="146">
        <v>45068</v>
      </c>
      <c r="E193" s="208">
        <v>13990500</v>
      </c>
      <c r="F193" s="209">
        <v>45063</v>
      </c>
      <c r="G193" s="164" t="s">
        <v>251</v>
      </c>
      <c r="H193" s="11"/>
      <c r="I193" s="147"/>
      <c r="J193" s="193"/>
      <c r="K193" s="193"/>
      <c r="L193" s="193"/>
      <c r="M193" s="2"/>
      <c r="N193" s="19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XES193" s="4"/>
      <c r="XET193" s="4"/>
      <c r="XEU193" s="4"/>
      <c r="XEV193" s="4"/>
      <c r="XEW193" s="4"/>
      <c r="XEX193" s="4"/>
    </row>
    <row r="194" spans="1:29 16373:16378" s="5" customFormat="1" ht="18.75" thickBot="1" x14ac:dyDescent="0.3">
      <c r="A194" s="1"/>
      <c r="B194" s="172"/>
      <c r="C194" s="210"/>
      <c r="D194" s="122"/>
      <c r="E194" s="123"/>
      <c r="F194" s="174"/>
      <c r="G194" s="125"/>
      <c r="H194" s="11"/>
      <c r="I194" s="147"/>
      <c r="J194" s="193"/>
      <c r="K194" s="193"/>
      <c r="L194" s="193"/>
      <c r="M194" s="2"/>
      <c r="N194" s="19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XES194" s="4"/>
      <c r="XET194" s="4"/>
      <c r="XEU194" s="4"/>
      <c r="XEV194" s="4"/>
      <c r="XEW194" s="4"/>
      <c r="XEX194" s="4"/>
    </row>
    <row r="195" spans="1:29 16373:16378" s="5" customFormat="1" ht="18.75" thickBot="1" x14ac:dyDescent="0.3">
      <c r="A195" s="1"/>
      <c r="B195" s="211"/>
      <c r="C195" s="212" t="s">
        <v>70</v>
      </c>
      <c r="D195" s="213"/>
      <c r="E195" s="198">
        <f>SUM(E188:E194)</f>
        <v>429457375</v>
      </c>
      <c r="F195" s="199"/>
      <c r="G195" s="200"/>
      <c r="H195" s="11"/>
      <c r="I195" s="147"/>
      <c r="J195" s="193"/>
      <c r="K195" s="193"/>
      <c r="L195" s="193"/>
      <c r="M195" s="2"/>
      <c r="N195" s="19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XES195" s="4"/>
      <c r="XET195" s="4"/>
      <c r="XEU195" s="4"/>
      <c r="XEV195" s="4"/>
      <c r="XEW195" s="4"/>
      <c r="XEX195" s="4"/>
    </row>
    <row r="196" spans="1:29 16373:16378" s="5" customFormat="1" ht="17.25" customHeight="1" thickBot="1" x14ac:dyDescent="0.3">
      <c r="A196" s="1"/>
      <c r="B196" s="214"/>
      <c r="C196" s="215"/>
      <c r="D196" s="216"/>
      <c r="E196" s="217"/>
      <c r="F196" s="218"/>
      <c r="G196" s="219"/>
      <c r="H196" s="11"/>
      <c r="I196" s="147"/>
      <c r="J196" s="193"/>
      <c r="K196" s="193"/>
      <c r="L196" s="193"/>
      <c r="M196" s="2"/>
      <c r="N196" s="19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XES196" s="4"/>
      <c r="XET196" s="4"/>
      <c r="XEU196" s="4"/>
      <c r="XEV196" s="4"/>
      <c r="XEW196" s="4"/>
      <c r="XEX196" s="4"/>
    </row>
    <row r="197" spans="1:29 16373:16378" s="5" customFormat="1" ht="17.25" customHeight="1" x14ac:dyDescent="0.25">
      <c r="A197" s="1"/>
      <c r="B197" s="220" t="s">
        <v>71</v>
      </c>
      <c r="C197" s="221" t="s">
        <v>698</v>
      </c>
      <c r="D197" s="203"/>
      <c r="E197" s="204"/>
      <c r="F197" s="205"/>
      <c r="G197" s="206"/>
      <c r="H197" s="11"/>
      <c r="I197" s="147"/>
      <c r="J197" s="193"/>
      <c r="K197" s="193"/>
      <c r="L197" s="193"/>
      <c r="M197" s="2"/>
      <c r="N197" s="19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XES197" s="4"/>
      <c r="XET197" s="4"/>
      <c r="XEU197" s="4"/>
      <c r="XEV197" s="4"/>
      <c r="XEW197" s="4"/>
      <c r="XEX197" s="4"/>
    </row>
    <row r="198" spans="1:29 16373:16378" s="5" customFormat="1" ht="17.25" customHeight="1" x14ac:dyDescent="0.25">
      <c r="A198" s="26"/>
      <c r="B198" s="214"/>
      <c r="C198" s="222" t="s">
        <v>427</v>
      </c>
      <c r="D198" s="146">
        <v>45068</v>
      </c>
      <c r="E198" s="208">
        <v>263949</v>
      </c>
      <c r="F198" s="209">
        <v>45062</v>
      </c>
      <c r="G198" s="164" t="s">
        <v>428</v>
      </c>
      <c r="H198" s="11"/>
      <c r="I198" s="147"/>
      <c r="J198" s="193"/>
      <c r="K198" s="193"/>
      <c r="L198" s="193"/>
      <c r="M198" s="2"/>
      <c r="N198" s="19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XES198" s="4"/>
      <c r="XET198" s="4"/>
      <c r="XEU198" s="4"/>
      <c r="XEV198" s="4"/>
      <c r="XEW198" s="4"/>
      <c r="XEX198" s="4"/>
    </row>
    <row r="199" spans="1:29 16373:16378" s="5" customFormat="1" ht="17.25" customHeight="1" x14ac:dyDescent="0.25">
      <c r="A199" s="1"/>
      <c r="B199" s="214"/>
      <c r="C199" s="222" t="s">
        <v>424</v>
      </c>
      <c r="D199" s="146">
        <v>45068</v>
      </c>
      <c r="E199" s="208">
        <v>2001024</v>
      </c>
      <c r="F199" s="209">
        <v>45062</v>
      </c>
      <c r="G199" s="164" t="s">
        <v>425</v>
      </c>
      <c r="H199" s="11"/>
      <c r="I199" s="147"/>
      <c r="J199" s="193"/>
      <c r="K199" s="193"/>
      <c r="L199" s="193"/>
      <c r="M199" s="2"/>
      <c r="N199" s="19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XES199" s="4"/>
      <c r="XET199" s="4"/>
      <c r="XEU199" s="4"/>
      <c r="XEV199" s="4"/>
      <c r="XEW199" s="4"/>
      <c r="XEX199" s="4"/>
    </row>
    <row r="200" spans="1:29 16373:16378" s="5" customFormat="1" ht="17.25" customHeight="1" x14ac:dyDescent="0.25">
      <c r="A200" s="1"/>
      <c r="B200" s="214"/>
      <c r="C200" s="222" t="s">
        <v>423</v>
      </c>
      <c r="D200" s="146">
        <v>45068</v>
      </c>
      <c r="E200" s="208">
        <v>130485200</v>
      </c>
      <c r="F200" s="209">
        <v>45062</v>
      </c>
      <c r="G200" s="164" t="s">
        <v>321</v>
      </c>
      <c r="H200" s="11"/>
      <c r="I200" s="147"/>
      <c r="J200" s="193"/>
      <c r="K200" s="193"/>
      <c r="L200" s="193"/>
      <c r="M200" s="2"/>
      <c r="N200" s="19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XES200" s="4"/>
      <c r="XET200" s="4"/>
      <c r="XEU200" s="4"/>
      <c r="XEV200" s="4"/>
      <c r="XEW200" s="4"/>
      <c r="XEX200" s="4"/>
    </row>
    <row r="201" spans="1:29 16373:16378" s="5" customFormat="1" ht="17.25" customHeight="1" x14ac:dyDescent="0.25">
      <c r="A201" s="1"/>
      <c r="B201" s="214"/>
      <c r="C201" s="222" t="s">
        <v>767</v>
      </c>
      <c r="D201" s="146">
        <v>45068</v>
      </c>
      <c r="E201" s="208">
        <v>1676000</v>
      </c>
      <c r="F201" s="209" t="s">
        <v>766</v>
      </c>
      <c r="G201" s="164" t="s">
        <v>321</v>
      </c>
      <c r="H201" s="11"/>
      <c r="I201" s="147"/>
      <c r="J201" s="193"/>
      <c r="K201" s="193"/>
      <c r="L201" s="193"/>
      <c r="M201" s="2"/>
      <c r="N201" s="19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XES201" s="4"/>
      <c r="XET201" s="4"/>
      <c r="XEU201" s="4"/>
      <c r="XEV201" s="4"/>
      <c r="XEW201" s="4"/>
      <c r="XEX201" s="4"/>
    </row>
    <row r="202" spans="1:29 16373:16378" s="5" customFormat="1" ht="17.25" customHeight="1" x14ac:dyDescent="0.25">
      <c r="A202" s="1"/>
      <c r="B202" s="214"/>
      <c r="C202" s="290" t="s">
        <v>322</v>
      </c>
      <c r="D202" s="291">
        <v>45068</v>
      </c>
      <c r="E202" s="292">
        <v>4907000</v>
      </c>
      <c r="F202" s="293">
        <v>45065</v>
      </c>
      <c r="G202" s="289" t="s">
        <v>321</v>
      </c>
      <c r="H202" s="11"/>
      <c r="I202" s="147"/>
      <c r="J202" s="193"/>
      <c r="K202" s="193"/>
      <c r="L202" s="193"/>
      <c r="M202" s="2"/>
      <c r="N202" s="19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XES202" s="4"/>
      <c r="XET202" s="4"/>
      <c r="XEU202" s="4"/>
      <c r="XEV202" s="4"/>
      <c r="XEW202" s="4"/>
      <c r="XEX202" s="4"/>
    </row>
    <row r="203" spans="1:29 16373:16378" s="5" customFormat="1" ht="18.75" thickBot="1" x14ac:dyDescent="0.3">
      <c r="A203" s="1"/>
      <c r="B203" s="223"/>
      <c r="C203" s="224"/>
      <c r="D203" s="225"/>
      <c r="E203" s="226"/>
      <c r="F203" s="227"/>
      <c r="G203" s="228"/>
      <c r="H203" s="11"/>
      <c r="I203" s="147"/>
      <c r="J203" s="193"/>
      <c r="K203" s="193"/>
      <c r="L203" s="193"/>
      <c r="M203" s="2"/>
      <c r="N203" s="19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XES203" s="4"/>
      <c r="XET203" s="4"/>
      <c r="XEU203" s="4"/>
      <c r="XEV203" s="4"/>
      <c r="XEW203" s="4"/>
      <c r="XEX203" s="4"/>
    </row>
    <row r="204" spans="1:29 16373:16378" s="5" customFormat="1" ht="18.75" thickBot="1" x14ac:dyDescent="0.3">
      <c r="A204" s="1"/>
      <c r="B204" s="195"/>
      <c r="C204" s="229" t="s">
        <v>73</v>
      </c>
      <c r="D204" s="213"/>
      <c r="E204" s="198">
        <f>SUM(E198:E203)</f>
        <v>139333173</v>
      </c>
      <c r="F204" s="199"/>
      <c r="G204" s="200"/>
      <c r="H204" s="11"/>
      <c r="I204" s="147"/>
      <c r="J204" s="193"/>
      <c r="K204" s="193"/>
      <c r="L204" s="193"/>
      <c r="M204" s="2"/>
      <c r="N204" s="19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XES204" s="4"/>
      <c r="XET204" s="4"/>
      <c r="XEU204" s="4"/>
      <c r="XEV204" s="4"/>
      <c r="XEW204" s="4"/>
      <c r="XEX204" s="4"/>
    </row>
    <row r="205" spans="1:29 16373:16378" s="5" customFormat="1" ht="17.25" customHeight="1" thickBot="1" x14ac:dyDescent="0.3">
      <c r="A205" s="1"/>
      <c r="B205" s="214"/>
      <c r="C205" s="3"/>
      <c r="D205" s="230"/>
      <c r="E205" s="231"/>
      <c r="F205" s="232"/>
      <c r="G205" s="219"/>
      <c r="H205" s="11"/>
      <c r="I205" s="147"/>
      <c r="J205" s="193"/>
      <c r="K205" s="193"/>
      <c r="L205" s="193"/>
      <c r="M205" s="2"/>
      <c r="N205" s="19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XES205" s="4"/>
      <c r="XET205" s="4"/>
      <c r="XEU205" s="4"/>
      <c r="XEV205" s="4"/>
      <c r="XEW205" s="4"/>
      <c r="XEX205" s="4"/>
    </row>
    <row r="206" spans="1:29 16373:16378" s="5" customFormat="1" ht="17.25" customHeight="1" x14ac:dyDescent="0.25">
      <c r="A206" s="1"/>
      <c r="B206" s="220" t="s">
        <v>74</v>
      </c>
      <c r="C206" s="233" t="s">
        <v>699</v>
      </c>
      <c r="D206" s="234"/>
      <c r="E206" s="235"/>
      <c r="F206" s="236"/>
      <c r="G206" s="206"/>
      <c r="H206" s="11"/>
      <c r="I206" s="147"/>
      <c r="J206" s="193"/>
      <c r="K206" s="193"/>
      <c r="L206" s="193"/>
      <c r="M206" s="2"/>
      <c r="N206" s="19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XES206" s="4"/>
      <c r="XET206" s="4"/>
      <c r="XEU206" s="4"/>
      <c r="XEV206" s="4"/>
      <c r="XEW206" s="4"/>
      <c r="XEX206" s="4"/>
    </row>
    <row r="207" spans="1:29 16373:16378" s="5" customFormat="1" ht="17.25" customHeight="1" x14ac:dyDescent="0.25">
      <c r="A207" s="26"/>
      <c r="B207" s="214"/>
      <c r="C207" s="237" t="s">
        <v>125</v>
      </c>
      <c r="D207" s="100">
        <v>45069</v>
      </c>
      <c r="E207" s="238">
        <v>13327000</v>
      </c>
      <c r="F207" s="102">
        <v>45062</v>
      </c>
      <c r="G207" s="164" t="s">
        <v>126</v>
      </c>
      <c r="H207" s="11"/>
      <c r="I207" s="147"/>
      <c r="J207" s="193"/>
      <c r="K207" s="193"/>
      <c r="L207" s="193"/>
      <c r="M207" s="2"/>
      <c r="N207" s="19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XES207" s="4"/>
      <c r="XET207" s="4"/>
      <c r="XEU207" s="4"/>
      <c r="XEV207" s="4"/>
      <c r="XEW207" s="4"/>
      <c r="XEX207" s="4"/>
    </row>
    <row r="208" spans="1:29 16373:16378" s="5" customFormat="1" ht="17.25" customHeight="1" x14ac:dyDescent="0.25">
      <c r="A208" s="1"/>
      <c r="B208" s="214"/>
      <c r="C208" s="237" t="s">
        <v>125</v>
      </c>
      <c r="D208" s="100">
        <v>45069</v>
      </c>
      <c r="E208" s="101">
        <v>1745000</v>
      </c>
      <c r="F208" s="102">
        <v>45062</v>
      </c>
      <c r="G208" s="164" t="s">
        <v>126</v>
      </c>
      <c r="H208" s="11"/>
      <c r="I208" s="147"/>
      <c r="J208" s="193"/>
      <c r="K208" s="193"/>
      <c r="L208" s="193"/>
      <c r="M208" s="2"/>
      <c r="N208" s="19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XES208" s="4"/>
      <c r="XET208" s="4"/>
      <c r="XEU208" s="4"/>
      <c r="XEV208" s="4"/>
      <c r="XEW208" s="4"/>
      <c r="XEX208" s="4"/>
    </row>
    <row r="209" spans="1:29 16373:16378" s="5" customFormat="1" ht="17.25" customHeight="1" x14ac:dyDescent="0.25">
      <c r="A209" s="1"/>
      <c r="B209" s="214"/>
      <c r="C209" s="237" t="s">
        <v>125</v>
      </c>
      <c r="D209" s="100">
        <v>45069</v>
      </c>
      <c r="E209" s="101">
        <v>386000</v>
      </c>
      <c r="F209" s="102">
        <v>45062</v>
      </c>
      <c r="G209" s="164" t="s">
        <v>126</v>
      </c>
      <c r="H209" s="11"/>
      <c r="I209" s="147"/>
      <c r="J209" s="193"/>
      <c r="K209" s="193"/>
      <c r="L209" s="193"/>
      <c r="M209" s="2"/>
      <c r="N209" s="19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XES209" s="4"/>
      <c r="XET209" s="4"/>
      <c r="XEU209" s="4"/>
      <c r="XEV209" s="4"/>
      <c r="XEW209" s="4"/>
      <c r="XEX209" s="4"/>
    </row>
    <row r="210" spans="1:29 16373:16378" s="5" customFormat="1" ht="17.25" customHeight="1" x14ac:dyDescent="0.25">
      <c r="A210" s="1"/>
      <c r="B210" s="214"/>
      <c r="C210" s="237" t="s">
        <v>757</v>
      </c>
      <c r="D210" s="100">
        <v>45069</v>
      </c>
      <c r="E210" s="238">
        <v>7702000</v>
      </c>
      <c r="F210" s="102">
        <v>45064</v>
      </c>
      <c r="G210" s="164" t="s">
        <v>126</v>
      </c>
      <c r="H210" s="11"/>
      <c r="I210" s="147"/>
      <c r="J210" s="193"/>
      <c r="K210" s="193"/>
      <c r="L210" s="193"/>
      <c r="M210" s="2"/>
      <c r="N210" s="19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XES210" s="4"/>
      <c r="XET210" s="4"/>
      <c r="XEU210" s="4"/>
      <c r="XEV210" s="4"/>
      <c r="XEW210" s="4"/>
      <c r="XEX210" s="4"/>
    </row>
    <row r="211" spans="1:29 16373:16378" s="5" customFormat="1" ht="15.6" customHeight="1" thickBot="1" x14ac:dyDescent="0.3">
      <c r="A211" s="1"/>
      <c r="B211" s="223"/>
      <c r="C211" s="239"/>
      <c r="D211" s="240"/>
      <c r="E211" s="241"/>
      <c r="F211" s="242"/>
      <c r="G211" s="228"/>
      <c r="H211" s="11"/>
      <c r="I211" s="147"/>
      <c r="J211" s="193"/>
      <c r="K211" s="193"/>
      <c r="L211" s="193"/>
      <c r="M211" s="2"/>
      <c r="N211" s="19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XES211" s="4"/>
      <c r="XET211" s="4"/>
      <c r="XEU211" s="4"/>
      <c r="XEV211" s="4"/>
      <c r="XEW211" s="4"/>
      <c r="XEX211" s="4"/>
    </row>
    <row r="212" spans="1:29 16373:16378" s="5" customFormat="1" ht="18.75" thickBot="1" x14ac:dyDescent="0.3">
      <c r="A212" s="1"/>
      <c r="B212" s="195"/>
      <c r="C212" s="243" t="s">
        <v>76</v>
      </c>
      <c r="D212" s="197"/>
      <c r="E212" s="244">
        <f>SUM(E207:E211)</f>
        <v>23160000</v>
      </c>
      <c r="F212" s="199"/>
      <c r="G212" s="245"/>
      <c r="H212" s="11"/>
      <c r="I212" s="147"/>
      <c r="J212" s="193"/>
      <c r="K212" s="193"/>
      <c r="L212" s="193"/>
      <c r="M212" s="2"/>
      <c r="N212" s="19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XES212" s="4"/>
      <c r="XET212" s="4"/>
      <c r="XEU212" s="4"/>
      <c r="XEV212" s="4"/>
      <c r="XEW212" s="4"/>
      <c r="XEX212" s="4"/>
    </row>
    <row r="213" spans="1:29 16373:16378" s="5" customFormat="1" ht="18.75" thickBot="1" x14ac:dyDescent="0.3">
      <c r="A213" s="1"/>
      <c r="B213" s="201"/>
      <c r="C213" s="202"/>
      <c r="D213" s="203"/>
      <c r="E213" s="235"/>
      <c r="F213" s="236"/>
      <c r="G213" s="206"/>
      <c r="H213" s="11"/>
      <c r="I213" s="147"/>
      <c r="J213" s="193"/>
      <c r="K213" s="193"/>
      <c r="L213" s="193"/>
      <c r="M213" s="2"/>
      <c r="N213" s="19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XES213" s="4"/>
      <c r="XET213" s="4"/>
      <c r="XEU213" s="4"/>
      <c r="XEV213" s="4"/>
      <c r="XEW213" s="4"/>
      <c r="XEX213" s="4"/>
    </row>
    <row r="214" spans="1:29 16373:16378" s="5" customFormat="1" ht="17.25" customHeight="1" x14ac:dyDescent="0.25">
      <c r="A214" s="1"/>
      <c r="B214" s="201" t="s">
        <v>77</v>
      </c>
      <c r="C214" s="233" t="s">
        <v>700</v>
      </c>
      <c r="D214" s="246"/>
      <c r="E214" s="235"/>
      <c r="F214" s="247"/>
      <c r="G214" s="206"/>
      <c r="H214" s="11"/>
      <c r="I214" s="147"/>
      <c r="J214" s="151"/>
      <c r="K214" s="151"/>
      <c r="L214" s="15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XES214" s="4"/>
      <c r="XET214" s="4"/>
      <c r="XEU214" s="4"/>
      <c r="XEV214" s="4"/>
      <c r="XEW214" s="4"/>
      <c r="XEX214" s="4"/>
    </row>
    <row r="215" spans="1:29 16373:16378" s="5" customFormat="1" ht="17.25" customHeight="1" x14ac:dyDescent="0.25">
      <c r="A215" s="1"/>
      <c r="B215" s="98"/>
      <c r="C215" s="99" t="s">
        <v>138</v>
      </c>
      <c r="D215" s="110">
        <v>45069</v>
      </c>
      <c r="E215" s="248">
        <v>38321700</v>
      </c>
      <c r="F215" s="121">
        <v>45062</v>
      </c>
      <c r="G215" s="38" t="s">
        <v>139</v>
      </c>
      <c r="H215" s="11"/>
      <c r="I215" s="2"/>
      <c r="J215" s="151"/>
      <c r="K215" s="151"/>
      <c r="L215" s="15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XES215" s="4"/>
      <c r="XET215" s="4"/>
      <c r="XEU215" s="4"/>
      <c r="XEV215" s="4"/>
      <c r="XEW215" s="4"/>
      <c r="XEX215" s="4"/>
    </row>
    <row r="216" spans="1:29 16373:16378" s="5" customFormat="1" x14ac:dyDescent="0.25">
      <c r="A216" s="1"/>
      <c r="B216" s="98"/>
      <c r="C216" s="99" t="s">
        <v>140</v>
      </c>
      <c r="D216" s="110">
        <v>45071</v>
      </c>
      <c r="E216" s="248">
        <v>8934200</v>
      </c>
      <c r="F216" s="121">
        <v>45062</v>
      </c>
      <c r="G216" s="38" t="s">
        <v>139</v>
      </c>
      <c r="H216" s="11"/>
      <c r="I216" s="2"/>
      <c r="J216" s="151"/>
      <c r="K216" s="151"/>
      <c r="L216" s="15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XES216" s="4"/>
      <c r="XET216" s="4"/>
      <c r="XEU216" s="4"/>
      <c r="XEV216" s="4"/>
      <c r="XEW216" s="4"/>
      <c r="XEX216" s="4"/>
    </row>
    <row r="217" spans="1:29 16373:16378" s="5" customFormat="1" ht="18.75" thickBot="1" x14ac:dyDescent="0.3">
      <c r="A217" s="1"/>
      <c r="B217" s="98"/>
      <c r="C217" s="249"/>
      <c r="D217" s="250"/>
      <c r="E217" s="251"/>
      <c r="F217" s="252"/>
      <c r="G217" s="253"/>
      <c r="H217" s="11"/>
      <c r="I217" s="2"/>
      <c r="J217" s="151"/>
      <c r="K217" s="151"/>
      <c r="L217" s="15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XES217" s="4"/>
      <c r="XET217" s="4"/>
      <c r="XEU217" s="4"/>
      <c r="XEV217" s="4"/>
      <c r="XEW217" s="4"/>
      <c r="XEX217" s="4"/>
    </row>
    <row r="218" spans="1:29 16373:16378" s="5" customFormat="1" ht="18.75" thickBot="1" x14ac:dyDescent="0.3">
      <c r="A218" s="1"/>
      <c r="B218" s="211"/>
      <c r="C218" s="196" t="s">
        <v>79</v>
      </c>
      <c r="D218" s="254"/>
      <c r="E218" s="198">
        <f>SUM(E215:E217)</f>
        <v>47255900</v>
      </c>
      <c r="F218" s="255"/>
      <c r="G218" s="200"/>
      <c r="H218" s="11"/>
      <c r="I218" s="2"/>
      <c r="J218" s="151"/>
      <c r="K218" s="151"/>
      <c r="L218" s="15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XES218" s="4"/>
      <c r="XET218" s="4"/>
      <c r="XEU218" s="4"/>
      <c r="XEV218" s="4"/>
      <c r="XEW218" s="4"/>
      <c r="XEX218" s="4"/>
    </row>
    <row r="219" spans="1:29 16373:16378" s="5" customFormat="1" x14ac:dyDescent="0.25">
      <c r="A219" s="1"/>
      <c r="B219" s="98" t="s">
        <v>80</v>
      </c>
      <c r="C219" s="233" t="s">
        <v>701</v>
      </c>
      <c r="D219" s="246"/>
      <c r="E219" s="235"/>
      <c r="F219" s="247"/>
      <c r="G219" s="206"/>
      <c r="H219" s="11"/>
      <c r="I219" s="2"/>
      <c r="J219" s="151"/>
      <c r="K219" s="151"/>
      <c r="L219" s="15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XES219" s="4"/>
      <c r="XET219" s="4"/>
      <c r="XEU219" s="4"/>
      <c r="XEV219" s="4"/>
      <c r="XEW219" s="4"/>
      <c r="XEX219" s="4"/>
    </row>
    <row r="220" spans="1:29 16373:16378" s="5" customFormat="1" x14ac:dyDescent="0.25">
      <c r="A220" s="1"/>
      <c r="B220" s="98"/>
      <c r="C220" s="99" t="s">
        <v>283</v>
      </c>
      <c r="D220" s="110">
        <v>45069</v>
      </c>
      <c r="E220" s="248">
        <v>146950</v>
      </c>
      <c r="F220" s="121">
        <v>45062</v>
      </c>
      <c r="G220" s="38" t="s">
        <v>284</v>
      </c>
      <c r="H220" s="11"/>
      <c r="I220" s="2"/>
      <c r="J220" s="151"/>
      <c r="K220" s="151"/>
      <c r="L220" s="15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XES220" s="4"/>
      <c r="XET220" s="4"/>
      <c r="XEU220" s="4"/>
      <c r="XEV220" s="4"/>
      <c r="XEW220" s="4"/>
      <c r="XEX220" s="4"/>
    </row>
    <row r="221" spans="1:29 16373:16378" s="5" customFormat="1" x14ac:dyDescent="0.25">
      <c r="A221" s="1"/>
      <c r="B221" s="98"/>
      <c r="C221" s="99" t="s">
        <v>479</v>
      </c>
      <c r="D221" s="110">
        <v>45069</v>
      </c>
      <c r="E221" s="248">
        <v>228240</v>
      </c>
      <c r="F221" s="121">
        <v>44700</v>
      </c>
      <c r="G221" s="38" t="s">
        <v>480</v>
      </c>
      <c r="H221" s="11"/>
      <c r="I221" s="2"/>
      <c r="J221" s="151"/>
      <c r="K221" s="151"/>
      <c r="L221" s="15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XES221" s="4"/>
      <c r="XET221" s="4"/>
      <c r="XEU221" s="4"/>
      <c r="XEV221" s="4"/>
      <c r="XEW221" s="4"/>
      <c r="XEX221" s="4"/>
    </row>
    <row r="222" spans="1:29 16373:16378" s="5" customFormat="1" x14ac:dyDescent="0.25">
      <c r="A222" s="1"/>
      <c r="B222" s="98"/>
      <c r="C222" s="99" t="s">
        <v>280</v>
      </c>
      <c r="D222" s="110">
        <v>45069</v>
      </c>
      <c r="E222" s="248">
        <v>12570000</v>
      </c>
      <c r="F222" s="121">
        <v>45062</v>
      </c>
      <c r="G222" s="38" t="s">
        <v>282</v>
      </c>
      <c r="H222" s="11"/>
      <c r="I222" s="2"/>
      <c r="J222" s="151"/>
      <c r="K222" s="151"/>
      <c r="L222" s="15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XES222" s="4"/>
      <c r="XET222" s="4"/>
      <c r="XEU222" s="4"/>
      <c r="XEV222" s="4"/>
      <c r="XEW222" s="4"/>
      <c r="XEX222" s="4"/>
    </row>
    <row r="223" spans="1:29 16373:16378" s="5" customFormat="1" x14ac:dyDescent="0.25">
      <c r="A223" s="1"/>
      <c r="B223" s="98"/>
      <c r="C223" s="276" t="s">
        <v>482</v>
      </c>
      <c r="D223" s="277">
        <v>45069</v>
      </c>
      <c r="E223" s="278">
        <v>9678000</v>
      </c>
      <c r="F223" s="279">
        <v>45065</v>
      </c>
      <c r="G223" s="280" t="s">
        <v>282</v>
      </c>
      <c r="H223" s="11"/>
      <c r="I223" s="2"/>
      <c r="J223" s="151"/>
      <c r="K223" s="151"/>
      <c r="L223" s="15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XES223" s="4"/>
      <c r="XET223" s="4"/>
      <c r="XEU223" s="4"/>
      <c r="XEV223" s="4"/>
      <c r="XEW223" s="4"/>
      <c r="XEX223" s="4"/>
    </row>
    <row r="224" spans="1:29 16373:16378" s="5" customFormat="1" ht="18.75" thickBot="1" x14ac:dyDescent="0.3">
      <c r="A224" s="1"/>
      <c r="B224" s="98"/>
      <c r="C224" s="249"/>
      <c r="D224" s="250"/>
      <c r="E224" s="251"/>
      <c r="F224" s="252"/>
      <c r="G224" s="253"/>
      <c r="H224" s="11"/>
      <c r="I224" s="2"/>
      <c r="J224" s="151"/>
      <c r="K224" s="151"/>
      <c r="L224" s="15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XES224" s="4"/>
      <c r="XET224" s="4"/>
      <c r="XEU224" s="4"/>
      <c r="XEV224" s="4"/>
      <c r="XEW224" s="4"/>
      <c r="XEX224" s="4"/>
    </row>
    <row r="225" spans="1:29 16373:16378" s="5" customFormat="1" ht="17.25" customHeight="1" thickBot="1" x14ac:dyDescent="0.3">
      <c r="A225" s="1"/>
      <c r="B225" s="211"/>
      <c r="C225" s="196" t="s">
        <v>82</v>
      </c>
      <c r="D225" s="254"/>
      <c r="E225" s="198">
        <f>SUM(E220:E224)</f>
        <v>22623190</v>
      </c>
      <c r="F225" s="255"/>
      <c r="G225" s="200"/>
      <c r="H225" s="256"/>
      <c r="I225" s="125"/>
      <c r="J225" s="257"/>
      <c r="K225" s="257"/>
      <c r="L225" s="257"/>
      <c r="M225" s="125"/>
      <c r="N225" s="125"/>
      <c r="O225" s="12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XES225" s="4"/>
      <c r="XET225" s="4"/>
      <c r="XEU225" s="4"/>
      <c r="XEV225" s="4"/>
      <c r="XEW225" s="4"/>
      <c r="XEX225" s="4"/>
    </row>
    <row r="226" spans="1:29 16373:16378" s="5" customFormat="1" ht="17.25" customHeight="1" thickBot="1" x14ac:dyDescent="0.3">
      <c r="A226" s="1"/>
      <c r="B226" s="98" t="s">
        <v>83</v>
      </c>
      <c r="C226" s="233" t="s">
        <v>702</v>
      </c>
      <c r="D226" s="246"/>
      <c r="E226" s="235"/>
      <c r="F226" s="247"/>
      <c r="G226" s="206"/>
      <c r="H226" s="258"/>
      <c r="I226" s="2"/>
      <c r="J226" s="151"/>
      <c r="K226" s="151"/>
      <c r="L226" s="15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XES226" s="4"/>
      <c r="XET226" s="4"/>
      <c r="XEU226" s="4"/>
      <c r="XEV226" s="4"/>
      <c r="XEW226" s="4"/>
      <c r="XEX226" s="4"/>
    </row>
    <row r="227" spans="1:29 16373:16378" s="5" customFormat="1" x14ac:dyDescent="0.25">
      <c r="A227" s="1"/>
      <c r="B227" s="98"/>
      <c r="C227" s="99" t="s">
        <v>218</v>
      </c>
      <c r="D227" s="110">
        <v>45068</v>
      </c>
      <c r="E227" s="248">
        <v>14867000</v>
      </c>
      <c r="F227" s="121">
        <v>45062</v>
      </c>
      <c r="G227" s="38" t="s">
        <v>223</v>
      </c>
      <c r="H227" s="258"/>
      <c r="I227" s="335" t="s">
        <v>6</v>
      </c>
      <c r="J227" s="331" t="s">
        <v>85</v>
      </c>
      <c r="K227" s="331" t="s">
        <v>8</v>
      </c>
      <c r="L227" s="331" t="s">
        <v>85</v>
      </c>
      <c r="M227" s="331" t="s">
        <v>10</v>
      </c>
      <c r="N227" s="331" t="s">
        <v>8</v>
      </c>
      <c r="O227" s="331" t="s">
        <v>10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XES227" s="4"/>
      <c r="XET227" s="4"/>
      <c r="XEU227" s="4"/>
      <c r="XEV227" s="4"/>
      <c r="XEW227" s="4"/>
      <c r="XEX227" s="4"/>
    </row>
    <row r="228" spans="1:29 16373:16378" s="5" customFormat="1" x14ac:dyDescent="0.25">
      <c r="A228" s="1"/>
      <c r="B228" s="98"/>
      <c r="C228" s="99" t="s">
        <v>467</v>
      </c>
      <c r="D228" s="110">
        <v>45068</v>
      </c>
      <c r="E228" s="248">
        <v>44547000</v>
      </c>
      <c r="F228" s="121">
        <v>45062</v>
      </c>
      <c r="G228" s="38" t="s">
        <v>470</v>
      </c>
      <c r="H228" s="258"/>
      <c r="I228" s="336"/>
      <c r="J228" s="332"/>
      <c r="K228" s="332"/>
      <c r="L228" s="332"/>
      <c r="M228" s="332"/>
      <c r="N228" s="332"/>
      <c r="O228" s="33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XES228" s="4"/>
      <c r="XET228" s="4"/>
      <c r="XEU228" s="4"/>
      <c r="XEV228" s="4"/>
      <c r="XEW228" s="4"/>
      <c r="XEX228" s="4"/>
    </row>
    <row r="229" spans="1:29 16373:16378" s="5" customFormat="1" x14ac:dyDescent="0.25">
      <c r="A229" s="1"/>
      <c r="B229" s="98"/>
      <c r="C229" s="276" t="s">
        <v>231</v>
      </c>
      <c r="D229" s="277">
        <v>45068</v>
      </c>
      <c r="E229" s="278">
        <v>21973100</v>
      </c>
      <c r="F229" s="279">
        <v>45064</v>
      </c>
      <c r="G229" s="280" t="s">
        <v>229</v>
      </c>
      <c r="H229" s="258"/>
      <c r="I229" s="336"/>
      <c r="J229" s="332"/>
      <c r="K229" s="332"/>
      <c r="L229" s="332"/>
      <c r="M229" s="332"/>
      <c r="N229" s="332"/>
      <c r="O229" s="33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XES229" s="4"/>
      <c r="XET229" s="4"/>
      <c r="XEU229" s="4"/>
      <c r="XEV229" s="4"/>
      <c r="XEW229" s="4"/>
      <c r="XEX229" s="4"/>
    </row>
    <row r="230" spans="1:29 16373:16378" s="5" customFormat="1" x14ac:dyDescent="0.25">
      <c r="A230" s="1"/>
      <c r="B230" s="98"/>
      <c r="C230" s="99" t="s">
        <v>778</v>
      </c>
      <c r="D230" s="110">
        <v>45071</v>
      </c>
      <c r="E230" s="248">
        <v>78242601</v>
      </c>
      <c r="F230" s="121">
        <v>45066</v>
      </c>
      <c r="G230" s="38" t="s">
        <v>229</v>
      </c>
      <c r="H230" s="2"/>
      <c r="I230" s="336"/>
      <c r="J230" s="332"/>
      <c r="K230" s="332"/>
      <c r="L230" s="332"/>
      <c r="M230" s="332"/>
      <c r="N230" s="332"/>
      <c r="O230" s="33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XES230" s="4"/>
      <c r="XET230" s="4"/>
      <c r="XEU230" s="4"/>
      <c r="XEV230" s="4"/>
      <c r="XEW230" s="4"/>
      <c r="XEX230" s="4"/>
    </row>
    <row r="231" spans="1:29 16373:16378" s="5" customFormat="1" ht="17.25" customHeight="1" thickBot="1" x14ac:dyDescent="0.3">
      <c r="A231" s="1"/>
      <c r="B231" s="98"/>
      <c r="C231" s="249"/>
      <c r="D231" s="250"/>
      <c r="E231" s="251"/>
      <c r="F231" s="252"/>
      <c r="G231" s="253"/>
      <c r="H231" s="258"/>
      <c r="I231" s="336"/>
      <c r="J231" s="332"/>
      <c r="K231" s="332"/>
      <c r="L231" s="332"/>
      <c r="M231" s="332"/>
      <c r="N231" s="332"/>
      <c r="O231" s="33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XES231" s="4"/>
      <c r="XET231" s="4"/>
      <c r="XEU231" s="4"/>
      <c r="XEV231" s="4"/>
      <c r="XEW231" s="4"/>
      <c r="XEX231" s="4"/>
    </row>
    <row r="232" spans="1:29 16373:16378" s="5" customFormat="1" ht="17.25" customHeight="1" thickBot="1" x14ac:dyDescent="0.3">
      <c r="A232" s="1"/>
      <c r="B232" s="211"/>
      <c r="C232" s="196" t="s">
        <v>86</v>
      </c>
      <c r="D232" s="254"/>
      <c r="E232" s="198">
        <f>SUM(E227:E231)</f>
        <v>159629701</v>
      </c>
      <c r="F232" s="255"/>
      <c r="G232" s="200"/>
      <c r="H232" s="258"/>
      <c r="I232" s="259"/>
      <c r="J232" s="19"/>
      <c r="K232" s="19"/>
      <c r="L232" s="19"/>
      <c r="M232" s="20"/>
      <c r="N232" s="20"/>
      <c r="O232" s="21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XES232" s="4"/>
      <c r="XET232" s="4"/>
      <c r="XEU232" s="4"/>
      <c r="XEV232" s="4"/>
      <c r="XEW232" s="4"/>
      <c r="XEX232" s="4"/>
    </row>
    <row r="233" spans="1:29 16373:16378" s="5" customFormat="1" ht="17.25" customHeight="1" thickBot="1" x14ac:dyDescent="0.3">
      <c r="A233" s="1"/>
      <c r="B233" s="98" t="s">
        <v>87</v>
      </c>
      <c r="C233" s="233" t="s">
        <v>88</v>
      </c>
      <c r="D233" s="246"/>
      <c r="E233" s="235"/>
      <c r="F233" s="247"/>
      <c r="G233" s="206"/>
      <c r="H233" s="258"/>
      <c r="I233" s="2"/>
      <c r="J233" s="151"/>
      <c r="K233" s="151"/>
      <c r="L233" s="15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XES233" s="4"/>
      <c r="XET233" s="4"/>
      <c r="XEU233" s="4"/>
      <c r="XEV233" s="4"/>
      <c r="XEW233" s="4"/>
      <c r="XEX233" s="4"/>
    </row>
    <row r="234" spans="1:29 16373:16378" s="5" customFormat="1" x14ac:dyDescent="0.25">
      <c r="A234" s="1"/>
      <c r="B234" s="98"/>
      <c r="C234" s="99" t="s">
        <v>134</v>
      </c>
      <c r="D234" s="110">
        <v>45069</v>
      </c>
      <c r="E234" s="248">
        <v>83343400</v>
      </c>
      <c r="F234" s="121">
        <v>45062</v>
      </c>
      <c r="G234" s="38" t="s">
        <v>475</v>
      </c>
      <c r="H234" s="258"/>
      <c r="I234" s="335" t="s">
        <v>6</v>
      </c>
      <c r="J234" s="331" t="s">
        <v>85</v>
      </c>
      <c r="K234" s="331" t="s">
        <v>8</v>
      </c>
      <c r="L234" s="331" t="s">
        <v>85</v>
      </c>
      <c r="M234" s="331" t="s">
        <v>10</v>
      </c>
      <c r="N234" s="331" t="s">
        <v>8</v>
      </c>
      <c r="O234" s="331" t="s">
        <v>10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XES234" s="4"/>
      <c r="XET234" s="4"/>
      <c r="XEU234" s="4"/>
      <c r="XEV234" s="4"/>
      <c r="XEW234" s="4"/>
      <c r="XEX234" s="4"/>
    </row>
    <row r="235" spans="1:29 16373:16378" s="5" customFormat="1" x14ac:dyDescent="0.25">
      <c r="A235" s="1"/>
      <c r="B235" s="98"/>
      <c r="C235" s="99" t="s">
        <v>136</v>
      </c>
      <c r="D235" s="110">
        <v>45069</v>
      </c>
      <c r="E235" s="248">
        <v>6777000</v>
      </c>
      <c r="F235" s="121">
        <v>45062</v>
      </c>
      <c r="G235" s="38" t="s">
        <v>719</v>
      </c>
      <c r="H235" s="258"/>
      <c r="I235" s="336"/>
      <c r="J235" s="332"/>
      <c r="K235" s="332"/>
      <c r="L235" s="332"/>
      <c r="M235" s="332"/>
      <c r="N235" s="332"/>
      <c r="O235" s="33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XES235" s="4"/>
      <c r="XET235" s="4"/>
      <c r="XEU235" s="4"/>
      <c r="XEV235" s="4"/>
      <c r="XEW235" s="4"/>
      <c r="XEX235" s="4"/>
    </row>
    <row r="236" spans="1:29 16373:16378" s="5" customFormat="1" x14ac:dyDescent="0.25">
      <c r="A236" s="1"/>
      <c r="B236" s="98"/>
      <c r="C236" s="99" t="s">
        <v>476</v>
      </c>
      <c r="D236" s="110">
        <v>45069</v>
      </c>
      <c r="E236" s="248">
        <v>622300</v>
      </c>
      <c r="F236" s="121">
        <v>44940</v>
      </c>
      <c r="G236" s="38" t="s">
        <v>720</v>
      </c>
      <c r="H236" s="258"/>
      <c r="I236" s="336"/>
      <c r="J236" s="332"/>
      <c r="K236" s="332"/>
      <c r="L236" s="332"/>
      <c r="M236" s="332"/>
      <c r="N236" s="332"/>
      <c r="O236" s="33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XES236" s="4"/>
      <c r="XET236" s="4"/>
      <c r="XEU236" s="4"/>
      <c r="XEV236" s="4"/>
      <c r="XEW236" s="4"/>
      <c r="XEX236" s="4"/>
    </row>
    <row r="237" spans="1:29 16373:16378" s="5" customFormat="1" ht="17.25" customHeight="1" thickBot="1" x14ac:dyDescent="0.3">
      <c r="A237" s="1"/>
      <c r="B237" s="98"/>
      <c r="C237" s="249"/>
      <c r="D237" s="250"/>
      <c r="E237" s="251"/>
      <c r="F237" s="252"/>
      <c r="G237" s="253"/>
      <c r="H237" s="258"/>
      <c r="I237" s="336"/>
      <c r="J237" s="332"/>
      <c r="K237" s="332"/>
      <c r="L237" s="332"/>
      <c r="M237" s="332"/>
      <c r="N237" s="332"/>
      <c r="O237" s="33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XES237" s="4"/>
      <c r="XET237" s="4"/>
      <c r="XEU237" s="4"/>
      <c r="XEV237" s="4"/>
      <c r="XEW237" s="4"/>
      <c r="XEX237" s="4"/>
    </row>
    <row r="238" spans="1:29 16373:16378" s="5" customFormat="1" ht="17.25" customHeight="1" thickBot="1" x14ac:dyDescent="0.3">
      <c r="A238" s="1"/>
      <c r="B238" s="211"/>
      <c r="C238" s="196" t="s">
        <v>89</v>
      </c>
      <c r="D238" s="254"/>
      <c r="E238" s="198">
        <f>SUM(E234:E237)</f>
        <v>90742700</v>
      </c>
      <c r="F238" s="255"/>
      <c r="G238" s="200"/>
      <c r="H238" s="258"/>
      <c r="I238" s="259"/>
      <c r="J238" s="19"/>
      <c r="K238" s="19"/>
      <c r="L238" s="19"/>
      <c r="M238" s="20"/>
      <c r="N238" s="20"/>
      <c r="O238" s="21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XES238" s="4"/>
      <c r="XET238" s="4"/>
      <c r="XEU238" s="4"/>
      <c r="XEV238" s="4"/>
      <c r="XEW238" s="4"/>
      <c r="XEX238" s="4"/>
    </row>
    <row r="239" spans="1:29 16373:16378" s="5" customFormat="1" ht="17.25" customHeight="1" thickBot="1" x14ac:dyDescent="0.3">
      <c r="A239" s="1"/>
      <c r="B239" s="98" t="s">
        <v>90</v>
      </c>
      <c r="C239" s="233" t="s">
        <v>703</v>
      </c>
      <c r="D239" s="246"/>
      <c r="E239" s="235"/>
      <c r="F239" s="247"/>
      <c r="G239" s="206"/>
      <c r="H239" s="258"/>
      <c r="I239" s="2"/>
      <c r="J239" s="151"/>
      <c r="K239" s="151"/>
      <c r="L239" s="15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XES239" s="4"/>
      <c r="XET239" s="4"/>
      <c r="XEU239" s="4"/>
      <c r="XEV239" s="4"/>
      <c r="XEW239" s="4"/>
      <c r="XEX239" s="4"/>
    </row>
    <row r="240" spans="1:29 16373:16378" s="5" customFormat="1" x14ac:dyDescent="0.25">
      <c r="A240" s="1"/>
      <c r="B240" s="98"/>
      <c r="C240" s="99" t="s">
        <v>723</v>
      </c>
      <c r="D240" s="110">
        <v>45068</v>
      </c>
      <c r="E240" s="248">
        <v>39999000</v>
      </c>
      <c r="F240" s="121">
        <v>45062</v>
      </c>
      <c r="G240" s="38" t="s">
        <v>592</v>
      </c>
      <c r="H240" s="258"/>
      <c r="I240" s="335" t="s">
        <v>6</v>
      </c>
      <c r="J240" s="331" t="s">
        <v>85</v>
      </c>
      <c r="K240" s="331" t="s">
        <v>8</v>
      </c>
      <c r="L240" s="331" t="s">
        <v>85</v>
      </c>
      <c r="M240" s="331" t="s">
        <v>10</v>
      </c>
      <c r="N240" s="331" t="s">
        <v>8</v>
      </c>
      <c r="O240" s="331" t="s">
        <v>10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XES240" s="4"/>
      <c r="XET240" s="4"/>
      <c r="XEU240" s="4"/>
      <c r="XEV240" s="4"/>
      <c r="XEW240" s="4"/>
      <c r="XEX240" s="4"/>
    </row>
    <row r="241" spans="1:29 16373:16378" s="5" customFormat="1" x14ac:dyDescent="0.25">
      <c r="A241" s="1"/>
      <c r="B241" s="98"/>
      <c r="C241" s="276" t="s">
        <v>724</v>
      </c>
      <c r="D241" s="277">
        <v>45068</v>
      </c>
      <c r="E241" s="278">
        <v>20213500</v>
      </c>
      <c r="F241" s="279">
        <v>45059</v>
      </c>
      <c r="G241" s="280" t="s">
        <v>590</v>
      </c>
      <c r="H241" s="258"/>
      <c r="I241" s="336"/>
      <c r="J241" s="332"/>
      <c r="K241" s="332"/>
      <c r="L241" s="332"/>
      <c r="M241" s="332"/>
      <c r="N241" s="332"/>
      <c r="O241" s="33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XES241" s="4"/>
      <c r="XET241" s="4"/>
      <c r="XEU241" s="4"/>
      <c r="XEV241" s="4"/>
      <c r="XEW241" s="4"/>
      <c r="XEX241" s="4"/>
    </row>
    <row r="242" spans="1:29 16373:16378" s="5" customFormat="1" x14ac:dyDescent="0.25">
      <c r="A242" s="1"/>
      <c r="B242" s="98"/>
      <c r="C242" s="276" t="s">
        <v>725</v>
      </c>
      <c r="D242" s="277">
        <v>45069</v>
      </c>
      <c r="E242" s="278">
        <v>4010500</v>
      </c>
      <c r="F242" s="279">
        <v>45059</v>
      </c>
      <c r="G242" s="280" t="s">
        <v>591</v>
      </c>
      <c r="H242" s="258"/>
      <c r="I242" s="336"/>
      <c r="J242" s="332"/>
      <c r="K242" s="332"/>
      <c r="L242" s="332"/>
      <c r="M242" s="332"/>
      <c r="N242" s="332"/>
      <c r="O242" s="33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XES242" s="4"/>
      <c r="XET242" s="4"/>
      <c r="XEU242" s="4"/>
      <c r="XEV242" s="4"/>
      <c r="XEW242" s="4"/>
      <c r="XEX242" s="4"/>
    </row>
    <row r="243" spans="1:29 16373:16378" s="5" customFormat="1" x14ac:dyDescent="0.25">
      <c r="A243" s="1"/>
      <c r="B243" s="98"/>
      <c r="C243" s="99" t="s">
        <v>722</v>
      </c>
      <c r="D243" s="110">
        <v>45069</v>
      </c>
      <c r="E243" s="248">
        <v>12060000</v>
      </c>
      <c r="F243" s="121">
        <v>45062</v>
      </c>
      <c r="G243" s="38" t="s">
        <v>591</v>
      </c>
      <c r="H243" s="258"/>
      <c r="I243" s="336"/>
      <c r="J243" s="332"/>
      <c r="K243" s="332"/>
      <c r="L243" s="332"/>
      <c r="M243" s="332"/>
      <c r="N243" s="332"/>
      <c r="O243" s="33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XES243" s="4"/>
      <c r="XET243" s="4"/>
      <c r="XEU243" s="4"/>
      <c r="XEV243" s="4"/>
      <c r="XEW243" s="4"/>
      <c r="XEX243" s="4"/>
    </row>
    <row r="244" spans="1:29 16373:16378" s="5" customFormat="1" x14ac:dyDescent="0.25">
      <c r="A244" s="1"/>
      <c r="B244" s="98"/>
      <c r="C244" s="99" t="s">
        <v>721</v>
      </c>
      <c r="D244" s="110">
        <v>45069</v>
      </c>
      <c r="E244" s="248">
        <v>271646000</v>
      </c>
      <c r="F244" s="121">
        <v>45062</v>
      </c>
      <c r="G244" s="38" t="s">
        <v>590</v>
      </c>
      <c r="H244" s="258"/>
      <c r="I244" s="336"/>
      <c r="J244" s="332"/>
      <c r="K244" s="332"/>
      <c r="L244" s="332"/>
      <c r="M244" s="332"/>
      <c r="N244" s="332"/>
      <c r="O244" s="33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XES244" s="4"/>
      <c r="XET244" s="4"/>
      <c r="XEU244" s="4"/>
      <c r="XEV244" s="4"/>
      <c r="XEW244" s="4"/>
      <c r="XEX244" s="4"/>
    </row>
    <row r="245" spans="1:29 16373:16378" s="5" customFormat="1" ht="17.25" customHeight="1" thickBot="1" x14ac:dyDescent="0.3">
      <c r="A245" s="1"/>
      <c r="B245" s="98"/>
      <c r="C245" s="249"/>
      <c r="D245" s="250"/>
      <c r="E245" s="251"/>
      <c r="F245" s="252"/>
      <c r="G245" s="253"/>
      <c r="H245" s="258"/>
      <c r="I245" s="336"/>
      <c r="J245" s="332"/>
      <c r="K245" s="332"/>
      <c r="L245" s="332"/>
      <c r="M245" s="332"/>
      <c r="N245" s="332"/>
      <c r="O245" s="33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XES245" s="4"/>
      <c r="XET245" s="4"/>
      <c r="XEU245" s="4"/>
      <c r="XEV245" s="4"/>
      <c r="XEW245" s="4"/>
      <c r="XEX245" s="4"/>
    </row>
    <row r="246" spans="1:29 16373:16378" s="5" customFormat="1" ht="17.25" customHeight="1" thickBot="1" x14ac:dyDescent="0.3">
      <c r="A246" s="1"/>
      <c r="B246" s="211"/>
      <c r="C246" s="196" t="s">
        <v>92</v>
      </c>
      <c r="D246" s="254"/>
      <c r="E246" s="198">
        <f>SUM(E240:E245)</f>
        <v>347929000</v>
      </c>
      <c r="F246" s="255"/>
      <c r="G246" s="200"/>
      <c r="H246" s="258"/>
      <c r="I246" s="259"/>
      <c r="J246" s="19"/>
      <c r="K246" s="19"/>
      <c r="L246" s="19"/>
      <c r="M246" s="20"/>
      <c r="N246" s="20"/>
      <c r="O246" s="21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XES246" s="4"/>
      <c r="XET246" s="4"/>
      <c r="XEU246" s="4"/>
      <c r="XEV246" s="4"/>
      <c r="XEW246" s="4"/>
      <c r="XEX246" s="4"/>
    </row>
    <row r="247" spans="1:29 16373:16378" s="5" customFormat="1" ht="17.25" customHeight="1" thickBot="1" x14ac:dyDescent="0.3">
      <c r="A247" s="1"/>
      <c r="B247" s="98" t="s">
        <v>93</v>
      </c>
      <c r="C247" s="233" t="s">
        <v>704</v>
      </c>
      <c r="D247" s="246"/>
      <c r="E247" s="235"/>
      <c r="F247" s="247"/>
      <c r="G247" s="206"/>
      <c r="H247" s="258"/>
      <c r="I247" s="2"/>
      <c r="J247" s="151"/>
      <c r="K247" s="151"/>
      <c r="L247" s="15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XES247" s="4"/>
      <c r="XET247" s="4"/>
      <c r="XEU247" s="4"/>
      <c r="XEV247" s="4"/>
      <c r="XEW247" s="4"/>
      <c r="XEX247" s="4"/>
    </row>
    <row r="248" spans="1:29 16373:16378" s="5" customFormat="1" x14ac:dyDescent="0.25">
      <c r="A248" s="1"/>
      <c r="B248" s="98"/>
      <c r="C248" s="99" t="s">
        <v>287</v>
      </c>
      <c r="D248" s="100">
        <v>45069</v>
      </c>
      <c r="E248" s="101">
        <v>9544025</v>
      </c>
      <c r="F248" s="209">
        <v>45055</v>
      </c>
      <c r="G248" s="260" t="s">
        <v>290</v>
      </c>
      <c r="H248" s="258"/>
      <c r="I248" s="335" t="s">
        <v>6</v>
      </c>
      <c r="J248" s="331" t="s">
        <v>85</v>
      </c>
      <c r="K248" s="331" t="s">
        <v>8</v>
      </c>
      <c r="L248" s="331" t="s">
        <v>85</v>
      </c>
      <c r="M248" s="331" t="s">
        <v>10</v>
      </c>
      <c r="N248" s="331" t="s">
        <v>8</v>
      </c>
      <c r="O248" s="331" t="s">
        <v>10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XES248" s="4"/>
      <c r="XET248" s="4"/>
      <c r="XEU248" s="4"/>
      <c r="XEV248" s="4"/>
      <c r="XEW248" s="4"/>
      <c r="XEX248" s="4"/>
    </row>
    <row r="249" spans="1:29 16373:16378" s="5" customFormat="1" x14ac:dyDescent="0.25">
      <c r="A249" s="1"/>
      <c r="B249" s="98"/>
      <c r="C249" s="99" t="s">
        <v>769</v>
      </c>
      <c r="D249" s="110">
        <v>45069</v>
      </c>
      <c r="E249" s="101">
        <v>9075000</v>
      </c>
      <c r="F249" s="121">
        <v>45063</v>
      </c>
      <c r="G249" s="260" t="s">
        <v>289</v>
      </c>
      <c r="H249" s="258"/>
      <c r="I249" s="336"/>
      <c r="J249" s="332"/>
      <c r="K249" s="332"/>
      <c r="L249" s="332"/>
      <c r="M249" s="332"/>
      <c r="N249" s="332"/>
      <c r="O249" s="33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XES249" s="4"/>
      <c r="XET249" s="4"/>
      <c r="XEU249" s="4"/>
      <c r="XEV249" s="4"/>
      <c r="XEW249" s="4"/>
      <c r="XEX249" s="4"/>
    </row>
    <row r="250" spans="1:29 16373:16378" s="5" customFormat="1" x14ac:dyDescent="0.25">
      <c r="A250" s="1"/>
      <c r="B250" s="98"/>
      <c r="C250" s="99" t="s">
        <v>285</v>
      </c>
      <c r="D250" s="110">
        <v>45069</v>
      </c>
      <c r="E250" s="101">
        <v>182079000</v>
      </c>
      <c r="F250" s="121">
        <v>45062</v>
      </c>
      <c r="G250" s="260" t="s">
        <v>288</v>
      </c>
      <c r="H250" s="258"/>
      <c r="I250" s="336"/>
      <c r="J250" s="332"/>
      <c r="K250" s="332"/>
      <c r="L250" s="332"/>
      <c r="M250" s="332"/>
      <c r="N250" s="332"/>
      <c r="O250" s="33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XES250" s="4"/>
      <c r="XET250" s="4"/>
      <c r="XEU250" s="4"/>
      <c r="XEV250" s="4"/>
      <c r="XEW250" s="4"/>
      <c r="XEX250" s="4"/>
    </row>
    <row r="251" spans="1:29 16373:16378" s="5" customFormat="1" x14ac:dyDescent="0.25">
      <c r="A251" s="1"/>
      <c r="B251" s="98"/>
      <c r="C251" s="99" t="s">
        <v>768</v>
      </c>
      <c r="D251" s="110">
        <v>45069</v>
      </c>
      <c r="E251" s="101">
        <v>8901500</v>
      </c>
      <c r="F251" s="121">
        <v>45060</v>
      </c>
      <c r="G251" s="260" t="s">
        <v>288</v>
      </c>
      <c r="H251" s="258"/>
      <c r="I251" s="336"/>
      <c r="J251" s="332"/>
      <c r="K251" s="332"/>
      <c r="L251" s="332"/>
      <c r="M251" s="332"/>
      <c r="N251" s="332"/>
      <c r="O251" s="33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XES251" s="4"/>
      <c r="XET251" s="4"/>
      <c r="XEU251" s="4"/>
      <c r="XEV251" s="4"/>
      <c r="XEW251" s="4"/>
      <c r="XEX251" s="4"/>
    </row>
    <row r="252" spans="1:29 16373:16378" s="5" customFormat="1" x14ac:dyDescent="0.25">
      <c r="A252" s="1"/>
      <c r="B252" s="98"/>
      <c r="C252" s="99" t="s">
        <v>771</v>
      </c>
      <c r="D252" s="110">
        <v>45069</v>
      </c>
      <c r="E252" s="101">
        <v>3274300</v>
      </c>
      <c r="F252" s="121">
        <v>44973</v>
      </c>
      <c r="G252" s="260" t="s">
        <v>474</v>
      </c>
      <c r="H252" s="258"/>
      <c r="I252" s="336"/>
      <c r="J252" s="332"/>
      <c r="K252" s="332"/>
      <c r="L252" s="332"/>
      <c r="M252" s="332"/>
      <c r="N252" s="332"/>
      <c r="O252" s="33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XES252" s="4"/>
      <c r="XET252" s="4"/>
      <c r="XEU252" s="4"/>
      <c r="XEV252" s="4"/>
      <c r="XEW252" s="4"/>
      <c r="XEX252" s="4"/>
    </row>
    <row r="253" spans="1:29 16373:16378" s="5" customFormat="1" x14ac:dyDescent="0.25">
      <c r="A253" s="1"/>
      <c r="B253" s="98"/>
      <c r="C253" s="99" t="s">
        <v>772</v>
      </c>
      <c r="D253" s="110">
        <v>45069</v>
      </c>
      <c r="E253" s="101">
        <v>105000</v>
      </c>
      <c r="F253" s="121">
        <v>44727</v>
      </c>
      <c r="G253" s="260" t="s">
        <v>774</v>
      </c>
      <c r="H253" s="258"/>
      <c r="I253" s="336"/>
      <c r="J253" s="332"/>
      <c r="K253" s="332"/>
      <c r="L253" s="332"/>
      <c r="M253" s="332"/>
      <c r="N253" s="332"/>
      <c r="O253" s="33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XES253" s="4"/>
      <c r="XET253" s="4"/>
      <c r="XEU253" s="4"/>
      <c r="XEV253" s="4"/>
      <c r="XEW253" s="4"/>
      <c r="XEX253" s="4"/>
    </row>
    <row r="254" spans="1:29 16373:16378" s="5" customFormat="1" x14ac:dyDescent="0.25">
      <c r="A254" s="1"/>
      <c r="B254" s="98"/>
      <c r="C254" s="99" t="s">
        <v>773</v>
      </c>
      <c r="D254" s="110">
        <v>45069</v>
      </c>
      <c r="E254" s="101">
        <v>377000</v>
      </c>
      <c r="F254" s="121">
        <v>44902</v>
      </c>
      <c r="G254" s="260" t="s">
        <v>775</v>
      </c>
      <c r="H254" s="258"/>
      <c r="I254" s="336"/>
      <c r="J254" s="332"/>
      <c r="K254" s="332"/>
      <c r="L254" s="332"/>
      <c r="M254" s="332"/>
      <c r="N254" s="332"/>
      <c r="O254" s="33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XES254" s="4"/>
      <c r="XET254" s="4"/>
      <c r="XEU254" s="4"/>
      <c r="XEV254" s="4"/>
      <c r="XEW254" s="4"/>
      <c r="XEX254" s="4"/>
    </row>
    <row r="255" spans="1:29 16373:16378" s="5" customFormat="1" ht="17.25" customHeight="1" thickBot="1" x14ac:dyDescent="0.3">
      <c r="A255" s="1"/>
      <c r="B255" s="98"/>
      <c r="C255" s="249"/>
      <c r="D255" s="250"/>
      <c r="E255" s="251"/>
      <c r="F255" s="252"/>
      <c r="G255" s="253"/>
      <c r="H255" s="258"/>
      <c r="I255" s="336"/>
      <c r="J255" s="332"/>
      <c r="K255" s="332"/>
      <c r="L255" s="332"/>
      <c r="M255" s="332"/>
      <c r="N255" s="332"/>
      <c r="O255" s="33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XES255" s="4"/>
      <c r="XET255" s="4"/>
      <c r="XEU255" s="4"/>
      <c r="XEV255" s="4"/>
      <c r="XEW255" s="4"/>
      <c r="XEX255" s="4"/>
    </row>
    <row r="256" spans="1:29 16373:16378" s="5" customFormat="1" ht="17.25" customHeight="1" thickBot="1" x14ac:dyDescent="0.3">
      <c r="A256" s="1"/>
      <c r="B256" s="211"/>
      <c r="C256" s="196" t="s">
        <v>95</v>
      </c>
      <c r="D256" s="254"/>
      <c r="E256" s="198">
        <f>SUM(E248:E255)</f>
        <v>213355825</v>
      </c>
      <c r="F256" s="255"/>
      <c r="G256" s="200"/>
      <c r="H256" s="258"/>
      <c r="I256" s="259"/>
      <c r="J256" s="19"/>
      <c r="K256" s="19"/>
      <c r="L256" s="19"/>
      <c r="M256" s="20"/>
      <c r="N256" s="20"/>
      <c r="O256" s="21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XES256" s="4"/>
      <c r="XET256" s="4"/>
      <c r="XEU256" s="4"/>
      <c r="XEV256" s="4"/>
      <c r="XEW256" s="4"/>
      <c r="XEX256" s="4"/>
    </row>
    <row r="257" spans="1:29 16373:16378" s="5" customFormat="1" ht="17.25" customHeight="1" thickBot="1" x14ac:dyDescent="0.3">
      <c r="A257" s="1"/>
      <c r="B257" s="98" t="s">
        <v>96</v>
      </c>
      <c r="C257" s="233" t="s">
        <v>705</v>
      </c>
      <c r="D257" s="246"/>
      <c r="E257" s="235"/>
      <c r="F257" s="247"/>
      <c r="G257" s="206"/>
      <c r="H257" s="258"/>
      <c r="I257" s="2"/>
      <c r="J257" s="151"/>
      <c r="K257" s="151"/>
      <c r="L257" s="15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XES257" s="4"/>
      <c r="XET257" s="4"/>
      <c r="XEU257" s="4"/>
      <c r="XEV257" s="4"/>
      <c r="XEW257" s="4"/>
      <c r="XEX257" s="4"/>
    </row>
    <row r="258" spans="1:29 16373:16378" s="5" customFormat="1" x14ac:dyDescent="0.25">
      <c r="A258" s="1"/>
      <c r="B258" s="98"/>
      <c r="C258" s="99" t="s">
        <v>346</v>
      </c>
      <c r="D258" s="100">
        <v>45069</v>
      </c>
      <c r="E258" s="101">
        <v>117749000</v>
      </c>
      <c r="F258" s="209">
        <v>45061</v>
      </c>
      <c r="G258" s="260" t="s">
        <v>659</v>
      </c>
      <c r="H258" s="258"/>
      <c r="I258" s="335" t="s">
        <v>6</v>
      </c>
      <c r="J258" s="331" t="s">
        <v>85</v>
      </c>
      <c r="K258" s="331" t="s">
        <v>8</v>
      </c>
      <c r="L258" s="331" t="s">
        <v>85</v>
      </c>
      <c r="M258" s="331" t="s">
        <v>10</v>
      </c>
      <c r="N258" s="331" t="s">
        <v>8</v>
      </c>
      <c r="O258" s="331" t="s">
        <v>10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XES258" s="4"/>
      <c r="XET258" s="4"/>
      <c r="XEU258" s="4"/>
      <c r="XEV258" s="4"/>
      <c r="XEW258" s="4"/>
      <c r="XEX258" s="4"/>
    </row>
    <row r="259" spans="1:29 16373:16378" s="5" customFormat="1" x14ac:dyDescent="0.25">
      <c r="A259" s="1"/>
      <c r="B259" s="98"/>
      <c r="C259" s="276" t="s">
        <v>718</v>
      </c>
      <c r="D259" s="277">
        <v>45069</v>
      </c>
      <c r="E259" s="282">
        <v>6247800</v>
      </c>
      <c r="F259" s="279">
        <v>45058</v>
      </c>
      <c r="G259" s="283" t="s">
        <v>659</v>
      </c>
      <c r="H259" s="258"/>
      <c r="I259" s="336"/>
      <c r="J259" s="332"/>
      <c r="K259" s="332"/>
      <c r="L259" s="332"/>
      <c r="M259" s="332"/>
      <c r="N259" s="332"/>
      <c r="O259" s="33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XES259" s="4"/>
      <c r="XET259" s="4"/>
      <c r="XEU259" s="4"/>
      <c r="XEV259" s="4"/>
      <c r="XEW259" s="4"/>
      <c r="XEX259" s="4"/>
    </row>
    <row r="260" spans="1:29 16373:16378" s="5" customFormat="1" x14ac:dyDescent="0.25">
      <c r="A260" s="1"/>
      <c r="B260" s="98"/>
      <c r="C260" s="276" t="s">
        <v>349</v>
      </c>
      <c r="D260" s="277">
        <v>45069</v>
      </c>
      <c r="E260" s="282">
        <v>1241000</v>
      </c>
      <c r="F260" s="279">
        <v>45058</v>
      </c>
      <c r="G260" s="283" t="s">
        <v>659</v>
      </c>
      <c r="H260" s="258"/>
      <c r="I260" s="336"/>
      <c r="J260" s="332"/>
      <c r="K260" s="332"/>
      <c r="L260" s="332"/>
      <c r="M260" s="332"/>
      <c r="N260" s="332"/>
      <c r="O260" s="33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XES260" s="4"/>
      <c r="XET260" s="4"/>
      <c r="XEU260" s="4"/>
      <c r="XEV260" s="4"/>
      <c r="XEW260" s="4"/>
      <c r="XEX260" s="4"/>
    </row>
    <row r="261" spans="1:29 16373:16378" s="5" customFormat="1" x14ac:dyDescent="0.25">
      <c r="A261" s="1"/>
      <c r="B261" s="98"/>
      <c r="C261" s="99" t="s">
        <v>714</v>
      </c>
      <c r="D261" s="110">
        <v>45069</v>
      </c>
      <c r="E261" s="101">
        <v>2296000</v>
      </c>
      <c r="F261" s="121" t="s">
        <v>715</v>
      </c>
      <c r="G261" s="260" t="s">
        <v>716</v>
      </c>
      <c r="H261" s="258"/>
      <c r="I261" s="336"/>
      <c r="J261" s="332"/>
      <c r="K261" s="332"/>
      <c r="L261" s="332"/>
      <c r="M261" s="332"/>
      <c r="N261" s="332"/>
      <c r="O261" s="33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XES261" s="4"/>
      <c r="XET261" s="4"/>
      <c r="XEU261" s="4"/>
      <c r="XEV261" s="4"/>
      <c r="XEW261" s="4"/>
      <c r="XEX261" s="4"/>
    </row>
    <row r="262" spans="1:29 16373:16378" s="5" customFormat="1" x14ac:dyDescent="0.25">
      <c r="A262" s="1"/>
      <c r="B262" s="98"/>
      <c r="C262" s="99" t="s">
        <v>714</v>
      </c>
      <c r="D262" s="110">
        <v>45069</v>
      </c>
      <c r="E262" s="101">
        <v>10388000</v>
      </c>
      <c r="F262" s="121" t="s">
        <v>717</v>
      </c>
      <c r="G262" s="260" t="s">
        <v>716</v>
      </c>
      <c r="H262" s="258"/>
      <c r="I262" s="336"/>
      <c r="J262" s="332"/>
      <c r="K262" s="332"/>
      <c r="L262" s="332"/>
      <c r="M262" s="332"/>
      <c r="N262" s="332"/>
      <c r="O262" s="33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XES262" s="4"/>
      <c r="XET262" s="4"/>
      <c r="XEU262" s="4"/>
      <c r="XEV262" s="4"/>
      <c r="XEW262" s="4"/>
      <c r="XEX262" s="4"/>
    </row>
    <row r="263" spans="1:29 16373:16378" s="5" customFormat="1" x14ac:dyDescent="0.25">
      <c r="A263" s="1"/>
      <c r="B263" s="98"/>
      <c r="C263" s="99" t="s">
        <v>350</v>
      </c>
      <c r="D263" s="110">
        <v>45069</v>
      </c>
      <c r="E263" s="101">
        <v>4330500</v>
      </c>
      <c r="F263" s="121">
        <v>45058</v>
      </c>
      <c r="G263" s="260" t="s">
        <v>656</v>
      </c>
      <c r="H263" s="258"/>
      <c r="I263" s="336"/>
      <c r="J263" s="332"/>
      <c r="K263" s="332"/>
      <c r="L263" s="332"/>
      <c r="M263" s="332"/>
      <c r="N263" s="332"/>
      <c r="O263" s="33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XES263" s="4"/>
      <c r="XET263" s="4"/>
      <c r="XEU263" s="4"/>
      <c r="XEV263" s="4"/>
      <c r="XEW263" s="4"/>
      <c r="XEX263" s="4"/>
    </row>
    <row r="264" spans="1:29 16373:16378" s="5" customFormat="1" x14ac:dyDescent="0.25">
      <c r="A264" s="1"/>
      <c r="B264" s="98"/>
      <c r="C264" s="99" t="s">
        <v>347</v>
      </c>
      <c r="D264" s="110">
        <v>45072</v>
      </c>
      <c r="E264" s="101">
        <v>16075300</v>
      </c>
      <c r="F264" s="121">
        <v>45061</v>
      </c>
      <c r="G264" s="260" t="s">
        <v>659</v>
      </c>
      <c r="H264" s="258"/>
      <c r="I264" s="336"/>
      <c r="J264" s="332"/>
      <c r="K264" s="332"/>
      <c r="L264" s="332"/>
      <c r="M264" s="332"/>
      <c r="N264" s="332"/>
      <c r="O264" s="33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XES264" s="4"/>
      <c r="XET264" s="4"/>
      <c r="XEU264" s="4"/>
      <c r="XEV264" s="4"/>
      <c r="XEW264" s="4"/>
      <c r="XEX264" s="4"/>
    </row>
    <row r="265" spans="1:29 16373:16378" s="5" customFormat="1" ht="17.25" customHeight="1" thickBot="1" x14ac:dyDescent="0.3">
      <c r="A265" s="1"/>
      <c r="B265" s="98"/>
      <c r="C265" s="249"/>
      <c r="D265" s="250"/>
      <c r="E265" s="251"/>
      <c r="F265" s="252"/>
      <c r="G265" s="253"/>
      <c r="H265" s="258"/>
      <c r="I265" s="336"/>
      <c r="J265" s="332"/>
      <c r="K265" s="332"/>
      <c r="L265" s="332"/>
      <c r="M265" s="332"/>
      <c r="N265" s="332"/>
      <c r="O265" s="33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XES265" s="4"/>
      <c r="XET265" s="4"/>
      <c r="XEU265" s="4"/>
      <c r="XEV265" s="4"/>
      <c r="XEW265" s="4"/>
      <c r="XEX265" s="4"/>
    </row>
    <row r="266" spans="1:29 16373:16378" s="5" customFormat="1" ht="17.25" customHeight="1" thickBot="1" x14ac:dyDescent="0.3">
      <c r="A266" s="1"/>
      <c r="B266" s="211"/>
      <c r="C266" s="196" t="s">
        <v>98</v>
      </c>
      <c r="D266" s="254"/>
      <c r="E266" s="198">
        <f>SUM(E258:E265)</f>
        <v>158327600</v>
      </c>
      <c r="F266" s="255"/>
      <c r="G266" s="200"/>
      <c r="H266" s="258"/>
      <c r="I266" s="259"/>
      <c r="J266" s="19"/>
      <c r="K266" s="19"/>
      <c r="L266" s="19"/>
      <c r="M266" s="20"/>
      <c r="N266" s="20"/>
      <c r="O266" s="21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XES266" s="4"/>
      <c r="XET266" s="4"/>
      <c r="XEU266" s="4"/>
      <c r="XEV266" s="4"/>
      <c r="XEW266" s="4"/>
      <c r="XEX266" s="4"/>
    </row>
    <row r="267" spans="1:29 16373:16378" s="5" customFormat="1" ht="17.25" customHeight="1" thickBot="1" x14ac:dyDescent="0.3">
      <c r="A267" s="1"/>
      <c r="B267" s="98" t="s">
        <v>99</v>
      </c>
      <c r="C267" s="261" t="s">
        <v>706</v>
      </c>
      <c r="D267" s="246"/>
      <c r="E267" s="235"/>
      <c r="F267" s="247"/>
      <c r="G267" s="206"/>
      <c r="H267" s="258"/>
      <c r="I267" s="2"/>
      <c r="J267" s="151"/>
      <c r="K267" s="151"/>
      <c r="L267" s="15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XES267" s="4"/>
      <c r="XET267" s="4"/>
      <c r="XEU267" s="4"/>
      <c r="XEV267" s="4"/>
      <c r="XEW267" s="4"/>
      <c r="XEX267" s="4"/>
    </row>
    <row r="268" spans="1:29 16373:16378" s="5" customFormat="1" x14ac:dyDescent="0.25">
      <c r="A268" s="1"/>
      <c r="B268" s="98"/>
      <c r="C268" s="99" t="s">
        <v>726</v>
      </c>
      <c r="D268" s="100">
        <v>45068</v>
      </c>
      <c r="E268" s="101">
        <v>2268000</v>
      </c>
      <c r="F268" s="209" t="s">
        <v>727</v>
      </c>
      <c r="G268" s="260" t="s">
        <v>728</v>
      </c>
      <c r="H268" s="258"/>
      <c r="I268" s="335" t="s">
        <v>6</v>
      </c>
      <c r="J268" s="331" t="s">
        <v>85</v>
      </c>
      <c r="K268" s="331" t="s">
        <v>8</v>
      </c>
      <c r="L268" s="331" t="s">
        <v>85</v>
      </c>
      <c r="M268" s="331" t="s">
        <v>10</v>
      </c>
      <c r="N268" s="331" t="s">
        <v>8</v>
      </c>
      <c r="O268" s="331" t="s">
        <v>10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XES268" s="4"/>
      <c r="XET268" s="4"/>
      <c r="XEU268" s="4"/>
      <c r="XEV268" s="4"/>
      <c r="XEW268" s="4"/>
      <c r="XEX268" s="4"/>
    </row>
    <row r="269" spans="1:29 16373:16378" s="5" customFormat="1" x14ac:dyDescent="0.25">
      <c r="A269" s="1"/>
      <c r="B269" s="98"/>
      <c r="C269" s="99" t="s">
        <v>394</v>
      </c>
      <c r="D269" s="110">
        <v>45068</v>
      </c>
      <c r="E269" s="101">
        <v>1436000</v>
      </c>
      <c r="F269" s="121">
        <v>45060</v>
      </c>
      <c r="G269" s="260" t="s">
        <v>571</v>
      </c>
      <c r="H269" s="258"/>
      <c r="I269" s="336"/>
      <c r="J269" s="332"/>
      <c r="K269" s="332"/>
      <c r="L269" s="332"/>
      <c r="M269" s="332"/>
      <c r="N269" s="332"/>
      <c r="O269" s="33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XES269" s="4"/>
      <c r="XET269" s="4"/>
      <c r="XEU269" s="4"/>
      <c r="XEV269" s="4"/>
      <c r="XEW269" s="4"/>
      <c r="XEX269" s="4"/>
    </row>
    <row r="270" spans="1:29 16373:16378" s="5" customFormat="1" x14ac:dyDescent="0.25">
      <c r="A270" s="1"/>
      <c r="B270" s="98"/>
      <c r="C270" s="99" t="s">
        <v>389</v>
      </c>
      <c r="D270" s="110">
        <v>45070</v>
      </c>
      <c r="E270" s="101">
        <v>90582900</v>
      </c>
      <c r="F270" s="121">
        <v>45063</v>
      </c>
      <c r="G270" s="260" t="s">
        <v>570</v>
      </c>
      <c r="H270" s="258"/>
      <c r="I270" s="336"/>
      <c r="J270" s="332"/>
      <c r="K270" s="332"/>
      <c r="L270" s="332"/>
      <c r="M270" s="332"/>
      <c r="N270" s="332"/>
      <c r="O270" s="33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XES270" s="4"/>
      <c r="XET270" s="4"/>
      <c r="XEU270" s="4"/>
      <c r="XEV270" s="4"/>
      <c r="XEW270" s="4"/>
      <c r="XEX270" s="4"/>
    </row>
    <row r="271" spans="1:29 16373:16378" s="5" customFormat="1" x14ac:dyDescent="0.25">
      <c r="A271" s="1"/>
      <c r="B271" s="98"/>
      <c r="C271" s="99" t="s">
        <v>390</v>
      </c>
      <c r="D271" s="110">
        <v>45070</v>
      </c>
      <c r="E271" s="101">
        <v>3462600</v>
      </c>
      <c r="F271" s="121">
        <v>45063</v>
      </c>
      <c r="G271" s="260" t="s">
        <v>570</v>
      </c>
      <c r="H271" s="258"/>
      <c r="I271" s="336"/>
      <c r="J271" s="332"/>
      <c r="K271" s="332"/>
      <c r="L271" s="332"/>
      <c r="M271" s="332"/>
      <c r="N271" s="332"/>
      <c r="O271" s="33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XES271" s="4"/>
      <c r="XET271" s="4"/>
      <c r="XEU271" s="4"/>
      <c r="XEV271" s="4"/>
      <c r="XEW271" s="4"/>
      <c r="XEX271" s="4"/>
    </row>
    <row r="272" spans="1:29 16373:16378" s="5" customFormat="1" ht="17.25" customHeight="1" thickBot="1" x14ac:dyDescent="0.3">
      <c r="A272" s="1"/>
      <c r="B272" s="98"/>
      <c r="C272" s="249"/>
      <c r="D272" s="250"/>
      <c r="E272" s="251"/>
      <c r="F272" s="252"/>
      <c r="G272" s="253"/>
      <c r="H272" s="258"/>
      <c r="I272" s="336"/>
      <c r="J272" s="332"/>
      <c r="K272" s="332"/>
      <c r="L272" s="332"/>
      <c r="M272" s="332"/>
      <c r="N272" s="332"/>
      <c r="O272" s="33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XES272" s="4"/>
      <c r="XET272" s="4"/>
      <c r="XEU272" s="4"/>
      <c r="XEV272" s="4"/>
      <c r="XEW272" s="4"/>
      <c r="XEX272" s="4"/>
    </row>
    <row r="273" spans="1:29 16373:16378" s="5" customFormat="1" ht="17.25" customHeight="1" thickBot="1" x14ac:dyDescent="0.3">
      <c r="A273" s="1"/>
      <c r="B273" s="211"/>
      <c r="C273" s="262" t="s">
        <v>101</v>
      </c>
      <c r="D273" s="254"/>
      <c r="E273" s="198">
        <f>SUM(E268:E272)</f>
        <v>97749500</v>
      </c>
      <c r="F273" s="255"/>
      <c r="G273" s="200"/>
      <c r="H273" s="258"/>
      <c r="I273" s="259"/>
      <c r="J273" s="19"/>
      <c r="K273" s="19"/>
      <c r="L273" s="19"/>
      <c r="M273" s="20"/>
      <c r="N273" s="20"/>
      <c r="O273" s="21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XES273" s="4"/>
      <c r="XET273" s="4"/>
      <c r="XEU273" s="4"/>
      <c r="XEV273" s="4"/>
      <c r="XEW273" s="4"/>
      <c r="XEX273" s="4"/>
    </row>
    <row r="274" spans="1:29 16373:16378" s="5" customFormat="1" ht="17.25" customHeight="1" thickBot="1" x14ac:dyDescent="0.3">
      <c r="A274" s="1"/>
      <c r="B274" s="98" t="s">
        <v>102</v>
      </c>
      <c r="C274" s="233" t="s">
        <v>360</v>
      </c>
      <c r="D274" s="246"/>
      <c r="E274" s="235"/>
      <c r="F274" s="247"/>
      <c r="G274" s="206"/>
      <c r="H274" s="258"/>
      <c r="I274" s="2"/>
      <c r="J274" s="151"/>
      <c r="K274" s="151"/>
      <c r="L274" s="15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XES274" s="4"/>
      <c r="XET274" s="4"/>
      <c r="XEU274" s="4"/>
      <c r="XEV274" s="4"/>
      <c r="XEW274" s="4"/>
      <c r="XEX274" s="4"/>
    </row>
    <row r="275" spans="1:29 16373:16378" s="5" customFormat="1" x14ac:dyDescent="0.25">
      <c r="A275" s="1"/>
      <c r="B275" s="98"/>
      <c r="C275" s="99" t="s">
        <v>754</v>
      </c>
      <c r="D275" s="100">
        <v>45068</v>
      </c>
      <c r="E275" s="101">
        <v>82550</v>
      </c>
      <c r="F275" s="209" t="s">
        <v>755</v>
      </c>
      <c r="G275" s="260" t="s">
        <v>756</v>
      </c>
      <c r="H275" s="258"/>
      <c r="I275" s="335" t="s">
        <v>6</v>
      </c>
      <c r="J275" s="331" t="s">
        <v>85</v>
      </c>
      <c r="K275" s="331" t="s">
        <v>8</v>
      </c>
      <c r="L275" s="331" t="s">
        <v>85</v>
      </c>
      <c r="M275" s="331" t="s">
        <v>10</v>
      </c>
      <c r="N275" s="331" t="s">
        <v>8</v>
      </c>
      <c r="O275" s="331" t="s">
        <v>10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XES275" s="4"/>
      <c r="XET275" s="4"/>
      <c r="XEU275" s="4"/>
      <c r="XEV275" s="4"/>
      <c r="XEW275" s="4"/>
      <c r="XEX275" s="4"/>
    </row>
    <row r="276" spans="1:29 16373:16378" s="5" customFormat="1" x14ac:dyDescent="0.25">
      <c r="A276" s="1"/>
      <c r="B276" s="98"/>
      <c r="C276" s="99" t="s">
        <v>148</v>
      </c>
      <c r="D276" s="110">
        <v>45068</v>
      </c>
      <c r="E276" s="101">
        <v>94926600</v>
      </c>
      <c r="F276" s="121">
        <v>45062</v>
      </c>
      <c r="G276" s="260" t="s">
        <v>761</v>
      </c>
      <c r="H276" s="258"/>
      <c r="I276" s="336"/>
      <c r="J276" s="332"/>
      <c r="K276" s="332"/>
      <c r="L276" s="332"/>
      <c r="M276" s="332"/>
      <c r="N276" s="332"/>
      <c r="O276" s="33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XES276" s="4"/>
      <c r="XET276" s="4"/>
      <c r="XEU276" s="4"/>
      <c r="XEV276" s="4"/>
      <c r="XEW276" s="4"/>
      <c r="XEX276" s="4"/>
    </row>
    <row r="277" spans="1:29 16373:16378" s="5" customFormat="1" ht="17.25" customHeight="1" thickBot="1" x14ac:dyDescent="0.3">
      <c r="A277" s="1"/>
      <c r="B277" s="98"/>
      <c r="C277" s="249"/>
      <c r="D277" s="250"/>
      <c r="E277" s="251"/>
      <c r="F277" s="252"/>
      <c r="G277" s="253"/>
      <c r="H277" s="258"/>
      <c r="I277" s="336"/>
      <c r="J277" s="332"/>
      <c r="K277" s="332"/>
      <c r="L277" s="332"/>
      <c r="M277" s="332"/>
      <c r="N277" s="332"/>
      <c r="O277" s="33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XES277" s="4"/>
      <c r="XET277" s="4"/>
      <c r="XEU277" s="4"/>
      <c r="XEV277" s="4"/>
      <c r="XEW277" s="4"/>
      <c r="XEX277" s="4"/>
    </row>
    <row r="278" spans="1:29 16373:16378" s="5" customFormat="1" ht="17.25" customHeight="1" thickBot="1" x14ac:dyDescent="0.3">
      <c r="A278" s="1"/>
      <c r="B278" s="211"/>
      <c r="C278" s="196" t="s">
        <v>104</v>
      </c>
      <c r="D278" s="254"/>
      <c r="E278" s="198">
        <f>SUM(E275:E277)</f>
        <v>95009150</v>
      </c>
      <c r="F278" s="255"/>
      <c r="G278" s="200"/>
      <c r="H278" s="258"/>
      <c r="I278" s="259"/>
      <c r="J278" s="19"/>
      <c r="K278" s="19"/>
      <c r="L278" s="19"/>
      <c r="M278" s="20"/>
      <c r="N278" s="20"/>
      <c r="O278" s="21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XES278" s="4"/>
      <c r="XET278" s="4"/>
      <c r="XEU278" s="4"/>
      <c r="XEV278" s="4"/>
      <c r="XEW278" s="4"/>
      <c r="XEX278" s="4"/>
    </row>
    <row r="279" spans="1:29 16373:16378" s="5" customFormat="1" ht="17.25" customHeight="1" thickBot="1" x14ac:dyDescent="0.3">
      <c r="A279" s="1"/>
      <c r="B279" s="98" t="s">
        <v>105</v>
      </c>
      <c r="C279" s="261" t="s">
        <v>106</v>
      </c>
      <c r="D279" s="246"/>
      <c r="E279" s="235"/>
      <c r="F279" s="247"/>
      <c r="G279" s="206"/>
      <c r="H279" s="258"/>
      <c r="I279" s="2"/>
      <c r="J279" s="151"/>
      <c r="K279" s="151"/>
      <c r="L279" s="15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XES279" s="4"/>
      <c r="XET279" s="4"/>
      <c r="XEU279" s="4"/>
      <c r="XEV279" s="4"/>
      <c r="XEW279" s="4"/>
      <c r="XEX279" s="4"/>
    </row>
    <row r="280" spans="1:29 16373:16378" s="5" customFormat="1" x14ac:dyDescent="0.25">
      <c r="A280" s="1"/>
      <c r="B280" s="98"/>
      <c r="C280" s="99" t="s">
        <v>385</v>
      </c>
      <c r="D280" s="100">
        <v>45068</v>
      </c>
      <c r="E280" s="101">
        <v>12814000</v>
      </c>
      <c r="F280" s="209">
        <v>45062</v>
      </c>
      <c r="G280" s="260" t="s">
        <v>580</v>
      </c>
      <c r="H280" s="258"/>
      <c r="I280" s="335" t="s">
        <v>6</v>
      </c>
      <c r="J280" s="331" t="s">
        <v>85</v>
      </c>
      <c r="K280" s="331" t="s">
        <v>8</v>
      </c>
      <c r="L280" s="331" t="s">
        <v>85</v>
      </c>
      <c r="M280" s="331" t="s">
        <v>10</v>
      </c>
      <c r="N280" s="331" t="s">
        <v>8</v>
      </c>
      <c r="O280" s="331" t="s">
        <v>10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XES280" s="4"/>
      <c r="XET280" s="4"/>
      <c r="XEU280" s="4"/>
      <c r="XEV280" s="4"/>
      <c r="XEW280" s="4"/>
      <c r="XEX280" s="4"/>
    </row>
    <row r="281" spans="1:29 16373:16378" s="5" customFormat="1" x14ac:dyDescent="0.25">
      <c r="A281" s="1"/>
      <c r="B281" s="98"/>
      <c r="C281" s="276" t="s">
        <v>539</v>
      </c>
      <c r="D281" s="277">
        <v>45068</v>
      </c>
      <c r="E281" s="282">
        <v>6320500</v>
      </c>
      <c r="F281" s="279">
        <v>45065</v>
      </c>
      <c r="G281" s="283" t="s">
        <v>580</v>
      </c>
      <c r="H281" s="258"/>
      <c r="I281" s="336"/>
      <c r="J281" s="332"/>
      <c r="K281" s="332"/>
      <c r="L281" s="332"/>
      <c r="M281" s="332"/>
      <c r="N281" s="332"/>
      <c r="O281" s="33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XES281" s="4"/>
      <c r="XET281" s="4"/>
      <c r="XEU281" s="4"/>
      <c r="XEV281" s="4"/>
      <c r="XEW281" s="4"/>
      <c r="XEX281" s="4"/>
    </row>
    <row r="282" spans="1:29 16373:16378" s="5" customFormat="1" ht="17.100000000000001" customHeight="1" thickBot="1" x14ac:dyDescent="0.3">
      <c r="A282" s="1"/>
      <c r="B282" s="98"/>
      <c r="C282" s="249"/>
      <c r="D282" s="250"/>
      <c r="E282" s="251"/>
      <c r="F282" s="252"/>
      <c r="G282" s="253"/>
      <c r="H282" s="258"/>
      <c r="I282" s="336"/>
      <c r="J282" s="332"/>
      <c r="K282" s="332"/>
      <c r="L282" s="332"/>
      <c r="M282" s="332"/>
      <c r="N282" s="332"/>
      <c r="O282" s="33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XES282" s="4"/>
      <c r="XET282" s="4"/>
      <c r="XEU282" s="4"/>
      <c r="XEV282" s="4"/>
      <c r="XEW282" s="4"/>
      <c r="XEX282" s="4"/>
    </row>
    <row r="283" spans="1:29 16373:16378" s="5" customFormat="1" ht="17.25" customHeight="1" thickBot="1" x14ac:dyDescent="0.3">
      <c r="A283" s="1"/>
      <c r="B283" s="211"/>
      <c r="C283" s="262"/>
      <c r="D283" s="254"/>
      <c r="E283" s="198">
        <f>SUM(E280:E282)</f>
        <v>19134500</v>
      </c>
      <c r="F283" s="255"/>
      <c r="G283" s="200"/>
      <c r="H283" s="258"/>
      <c r="I283" s="259"/>
      <c r="J283" s="19"/>
      <c r="K283" s="19"/>
      <c r="L283" s="19"/>
      <c r="M283" s="20"/>
      <c r="N283" s="20"/>
      <c r="O283" s="21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XES283" s="4"/>
      <c r="XET283" s="4"/>
      <c r="XEU283" s="4"/>
      <c r="XEV283" s="4"/>
      <c r="XEW283" s="4"/>
      <c r="XEX283" s="4"/>
    </row>
    <row r="284" spans="1:29 16373:16378" s="5" customFormat="1" ht="17.25" customHeight="1" thickBot="1" x14ac:dyDescent="0.3">
      <c r="A284" s="1"/>
      <c r="B284" s="98" t="s">
        <v>108</v>
      </c>
      <c r="C284" s="261" t="s">
        <v>109</v>
      </c>
      <c r="D284" s="246"/>
      <c r="E284" s="235"/>
      <c r="F284" s="247"/>
      <c r="G284" s="206"/>
      <c r="H284" s="258"/>
      <c r="I284" s="2"/>
      <c r="J284" s="151"/>
      <c r="K284" s="151"/>
      <c r="L284" s="15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XES284" s="4"/>
      <c r="XET284" s="4"/>
      <c r="XEU284" s="4"/>
      <c r="XEV284" s="4"/>
      <c r="XEW284" s="4"/>
      <c r="XEX284" s="4"/>
    </row>
    <row r="285" spans="1:29 16373:16378" s="5" customFormat="1" x14ac:dyDescent="0.25">
      <c r="A285" s="1"/>
      <c r="B285" s="98"/>
      <c r="C285" s="99" t="s">
        <v>737</v>
      </c>
      <c r="D285" s="100">
        <v>45069</v>
      </c>
      <c r="E285" s="101">
        <v>1923000</v>
      </c>
      <c r="F285" s="209">
        <v>45061</v>
      </c>
      <c r="G285" s="260" t="s">
        <v>735</v>
      </c>
      <c r="H285" s="258"/>
      <c r="I285" s="335" t="s">
        <v>6</v>
      </c>
      <c r="J285" s="331" t="s">
        <v>85</v>
      </c>
      <c r="K285" s="331" t="s">
        <v>8</v>
      </c>
      <c r="L285" s="331" t="s">
        <v>85</v>
      </c>
      <c r="M285" s="331" t="s">
        <v>10</v>
      </c>
      <c r="N285" s="331" t="s">
        <v>8</v>
      </c>
      <c r="O285" s="331" t="s">
        <v>10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XES285" s="4"/>
      <c r="XET285" s="4"/>
      <c r="XEU285" s="4"/>
      <c r="XEV285" s="4"/>
      <c r="XEW285" s="4"/>
      <c r="XEX285" s="4"/>
    </row>
    <row r="286" spans="1:29 16373:16378" s="5" customFormat="1" x14ac:dyDescent="0.25">
      <c r="A286" s="1"/>
      <c r="B286" s="98"/>
      <c r="C286" s="99" t="s">
        <v>736</v>
      </c>
      <c r="D286" s="110">
        <v>45069</v>
      </c>
      <c r="E286" s="101">
        <v>30084000</v>
      </c>
      <c r="F286" s="121">
        <v>45063</v>
      </c>
      <c r="G286" s="260" t="s">
        <v>582</v>
      </c>
      <c r="H286" s="258"/>
      <c r="I286" s="336"/>
      <c r="J286" s="332"/>
      <c r="K286" s="332"/>
      <c r="L286" s="332"/>
      <c r="M286" s="332"/>
      <c r="N286" s="332"/>
      <c r="O286" s="33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XES286" s="4"/>
      <c r="XET286" s="4"/>
      <c r="XEU286" s="4"/>
      <c r="XEV286" s="4"/>
      <c r="XEW286" s="4"/>
      <c r="XEX286" s="4"/>
    </row>
    <row r="287" spans="1:29 16373:16378" s="5" customFormat="1" x14ac:dyDescent="0.25">
      <c r="A287" s="1"/>
      <c r="B287" s="98"/>
      <c r="C287" s="99" t="s">
        <v>738</v>
      </c>
      <c r="D287" s="110">
        <v>45069</v>
      </c>
      <c r="E287" s="101">
        <v>1479000</v>
      </c>
      <c r="F287" s="121">
        <v>45059</v>
      </c>
      <c r="G287" s="260" t="s">
        <v>584</v>
      </c>
      <c r="H287" s="258"/>
      <c r="I287" s="336"/>
      <c r="J287" s="332"/>
      <c r="K287" s="332"/>
      <c r="L287" s="332"/>
      <c r="M287" s="332"/>
      <c r="N287" s="332"/>
      <c r="O287" s="33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XES287" s="4"/>
      <c r="XET287" s="4"/>
      <c r="XEU287" s="4"/>
      <c r="XEV287" s="4"/>
      <c r="XEW287" s="4"/>
      <c r="XEX287" s="4"/>
    </row>
    <row r="288" spans="1:29 16373:16378" s="5" customFormat="1" ht="17.25" customHeight="1" thickBot="1" x14ac:dyDescent="0.3">
      <c r="A288" s="1"/>
      <c r="B288" s="98"/>
      <c r="C288" s="249"/>
      <c r="D288" s="250"/>
      <c r="E288" s="251"/>
      <c r="F288" s="252"/>
      <c r="G288" s="253"/>
      <c r="H288" s="258"/>
      <c r="I288" s="336"/>
      <c r="J288" s="332"/>
      <c r="K288" s="332"/>
      <c r="L288" s="332"/>
      <c r="M288" s="332"/>
      <c r="N288" s="332"/>
      <c r="O288" s="33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XES288" s="4"/>
      <c r="XET288" s="4"/>
      <c r="XEU288" s="4"/>
      <c r="XEV288" s="4"/>
      <c r="XEW288" s="4"/>
      <c r="XEX288" s="4"/>
    </row>
    <row r="289" spans="1:29 16373:16378" s="5" customFormat="1" ht="17.25" customHeight="1" thickBot="1" x14ac:dyDescent="0.3">
      <c r="A289" s="1"/>
      <c r="B289" s="211"/>
      <c r="C289" s="262" t="s">
        <v>110</v>
      </c>
      <c r="D289" s="254"/>
      <c r="E289" s="198">
        <f>SUM(E285:E288)</f>
        <v>33486000</v>
      </c>
      <c r="F289" s="255"/>
      <c r="G289" s="200"/>
      <c r="H289" s="258"/>
      <c r="I289" s="259"/>
      <c r="J289" s="19"/>
      <c r="K289" s="19"/>
      <c r="L289" s="19"/>
      <c r="M289" s="20"/>
      <c r="N289" s="20"/>
      <c r="O289" s="21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XES289" s="4"/>
      <c r="XET289" s="4"/>
      <c r="XEU289" s="4"/>
      <c r="XEV289" s="4"/>
      <c r="XEW289" s="4"/>
      <c r="XEX289" s="4"/>
    </row>
    <row r="290" spans="1:29 16373:16378" s="5" customFormat="1" ht="17.25" customHeight="1" thickBot="1" x14ac:dyDescent="0.3">
      <c r="A290" s="1"/>
      <c r="B290" s="98" t="s">
        <v>111</v>
      </c>
      <c r="C290" s="261" t="s">
        <v>112</v>
      </c>
      <c r="D290" s="246"/>
      <c r="E290" s="235"/>
      <c r="F290" s="247"/>
      <c r="G290" s="206"/>
      <c r="H290" s="258"/>
      <c r="I290" s="2"/>
      <c r="J290" s="151"/>
      <c r="K290" s="151"/>
      <c r="L290" s="15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XES290" s="4"/>
      <c r="XET290" s="4"/>
      <c r="XEU290" s="4"/>
      <c r="XEV290" s="4"/>
      <c r="XEW290" s="4"/>
      <c r="XEX290" s="4"/>
    </row>
    <row r="291" spans="1:29 16373:16378" s="5" customFormat="1" x14ac:dyDescent="0.25">
      <c r="A291" s="1"/>
      <c r="B291" s="98"/>
      <c r="C291" s="99" t="s">
        <v>296</v>
      </c>
      <c r="D291" s="100" t="s">
        <v>708</v>
      </c>
      <c r="E291" s="101">
        <v>13220700</v>
      </c>
      <c r="F291" s="209" t="s">
        <v>639</v>
      </c>
      <c r="G291" s="260" t="s">
        <v>295</v>
      </c>
      <c r="H291" s="258"/>
      <c r="I291" s="335" t="s">
        <v>6</v>
      </c>
      <c r="J291" s="331" t="s">
        <v>85</v>
      </c>
      <c r="K291" s="331" t="s">
        <v>8</v>
      </c>
      <c r="L291" s="331" t="s">
        <v>85</v>
      </c>
      <c r="M291" s="331" t="s">
        <v>10</v>
      </c>
      <c r="N291" s="331" t="s">
        <v>8</v>
      </c>
      <c r="O291" s="331" t="s">
        <v>10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XES291" s="4"/>
      <c r="XET291" s="4"/>
      <c r="XEU291" s="4"/>
      <c r="XEV291" s="4"/>
      <c r="XEW291" s="4"/>
      <c r="XEX291" s="4"/>
    </row>
    <row r="292" spans="1:29 16373:16378" s="5" customFormat="1" x14ac:dyDescent="0.25">
      <c r="A292" s="1"/>
      <c r="B292" s="98"/>
      <c r="C292" s="99" t="s">
        <v>293</v>
      </c>
      <c r="D292" s="110" t="s">
        <v>708</v>
      </c>
      <c r="E292" s="101">
        <v>78195000</v>
      </c>
      <c r="F292" s="121" t="s">
        <v>639</v>
      </c>
      <c r="G292" s="260" t="s">
        <v>295</v>
      </c>
      <c r="H292" s="258"/>
      <c r="I292" s="336"/>
      <c r="J292" s="332"/>
      <c r="K292" s="332"/>
      <c r="L292" s="332"/>
      <c r="M292" s="332"/>
      <c r="N292" s="332"/>
      <c r="O292" s="33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XES292" s="4"/>
      <c r="XET292" s="4"/>
      <c r="XEU292" s="4"/>
      <c r="XEV292" s="4"/>
      <c r="XEW292" s="4"/>
      <c r="XEX292" s="4"/>
    </row>
    <row r="293" spans="1:29 16373:16378" s="5" customFormat="1" x14ac:dyDescent="0.25">
      <c r="A293" s="1"/>
      <c r="B293" s="98"/>
      <c r="C293" s="99" t="s">
        <v>560</v>
      </c>
      <c r="D293" s="110" t="s">
        <v>708</v>
      </c>
      <c r="E293" s="101">
        <v>3957000</v>
      </c>
      <c r="F293" s="121" t="s">
        <v>709</v>
      </c>
      <c r="G293" s="260" t="s">
        <v>710</v>
      </c>
      <c r="H293" s="258"/>
      <c r="I293" s="336"/>
      <c r="J293" s="332"/>
      <c r="K293" s="332"/>
      <c r="L293" s="332"/>
      <c r="M293" s="332"/>
      <c r="N293" s="332"/>
      <c r="O293" s="33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XES293" s="4"/>
      <c r="XET293" s="4"/>
      <c r="XEU293" s="4"/>
      <c r="XEV293" s="4"/>
      <c r="XEW293" s="4"/>
      <c r="XEX293" s="4"/>
    </row>
    <row r="294" spans="1:29 16373:16378" s="5" customFormat="1" ht="17.25" customHeight="1" thickBot="1" x14ac:dyDescent="0.3">
      <c r="A294" s="1"/>
      <c r="B294" s="98"/>
      <c r="C294" s="249"/>
      <c r="D294" s="250"/>
      <c r="E294" s="251"/>
      <c r="F294" s="252"/>
      <c r="G294" s="253"/>
      <c r="H294" s="258"/>
      <c r="I294" s="336"/>
      <c r="J294" s="332"/>
      <c r="K294" s="332"/>
      <c r="L294" s="332"/>
      <c r="M294" s="332"/>
      <c r="N294" s="332"/>
      <c r="O294" s="33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XES294" s="4"/>
      <c r="XET294" s="4"/>
      <c r="XEU294" s="4"/>
      <c r="XEV294" s="4"/>
      <c r="XEW294" s="4"/>
      <c r="XEX294" s="4"/>
    </row>
    <row r="295" spans="1:29 16373:16378" s="5" customFormat="1" ht="17.25" customHeight="1" thickBot="1" x14ac:dyDescent="0.3">
      <c r="A295" s="1"/>
      <c r="B295" s="211"/>
      <c r="C295" s="262" t="s">
        <v>113</v>
      </c>
      <c r="D295" s="254"/>
      <c r="E295" s="198">
        <f>SUM(E291:E294)</f>
        <v>95372700</v>
      </c>
      <c r="F295" s="255"/>
      <c r="G295" s="200"/>
      <c r="H295" s="258"/>
      <c r="I295" s="259"/>
      <c r="J295" s="19"/>
      <c r="K295" s="19"/>
      <c r="L295" s="19"/>
      <c r="M295" s="20"/>
      <c r="N295" s="20"/>
      <c r="O295" s="21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XES295" s="4"/>
      <c r="XET295" s="4"/>
      <c r="XEU295" s="4"/>
      <c r="XEV295" s="4"/>
      <c r="XEW295" s="4"/>
      <c r="XEX295" s="4"/>
    </row>
    <row r="296" spans="1:29 16373:16378" s="5" customFormat="1" ht="17.25" customHeight="1" thickBot="1" x14ac:dyDescent="0.3">
      <c r="A296" s="1"/>
      <c r="B296" s="98" t="s">
        <v>114</v>
      </c>
      <c r="C296" s="261" t="s">
        <v>115</v>
      </c>
      <c r="D296" s="246"/>
      <c r="E296" s="235"/>
      <c r="F296" s="247"/>
      <c r="G296" s="206"/>
      <c r="H296" s="258"/>
      <c r="I296" s="2"/>
      <c r="J296" s="151"/>
      <c r="K296" s="151"/>
      <c r="L296" s="15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XES296" s="4"/>
      <c r="XET296" s="4"/>
      <c r="XEU296" s="4"/>
      <c r="XEV296" s="4"/>
      <c r="XEW296" s="4"/>
      <c r="XEX296" s="4"/>
    </row>
    <row r="297" spans="1:29 16373:16378" s="5" customFormat="1" x14ac:dyDescent="0.25">
      <c r="A297" s="1"/>
      <c r="B297" s="98"/>
      <c r="C297" s="330" t="s">
        <v>638</v>
      </c>
      <c r="D297" s="100">
        <v>45069</v>
      </c>
      <c r="E297" s="101">
        <v>12764500</v>
      </c>
      <c r="F297" s="209">
        <v>45058</v>
      </c>
      <c r="G297" s="260" t="s">
        <v>641</v>
      </c>
      <c r="H297" s="258"/>
      <c r="I297" s="335" t="s">
        <v>6</v>
      </c>
      <c r="J297" s="331" t="s">
        <v>85</v>
      </c>
      <c r="K297" s="331" t="s">
        <v>8</v>
      </c>
      <c r="L297" s="331" t="s">
        <v>85</v>
      </c>
      <c r="M297" s="331" t="s">
        <v>10</v>
      </c>
      <c r="N297" s="331" t="s">
        <v>8</v>
      </c>
      <c r="O297" s="331" t="s">
        <v>10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XES297" s="4"/>
      <c r="XET297" s="4"/>
      <c r="XEU297" s="4"/>
      <c r="XEV297" s="4"/>
      <c r="XEW297" s="4"/>
      <c r="XEX297" s="4"/>
    </row>
    <row r="298" spans="1:29 16373:16378" s="5" customFormat="1" x14ac:dyDescent="0.25">
      <c r="A298" s="1"/>
      <c r="B298" s="98"/>
      <c r="C298" s="330" t="s">
        <v>638</v>
      </c>
      <c r="D298" s="110">
        <v>45069</v>
      </c>
      <c r="E298" s="101">
        <v>12501250</v>
      </c>
      <c r="F298" s="121">
        <v>45062</v>
      </c>
      <c r="G298" s="260" t="s">
        <v>641</v>
      </c>
      <c r="H298" s="258"/>
      <c r="I298" s="336"/>
      <c r="J298" s="332"/>
      <c r="K298" s="332"/>
      <c r="L298" s="332"/>
      <c r="M298" s="332"/>
      <c r="N298" s="332"/>
      <c r="O298" s="33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XES298" s="4"/>
      <c r="XET298" s="4"/>
      <c r="XEU298" s="4"/>
      <c r="XEV298" s="4"/>
      <c r="XEW298" s="4"/>
      <c r="XEX298" s="4"/>
    </row>
    <row r="299" spans="1:29 16373:16378" s="5" customFormat="1" x14ac:dyDescent="0.25">
      <c r="A299" s="1"/>
      <c r="B299" s="98"/>
      <c r="C299" s="330" t="s">
        <v>638</v>
      </c>
      <c r="D299" s="110">
        <v>45069</v>
      </c>
      <c r="E299" s="101">
        <v>82942200</v>
      </c>
      <c r="F299" s="121">
        <v>45061</v>
      </c>
      <c r="G299" s="260" t="s">
        <v>641</v>
      </c>
      <c r="H299" s="258"/>
      <c r="I299" s="336"/>
      <c r="J299" s="332"/>
      <c r="K299" s="332"/>
      <c r="L299" s="332"/>
      <c r="M299" s="332"/>
      <c r="N299" s="332"/>
      <c r="O299" s="33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XES299" s="4"/>
      <c r="XET299" s="4"/>
      <c r="XEU299" s="4"/>
      <c r="XEV299" s="4"/>
      <c r="XEW299" s="4"/>
      <c r="XEX299" s="4"/>
    </row>
    <row r="300" spans="1:29 16373:16378" s="5" customFormat="1" x14ac:dyDescent="0.25">
      <c r="A300" s="1"/>
      <c r="B300" s="98"/>
      <c r="C300" s="330" t="s">
        <v>638</v>
      </c>
      <c r="D300" s="110">
        <v>45069</v>
      </c>
      <c r="E300" s="101">
        <v>6565000</v>
      </c>
      <c r="F300" s="121">
        <v>45063</v>
      </c>
      <c r="G300" s="260" t="s">
        <v>641</v>
      </c>
      <c r="H300" s="258"/>
      <c r="I300" s="336"/>
      <c r="J300" s="332"/>
      <c r="K300" s="332"/>
      <c r="L300" s="332"/>
      <c r="M300" s="332"/>
      <c r="N300" s="332"/>
      <c r="O300" s="33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XES300" s="4"/>
      <c r="XET300" s="4"/>
      <c r="XEU300" s="4"/>
      <c r="XEV300" s="4"/>
      <c r="XEW300" s="4"/>
      <c r="XEX300" s="4"/>
    </row>
    <row r="301" spans="1:29 16373:16378" s="5" customFormat="1" ht="18.75" thickBot="1" x14ac:dyDescent="0.3">
      <c r="A301" s="1"/>
      <c r="B301" s="98"/>
      <c r="C301" s="281"/>
      <c r="D301" s="110"/>
      <c r="E301" s="101"/>
      <c r="F301" s="121"/>
      <c r="G301" s="260"/>
      <c r="H301" s="258"/>
      <c r="I301" s="336"/>
      <c r="J301" s="332"/>
      <c r="K301" s="332"/>
      <c r="L301" s="332"/>
      <c r="M301" s="332"/>
      <c r="N301" s="332"/>
      <c r="O301" s="33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XES301" s="4"/>
      <c r="XET301" s="4"/>
      <c r="XEU301" s="4"/>
      <c r="XEV301" s="4"/>
      <c r="XEW301" s="4"/>
      <c r="XEX301" s="4"/>
    </row>
    <row r="302" spans="1:29 16373:16378" s="5" customFormat="1" ht="17.25" customHeight="1" thickBot="1" x14ac:dyDescent="0.3">
      <c r="A302" s="1"/>
      <c r="B302" s="211"/>
      <c r="C302" s="262" t="s">
        <v>116</v>
      </c>
      <c r="D302" s="254"/>
      <c r="E302" s="198">
        <f>SUM(E297:E301)</f>
        <v>114772950</v>
      </c>
      <c r="F302" s="255"/>
      <c r="G302" s="200"/>
      <c r="H302" s="258"/>
      <c r="I302" s="259"/>
      <c r="J302" s="19"/>
      <c r="K302" s="19"/>
      <c r="L302" s="19"/>
      <c r="M302" s="20"/>
      <c r="N302" s="20"/>
      <c r="O302" s="21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XES302" s="4"/>
      <c r="XET302" s="4"/>
      <c r="XEU302" s="4"/>
      <c r="XEV302" s="4"/>
      <c r="XEW302" s="4"/>
      <c r="XEX302" s="4"/>
    </row>
    <row r="303" spans="1:29 16373:16378" s="5" customFormat="1" ht="17.25" customHeight="1" x14ac:dyDescent="0.25">
      <c r="A303" s="1"/>
      <c r="B303" s="3"/>
      <c r="C303" s="3"/>
      <c r="D303" s="250"/>
      <c r="E303" s="231"/>
      <c r="F303" s="252"/>
      <c r="G303" s="219"/>
      <c r="H303" s="258"/>
      <c r="I303" s="259"/>
      <c r="J303" s="19"/>
      <c r="K303" s="19"/>
      <c r="L303" s="19"/>
      <c r="M303" s="20"/>
      <c r="N303" s="20"/>
      <c r="O303" s="21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XES303" s="4"/>
      <c r="XET303" s="4"/>
      <c r="XEU303" s="4"/>
      <c r="XEV303" s="4"/>
      <c r="XEW303" s="4"/>
      <c r="XEX303" s="4"/>
    </row>
    <row r="304" spans="1:29 16373:16378" s="5" customFormat="1" ht="18.75" thickBot="1" x14ac:dyDescent="0.3">
      <c r="A304" s="1"/>
      <c r="B304" s="3"/>
      <c r="C304" s="3"/>
      <c r="D304" s="250"/>
      <c r="E304" s="231"/>
      <c r="F304" s="252"/>
      <c r="G304" s="219"/>
      <c r="H304" s="2"/>
      <c r="I304" s="80"/>
      <c r="J304" s="30"/>
      <c r="K304" s="19"/>
      <c r="L304" s="19"/>
      <c r="M304" s="20"/>
      <c r="N304" s="76"/>
      <c r="O304" s="21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XES304" s="4"/>
      <c r="XET304" s="4"/>
      <c r="XEU304" s="4"/>
      <c r="XEV304" s="4"/>
      <c r="XEW304" s="4"/>
      <c r="XEX304" s="4"/>
    </row>
    <row r="305" spans="1:29 16373:16378" s="5" customFormat="1" ht="18.75" thickBot="1" x14ac:dyDescent="0.3">
      <c r="A305" s="1"/>
      <c r="B305" s="263"/>
      <c r="C305" s="44" t="s">
        <v>117</v>
      </c>
      <c r="D305" s="264"/>
      <c r="E305" s="265">
        <f>SUM(E13,E19,E27,E34,E50,E63,E75,E87,E96,E102,E109,E120,E129,E142,E148,E155,E164,E174,E185,E195,E204,E212+E218+E225+E232+E238+E246+E256+E266+E278+E283+E289+E273+E295+E302)</f>
        <v>3995492424</v>
      </c>
      <c r="F305" s="47"/>
      <c r="G305" s="266"/>
      <c r="H305" s="267"/>
      <c r="I305" s="80"/>
      <c r="J305" s="30"/>
      <c r="K305" s="19"/>
      <c r="L305" s="19"/>
      <c r="M305" s="20"/>
      <c r="N305" s="76"/>
      <c r="O305" s="21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XES305" s="4"/>
      <c r="XET305" s="4"/>
      <c r="XEU305" s="4"/>
      <c r="XEV305" s="4"/>
      <c r="XEW305" s="4"/>
      <c r="XEX305" s="4"/>
    </row>
    <row r="306" spans="1:29 16373:16378" s="5" customFormat="1" x14ac:dyDescent="0.25">
      <c r="A306" s="1"/>
      <c r="B306" s="2"/>
      <c r="C306" s="2"/>
      <c r="D306" s="2"/>
      <c r="E306" s="2"/>
      <c r="F306" s="121"/>
      <c r="G306" s="2"/>
      <c r="H306" s="268"/>
      <c r="I306" s="80"/>
      <c r="J306" s="30"/>
      <c r="K306" s="19"/>
      <c r="L306" s="19"/>
      <c r="M306" s="20"/>
      <c r="N306" s="76"/>
      <c r="O306" s="21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XES306" s="4"/>
      <c r="XET306" s="4"/>
      <c r="XEU306" s="4"/>
      <c r="XEV306" s="4"/>
      <c r="XEW306" s="4"/>
      <c r="XEX306" s="4"/>
    </row>
    <row r="307" spans="1:29 16373:16378" s="5" customFormat="1" ht="17.25" customHeight="1" thickBot="1" x14ac:dyDescent="0.3">
      <c r="A307" s="26"/>
      <c r="B307" s="2"/>
      <c r="C307" s="2"/>
      <c r="D307" s="2"/>
      <c r="E307" s="2"/>
      <c r="F307" s="121"/>
      <c r="G307" s="2"/>
      <c r="H307" s="2"/>
      <c r="I307" s="259"/>
      <c r="J307" s="19"/>
      <c r="K307" s="19"/>
      <c r="L307" s="19"/>
      <c r="M307" s="20"/>
      <c r="N307" s="20"/>
      <c r="O307" s="21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XES307" s="4"/>
      <c r="XET307" s="4"/>
      <c r="XEU307" s="4"/>
      <c r="XEV307" s="4"/>
      <c r="XEW307" s="4"/>
      <c r="XEX307" s="4"/>
    </row>
    <row r="308" spans="1:29 16373:16378" x14ac:dyDescent="0.25">
      <c r="B308" s="2"/>
      <c r="C308" s="333" t="s">
        <v>555</v>
      </c>
      <c r="D308" s="334"/>
      <c r="E308" s="2"/>
      <c r="F308" s="121"/>
      <c r="G308" s="2"/>
    </row>
    <row r="309" spans="1:29 16373:16378" x14ac:dyDescent="0.25">
      <c r="B309" s="2"/>
      <c r="C309" s="270" t="s">
        <v>118</v>
      </c>
      <c r="D309" s="271">
        <f>E305</f>
        <v>3995492424</v>
      </c>
      <c r="E309" s="2"/>
      <c r="F309" s="121"/>
      <c r="G309" s="2"/>
    </row>
    <row r="310" spans="1:29 16373:16378" x14ac:dyDescent="0.25">
      <c r="B310" s="2"/>
      <c r="C310" s="270" t="s">
        <v>119</v>
      </c>
      <c r="D310" s="271">
        <v>0</v>
      </c>
      <c r="E310" s="2"/>
      <c r="F310" s="121"/>
      <c r="G310" s="2"/>
    </row>
    <row r="311" spans="1:29 16373:16378" x14ac:dyDescent="0.25">
      <c r="B311" s="2"/>
      <c r="C311" s="270"/>
      <c r="D311" s="272"/>
      <c r="E311" s="2"/>
      <c r="F311" s="121"/>
      <c r="G311" s="2"/>
    </row>
    <row r="312" spans="1:29 16373:16378" ht="18.75" thickBot="1" x14ac:dyDescent="0.3">
      <c r="B312" s="2"/>
      <c r="C312" s="273" t="s">
        <v>120</v>
      </c>
      <c r="D312" s="274">
        <f>SUM(D309:D311)</f>
        <v>3995492424</v>
      </c>
      <c r="E312" s="2"/>
      <c r="F312" s="121"/>
      <c r="G312" s="2"/>
    </row>
  </sheetData>
  <sortState xmlns:xlrd2="http://schemas.microsoft.com/office/spreadsheetml/2017/richdata2" ref="C46:G48">
    <sortCondition ref="D46:D48"/>
  </sortState>
  <mergeCells count="93">
    <mergeCell ref="B1:G1"/>
    <mergeCell ref="I1:O1"/>
    <mergeCell ref="B3:B4"/>
    <mergeCell ref="C3:C4"/>
    <mergeCell ref="D3:D4"/>
    <mergeCell ref="E3:E4"/>
    <mergeCell ref="F3:G3"/>
    <mergeCell ref="I3:I4"/>
    <mergeCell ref="J3:J4"/>
    <mergeCell ref="K3:K4"/>
    <mergeCell ref="L3:L4"/>
    <mergeCell ref="M3:M4"/>
    <mergeCell ref="N3:N4"/>
    <mergeCell ref="O3:O4"/>
    <mergeCell ref="I234:I237"/>
    <mergeCell ref="J234:J237"/>
    <mergeCell ref="I227:I231"/>
    <mergeCell ref="J227:J231"/>
    <mergeCell ref="C16:C18"/>
    <mergeCell ref="N268:N272"/>
    <mergeCell ref="O268:O272"/>
    <mergeCell ref="I275:I277"/>
    <mergeCell ref="I258:I265"/>
    <mergeCell ref="J258:J265"/>
    <mergeCell ref="I268:I272"/>
    <mergeCell ref="J268:J272"/>
    <mergeCell ref="K268:K272"/>
    <mergeCell ref="L268:L272"/>
    <mergeCell ref="M268:M272"/>
    <mergeCell ref="K258:K265"/>
    <mergeCell ref="L258:L265"/>
    <mergeCell ref="M258:M265"/>
    <mergeCell ref="N258:N265"/>
    <mergeCell ref="O258:O265"/>
    <mergeCell ref="O275:O277"/>
    <mergeCell ref="K227:K231"/>
    <mergeCell ref="L227:L231"/>
    <mergeCell ref="M227:M231"/>
    <mergeCell ref="N227:N231"/>
    <mergeCell ref="O227:O231"/>
    <mergeCell ref="K234:K237"/>
    <mergeCell ref="L234:L237"/>
    <mergeCell ref="M234:M237"/>
    <mergeCell ref="N234:N237"/>
    <mergeCell ref="O234:O237"/>
    <mergeCell ref="N240:N245"/>
    <mergeCell ref="O240:O245"/>
    <mergeCell ref="I248:I255"/>
    <mergeCell ref="J248:J255"/>
    <mergeCell ref="K248:K255"/>
    <mergeCell ref="L248:L255"/>
    <mergeCell ref="M248:M255"/>
    <mergeCell ref="N248:N255"/>
    <mergeCell ref="O248:O255"/>
    <mergeCell ref="I240:I245"/>
    <mergeCell ref="J240:J245"/>
    <mergeCell ref="K240:K245"/>
    <mergeCell ref="L240:L245"/>
    <mergeCell ref="M240:M245"/>
    <mergeCell ref="I280:I282"/>
    <mergeCell ref="J280:J282"/>
    <mergeCell ref="K280:K282"/>
    <mergeCell ref="L280:L282"/>
    <mergeCell ref="M280:M282"/>
    <mergeCell ref="N280:N282"/>
    <mergeCell ref="O280:O282"/>
    <mergeCell ref="J275:J277"/>
    <mergeCell ref="K275:K277"/>
    <mergeCell ref="L275:L277"/>
    <mergeCell ref="M275:M277"/>
    <mergeCell ref="N275:N277"/>
    <mergeCell ref="N285:N288"/>
    <mergeCell ref="O285:O288"/>
    <mergeCell ref="I291:I294"/>
    <mergeCell ref="J291:J294"/>
    <mergeCell ref="K291:K294"/>
    <mergeCell ref="L291:L294"/>
    <mergeCell ref="M291:M294"/>
    <mergeCell ref="N291:N294"/>
    <mergeCell ref="O291:O294"/>
    <mergeCell ref="I285:I288"/>
    <mergeCell ref="J285:J288"/>
    <mergeCell ref="K285:K288"/>
    <mergeCell ref="L285:L288"/>
    <mergeCell ref="M285:M288"/>
    <mergeCell ref="N297:N301"/>
    <mergeCell ref="O297:O301"/>
    <mergeCell ref="C308:D308"/>
    <mergeCell ref="I297:I301"/>
    <mergeCell ref="J297:J301"/>
    <mergeCell ref="K297:K301"/>
    <mergeCell ref="L297:L301"/>
    <mergeCell ref="M297:M301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1BD7-78F9-4B33-9FA1-D24A25DDDFF2}">
  <dimension ref="A1:XEX331"/>
  <sheetViews>
    <sheetView topLeftCell="A276" zoomScale="55" zoomScaleNormal="55" workbookViewId="0">
      <selection activeCell="C292" sqref="C292"/>
    </sheetView>
  </sheetViews>
  <sheetFormatPr defaultColWidth="9.140625" defaultRowHeight="18" x14ac:dyDescent="0.25"/>
  <cols>
    <col min="1" max="1" width="9.140625" style="269"/>
    <col min="2" max="2" width="10.42578125" style="4" customWidth="1"/>
    <col min="3" max="3" width="121.7109375" style="4" customWidth="1"/>
    <col min="4" max="4" width="30" style="4" customWidth="1"/>
    <col min="5" max="5" width="23.28515625" style="4" customWidth="1"/>
    <col min="6" max="6" width="40.5703125" style="111" customWidth="1"/>
    <col min="7" max="7" width="107.7109375" style="4" customWidth="1"/>
    <col min="8" max="16384" width="9.140625" style="4"/>
  </cols>
  <sheetData>
    <row r="1" spans="1:29 16373:16378" s="5" customFormat="1" x14ac:dyDescent="0.25">
      <c r="A1" s="1"/>
      <c r="B1" s="339" t="s">
        <v>677</v>
      </c>
      <c r="C1" s="339"/>
      <c r="D1" s="339"/>
      <c r="E1" s="339"/>
      <c r="F1" s="339"/>
      <c r="G1" s="339"/>
      <c r="H1" s="2"/>
      <c r="I1" s="340" t="s">
        <v>0</v>
      </c>
      <c r="J1" s="340"/>
      <c r="K1" s="340"/>
      <c r="L1" s="340"/>
      <c r="M1" s="340"/>
      <c r="N1" s="340"/>
      <c r="O1" s="34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XES1" s="4"/>
      <c r="XET1" s="4"/>
      <c r="XEU1" s="4"/>
      <c r="XEV1" s="4"/>
      <c r="XEW1" s="4"/>
      <c r="XEX1" s="4"/>
    </row>
    <row r="2" spans="1:29 16373:16378" s="5" customFormat="1" ht="18.75" thickBot="1" x14ac:dyDescent="0.3">
      <c r="A2" s="1"/>
      <c r="B2" s="6"/>
      <c r="C2" s="6"/>
      <c r="D2" s="6"/>
      <c r="E2" s="6"/>
      <c r="F2" s="7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XES2" s="4"/>
      <c r="XET2" s="4"/>
      <c r="XEU2" s="4"/>
      <c r="XEV2" s="4"/>
      <c r="XEW2" s="4"/>
      <c r="XEX2" s="4"/>
    </row>
    <row r="3" spans="1:29 16373:16378" s="5" customFormat="1" ht="18.75" thickTop="1" x14ac:dyDescent="0.25">
      <c r="A3" s="1"/>
      <c r="B3" s="341" t="s">
        <v>1</v>
      </c>
      <c r="C3" s="343" t="s">
        <v>2</v>
      </c>
      <c r="D3" s="343" t="s">
        <v>3</v>
      </c>
      <c r="E3" s="343" t="s">
        <v>4</v>
      </c>
      <c r="F3" s="345" t="s">
        <v>5</v>
      </c>
      <c r="G3" s="346"/>
      <c r="H3" s="8"/>
      <c r="I3" s="335" t="s">
        <v>6</v>
      </c>
      <c r="J3" s="331" t="s">
        <v>7</v>
      </c>
      <c r="K3" s="331" t="s">
        <v>8</v>
      </c>
      <c r="L3" s="331" t="s">
        <v>9</v>
      </c>
      <c r="M3" s="331" t="s">
        <v>10</v>
      </c>
      <c r="N3" s="331" t="s">
        <v>8</v>
      </c>
      <c r="O3" s="331" t="s">
        <v>10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XES3" s="4"/>
      <c r="XET3" s="4"/>
      <c r="XEU3" s="4"/>
      <c r="XEV3" s="4"/>
      <c r="XEW3" s="4"/>
      <c r="XEX3" s="4"/>
    </row>
    <row r="4" spans="1:29 16373:16378" s="5" customFormat="1" ht="36" x14ac:dyDescent="0.25">
      <c r="A4" s="1"/>
      <c r="B4" s="342"/>
      <c r="C4" s="344"/>
      <c r="D4" s="344"/>
      <c r="E4" s="344"/>
      <c r="F4" s="9" t="s">
        <v>11</v>
      </c>
      <c r="G4" s="10" t="s">
        <v>12</v>
      </c>
      <c r="H4" s="11"/>
      <c r="I4" s="336"/>
      <c r="J4" s="332"/>
      <c r="K4" s="332"/>
      <c r="L4" s="332"/>
      <c r="M4" s="332"/>
      <c r="N4" s="332"/>
      <c r="O4" s="33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XES4" s="4"/>
      <c r="XET4" s="4"/>
      <c r="XEU4" s="4"/>
      <c r="XEV4" s="4"/>
      <c r="XEW4" s="4"/>
      <c r="XEX4" s="4"/>
    </row>
    <row r="5" spans="1:29 16373:16378" s="5" customFormat="1" ht="17.25" customHeight="1" thickBot="1" x14ac:dyDescent="0.3">
      <c r="A5" s="1"/>
      <c r="B5" s="12"/>
      <c r="C5" s="13"/>
      <c r="D5" s="14"/>
      <c r="E5" s="15"/>
      <c r="F5" s="16"/>
      <c r="G5" s="17"/>
      <c r="H5" s="11"/>
      <c r="I5" s="18"/>
      <c r="J5" s="19"/>
      <c r="K5" s="20"/>
      <c r="L5" s="20"/>
      <c r="M5" s="20"/>
      <c r="N5" s="20"/>
      <c r="O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XES5" s="4"/>
      <c r="XET5" s="4"/>
      <c r="XEU5" s="4"/>
      <c r="XEV5" s="4"/>
      <c r="XEW5" s="4"/>
      <c r="XEX5" s="4"/>
    </row>
    <row r="6" spans="1:29 16373:16378" s="5" customFormat="1" ht="17.100000000000001" customHeight="1" x14ac:dyDescent="0.25">
      <c r="A6" s="1"/>
      <c r="B6" s="22" t="s">
        <v>13</v>
      </c>
      <c r="C6" s="23" t="s">
        <v>678</v>
      </c>
      <c r="D6" s="24"/>
      <c r="E6" s="24"/>
      <c r="F6" s="24"/>
      <c r="G6" s="25"/>
      <c r="H6" s="11"/>
      <c r="I6" s="18"/>
      <c r="J6" s="19"/>
      <c r="K6" s="20"/>
      <c r="L6" s="20"/>
      <c r="M6" s="20"/>
      <c r="N6" s="20"/>
      <c r="O6" s="2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XES6" s="4"/>
      <c r="XET6" s="4"/>
      <c r="XEU6" s="4"/>
      <c r="XEV6" s="4"/>
      <c r="XEW6" s="4"/>
      <c r="XEX6" s="4"/>
    </row>
    <row r="7" spans="1:29 16373:16378" s="5" customFormat="1" ht="17.25" customHeight="1" x14ac:dyDescent="0.25">
      <c r="A7" s="26"/>
      <c r="B7" s="27"/>
      <c r="C7" s="28"/>
      <c r="D7" s="29"/>
      <c r="E7" s="30"/>
      <c r="F7" s="39"/>
      <c r="G7" s="32"/>
      <c r="H7" s="186"/>
      <c r="I7" s="18"/>
      <c r="J7" s="33"/>
      <c r="K7" s="20"/>
      <c r="L7" s="20"/>
      <c r="M7" s="20"/>
      <c r="N7" s="20"/>
      <c r="O7" s="2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XES7" s="4"/>
      <c r="XET7" s="4"/>
      <c r="XEU7" s="4"/>
      <c r="XEV7" s="4"/>
      <c r="XEW7" s="4"/>
      <c r="XEX7" s="4"/>
    </row>
    <row r="8" spans="1:29 16373:16378" s="5" customFormat="1" ht="17.25" customHeight="1" x14ac:dyDescent="0.25">
      <c r="A8" s="1"/>
      <c r="B8" s="27"/>
      <c r="C8" s="34"/>
      <c r="D8" s="35"/>
      <c r="E8" s="36"/>
      <c r="F8" s="328"/>
      <c r="G8" s="38"/>
      <c r="H8" s="11"/>
      <c r="I8" s="18"/>
      <c r="J8" s="33"/>
      <c r="K8" s="20"/>
      <c r="L8" s="20"/>
      <c r="M8" s="20"/>
      <c r="N8" s="20"/>
      <c r="O8" s="2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XES8" s="4"/>
      <c r="XET8" s="4"/>
      <c r="XEU8" s="4"/>
      <c r="XEV8" s="4"/>
      <c r="XEW8" s="4"/>
      <c r="XEX8" s="4"/>
    </row>
    <row r="9" spans="1:29 16373:16378" s="5" customFormat="1" ht="17.25" customHeight="1" x14ac:dyDescent="0.25">
      <c r="A9" s="1"/>
      <c r="B9" s="27"/>
      <c r="C9" s="28"/>
      <c r="D9" s="29"/>
      <c r="E9" s="30"/>
      <c r="F9" s="39"/>
      <c r="G9" s="32"/>
      <c r="H9" s="11"/>
      <c r="I9" s="18"/>
      <c r="J9" s="33"/>
      <c r="K9" s="20"/>
      <c r="L9" s="20"/>
      <c r="M9" s="20"/>
      <c r="N9" s="20"/>
      <c r="O9" s="2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XES9" s="4"/>
      <c r="XET9" s="4"/>
      <c r="XEU9" s="4"/>
      <c r="XEV9" s="4"/>
      <c r="XEW9" s="4"/>
      <c r="XEX9" s="4"/>
    </row>
    <row r="10" spans="1:29 16373:16378" s="5" customFormat="1" ht="17.25" customHeight="1" x14ac:dyDescent="0.25">
      <c r="A10" s="1"/>
      <c r="B10" s="27"/>
      <c r="C10" s="28"/>
      <c r="D10" s="29"/>
      <c r="E10" s="30"/>
      <c r="F10" s="39"/>
      <c r="G10" s="40"/>
      <c r="H10" s="11"/>
      <c r="I10" s="18"/>
      <c r="J10" s="33"/>
      <c r="K10" s="20"/>
      <c r="L10" s="20"/>
      <c r="M10" s="20"/>
      <c r="N10" s="20"/>
      <c r="O10" s="2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XES10" s="4"/>
      <c r="XET10" s="4"/>
      <c r="XEU10" s="4"/>
      <c r="XEV10" s="4"/>
      <c r="XEW10" s="4"/>
      <c r="XEX10" s="4"/>
    </row>
    <row r="11" spans="1:29 16373:16378" s="5" customFormat="1" ht="17.25" customHeight="1" x14ac:dyDescent="0.25">
      <c r="A11" s="1"/>
      <c r="B11" s="27"/>
      <c r="C11" s="28"/>
      <c r="D11" s="29"/>
      <c r="E11" s="30"/>
      <c r="F11" s="39"/>
      <c r="G11" s="32"/>
      <c r="H11" s="11"/>
      <c r="I11" s="18"/>
      <c r="J11" s="33"/>
      <c r="K11" s="20"/>
      <c r="L11" s="20"/>
      <c r="M11" s="20"/>
      <c r="N11" s="20"/>
      <c r="O11" s="2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XES11" s="4"/>
      <c r="XET11" s="4"/>
      <c r="XEU11" s="4"/>
      <c r="XEV11" s="4"/>
      <c r="XEW11" s="4"/>
      <c r="XEX11" s="4"/>
    </row>
    <row r="12" spans="1:29 16373:16378" s="5" customFormat="1" ht="17.25" customHeight="1" thickBot="1" x14ac:dyDescent="0.3">
      <c r="A12" s="1"/>
      <c r="B12" s="27"/>
      <c r="C12" s="41"/>
      <c r="D12" s="14"/>
      <c r="E12" s="15"/>
      <c r="F12" s="16"/>
      <c r="G12" s="42"/>
      <c r="H12" s="11"/>
      <c r="I12" s="18"/>
      <c r="J12" s="19"/>
      <c r="K12" s="19"/>
      <c r="L12" s="19"/>
      <c r="M12" s="20"/>
      <c r="N12" s="20"/>
      <c r="O12" s="2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XES12" s="4"/>
      <c r="XET12" s="4"/>
      <c r="XEU12" s="4"/>
      <c r="XEV12" s="4"/>
      <c r="XEW12" s="4"/>
      <c r="XEX12" s="4"/>
    </row>
    <row r="13" spans="1:29 16373:16378" s="5" customFormat="1" ht="17.25" customHeight="1" thickBot="1" x14ac:dyDescent="0.3">
      <c r="A13" s="1"/>
      <c r="B13" s="43"/>
      <c r="C13" s="44" t="s">
        <v>15</v>
      </c>
      <c r="D13" s="45"/>
      <c r="E13" s="46">
        <f>SUM(E7:E12)</f>
        <v>0</v>
      </c>
      <c r="F13" s="47"/>
      <c r="G13" s="48"/>
      <c r="H13" s="11"/>
      <c r="I13" s="49"/>
      <c r="J13" s="50">
        <f>SUM(J6:J11)</f>
        <v>0</v>
      </c>
      <c r="K13" s="50">
        <f>SUM(K6:K11)</f>
        <v>0</v>
      </c>
      <c r="L13" s="50">
        <f>SUM(L6:L11)</f>
        <v>0</v>
      </c>
      <c r="M13" s="51"/>
      <c r="N13" s="50">
        <f>SUM(N6:N11)</f>
        <v>0</v>
      </c>
      <c r="O13" s="5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XES13" s="4"/>
      <c r="XET13" s="4"/>
      <c r="XEU13" s="4"/>
      <c r="XEV13" s="4"/>
      <c r="XEW13" s="4"/>
      <c r="XEX13" s="4"/>
    </row>
    <row r="14" spans="1:29 16373:16378" s="5" customFormat="1" ht="17.25" customHeight="1" thickBot="1" x14ac:dyDescent="0.3">
      <c r="A14" s="1"/>
      <c r="B14" s="22"/>
      <c r="C14" s="53"/>
      <c r="D14" s="54"/>
      <c r="E14" s="55"/>
      <c r="F14" s="56"/>
      <c r="G14" s="57"/>
      <c r="H14" s="11"/>
      <c r="I14" s="18"/>
      <c r="J14" s="19"/>
      <c r="K14" s="19"/>
      <c r="L14" s="19"/>
      <c r="M14" s="20"/>
      <c r="N14" s="20"/>
      <c r="O14" s="2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XES14" s="4"/>
      <c r="XET14" s="4"/>
      <c r="XEU14" s="4"/>
      <c r="XEV14" s="4"/>
      <c r="XEW14" s="4"/>
      <c r="XEX14" s="4"/>
    </row>
    <row r="15" spans="1:29 16373:16378" s="5" customFormat="1" ht="17.25" customHeight="1" x14ac:dyDescent="0.25">
      <c r="A15" s="1"/>
      <c r="B15" s="22" t="s">
        <v>16</v>
      </c>
      <c r="C15" s="23" t="s">
        <v>679</v>
      </c>
      <c r="D15" s="54"/>
      <c r="E15" s="55"/>
      <c r="F15" s="56"/>
      <c r="G15" s="57"/>
      <c r="H15" s="11"/>
      <c r="I15" s="18"/>
      <c r="J15" s="19"/>
      <c r="K15" s="19"/>
      <c r="L15" s="19"/>
      <c r="M15" s="20"/>
      <c r="N15" s="20"/>
      <c r="O15" s="2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XES15" s="4"/>
      <c r="XET15" s="4"/>
      <c r="XEU15" s="4"/>
      <c r="XEV15" s="4"/>
      <c r="XEW15" s="4"/>
      <c r="XEX15" s="4"/>
    </row>
    <row r="16" spans="1:29 16373:16378" s="5" customFormat="1" ht="17.25" customHeight="1" x14ac:dyDescent="0.25">
      <c r="A16" s="1"/>
      <c r="B16" s="27"/>
      <c r="C16" s="337" t="s">
        <v>18</v>
      </c>
      <c r="D16" s="14"/>
      <c r="E16" s="15"/>
      <c r="F16" s="16"/>
      <c r="G16" s="17"/>
      <c r="H16" s="11"/>
      <c r="I16" s="18"/>
      <c r="J16" s="19"/>
      <c r="K16" s="19"/>
      <c r="L16" s="19"/>
      <c r="M16" s="20"/>
      <c r="N16" s="20"/>
      <c r="O16" s="2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XES16" s="4"/>
      <c r="XET16" s="4"/>
      <c r="XEU16" s="4"/>
      <c r="XEV16" s="4"/>
      <c r="XEW16" s="4"/>
      <c r="XEX16" s="4"/>
    </row>
    <row r="17" spans="1:29 16373:16378" s="5" customFormat="1" ht="17.25" customHeight="1" x14ac:dyDescent="0.25">
      <c r="A17" s="1"/>
      <c r="B17" s="58"/>
      <c r="C17" s="337"/>
      <c r="D17" s="14"/>
      <c r="E17" s="15"/>
      <c r="F17" s="16"/>
      <c r="G17" s="17"/>
      <c r="H17" s="11"/>
      <c r="I17" s="18"/>
      <c r="J17" s="19"/>
      <c r="K17" s="19"/>
      <c r="L17" s="19"/>
      <c r="M17" s="20"/>
      <c r="N17" s="20"/>
      <c r="O17" s="2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XES17" s="4"/>
      <c r="XET17" s="4"/>
      <c r="XEU17" s="4"/>
      <c r="XEV17" s="4"/>
      <c r="XEW17" s="4"/>
      <c r="XEX17" s="4"/>
    </row>
    <row r="18" spans="1:29 16373:16378" s="5" customFormat="1" ht="17.25" customHeight="1" thickBot="1" x14ac:dyDescent="0.3">
      <c r="A18" s="1"/>
      <c r="B18" s="59"/>
      <c r="C18" s="338"/>
      <c r="D18" s="60"/>
      <c r="E18" s="61"/>
      <c r="F18" s="62"/>
      <c r="G18" s="63"/>
      <c r="H18" s="11"/>
      <c r="I18" s="18"/>
      <c r="J18" s="19"/>
      <c r="K18" s="19"/>
      <c r="L18" s="19"/>
      <c r="M18" s="20"/>
      <c r="N18" s="20"/>
      <c r="O18" s="2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XES18" s="4"/>
      <c r="XET18" s="4"/>
      <c r="XEU18" s="4"/>
      <c r="XEV18" s="4"/>
      <c r="XEW18" s="4"/>
      <c r="XEX18" s="4"/>
    </row>
    <row r="19" spans="1:29 16373:16378" s="5" customFormat="1" ht="17.25" customHeight="1" thickBot="1" x14ac:dyDescent="0.3">
      <c r="A19" s="1"/>
      <c r="B19" s="64"/>
      <c r="C19" s="65" t="s">
        <v>19</v>
      </c>
      <c r="D19" s="66"/>
      <c r="E19" s="67">
        <f>SUM(E16:E18)</f>
        <v>0</v>
      </c>
      <c r="F19" s="68"/>
      <c r="G19" s="69"/>
      <c r="H19" s="11"/>
      <c r="I19" s="49"/>
      <c r="J19" s="70"/>
      <c r="K19" s="70"/>
      <c r="L19" s="70"/>
      <c r="M19" s="51"/>
      <c r="N19" s="50">
        <f>SUM(N15:N16)</f>
        <v>0</v>
      </c>
      <c r="O19" s="5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XES19" s="4"/>
      <c r="XET19" s="4"/>
      <c r="XEU19" s="4"/>
      <c r="XEV19" s="4"/>
      <c r="XEW19" s="4"/>
      <c r="XEX19" s="4"/>
    </row>
    <row r="20" spans="1:29 16373:16378" s="5" customFormat="1" ht="17.25" customHeight="1" thickBot="1" x14ac:dyDescent="0.3">
      <c r="A20" s="1"/>
      <c r="B20" s="71"/>
      <c r="C20" s="72"/>
      <c r="D20" s="14"/>
      <c r="E20" s="15"/>
      <c r="F20" s="16"/>
      <c r="G20" s="17"/>
      <c r="H20" s="11"/>
      <c r="I20" s="18"/>
      <c r="J20" s="19"/>
      <c r="K20" s="19"/>
      <c r="L20" s="19"/>
      <c r="M20" s="20"/>
      <c r="N20" s="20"/>
      <c r="O20" s="2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XES20" s="4"/>
      <c r="XET20" s="4"/>
      <c r="XEU20" s="4"/>
      <c r="XEV20" s="4"/>
      <c r="XEW20" s="4"/>
      <c r="XEX20" s="4"/>
    </row>
    <row r="21" spans="1:29 16373:16378" s="5" customFormat="1" ht="17.25" customHeight="1" x14ac:dyDescent="0.25">
      <c r="A21" s="1"/>
      <c r="B21" s="22" t="s">
        <v>20</v>
      </c>
      <c r="C21" s="23" t="s">
        <v>680</v>
      </c>
      <c r="D21" s="54"/>
      <c r="E21" s="55"/>
      <c r="F21" s="56"/>
      <c r="G21" s="57"/>
      <c r="H21" s="11"/>
      <c r="I21" s="18"/>
      <c r="J21" s="19"/>
      <c r="K21" s="19"/>
      <c r="L21" s="19"/>
      <c r="M21" s="20"/>
      <c r="N21" s="20"/>
      <c r="O21" s="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XES21" s="4"/>
      <c r="XET21" s="4"/>
      <c r="XEU21" s="4"/>
      <c r="XEV21" s="4"/>
      <c r="XEW21" s="4"/>
      <c r="XEX21" s="4"/>
    </row>
    <row r="22" spans="1:29 16373:16378" s="5" customFormat="1" x14ac:dyDescent="0.25">
      <c r="A22" s="26"/>
      <c r="B22" s="27"/>
      <c r="C22" s="28"/>
      <c r="D22" s="29"/>
      <c r="E22" s="30"/>
      <c r="F22" s="16"/>
      <c r="G22" s="32"/>
      <c r="H22" s="11"/>
      <c r="I22" s="18"/>
      <c r="J22" s="74"/>
      <c r="K22" s="33"/>
      <c r="L22" s="33"/>
      <c r="M22" s="20"/>
      <c r="N22" s="20"/>
      <c r="O22" s="2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XES22" s="4"/>
      <c r="XET22" s="4"/>
      <c r="XEU22" s="4"/>
      <c r="XEV22" s="4"/>
      <c r="XEW22" s="4"/>
      <c r="XEX22" s="4"/>
    </row>
    <row r="23" spans="1:29 16373:16378" s="5" customFormat="1" x14ac:dyDescent="0.25">
      <c r="A23" s="1"/>
      <c r="B23" s="58"/>
      <c r="C23" s="28"/>
      <c r="D23" s="29"/>
      <c r="E23" s="30"/>
      <c r="F23" s="31"/>
      <c r="G23" s="32"/>
      <c r="H23" s="11"/>
      <c r="I23" s="18"/>
      <c r="J23" s="75"/>
      <c r="K23" s="19">
        <f>E23-J23</f>
        <v>0</v>
      </c>
      <c r="L23" s="19"/>
      <c r="M23" s="20"/>
      <c r="N23" s="76">
        <f>K23-L23</f>
        <v>0</v>
      </c>
      <c r="O23" s="2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XES23" s="4"/>
      <c r="XET23" s="4"/>
      <c r="XEU23" s="4"/>
      <c r="XEV23" s="4"/>
      <c r="XEW23" s="4"/>
      <c r="XEX23" s="4"/>
    </row>
    <row r="24" spans="1:29 16373:16378" s="5" customFormat="1" ht="17.25" customHeight="1" x14ac:dyDescent="0.25">
      <c r="A24" s="1"/>
      <c r="B24" s="58"/>
      <c r="C24" s="28"/>
      <c r="D24" s="29"/>
      <c r="E24" s="30"/>
      <c r="F24" s="31"/>
      <c r="G24" s="32"/>
      <c r="H24" s="11"/>
      <c r="I24" s="77"/>
      <c r="J24" s="15"/>
      <c r="K24" s="19">
        <f>E24-J24</f>
        <v>0</v>
      </c>
      <c r="L24" s="19"/>
      <c r="M24" s="20"/>
      <c r="N24" s="76">
        <f>K24-L24</f>
        <v>0</v>
      </c>
      <c r="O24" s="2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XES24" s="4"/>
      <c r="XET24" s="4"/>
      <c r="XEU24" s="4"/>
      <c r="XEV24" s="4"/>
      <c r="XEW24" s="4"/>
      <c r="XEX24" s="4"/>
    </row>
    <row r="25" spans="1:29 16373:16378" s="5" customFormat="1" ht="17.25" customHeight="1" x14ac:dyDescent="0.25">
      <c r="A25" s="1"/>
      <c r="B25" s="58"/>
      <c r="C25" s="28"/>
      <c r="D25" s="29"/>
      <c r="E25" s="30"/>
      <c r="F25" s="31"/>
      <c r="G25" s="32"/>
      <c r="H25" s="11"/>
      <c r="I25" s="77"/>
      <c r="J25" s="15"/>
      <c r="K25" s="19">
        <f>E25-J25</f>
        <v>0</v>
      </c>
      <c r="L25" s="19"/>
      <c r="M25" s="20"/>
      <c r="N25" s="76">
        <f>K25-L25</f>
        <v>0</v>
      </c>
      <c r="O25" s="2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XES25" s="4"/>
      <c r="XET25" s="4"/>
      <c r="XEU25" s="4"/>
      <c r="XEV25" s="4"/>
      <c r="XEW25" s="4"/>
      <c r="XEX25" s="4"/>
    </row>
    <row r="26" spans="1:29 16373:16378" s="5" customFormat="1" ht="17.25" customHeight="1" x14ac:dyDescent="0.25">
      <c r="A26" s="1"/>
      <c r="B26" s="58"/>
      <c r="C26" s="28"/>
      <c r="D26" s="29"/>
      <c r="E26" s="30"/>
      <c r="F26" s="31"/>
      <c r="G26" s="32"/>
      <c r="H26" s="11"/>
      <c r="I26" s="77"/>
      <c r="J26" s="15"/>
      <c r="K26" s="19"/>
      <c r="L26" s="19"/>
      <c r="M26" s="20"/>
      <c r="N26" s="76"/>
      <c r="O26" s="2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XES26" s="4"/>
      <c r="XET26" s="4"/>
      <c r="XEU26" s="4"/>
      <c r="XEV26" s="4"/>
      <c r="XEW26" s="4"/>
      <c r="XEX26" s="4"/>
    </row>
    <row r="27" spans="1:29 16373:16378" s="5" customFormat="1" ht="17.25" customHeight="1" x14ac:dyDescent="0.25">
      <c r="A27" s="1"/>
      <c r="B27" s="58"/>
      <c r="C27" s="28"/>
      <c r="D27" s="29"/>
      <c r="E27" s="30"/>
      <c r="F27" s="73"/>
      <c r="G27" s="32"/>
      <c r="H27" s="11"/>
      <c r="I27" s="112"/>
      <c r="J27" s="301"/>
      <c r="K27" s="19"/>
      <c r="L27" s="19"/>
      <c r="M27" s="20"/>
      <c r="N27" s="76"/>
      <c r="O27" s="2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XES27" s="4"/>
      <c r="XET27" s="4"/>
      <c r="XEU27" s="4"/>
      <c r="XEV27" s="4"/>
      <c r="XEW27" s="4"/>
      <c r="XEX27" s="4"/>
    </row>
    <row r="28" spans="1:29 16373:16378" s="5" customFormat="1" ht="17.25" customHeight="1" x14ac:dyDescent="0.25">
      <c r="A28" s="1"/>
      <c r="B28" s="58"/>
      <c r="C28" s="28"/>
      <c r="D28" s="29"/>
      <c r="E28" s="30"/>
      <c r="F28" s="73"/>
      <c r="G28" s="32"/>
      <c r="H28" s="11"/>
      <c r="I28" s="112"/>
      <c r="J28" s="301"/>
      <c r="K28" s="19"/>
      <c r="L28" s="19"/>
      <c r="M28" s="20"/>
      <c r="N28" s="76"/>
      <c r="O28" s="2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XES28" s="4"/>
      <c r="XET28" s="4"/>
      <c r="XEU28" s="4"/>
      <c r="XEV28" s="4"/>
      <c r="XEW28" s="4"/>
      <c r="XEX28" s="4"/>
    </row>
    <row r="29" spans="1:29 16373:16378" s="5" customFormat="1" ht="17.25" customHeight="1" thickBot="1" x14ac:dyDescent="0.3">
      <c r="A29" s="1"/>
      <c r="B29" s="59"/>
      <c r="C29" s="78"/>
      <c r="D29" s="60"/>
      <c r="E29" s="61"/>
      <c r="F29" s="62"/>
      <c r="G29" s="63"/>
      <c r="H29" s="11"/>
      <c r="I29" s="18"/>
      <c r="J29" s="19"/>
      <c r="K29" s="19"/>
      <c r="L29" s="19"/>
      <c r="M29" s="20"/>
      <c r="N29" s="20"/>
      <c r="O29" s="2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XES29" s="4"/>
      <c r="XET29" s="4"/>
      <c r="XEU29" s="4"/>
      <c r="XEV29" s="4"/>
      <c r="XEW29" s="4"/>
      <c r="XEX29" s="4"/>
    </row>
    <row r="30" spans="1:29 16373:16378" s="5" customFormat="1" ht="17.25" customHeight="1" thickBot="1" x14ac:dyDescent="0.3">
      <c r="A30" s="1"/>
      <c r="B30" s="64"/>
      <c r="C30" s="65" t="s">
        <v>22</v>
      </c>
      <c r="D30" s="66"/>
      <c r="E30" s="67">
        <f>SUM(E22:E29)</f>
        <v>0</v>
      </c>
      <c r="F30" s="68"/>
      <c r="G30" s="69"/>
      <c r="H30" s="11"/>
      <c r="I30" s="49"/>
      <c r="J30" s="50">
        <f>SUM(J21:J29)</f>
        <v>0</v>
      </c>
      <c r="K30" s="50">
        <f>SUM(K21:K29)</f>
        <v>0</v>
      </c>
      <c r="L30" s="50">
        <f>SUM(L21:L29)</f>
        <v>0</v>
      </c>
      <c r="M30" s="51"/>
      <c r="N30" s="50">
        <f>SUM(N21:N29)</f>
        <v>0</v>
      </c>
      <c r="O30" s="5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XES30" s="4"/>
      <c r="XET30" s="4"/>
      <c r="XEU30" s="4"/>
      <c r="XEV30" s="4"/>
      <c r="XEW30" s="4"/>
      <c r="XEX30" s="4"/>
    </row>
    <row r="31" spans="1:29 16373:16378" s="5" customFormat="1" ht="17.25" customHeight="1" thickBot="1" x14ac:dyDescent="0.3">
      <c r="A31" s="1"/>
      <c r="B31" s="71"/>
      <c r="C31" s="72"/>
      <c r="D31" s="14"/>
      <c r="E31" s="15"/>
      <c r="F31" s="16"/>
      <c r="G31" s="17"/>
      <c r="H31" s="11"/>
      <c r="I31" s="18"/>
      <c r="J31" s="19"/>
      <c r="K31" s="19"/>
      <c r="L31" s="19"/>
      <c r="M31" s="20"/>
      <c r="N31" s="20"/>
      <c r="O31" s="2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XES31" s="4"/>
      <c r="XET31" s="4"/>
      <c r="XEU31" s="4"/>
      <c r="XEV31" s="4"/>
      <c r="XEW31" s="4"/>
      <c r="XEX31" s="4"/>
    </row>
    <row r="32" spans="1:29 16373:16378" s="5" customFormat="1" ht="17.25" customHeight="1" x14ac:dyDescent="0.25">
      <c r="A32" s="1"/>
      <c r="B32" s="22" t="s">
        <v>23</v>
      </c>
      <c r="C32" s="23" t="s">
        <v>681</v>
      </c>
      <c r="D32" s="54"/>
      <c r="E32" s="55"/>
      <c r="F32" s="56"/>
      <c r="G32" s="57"/>
      <c r="H32" s="11"/>
      <c r="I32" s="18"/>
      <c r="J32" s="19"/>
      <c r="K32" s="19"/>
      <c r="L32" s="19"/>
      <c r="M32" s="20"/>
      <c r="N32" s="20"/>
      <c r="O32" s="2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XES32" s="4"/>
      <c r="XET32" s="4"/>
      <c r="XEU32" s="4"/>
      <c r="XEV32" s="4"/>
      <c r="XEW32" s="4"/>
      <c r="XEX32" s="4"/>
    </row>
    <row r="33" spans="1:29 16373:16378" s="5" customFormat="1" x14ac:dyDescent="0.25">
      <c r="A33" s="26"/>
      <c r="B33" s="27"/>
      <c r="C33" s="28"/>
      <c r="D33" s="29"/>
      <c r="E33" s="30"/>
      <c r="F33" s="73"/>
      <c r="G33" s="32"/>
      <c r="H33" s="11"/>
      <c r="I33" s="18"/>
      <c r="J33" s="74"/>
      <c r="K33" s="33"/>
      <c r="L33" s="33"/>
      <c r="M33" s="20"/>
      <c r="N33" s="20"/>
      <c r="O33" s="2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XES33" s="4"/>
      <c r="XET33" s="4"/>
      <c r="XEU33" s="4"/>
      <c r="XEV33" s="4"/>
      <c r="XEW33" s="4"/>
      <c r="XEX33" s="4"/>
    </row>
    <row r="34" spans="1:29 16373:16378" s="5" customFormat="1" x14ac:dyDescent="0.25">
      <c r="A34" s="1"/>
      <c r="B34" s="58"/>
      <c r="C34" s="28"/>
      <c r="D34" s="29"/>
      <c r="E34" s="30"/>
      <c r="F34" s="31"/>
      <c r="G34" s="32"/>
      <c r="H34" s="11"/>
      <c r="I34" s="18"/>
      <c r="J34" s="75"/>
      <c r="K34" s="19">
        <f>E34-J34</f>
        <v>0</v>
      </c>
      <c r="L34" s="19"/>
      <c r="M34" s="20"/>
      <c r="N34" s="76">
        <f>K34-L34</f>
        <v>0</v>
      </c>
      <c r="O34" s="2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XES34" s="4"/>
      <c r="XET34" s="4"/>
      <c r="XEU34" s="4"/>
      <c r="XEV34" s="4"/>
      <c r="XEW34" s="4"/>
      <c r="XEX34" s="4"/>
    </row>
    <row r="35" spans="1:29 16373:16378" s="5" customFormat="1" ht="17.25" customHeight="1" x14ac:dyDescent="0.25">
      <c r="A35" s="1"/>
      <c r="B35" s="58"/>
      <c r="C35" s="28"/>
      <c r="D35" s="29"/>
      <c r="E35" s="30"/>
      <c r="F35" s="31"/>
      <c r="G35" s="32"/>
      <c r="H35" s="11"/>
      <c r="I35" s="77"/>
      <c r="J35" s="15"/>
      <c r="K35" s="19">
        <f>E35-J35</f>
        <v>0</v>
      </c>
      <c r="L35" s="19"/>
      <c r="M35" s="20"/>
      <c r="N35" s="76">
        <f>K35-L35</f>
        <v>0</v>
      </c>
      <c r="O35" s="2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XES35" s="4"/>
      <c r="XET35" s="4"/>
      <c r="XEU35" s="4"/>
      <c r="XEV35" s="4"/>
      <c r="XEW35" s="4"/>
      <c r="XEX35" s="4"/>
    </row>
    <row r="36" spans="1:29 16373:16378" s="5" customFormat="1" ht="17.25" customHeight="1" x14ac:dyDescent="0.25">
      <c r="A36" s="1"/>
      <c r="B36" s="58"/>
      <c r="C36" s="28"/>
      <c r="D36" s="29"/>
      <c r="E36" s="30"/>
      <c r="F36" s="39"/>
      <c r="G36" s="32"/>
      <c r="H36" s="11"/>
      <c r="I36" s="77"/>
      <c r="J36" s="15"/>
      <c r="K36" s="19">
        <f>E36-J36</f>
        <v>0</v>
      </c>
      <c r="L36" s="19"/>
      <c r="M36" s="20"/>
      <c r="N36" s="76">
        <f>K36-L36</f>
        <v>0</v>
      </c>
      <c r="O36" s="2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XES36" s="4"/>
      <c r="XET36" s="4"/>
      <c r="XEU36" s="4"/>
      <c r="XEV36" s="4"/>
      <c r="XEW36" s="4"/>
      <c r="XEX36" s="4"/>
    </row>
    <row r="37" spans="1:29 16373:16378" s="5" customFormat="1" ht="17.25" customHeight="1" x14ac:dyDescent="0.25">
      <c r="A37" s="1"/>
      <c r="B37" s="58"/>
      <c r="C37" s="28"/>
      <c r="D37" s="29"/>
      <c r="E37" s="30"/>
      <c r="F37" s="16"/>
      <c r="G37" s="32"/>
      <c r="H37" s="11"/>
      <c r="I37" s="112"/>
      <c r="J37" s="301"/>
      <c r="K37" s="19"/>
      <c r="L37" s="19"/>
      <c r="M37" s="20"/>
      <c r="N37" s="76"/>
      <c r="O37" s="2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XES37" s="4"/>
      <c r="XET37" s="4"/>
      <c r="XEU37" s="4"/>
      <c r="XEV37" s="4"/>
      <c r="XEW37" s="4"/>
      <c r="XEX37" s="4"/>
    </row>
    <row r="38" spans="1:29 16373:16378" s="5" customFormat="1" ht="17.25" customHeight="1" x14ac:dyDescent="0.25">
      <c r="A38" s="1"/>
      <c r="B38" s="58"/>
      <c r="C38" s="28"/>
      <c r="D38" s="29"/>
      <c r="E38" s="30"/>
      <c r="F38" s="16"/>
      <c r="G38" s="32"/>
      <c r="H38" s="11"/>
      <c r="I38" s="112"/>
      <c r="J38" s="301"/>
      <c r="K38" s="19"/>
      <c r="L38" s="19"/>
      <c r="M38" s="20"/>
      <c r="N38" s="76"/>
      <c r="O38" s="2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XES38" s="4"/>
      <c r="XET38" s="4"/>
      <c r="XEU38" s="4"/>
      <c r="XEV38" s="4"/>
      <c r="XEW38" s="4"/>
      <c r="XEX38" s="4"/>
    </row>
    <row r="39" spans="1:29 16373:16378" s="5" customFormat="1" ht="17.25" customHeight="1" thickBot="1" x14ac:dyDescent="0.3">
      <c r="A39" s="1"/>
      <c r="B39" s="59"/>
      <c r="C39" s="78"/>
      <c r="D39" s="60"/>
      <c r="E39" s="61"/>
      <c r="F39" s="62"/>
      <c r="G39" s="63"/>
      <c r="H39" s="11"/>
      <c r="I39" s="18"/>
      <c r="J39" s="19"/>
      <c r="K39" s="19"/>
      <c r="L39" s="19"/>
      <c r="M39" s="20"/>
      <c r="N39" s="20"/>
      <c r="O39" s="2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XES39" s="4"/>
      <c r="XET39" s="4"/>
      <c r="XEU39" s="4"/>
      <c r="XEV39" s="4"/>
      <c r="XEW39" s="4"/>
      <c r="XEX39" s="4"/>
    </row>
    <row r="40" spans="1:29 16373:16378" s="5" customFormat="1" ht="17.25" customHeight="1" thickBot="1" x14ac:dyDescent="0.3">
      <c r="A40" s="1"/>
      <c r="B40" s="64"/>
      <c r="C40" s="65" t="s">
        <v>22</v>
      </c>
      <c r="D40" s="66"/>
      <c r="E40" s="67">
        <f>SUM(E33:E39)</f>
        <v>0</v>
      </c>
      <c r="F40" s="68"/>
      <c r="G40" s="69"/>
      <c r="H40" s="11"/>
      <c r="I40" s="49"/>
      <c r="J40" s="50">
        <f>SUM(J32:J39)</f>
        <v>0</v>
      </c>
      <c r="K40" s="50">
        <f>SUM(K32:K39)</f>
        <v>0</v>
      </c>
      <c r="L40" s="50">
        <f>SUM(L32:L39)</f>
        <v>0</v>
      </c>
      <c r="M40" s="51"/>
      <c r="N40" s="50">
        <f>SUM(N32:N39)</f>
        <v>0</v>
      </c>
      <c r="O40" s="5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XES40" s="4"/>
      <c r="XET40" s="4"/>
      <c r="XEU40" s="4"/>
      <c r="XEV40" s="4"/>
      <c r="XEW40" s="4"/>
      <c r="XEX40" s="4"/>
    </row>
    <row r="41" spans="1:29 16373:16378" s="5" customFormat="1" ht="17.25" customHeight="1" thickBot="1" x14ac:dyDescent="0.3">
      <c r="A41" s="1"/>
      <c r="B41" s="71"/>
      <c r="C41" s="72"/>
      <c r="D41" s="14"/>
      <c r="E41" s="15"/>
      <c r="F41" s="16"/>
      <c r="G41" s="17"/>
      <c r="H41" s="11"/>
      <c r="I41" s="18"/>
      <c r="J41" s="19"/>
      <c r="K41" s="19"/>
      <c r="L41" s="19"/>
      <c r="M41" s="20"/>
      <c r="N41" s="20"/>
      <c r="O41" s="2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XES41" s="4"/>
      <c r="XET41" s="4"/>
      <c r="XEU41" s="4"/>
      <c r="XEV41" s="4"/>
      <c r="XEW41" s="4"/>
      <c r="XEX41" s="4"/>
    </row>
    <row r="42" spans="1:29 16373:16378" s="5" customFormat="1" ht="17.25" customHeight="1" x14ac:dyDescent="0.25">
      <c r="A42" s="1"/>
      <c r="B42" s="22" t="s">
        <v>26</v>
      </c>
      <c r="C42" s="23" t="s">
        <v>682</v>
      </c>
      <c r="D42" s="54"/>
      <c r="E42" s="55"/>
      <c r="F42" s="56"/>
      <c r="G42" s="57"/>
      <c r="H42" s="11"/>
      <c r="I42" s="18"/>
      <c r="J42" s="19"/>
      <c r="K42" s="19"/>
      <c r="L42" s="19"/>
      <c r="M42" s="20"/>
      <c r="N42" s="20"/>
      <c r="O42" s="2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XES42" s="4"/>
      <c r="XET42" s="4"/>
      <c r="XEU42" s="4"/>
      <c r="XEV42" s="4"/>
      <c r="XEW42" s="4"/>
      <c r="XEX42" s="4"/>
    </row>
    <row r="43" spans="1:29 16373:16378" s="5" customFormat="1" x14ac:dyDescent="0.25">
      <c r="A43" s="26"/>
      <c r="B43" s="27"/>
      <c r="C43" s="41"/>
      <c r="D43" s="14"/>
      <c r="E43" s="79"/>
      <c r="F43" s="73"/>
      <c r="G43" s="32"/>
      <c r="H43" s="11"/>
      <c r="I43" s="18"/>
      <c r="J43" s="33"/>
      <c r="K43" s="33"/>
      <c r="L43" s="33"/>
      <c r="M43" s="20"/>
      <c r="N43" s="20"/>
      <c r="O43" s="2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XES43" s="4"/>
      <c r="XET43" s="4"/>
      <c r="XEU43" s="4"/>
      <c r="XEV43" s="4"/>
      <c r="XEW43" s="4"/>
      <c r="XEX43" s="4"/>
    </row>
    <row r="44" spans="1:29 16373:16378" s="5" customFormat="1" x14ac:dyDescent="0.25">
      <c r="A44" s="1"/>
      <c r="B44" s="58"/>
      <c r="C44" s="41"/>
      <c r="D44" s="14"/>
      <c r="E44" s="15"/>
      <c r="F44" s="16"/>
      <c r="G44" s="32"/>
      <c r="H44" s="11"/>
      <c r="I44" s="80"/>
      <c r="J44" s="79"/>
      <c r="K44" s="19"/>
      <c r="L44" s="81"/>
      <c r="M44" s="82"/>
      <c r="N44" s="83"/>
      <c r="O44" s="21"/>
      <c r="P44" s="84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XES44" s="4"/>
      <c r="XET44" s="4"/>
      <c r="XEU44" s="4"/>
      <c r="XEV44" s="4"/>
      <c r="XEW44" s="4"/>
      <c r="XEX44" s="4"/>
    </row>
    <row r="45" spans="1:29 16373:16378" s="5" customFormat="1" x14ac:dyDescent="0.25">
      <c r="A45" s="1"/>
      <c r="B45" s="58"/>
      <c r="C45" s="41"/>
      <c r="D45" s="14"/>
      <c r="E45" s="79"/>
      <c r="F45" s="73"/>
      <c r="G45" s="32"/>
      <c r="H45" s="11"/>
      <c r="I45" s="80"/>
      <c r="J45" s="86"/>
      <c r="K45" s="19"/>
      <c r="L45" s="87"/>
      <c r="M45" s="88"/>
      <c r="N45" s="83"/>
      <c r="O45" s="2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XES45" s="4"/>
      <c r="XET45" s="4"/>
      <c r="XEU45" s="4"/>
      <c r="XEV45" s="4"/>
      <c r="XEW45" s="4"/>
      <c r="XEX45" s="4"/>
    </row>
    <row r="46" spans="1:29 16373:16378" s="5" customFormat="1" x14ac:dyDescent="0.25">
      <c r="A46" s="1"/>
      <c r="B46" s="58"/>
      <c r="C46" s="41"/>
      <c r="D46" s="14"/>
      <c r="E46" s="79"/>
      <c r="F46" s="73"/>
      <c r="G46" s="85"/>
      <c r="H46" s="11"/>
      <c r="I46" s="80"/>
      <c r="J46" s="86"/>
      <c r="K46" s="19"/>
      <c r="L46" s="87"/>
      <c r="M46" s="88"/>
      <c r="N46" s="83"/>
      <c r="O46" s="2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XES46" s="4"/>
      <c r="XET46" s="4"/>
      <c r="XEU46" s="4"/>
      <c r="XEV46" s="4"/>
      <c r="XEW46" s="4"/>
      <c r="XEX46" s="4"/>
    </row>
    <row r="47" spans="1:29 16373:16378" s="5" customFormat="1" x14ac:dyDescent="0.25">
      <c r="A47" s="1"/>
      <c r="B47" s="58"/>
      <c r="C47" s="41"/>
      <c r="D47" s="14"/>
      <c r="E47" s="79"/>
      <c r="F47" s="73"/>
      <c r="G47" s="32"/>
      <c r="H47" s="11"/>
      <c r="I47" s="80"/>
      <c r="J47" s="86"/>
      <c r="K47" s="19"/>
      <c r="L47" s="19"/>
      <c r="M47" s="20"/>
      <c r="N47" s="76"/>
      <c r="O47" s="2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XES47" s="4"/>
      <c r="XET47" s="4"/>
      <c r="XEU47" s="4"/>
      <c r="XEV47" s="4"/>
      <c r="XEW47" s="4"/>
      <c r="XEX47" s="4"/>
    </row>
    <row r="48" spans="1:29 16373:16378" s="5" customFormat="1" x14ac:dyDescent="0.25">
      <c r="A48" s="1"/>
      <c r="B48" s="58"/>
      <c r="C48" s="41"/>
      <c r="D48" s="14"/>
      <c r="E48" s="79"/>
      <c r="F48" s="73"/>
      <c r="G48" s="32"/>
      <c r="H48" s="11"/>
      <c r="I48" s="80"/>
      <c r="J48" s="86"/>
      <c r="K48" s="19"/>
      <c r="L48" s="19"/>
      <c r="M48" s="20"/>
      <c r="N48" s="76"/>
      <c r="O48" s="2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XES48" s="4"/>
      <c r="XET48" s="4"/>
      <c r="XEU48" s="4"/>
      <c r="XEV48" s="4"/>
      <c r="XEW48" s="4"/>
      <c r="XEX48" s="4"/>
    </row>
    <row r="49" spans="1:29 16373:16378" s="5" customFormat="1" x14ac:dyDescent="0.25">
      <c r="A49" s="1"/>
      <c r="B49" s="58"/>
      <c r="C49" s="41"/>
      <c r="D49" s="14"/>
      <c r="E49" s="79"/>
      <c r="F49" s="73"/>
      <c r="G49" s="89"/>
      <c r="H49" s="11"/>
      <c r="I49" s="80"/>
      <c r="J49" s="86"/>
      <c r="K49" s="19"/>
      <c r="L49" s="19"/>
      <c r="M49" s="20"/>
      <c r="N49" s="76"/>
      <c r="O49" s="2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XES49" s="4"/>
      <c r="XET49" s="4"/>
      <c r="XEU49" s="4"/>
      <c r="XEV49" s="4"/>
      <c r="XEW49" s="4"/>
      <c r="XEX49" s="4"/>
    </row>
    <row r="50" spans="1:29 16373:16378" s="5" customFormat="1" x14ac:dyDescent="0.25">
      <c r="A50" s="1"/>
      <c r="B50" s="58"/>
      <c r="C50" s="90"/>
      <c r="D50" s="14"/>
      <c r="E50" s="79"/>
      <c r="F50" s="73"/>
      <c r="G50" s="89"/>
      <c r="H50" s="11"/>
      <c r="I50" s="80"/>
      <c r="J50" s="86"/>
      <c r="K50" s="19"/>
      <c r="L50" s="19"/>
      <c r="M50" s="20"/>
      <c r="N50" s="76"/>
      <c r="O50" s="2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XES50" s="4"/>
      <c r="XET50" s="4"/>
      <c r="XEU50" s="4"/>
      <c r="XEV50" s="4"/>
      <c r="XEW50" s="4"/>
      <c r="XEX50" s="4"/>
    </row>
    <row r="51" spans="1:29 16373:16378" s="5" customFormat="1" x14ac:dyDescent="0.25">
      <c r="A51" s="1"/>
      <c r="B51" s="58"/>
      <c r="C51" s="90"/>
      <c r="D51" s="14"/>
      <c r="E51" s="79"/>
      <c r="F51" s="73"/>
      <c r="G51" s="89"/>
      <c r="H51" s="11"/>
      <c r="I51" s="80"/>
      <c r="J51" s="86"/>
      <c r="K51" s="19"/>
      <c r="L51" s="19"/>
      <c r="M51" s="20"/>
      <c r="N51" s="76"/>
      <c r="O51" s="2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XES51" s="4"/>
      <c r="XET51" s="4"/>
      <c r="XEU51" s="4"/>
      <c r="XEV51" s="4"/>
      <c r="XEW51" s="4"/>
      <c r="XEX51" s="4"/>
    </row>
    <row r="52" spans="1:29 16373:16378" s="5" customFormat="1" x14ac:dyDescent="0.25">
      <c r="A52" s="1"/>
      <c r="B52" s="58"/>
      <c r="C52" s="41"/>
      <c r="D52" s="14"/>
      <c r="E52" s="79"/>
      <c r="F52" s="73"/>
      <c r="G52" s="89"/>
      <c r="H52" s="11"/>
      <c r="I52" s="80"/>
      <c r="J52" s="86"/>
      <c r="K52" s="19"/>
      <c r="L52" s="19"/>
      <c r="M52" s="20"/>
      <c r="N52" s="76"/>
      <c r="O52" s="2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XES52" s="4"/>
      <c r="XET52" s="4"/>
      <c r="XEU52" s="4"/>
      <c r="XEV52" s="4"/>
      <c r="XEW52" s="4"/>
      <c r="XEX52" s="4"/>
    </row>
    <row r="53" spans="1:29 16373:16378" s="5" customFormat="1" ht="18.75" thickBot="1" x14ac:dyDescent="0.3">
      <c r="A53" s="1"/>
      <c r="B53" s="58"/>
      <c r="C53" s="13"/>
      <c r="D53" s="14"/>
      <c r="E53" s="79"/>
      <c r="F53" s="73"/>
      <c r="G53" s="17"/>
      <c r="H53" s="11"/>
      <c r="I53" s="80"/>
      <c r="J53" s="86"/>
      <c r="K53" s="19"/>
      <c r="L53" s="19"/>
      <c r="M53" s="20"/>
      <c r="N53" s="76"/>
      <c r="O53" s="2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XES53" s="4"/>
      <c r="XET53" s="4"/>
      <c r="XEU53" s="4"/>
      <c r="XEV53" s="4"/>
      <c r="XEW53" s="4"/>
      <c r="XEX53" s="4"/>
    </row>
    <row r="54" spans="1:29 16373:16378" s="5" customFormat="1" ht="18.75" thickBot="1" x14ac:dyDescent="0.3">
      <c r="A54" s="1"/>
      <c r="B54" s="92"/>
      <c r="C54" s="93" t="s">
        <v>25</v>
      </c>
      <c r="D54" s="94"/>
      <c r="E54" s="95">
        <f>SUM(E43:E53)</f>
        <v>0</v>
      </c>
      <c r="F54" s="96"/>
      <c r="G54" s="97"/>
      <c r="H54" s="11"/>
      <c r="I54" s="49"/>
      <c r="J54" s="50">
        <f>SUM(J42:J53)</f>
        <v>0</v>
      </c>
      <c r="K54" s="50">
        <f>SUM(K42:K53)</f>
        <v>0</v>
      </c>
      <c r="L54" s="50">
        <f>SUM(L42:L53)</f>
        <v>0</v>
      </c>
      <c r="M54" s="51"/>
      <c r="N54" s="50">
        <f>SUM(N42:N53)</f>
        <v>0</v>
      </c>
      <c r="O54" s="5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XES54" s="4"/>
      <c r="XET54" s="4"/>
      <c r="XEU54" s="4"/>
      <c r="XEV54" s="4"/>
      <c r="XEW54" s="4"/>
      <c r="XEX54" s="4"/>
    </row>
    <row r="55" spans="1:29 16373:16378" s="5" customFormat="1" ht="17.25" customHeight="1" thickBot="1" x14ac:dyDescent="0.3">
      <c r="A55" s="1"/>
      <c r="B55" s="71"/>
      <c r="C55" s="72"/>
      <c r="D55" s="14"/>
      <c r="E55" s="15"/>
      <c r="F55" s="16"/>
      <c r="G55" s="17"/>
      <c r="H55" s="11"/>
      <c r="I55" s="18"/>
      <c r="J55" s="19"/>
      <c r="K55" s="19"/>
      <c r="L55" s="19"/>
      <c r="M55" s="20"/>
      <c r="N55" s="20"/>
      <c r="O55" s="2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XES55" s="4"/>
      <c r="XET55" s="4"/>
      <c r="XEU55" s="4"/>
      <c r="XEV55" s="4"/>
      <c r="XEW55" s="4"/>
      <c r="XEX55" s="4"/>
    </row>
    <row r="56" spans="1:29 16373:16378" s="5" customFormat="1" ht="17.25" customHeight="1" x14ac:dyDescent="0.25">
      <c r="A56" s="1"/>
      <c r="B56" s="22" t="s">
        <v>29</v>
      </c>
      <c r="C56" s="23" t="s">
        <v>683</v>
      </c>
      <c r="D56" s="54"/>
      <c r="E56" s="55"/>
      <c r="F56" s="56"/>
      <c r="G56" s="57"/>
      <c r="H56" s="11"/>
      <c r="I56" s="18"/>
      <c r="J56" s="19"/>
      <c r="K56" s="19"/>
      <c r="L56" s="19"/>
      <c r="M56" s="20"/>
      <c r="N56" s="20"/>
      <c r="O56" s="2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XES56" s="4"/>
      <c r="XET56" s="4"/>
      <c r="XEU56" s="4"/>
      <c r="XEV56" s="4"/>
      <c r="XEW56" s="4"/>
      <c r="XEX56" s="4"/>
    </row>
    <row r="57" spans="1:29 16373:16378" s="5" customFormat="1" x14ac:dyDescent="0.25">
      <c r="A57" s="26"/>
      <c r="B57" s="98"/>
      <c r="C57" s="99"/>
      <c r="D57" s="100"/>
      <c r="E57" s="101"/>
      <c r="F57" s="102"/>
      <c r="G57" s="38"/>
      <c r="H57" s="11"/>
      <c r="I57" s="18"/>
      <c r="J57" s="103"/>
      <c r="K57" s="19"/>
      <c r="L57" s="19"/>
      <c r="M57" s="20"/>
      <c r="N57" s="20"/>
      <c r="O57" s="2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XES57" s="4"/>
      <c r="XET57" s="4"/>
      <c r="XEU57" s="4"/>
      <c r="XEV57" s="4"/>
      <c r="XEW57" s="4"/>
      <c r="XEX57" s="4"/>
    </row>
    <row r="58" spans="1:29 16373:16378" s="5" customFormat="1" x14ac:dyDescent="0.25">
      <c r="A58" s="1"/>
      <c r="B58" s="104"/>
      <c r="C58" s="105"/>
      <c r="D58" s="100"/>
      <c r="E58" s="106"/>
      <c r="F58" s="107"/>
      <c r="G58" s="38"/>
      <c r="H58" s="11"/>
      <c r="I58" s="77"/>
      <c r="J58" s="108"/>
      <c r="K58" s="19"/>
      <c r="L58" s="19"/>
      <c r="M58" s="20"/>
      <c r="N58" s="76"/>
      <c r="O58" s="2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XES58" s="4"/>
      <c r="XET58" s="4"/>
      <c r="XEU58" s="4"/>
      <c r="XEV58" s="4"/>
      <c r="XEW58" s="4"/>
      <c r="XEX58" s="4"/>
    </row>
    <row r="59" spans="1:29 16373:16378" s="5" customFormat="1" x14ac:dyDescent="0.25">
      <c r="A59" s="1"/>
      <c r="B59" s="104"/>
      <c r="C59" s="105"/>
      <c r="D59" s="100"/>
      <c r="E59" s="106"/>
      <c r="F59" s="107"/>
      <c r="G59" s="109"/>
      <c r="H59" s="11"/>
      <c r="I59" s="77"/>
      <c r="J59" s="108"/>
      <c r="K59" s="19"/>
      <c r="L59" s="19"/>
      <c r="M59" s="20"/>
      <c r="N59" s="76"/>
      <c r="O59" s="2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XES59" s="4"/>
      <c r="XET59" s="4"/>
      <c r="XEU59" s="4"/>
      <c r="XEV59" s="4"/>
      <c r="XEW59" s="4"/>
      <c r="XEX59" s="4"/>
    </row>
    <row r="60" spans="1:29 16373:16378" s="5" customFormat="1" x14ac:dyDescent="0.25">
      <c r="A60" s="1"/>
      <c r="B60" s="104"/>
      <c r="C60" s="105"/>
      <c r="D60" s="100"/>
      <c r="E60" s="106"/>
      <c r="F60" s="107"/>
      <c r="G60" s="38"/>
      <c r="H60" s="11"/>
      <c r="I60" s="77"/>
      <c r="J60" s="108"/>
      <c r="K60" s="19"/>
      <c r="L60" s="19"/>
      <c r="M60" s="20"/>
      <c r="N60" s="76"/>
      <c r="O60" s="2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XES60" s="4"/>
      <c r="XET60" s="4"/>
      <c r="XEU60" s="4"/>
      <c r="XEV60" s="4"/>
      <c r="XEW60" s="4"/>
      <c r="XEX60" s="4"/>
    </row>
    <row r="61" spans="1:29 16373:16378" s="5" customFormat="1" x14ac:dyDescent="0.25">
      <c r="A61" s="1"/>
      <c r="B61" s="104"/>
      <c r="C61" s="105"/>
      <c r="D61" s="100"/>
      <c r="E61" s="106"/>
      <c r="F61" s="107"/>
      <c r="G61" s="38"/>
      <c r="H61" s="11"/>
      <c r="I61" s="77"/>
      <c r="J61" s="108"/>
      <c r="K61" s="19"/>
      <c r="L61" s="19"/>
      <c r="M61" s="20"/>
      <c r="N61" s="76"/>
      <c r="O61" s="2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XES61" s="4"/>
      <c r="XET61" s="4"/>
      <c r="XEU61" s="4"/>
      <c r="XEV61" s="4"/>
      <c r="XEW61" s="4"/>
      <c r="XEX61" s="4"/>
    </row>
    <row r="62" spans="1:29 16373:16378" s="5" customFormat="1" ht="17.25" customHeight="1" x14ac:dyDescent="0.25">
      <c r="A62" s="1"/>
      <c r="B62" s="104"/>
      <c r="C62" s="105"/>
      <c r="D62" s="100"/>
      <c r="E62" s="106"/>
      <c r="F62" s="107"/>
      <c r="G62" s="38"/>
      <c r="H62" s="11"/>
      <c r="I62" s="77"/>
      <c r="J62" s="108"/>
      <c r="K62" s="19"/>
      <c r="L62" s="19"/>
      <c r="M62" s="20"/>
      <c r="N62" s="76"/>
      <c r="O62" s="2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XES62" s="4"/>
      <c r="XET62" s="4"/>
      <c r="XEU62" s="4"/>
      <c r="XEV62" s="4"/>
      <c r="XEW62" s="4"/>
      <c r="XEX62" s="4"/>
    </row>
    <row r="63" spans="1:29 16373:16378" s="5" customFormat="1" ht="17.25" customHeight="1" x14ac:dyDescent="0.25">
      <c r="A63" s="1"/>
      <c r="B63" s="104"/>
      <c r="C63" s="105"/>
      <c r="D63" s="110"/>
      <c r="E63" s="106"/>
      <c r="F63" s="111"/>
      <c r="G63" s="38"/>
      <c r="H63" s="11"/>
      <c r="I63" s="112"/>
      <c r="J63" s="113"/>
      <c r="K63" s="19"/>
      <c r="L63" s="19"/>
      <c r="M63" s="20"/>
      <c r="N63" s="76"/>
      <c r="O63" s="2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XES63" s="4"/>
      <c r="XET63" s="4"/>
      <c r="XEU63" s="4"/>
      <c r="XEV63" s="4"/>
      <c r="XEW63" s="4"/>
      <c r="XEX63" s="4"/>
    </row>
    <row r="64" spans="1:29 16373:16378" s="5" customFormat="1" ht="18.75" thickBot="1" x14ac:dyDescent="0.3">
      <c r="A64" s="1"/>
      <c r="B64" s="114"/>
      <c r="C64" s="115"/>
      <c r="D64" s="116"/>
      <c r="E64" s="117"/>
      <c r="F64" s="118"/>
      <c r="G64" s="119"/>
      <c r="H64" s="11"/>
      <c r="I64" s="18"/>
      <c r="J64" s="19"/>
      <c r="K64" s="19"/>
      <c r="L64" s="19"/>
      <c r="M64" s="20"/>
      <c r="N64" s="20"/>
      <c r="O64" s="2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XES64" s="4"/>
      <c r="XET64" s="4"/>
      <c r="XEU64" s="4"/>
      <c r="XEV64" s="4"/>
      <c r="XEW64" s="4"/>
      <c r="XEX64" s="4"/>
    </row>
    <row r="65" spans="1:29 16373:16378" s="5" customFormat="1" ht="18.75" thickBot="1" x14ac:dyDescent="0.3">
      <c r="A65" s="1"/>
      <c r="B65" s="64"/>
      <c r="C65" s="65" t="s">
        <v>28</v>
      </c>
      <c r="D65" s="66"/>
      <c r="E65" s="67">
        <f>SUM(E57:E64)</f>
        <v>0</v>
      </c>
      <c r="F65" s="68"/>
      <c r="G65" s="69"/>
      <c r="H65" s="11"/>
      <c r="I65" s="49"/>
      <c r="J65" s="50">
        <f>SUM(J56:J62)</f>
        <v>0</v>
      </c>
      <c r="K65" s="50">
        <f>SUM(K58:K62)</f>
        <v>0</v>
      </c>
      <c r="L65" s="50">
        <f>SUM(L56:L62)</f>
        <v>0</v>
      </c>
      <c r="M65" s="51"/>
      <c r="N65" s="50">
        <f>SUM(N56:N62)</f>
        <v>0</v>
      </c>
      <c r="O65" s="5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XES65" s="4"/>
      <c r="XET65" s="4"/>
      <c r="XEU65" s="4"/>
      <c r="XEV65" s="4"/>
      <c r="XEW65" s="4"/>
      <c r="XEX65" s="4"/>
    </row>
    <row r="66" spans="1:29 16373:16378" s="5" customFormat="1" ht="17.25" customHeight="1" thickBot="1" x14ac:dyDescent="0.3">
      <c r="A66" s="1"/>
      <c r="B66" s="71"/>
      <c r="C66" s="72"/>
      <c r="D66" s="14"/>
      <c r="E66" s="15"/>
      <c r="F66" s="16"/>
      <c r="G66" s="17"/>
      <c r="H66" s="11"/>
      <c r="I66" s="18"/>
      <c r="J66" s="19"/>
      <c r="K66" s="19"/>
      <c r="L66" s="19"/>
      <c r="M66" s="20"/>
      <c r="N66" s="20"/>
      <c r="O66" s="2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XES66" s="4"/>
      <c r="XET66" s="4"/>
      <c r="XEU66" s="4"/>
      <c r="XEV66" s="4"/>
      <c r="XEW66" s="4"/>
      <c r="XEX66" s="4"/>
    </row>
    <row r="67" spans="1:29 16373:16378" s="5" customFormat="1" ht="17.25" customHeight="1" x14ac:dyDescent="0.25">
      <c r="A67" s="1"/>
      <c r="B67" s="22" t="s">
        <v>32</v>
      </c>
      <c r="C67" s="23" t="s">
        <v>684</v>
      </c>
      <c r="D67" s="54"/>
      <c r="E67" s="55"/>
      <c r="F67" s="56"/>
      <c r="G67" s="57"/>
      <c r="H67" s="11"/>
      <c r="I67" s="18"/>
      <c r="J67" s="19"/>
      <c r="K67" s="19"/>
      <c r="L67" s="19"/>
      <c r="M67" s="20"/>
      <c r="N67" s="20"/>
      <c r="O67" s="2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XES67" s="4"/>
      <c r="XET67" s="4"/>
      <c r="XEU67" s="4"/>
      <c r="XEV67" s="4"/>
      <c r="XEW67" s="4"/>
      <c r="XEX67" s="4"/>
    </row>
    <row r="68" spans="1:29 16373:16378" s="5" customFormat="1" x14ac:dyDescent="0.25">
      <c r="A68" s="26"/>
      <c r="B68" s="27"/>
      <c r="C68" s="28"/>
      <c r="D68" s="29"/>
      <c r="E68" s="30"/>
      <c r="F68" s="16"/>
      <c r="G68" s="32"/>
      <c r="H68" s="11"/>
      <c r="I68" s="18"/>
      <c r="J68" s="33"/>
      <c r="K68" s="33"/>
      <c r="L68" s="33"/>
      <c r="M68" s="20"/>
      <c r="N68" s="20"/>
      <c r="O68" s="2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XES68" s="4"/>
      <c r="XET68" s="4"/>
      <c r="XEU68" s="4"/>
      <c r="XEV68" s="4"/>
      <c r="XEW68" s="4"/>
      <c r="XEX68" s="4"/>
    </row>
    <row r="69" spans="1:29 16373:16378" s="5" customFormat="1" x14ac:dyDescent="0.25">
      <c r="A69" s="1"/>
      <c r="B69" s="27"/>
      <c r="C69" s="28"/>
      <c r="D69" s="29"/>
      <c r="E69" s="30"/>
      <c r="F69" s="121"/>
      <c r="G69" s="32"/>
      <c r="H69" s="11"/>
      <c r="I69" s="18"/>
      <c r="J69" s="33"/>
      <c r="K69" s="33"/>
      <c r="L69" s="33"/>
      <c r="M69" s="20"/>
      <c r="N69" s="20"/>
      <c r="O69" s="2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XES69" s="4"/>
      <c r="XET69" s="4"/>
      <c r="XEU69" s="4"/>
      <c r="XEV69" s="4"/>
      <c r="XEW69" s="4"/>
      <c r="XEX69" s="4"/>
    </row>
    <row r="70" spans="1:29 16373:16378" s="5" customFormat="1" x14ac:dyDescent="0.25">
      <c r="A70" s="1"/>
      <c r="B70" s="27"/>
      <c r="C70" s="28"/>
      <c r="D70" s="29"/>
      <c r="E70" s="30"/>
      <c r="F70" s="121"/>
      <c r="G70" s="32"/>
      <c r="H70" s="11"/>
      <c r="I70" s="18"/>
      <c r="J70" s="33"/>
      <c r="K70" s="33"/>
      <c r="L70" s="33"/>
      <c r="M70" s="20"/>
      <c r="N70" s="20"/>
      <c r="O70" s="2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XES70" s="4"/>
      <c r="XET70" s="4"/>
      <c r="XEU70" s="4"/>
      <c r="XEV70" s="4"/>
      <c r="XEW70" s="4"/>
      <c r="XEX70" s="4"/>
    </row>
    <row r="71" spans="1:29 16373:16378" s="5" customFormat="1" x14ac:dyDescent="0.25">
      <c r="A71" s="1"/>
      <c r="B71" s="27"/>
      <c r="C71" s="28"/>
      <c r="D71" s="29"/>
      <c r="E71" s="30"/>
      <c r="F71" s="121"/>
      <c r="G71" s="32"/>
      <c r="H71" s="11"/>
      <c r="I71" s="18"/>
      <c r="J71" s="33"/>
      <c r="K71" s="33"/>
      <c r="L71" s="33"/>
      <c r="M71" s="20"/>
      <c r="N71" s="20"/>
      <c r="O71" s="2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XES71" s="4"/>
      <c r="XET71" s="4"/>
      <c r="XEU71" s="4"/>
      <c r="XEV71" s="4"/>
      <c r="XEW71" s="4"/>
      <c r="XEX71" s="4"/>
    </row>
    <row r="72" spans="1:29 16373:16378" s="5" customFormat="1" x14ac:dyDescent="0.25">
      <c r="A72" s="1"/>
      <c r="B72" s="27"/>
      <c r="C72" s="28"/>
      <c r="D72" s="29"/>
      <c r="E72" s="30"/>
      <c r="F72" s="121"/>
      <c r="G72" s="32"/>
      <c r="H72" s="11"/>
      <c r="I72" s="18"/>
      <c r="J72" s="33"/>
      <c r="K72" s="33"/>
      <c r="L72" s="33"/>
      <c r="M72" s="20"/>
      <c r="N72" s="20"/>
      <c r="O72" s="2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XES72" s="4"/>
      <c r="XET72" s="4"/>
      <c r="XEU72" s="4"/>
      <c r="XEV72" s="4"/>
      <c r="XEW72" s="4"/>
      <c r="XEX72" s="4"/>
    </row>
    <row r="73" spans="1:29 16373:16378" s="5" customFormat="1" x14ac:dyDescent="0.25">
      <c r="A73" s="1"/>
      <c r="B73" s="27"/>
      <c r="C73" s="28"/>
      <c r="D73" s="29"/>
      <c r="E73" s="30"/>
      <c r="F73" s="121"/>
      <c r="G73" s="32"/>
      <c r="H73" s="11"/>
      <c r="I73" s="18"/>
      <c r="J73" s="33"/>
      <c r="K73" s="33"/>
      <c r="L73" s="33"/>
      <c r="M73" s="20"/>
      <c r="N73" s="20"/>
      <c r="O73" s="2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XES73" s="4"/>
      <c r="XET73" s="4"/>
      <c r="XEU73" s="4"/>
      <c r="XEV73" s="4"/>
      <c r="XEW73" s="4"/>
      <c r="XEX73" s="4"/>
    </row>
    <row r="74" spans="1:29 16373:16378" s="5" customFormat="1" ht="17.25" customHeight="1" x14ac:dyDescent="0.25">
      <c r="A74" s="1"/>
      <c r="B74" s="27"/>
      <c r="C74" s="28"/>
      <c r="D74" s="29"/>
      <c r="E74" s="30"/>
      <c r="F74" s="121"/>
      <c r="G74" s="32"/>
      <c r="H74" s="11"/>
      <c r="I74" s="18"/>
      <c r="J74" s="33"/>
      <c r="K74" s="33"/>
      <c r="L74" s="33"/>
      <c r="M74" s="20"/>
      <c r="N74" s="20"/>
      <c r="O74" s="2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XES74" s="4"/>
      <c r="XET74" s="4"/>
      <c r="XEU74" s="4"/>
      <c r="XEV74" s="4"/>
      <c r="XEW74" s="4"/>
      <c r="XEX74" s="4"/>
    </row>
    <row r="75" spans="1:29 16373:16378" s="5" customFormat="1" ht="17.25" customHeight="1" x14ac:dyDescent="0.25">
      <c r="A75" s="1"/>
      <c r="B75" s="27"/>
      <c r="C75" s="28"/>
      <c r="D75" s="29"/>
      <c r="E75" s="120"/>
      <c r="F75" s="121"/>
      <c r="G75" s="32"/>
      <c r="H75" s="11"/>
      <c r="I75" s="18"/>
      <c r="J75" s="33"/>
      <c r="K75" s="33"/>
      <c r="L75" s="33"/>
      <c r="M75" s="20"/>
      <c r="N75" s="20"/>
      <c r="O75" s="2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XES75" s="4"/>
      <c r="XET75" s="4"/>
      <c r="XEU75" s="4"/>
      <c r="XEV75" s="4"/>
      <c r="XEW75" s="4"/>
      <c r="XEX75" s="4"/>
    </row>
    <row r="76" spans="1:29 16373:16378" s="5" customFormat="1" ht="17.25" customHeight="1" x14ac:dyDescent="0.25">
      <c r="A76" s="1"/>
      <c r="B76" s="27"/>
      <c r="C76" s="28"/>
      <c r="D76" s="29"/>
      <c r="E76" s="30"/>
      <c r="F76" s="121"/>
      <c r="G76" s="32"/>
      <c r="H76" s="11"/>
      <c r="I76" s="18"/>
      <c r="J76" s="33"/>
      <c r="K76" s="33"/>
      <c r="L76" s="33"/>
      <c r="M76" s="20"/>
      <c r="N76" s="20"/>
      <c r="O76" s="2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XES76" s="4"/>
      <c r="XET76" s="4"/>
      <c r="XEU76" s="4"/>
      <c r="XEV76" s="4"/>
      <c r="XEW76" s="4"/>
      <c r="XEX76" s="4"/>
    </row>
    <row r="77" spans="1:29 16373:16378" s="5" customFormat="1" ht="17.25" customHeight="1" x14ac:dyDescent="0.25">
      <c r="A77" s="1"/>
      <c r="B77" s="27"/>
      <c r="C77" s="28"/>
      <c r="D77" s="29"/>
      <c r="E77" s="30"/>
      <c r="F77" s="121"/>
      <c r="G77" s="32"/>
      <c r="H77" s="11"/>
      <c r="I77" s="18"/>
      <c r="J77" s="33"/>
      <c r="K77" s="33"/>
      <c r="L77" s="33"/>
      <c r="M77" s="20"/>
      <c r="N77" s="20"/>
      <c r="O77" s="2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XES77" s="4"/>
      <c r="XET77" s="4"/>
      <c r="XEU77" s="4"/>
      <c r="XEV77" s="4"/>
      <c r="XEW77" s="4"/>
      <c r="XEX77" s="4"/>
    </row>
    <row r="78" spans="1:29 16373:16378" s="5" customFormat="1" ht="17.25" customHeight="1" thickBot="1" x14ac:dyDescent="0.3">
      <c r="A78" s="1"/>
      <c r="B78" s="114"/>
      <c r="C78" s="115"/>
      <c r="D78" s="122"/>
      <c r="E78" s="123"/>
      <c r="F78" s="124"/>
      <c r="G78" s="125"/>
      <c r="H78" s="11"/>
      <c r="I78" s="18"/>
      <c r="J78" s="19"/>
      <c r="K78" s="19"/>
      <c r="L78" s="19"/>
      <c r="M78" s="20"/>
      <c r="N78" s="20"/>
      <c r="O78" s="2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XES78" s="4"/>
      <c r="XET78" s="4"/>
      <c r="XEU78" s="4"/>
      <c r="XEV78" s="4"/>
      <c r="XEW78" s="4"/>
      <c r="XEX78" s="4"/>
    </row>
    <row r="79" spans="1:29 16373:16378" s="5" customFormat="1" ht="17.25" customHeight="1" thickBot="1" x14ac:dyDescent="0.3">
      <c r="A79" s="1"/>
      <c r="B79" s="64"/>
      <c r="C79" s="65" t="s">
        <v>31</v>
      </c>
      <c r="D79" s="66"/>
      <c r="E79" s="67">
        <f>SUM(E68:E78)</f>
        <v>0</v>
      </c>
      <c r="F79" s="68"/>
      <c r="G79" s="69"/>
      <c r="H79" s="11"/>
      <c r="I79" s="49"/>
      <c r="J79" s="50">
        <f>SUM(J67:J77)</f>
        <v>0</v>
      </c>
      <c r="K79" s="50">
        <f>SUM(K67:K77)</f>
        <v>0</v>
      </c>
      <c r="L79" s="50">
        <f>SUM(L67:L77)</f>
        <v>0</v>
      </c>
      <c r="M79" s="51"/>
      <c r="N79" s="50">
        <f>SUM(N67:N77)</f>
        <v>0</v>
      </c>
      <c r="O79" s="5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XES79" s="4"/>
      <c r="XET79" s="4"/>
      <c r="XEU79" s="4"/>
      <c r="XEV79" s="4"/>
      <c r="XEW79" s="4"/>
      <c r="XEX79" s="4"/>
    </row>
    <row r="80" spans="1:29 16373:16378" s="5" customFormat="1" ht="17.25" customHeight="1" thickBot="1" x14ac:dyDescent="0.3">
      <c r="A80" s="1"/>
      <c r="B80" s="71"/>
      <c r="C80" s="72"/>
      <c r="D80" s="14"/>
      <c r="E80" s="15"/>
      <c r="F80" s="16"/>
      <c r="G80" s="126"/>
      <c r="H80" s="11"/>
      <c r="I80" s="18"/>
      <c r="J80" s="19"/>
      <c r="K80" s="19"/>
      <c r="L80" s="19"/>
      <c r="M80" s="20"/>
      <c r="N80" s="20"/>
      <c r="O80" s="2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XES80" s="4"/>
      <c r="XET80" s="4"/>
      <c r="XEU80" s="4"/>
      <c r="XEV80" s="4"/>
      <c r="XEW80" s="4"/>
      <c r="XEX80" s="4"/>
    </row>
    <row r="81" spans="1:29 16373:16378" s="5" customFormat="1" ht="17.25" customHeight="1" x14ac:dyDescent="0.25">
      <c r="A81" s="1"/>
      <c r="B81" s="22" t="s">
        <v>35</v>
      </c>
      <c r="C81" s="23" t="s">
        <v>685</v>
      </c>
      <c r="D81" s="54"/>
      <c r="E81" s="55"/>
      <c r="F81" s="56"/>
      <c r="G81" s="57"/>
      <c r="H81" s="11"/>
      <c r="I81" s="18"/>
      <c r="J81" s="19"/>
      <c r="K81" s="19"/>
      <c r="L81" s="19"/>
      <c r="M81" s="20"/>
      <c r="N81" s="20"/>
      <c r="O81" s="2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XES81" s="4"/>
      <c r="XET81" s="4"/>
      <c r="XEU81" s="4"/>
      <c r="XEV81" s="4"/>
      <c r="XEW81" s="4"/>
      <c r="XEX81" s="4"/>
    </row>
    <row r="82" spans="1:29 16373:16378" s="5" customFormat="1" ht="17.25" customHeight="1" x14ac:dyDescent="0.25">
      <c r="A82" s="26"/>
      <c r="B82" s="27"/>
      <c r="C82" s="127"/>
      <c r="D82" s="128"/>
      <c r="E82" s="120"/>
      <c r="F82" s="129"/>
      <c r="G82" s="130"/>
      <c r="H82" s="11"/>
      <c r="I82" s="18"/>
      <c r="J82" s="19"/>
      <c r="K82" s="19"/>
      <c r="L82" s="19"/>
      <c r="M82" s="20"/>
      <c r="N82" s="20"/>
      <c r="O82" s="2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XES82" s="4"/>
      <c r="XET82" s="4"/>
      <c r="XEU82" s="4"/>
      <c r="XEV82" s="4"/>
      <c r="XEW82" s="4"/>
      <c r="XEX82" s="4"/>
    </row>
    <row r="83" spans="1:29 16373:16378" s="5" customFormat="1" ht="17.25" customHeight="1" x14ac:dyDescent="0.25">
      <c r="A83" s="1"/>
      <c r="B83" s="27"/>
      <c r="C83" s="127"/>
      <c r="D83" s="131"/>
      <c r="E83" s="120"/>
      <c r="F83" s="132"/>
      <c r="G83" s="133"/>
      <c r="H83" s="11"/>
      <c r="I83" s="18"/>
      <c r="J83" s="19"/>
      <c r="K83" s="19"/>
      <c r="L83" s="19"/>
      <c r="M83" s="20"/>
      <c r="N83" s="76"/>
      <c r="O83" s="2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XES83" s="4"/>
      <c r="XET83" s="4"/>
      <c r="XEU83" s="4"/>
      <c r="XEV83" s="4"/>
      <c r="XEW83" s="4"/>
      <c r="XEX83" s="4"/>
    </row>
    <row r="84" spans="1:29 16373:16378" s="5" customFormat="1" ht="17.25" customHeight="1" x14ac:dyDescent="0.25">
      <c r="A84" s="1"/>
      <c r="B84" s="27"/>
      <c r="C84" s="134"/>
      <c r="D84" s="131"/>
      <c r="E84" s="120"/>
      <c r="F84" s="132"/>
      <c r="G84" s="133"/>
      <c r="H84" s="11"/>
      <c r="I84" s="77"/>
      <c r="J84" s="15"/>
      <c r="K84" s="19"/>
      <c r="L84" s="19"/>
      <c r="M84" s="20"/>
      <c r="N84" s="76"/>
      <c r="O84" s="2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XES84" s="4"/>
      <c r="XET84" s="4"/>
      <c r="XEU84" s="4"/>
      <c r="XEV84" s="4"/>
      <c r="XEW84" s="4"/>
      <c r="XEX84" s="4"/>
    </row>
    <row r="85" spans="1:29 16373:16378" s="5" customFormat="1" ht="17.25" customHeight="1" x14ac:dyDescent="0.25">
      <c r="A85" s="1"/>
      <c r="B85" s="27"/>
      <c r="C85" s="134"/>
      <c r="D85" s="131"/>
      <c r="E85" s="120"/>
      <c r="F85" s="132"/>
      <c r="G85" s="133"/>
      <c r="H85" s="11"/>
      <c r="I85" s="77"/>
      <c r="J85" s="15"/>
      <c r="K85" s="19"/>
      <c r="L85" s="19"/>
      <c r="M85" s="20"/>
      <c r="N85" s="76"/>
      <c r="O85" s="2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XES85" s="4"/>
      <c r="XET85" s="4"/>
      <c r="XEU85" s="4"/>
      <c r="XEV85" s="4"/>
      <c r="XEW85" s="4"/>
      <c r="XEX85" s="4"/>
    </row>
    <row r="86" spans="1:29 16373:16378" s="5" customFormat="1" ht="17.25" customHeight="1" x14ac:dyDescent="0.25">
      <c r="A86" s="1"/>
      <c r="B86" s="27"/>
      <c r="C86" s="134"/>
      <c r="D86" s="131"/>
      <c r="E86" s="120"/>
      <c r="F86" s="132"/>
      <c r="G86" s="133"/>
      <c r="H86" s="11"/>
      <c r="I86" s="77"/>
      <c r="J86" s="15"/>
      <c r="K86" s="19"/>
      <c r="L86" s="19"/>
      <c r="M86" s="20"/>
      <c r="N86" s="76"/>
      <c r="O86" s="2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XES86" s="4"/>
      <c r="XET86" s="4"/>
      <c r="XEU86" s="4"/>
      <c r="XEV86" s="4"/>
      <c r="XEW86" s="4"/>
      <c r="XEX86" s="4"/>
    </row>
    <row r="87" spans="1:29 16373:16378" s="5" customFormat="1" ht="17.25" customHeight="1" x14ac:dyDescent="0.25">
      <c r="A87" s="1"/>
      <c r="B87" s="27"/>
      <c r="C87" s="134"/>
      <c r="D87" s="131"/>
      <c r="E87" s="120"/>
      <c r="F87" s="132"/>
      <c r="G87" s="133"/>
      <c r="H87" s="11"/>
      <c r="I87" s="77"/>
      <c r="J87" s="15"/>
      <c r="K87" s="19"/>
      <c r="L87" s="19"/>
      <c r="M87" s="20"/>
      <c r="N87" s="76"/>
      <c r="O87" s="2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XES87" s="4"/>
      <c r="XET87" s="4"/>
      <c r="XEU87" s="4"/>
      <c r="XEV87" s="4"/>
      <c r="XEW87" s="4"/>
      <c r="XEX87" s="4"/>
    </row>
    <row r="88" spans="1:29 16373:16378" s="5" customFormat="1" ht="17.25" customHeight="1" thickBot="1" x14ac:dyDescent="0.3">
      <c r="A88" s="1"/>
      <c r="B88" s="135"/>
      <c r="C88" s="136"/>
      <c r="D88" s="60"/>
      <c r="E88" s="61"/>
      <c r="F88" s="137"/>
      <c r="G88" s="138"/>
      <c r="H88" s="11"/>
      <c r="I88" s="77"/>
      <c r="J88" s="15"/>
      <c r="K88" s="19">
        <f>E88-J88</f>
        <v>0</v>
      </c>
      <c r="L88" s="19"/>
      <c r="M88" s="20"/>
      <c r="N88" s="76">
        <f>K88-L88</f>
        <v>0</v>
      </c>
      <c r="O88" s="2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XES88" s="4"/>
      <c r="XET88" s="4"/>
      <c r="XEU88" s="4"/>
      <c r="XEV88" s="4"/>
      <c r="XEW88" s="4"/>
      <c r="XEX88" s="4"/>
    </row>
    <row r="89" spans="1:29 16373:16378" s="5" customFormat="1" ht="17.25" customHeight="1" thickBot="1" x14ac:dyDescent="0.3">
      <c r="A89" s="1"/>
      <c r="B89" s="64"/>
      <c r="C89" s="65" t="s">
        <v>34</v>
      </c>
      <c r="D89" s="66"/>
      <c r="E89" s="67">
        <f>SUM(E82:E88)</f>
        <v>0</v>
      </c>
      <c r="F89" s="68"/>
      <c r="G89" s="69"/>
      <c r="H89" s="11"/>
      <c r="I89" s="49"/>
      <c r="J89" s="50">
        <f>SUM(J81:J88)</f>
        <v>0</v>
      </c>
      <c r="K89" s="50">
        <f>SUM(K81:K88)</f>
        <v>0</v>
      </c>
      <c r="L89" s="50">
        <f>SUM(L81:L88)</f>
        <v>0</v>
      </c>
      <c r="M89" s="51"/>
      <c r="N89" s="50">
        <f>SUM(N81:N88)</f>
        <v>0</v>
      </c>
      <c r="O89" s="5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XES89" s="4"/>
      <c r="XET89" s="4"/>
      <c r="XEU89" s="4"/>
      <c r="XEV89" s="4"/>
      <c r="XEW89" s="4"/>
      <c r="XEX89" s="4"/>
    </row>
    <row r="90" spans="1:29 16373:16378" s="5" customFormat="1" ht="17.25" customHeight="1" thickBot="1" x14ac:dyDescent="0.3">
      <c r="A90" s="1"/>
      <c r="B90" s="71"/>
      <c r="C90" s="72"/>
      <c r="D90" s="14"/>
      <c r="E90" s="15"/>
      <c r="F90" s="16"/>
      <c r="G90" s="17"/>
      <c r="H90" s="11"/>
      <c r="I90" s="18"/>
      <c r="J90" s="19"/>
      <c r="K90" s="19"/>
      <c r="L90" s="19"/>
      <c r="M90" s="20"/>
      <c r="N90" s="20"/>
      <c r="O90" s="2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XES90" s="4"/>
      <c r="XET90" s="4"/>
      <c r="XEU90" s="4"/>
      <c r="XEV90" s="4"/>
      <c r="XEW90" s="4"/>
      <c r="XEX90" s="4"/>
    </row>
    <row r="91" spans="1:29 16373:16378" s="5" customFormat="1" ht="17.25" customHeight="1" x14ac:dyDescent="0.25">
      <c r="A91" s="1"/>
      <c r="B91" s="22" t="s">
        <v>38</v>
      </c>
      <c r="C91" s="23" t="s">
        <v>686</v>
      </c>
      <c r="D91" s="54"/>
      <c r="E91" s="55"/>
      <c r="F91" s="56"/>
      <c r="G91" s="57"/>
      <c r="H91" s="11"/>
      <c r="I91" s="18"/>
      <c r="J91" s="19"/>
      <c r="K91" s="19"/>
      <c r="L91" s="19"/>
      <c r="M91" s="20"/>
      <c r="N91" s="20"/>
      <c r="O91" s="2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XES91" s="4"/>
      <c r="XET91" s="4"/>
      <c r="XEU91" s="4"/>
      <c r="XEV91" s="4"/>
      <c r="XEW91" s="4"/>
      <c r="XEX91" s="4"/>
    </row>
    <row r="92" spans="1:29 16373:16378" s="5" customFormat="1" x14ac:dyDescent="0.25">
      <c r="A92" s="26"/>
      <c r="B92" s="27"/>
      <c r="C92" s="28"/>
      <c r="D92" s="29"/>
      <c r="E92" s="30"/>
      <c r="F92" s="16"/>
      <c r="G92" s="32"/>
      <c r="H92" s="11"/>
      <c r="I92" s="18"/>
      <c r="J92" s="33"/>
      <c r="K92" s="33"/>
      <c r="L92" s="33"/>
      <c r="M92" s="20"/>
      <c r="N92" s="20"/>
      <c r="O92" s="2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XES92" s="4"/>
      <c r="XET92" s="4"/>
      <c r="XEU92" s="4"/>
      <c r="XEV92" s="4"/>
      <c r="XEW92" s="4"/>
      <c r="XEX92" s="4"/>
    </row>
    <row r="93" spans="1:29 16373:16378" s="5" customFormat="1" x14ac:dyDescent="0.25">
      <c r="A93" s="1"/>
      <c r="B93" s="27"/>
      <c r="C93" s="28"/>
      <c r="D93" s="29"/>
      <c r="E93" s="139"/>
      <c r="F93" s="73"/>
      <c r="G93" s="140"/>
      <c r="H93" s="11"/>
      <c r="I93" s="77"/>
      <c r="J93" s="139"/>
      <c r="K93" s="87"/>
      <c r="L93" s="87"/>
      <c r="M93" s="29"/>
      <c r="N93" s="83"/>
      <c r="O93" s="14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XES93" s="4"/>
      <c r="XET93" s="4"/>
      <c r="XEU93" s="4"/>
      <c r="XEV93" s="4"/>
      <c r="XEW93" s="4"/>
      <c r="XEX93" s="4"/>
    </row>
    <row r="94" spans="1:29 16373:16378" s="5" customFormat="1" x14ac:dyDescent="0.25">
      <c r="A94" s="1"/>
      <c r="B94" s="27"/>
      <c r="C94" s="28"/>
      <c r="D94" s="29"/>
      <c r="E94" s="139"/>
      <c r="F94" s="73"/>
      <c r="G94" s="140"/>
      <c r="H94" s="11"/>
      <c r="I94" s="77"/>
      <c r="J94" s="139"/>
      <c r="K94" s="87"/>
      <c r="L94" s="87"/>
      <c r="M94" s="29"/>
      <c r="N94" s="83"/>
      <c r="O94" s="14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XES94" s="4"/>
      <c r="XET94" s="4"/>
      <c r="XEU94" s="4"/>
      <c r="XEV94" s="4"/>
      <c r="XEW94" s="4"/>
      <c r="XEX94" s="4"/>
    </row>
    <row r="95" spans="1:29 16373:16378" s="5" customFormat="1" x14ac:dyDescent="0.25">
      <c r="A95" s="1"/>
      <c r="B95" s="27"/>
      <c r="C95" s="28"/>
      <c r="D95" s="29"/>
      <c r="E95" s="139"/>
      <c r="F95" s="73"/>
      <c r="G95" s="140"/>
      <c r="H95" s="11"/>
      <c r="I95" s="77"/>
      <c r="J95" s="139"/>
      <c r="K95" s="87"/>
      <c r="L95" s="87"/>
      <c r="M95" s="29"/>
      <c r="N95" s="83"/>
      <c r="O95" s="14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XES95" s="4"/>
      <c r="XET95" s="4"/>
      <c r="XEU95" s="4"/>
      <c r="XEV95" s="4"/>
      <c r="XEW95" s="4"/>
      <c r="XEX95" s="4"/>
    </row>
    <row r="96" spans="1:29 16373:16378" s="5" customFormat="1" x14ac:dyDescent="0.25">
      <c r="A96" s="1"/>
      <c r="B96" s="27"/>
      <c r="C96" s="28"/>
      <c r="D96" s="29"/>
      <c r="E96" s="139"/>
      <c r="F96" s="73"/>
      <c r="G96" s="140"/>
      <c r="H96" s="11"/>
      <c r="I96" s="77"/>
      <c r="J96" s="139"/>
      <c r="K96" s="87"/>
      <c r="L96" s="87"/>
      <c r="M96" s="29"/>
      <c r="N96" s="83"/>
      <c r="O96" s="14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XES96" s="4"/>
      <c r="XET96" s="4"/>
      <c r="XEU96" s="4"/>
      <c r="XEV96" s="4"/>
      <c r="XEW96" s="4"/>
      <c r="XEX96" s="4"/>
    </row>
    <row r="97" spans="1:29 16373:16378" s="5" customFormat="1" x14ac:dyDescent="0.25">
      <c r="A97" s="1"/>
      <c r="B97" s="27"/>
      <c r="C97" s="28"/>
      <c r="D97" s="29"/>
      <c r="E97" s="139"/>
      <c r="F97" s="73"/>
      <c r="G97" s="140"/>
      <c r="H97" s="11"/>
      <c r="I97" s="77"/>
      <c r="J97" s="139"/>
      <c r="K97" s="87"/>
      <c r="L97" s="87"/>
      <c r="M97" s="29"/>
      <c r="N97" s="83"/>
      <c r="O97" s="14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XES97" s="4"/>
      <c r="XET97" s="4"/>
      <c r="XEU97" s="4"/>
      <c r="XEV97" s="4"/>
      <c r="XEW97" s="4"/>
      <c r="XEX97" s="4"/>
    </row>
    <row r="98" spans="1:29 16373:16378" s="5" customFormat="1" x14ac:dyDescent="0.25">
      <c r="A98" s="1"/>
      <c r="B98" s="27"/>
      <c r="C98" s="28"/>
      <c r="D98" s="29"/>
      <c r="E98" s="139"/>
      <c r="F98" s="73"/>
      <c r="G98" s="140"/>
      <c r="H98" s="11"/>
      <c r="I98" s="77"/>
      <c r="J98" s="139"/>
      <c r="K98" s="87"/>
      <c r="L98" s="87"/>
      <c r="M98" s="29"/>
      <c r="N98" s="83"/>
      <c r="O98" s="14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XES98" s="4"/>
      <c r="XET98" s="4"/>
      <c r="XEU98" s="4"/>
      <c r="XEV98" s="4"/>
      <c r="XEW98" s="4"/>
      <c r="XEX98" s="4"/>
    </row>
    <row r="99" spans="1:29 16373:16378" s="5" customFormat="1" ht="18.75" thickBot="1" x14ac:dyDescent="0.3">
      <c r="A99" s="1"/>
      <c r="B99" s="135"/>
      <c r="C99" s="136"/>
      <c r="D99" s="142"/>
      <c r="E99" s="143"/>
      <c r="F99" s="144"/>
      <c r="G99" s="145"/>
      <c r="H99" s="11"/>
      <c r="I99" s="146"/>
      <c r="J99" s="36"/>
      <c r="K99" s="19"/>
      <c r="L99" s="19"/>
      <c r="M99" s="20"/>
      <c r="N99" s="76"/>
      <c r="O99" s="2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XES99" s="4"/>
      <c r="XET99" s="4"/>
      <c r="XEU99" s="4"/>
      <c r="XEV99" s="4"/>
      <c r="XEW99" s="4"/>
      <c r="XEX99" s="4"/>
    </row>
    <row r="100" spans="1:29 16373:16378" s="5" customFormat="1" ht="18.75" thickBot="1" x14ac:dyDescent="0.3">
      <c r="A100" s="1"/>
      <c r="B100" s="64"/>
      <c r="C100" s="65" t="s">
        <v>37</v>
      </c>
      <c r="D100" s="66"/>
      <c r="E100" s="67">
        <f>SUM(E92:E99)</f>
        <v>0</v>
      </c>
      <c r="F100" s="68"/>
      <c r="G100" s="69"/>
      <c r="H100" s="11"/>
      <c r="I100" s="49"/>
      <c r="J100" s="50">
        <f>SUM(J91:J98)</f>
        <v>0</v>
      </c>
      <c r="K100" s="50">
        <f>SUM(K91:K98)</f>
        <v>0</v>
      </c>
      <c r="L100" s="50">
        <f>SUM(L91:L98)</f>
        <v>0</v>
      </c>
      <c r="M100" s="51"/>
      <c r="N100" s="50">
        <f>SUM(N91:N98)</f>
        <v>0</v>
      </c>
      <c r="O100" s="5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XES100" s="4"/>
      <c r="XET100" s="4"/>
      <c r="XEU100" s="4"/>
      <c r="XEV100" s="4"/>
      <c r="XEW100" s="4"/>
      <c r="XEX100" s="4"/>
    </row>
    <row r="101" spans="1:29 16373:16378" s="5" customFormat="1" ht="17.25" customHeight="1" thickBot="1" x14ac:dyDescent="0.3">
      <c r="A101" s="1"/>
      <c r="B101" s="71"/>
      <c r="C101" s="72"/>
      <c r="D101" s="14"/>
      <c r="E101" s="15"/>
      <c r="F101" s="16"/>
      <c r="G101" s="17"/>
      <c r="H101" s="11"/>
      <c r="I101" s="18"/>
      <c r="J101" s="19"/>
      <c r="K101" s="19"/>
      <c r="L101" s="19"/>
      <c r="M101" s="20"/>
      <c r="N101" s="20"/>
      <c r="O101" s="2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XES101" s="4"/>
      <c r="XET101" s="4"/>
      <c r="XEU101" s="4"/>
      <c r="XEV101" s="4"/>
      <c r="XEW101" s="4"/>
      <c r="XEX101" s="4"/>
    </row>
    <row r="102" spans="1:29 16373:16378" s="5" customFormat="1" ht="17.25" customHeight="1" x14ac:dyDescent="0.25">
      <c r="A102" s="1"/>
      <c r="B102" s="22" t="s">
        <v>41</v>
      </c>
      <c r="C102" s="23" t="s">
        <v>687</v>
      </c>
      <c r="D102" s="54"/>
      <c r="E102" s="55"/>
      <c r="F102" s="56"/>
      <c r="G102" s="57"/>
      <c r="H102" s="11"/>
      <c r="I102" s="18"/>
      <c r="J102" s="19"/>
      <c r="K102" s="19">
        <f>E102-J102</f>
        <v>0</v>
      </c>
      <c r="L102" s="19"/>
      <c r="M102" s="20"/>
      <c r="N102" s="76">
        <f>K102-L102</f>
        <v>0</v>
      </c>
      <c r="O102" s="2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XES102" s="4"/>
      <c r="XET102" s="4"/>
      <c r="XEU102" s="4"/>
      <c r="XEV102" s="4"/>
      <c r="XEW102" s="4"/>
      <c r="XEX102" s="4"/>
    </row>
    <row r="103" spans="1:29 16373:16378" s="5" customFormat="1" ht="17.25" customHeight="1" x14ac:dyDescent="0.25">
      <c r="A103" s="26"/>
      <c r="B103" s="27"/>
      <c r="C103" s="28"/>
      <c r="D103" s="29"/>
      <c r="E103" s="30"/>
      <c r="F103" s="16"/>
      <c r="G103" s="38"/>
      <c r="H103" s="11"/>
      <c r="I103" s="147"/>
      <c r="J103" s="33"/>
      <c r="K103" s="33"/>
      <c r="L103" s="33"/>
      <c r="M103" s="20"/>
      <c r="N103" s="76"/>
      <c r="O103" s="2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XES103" s="4"/>
      <c r="XET103" s="4"/>
      <c r="XEU103" s="4"/>
      <c r="XEV103" s="4"/>
      <c r="XEW103" s="4"/>
      <c r="XEX103" s="4"/>
    </row>
    <row r="104" spans="1:29 16373:16378" s="5" customFormat="1" ht="17.25" customHeight="1" x14ac:dyDescent="0.25">
      <c r="A104" s="1"/>
      <c r="B104" s="27"/>
      <c r="C104" s="28"/>
      <c r="D104" s="29"/>
      <c r="E104" s="30"/>
      <c r="F104" s="16"/>
      <c r="G104" s="38"/>
      <c r="H104" s="11"/>
      <c r="I104" s="147"/>
      <c r="J104" s="33"/>
      <c r="K104" s="33"/>
      <c r="L104" s="33"/>
      <c r="M104" s="20"/>
      <c r="N104" s="76"/>
      <c r="O104" s="2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XES104" s="4"/>
      <c r="XET104" s="4"/>
      <c r="XEU104" s="4"/>
      <c r="XEV104" s="4"/>
      <c r="XEW104" s="4"/>
      <c r="XEX104" s="4"/>
    </row>
    <row r="105" spans="1:29 16373:16378" s="5" customFormat="1" ht="17.25" customHeight="1" x14ac:dyDescent="0.25">
      <c r="A105" s="1"/>
      <c r="B105" s="27"/>
      <c r="C105" s="28"/>
      <c r="D105" s="29"/>
      <c r="E105" s="30"/>
      <c r="F105" s="16"/>
      <c r="G105" s="38"/>
      <c r="H105" s="11"/>
      <c r="I105" s="147"/>
      <c r="J105" s="33"/>
      <c r="K105" s="33"/>
      <c r="L105" s="33"/>
      <c r="M105" s="20"/>
      <c r="N105" s="76"/>
      <c r="O105" s="2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XES105" s="4"/>
      <c r="XET105" s="4"/>
      <c r="XEU105" s="4"/>
      <c r="XEV105" s="4"/>
      <c r="XEW105" s="4"/>
      <c r="XEX105" s="4"/>
    </row>
    <row r="106" spans="1:29 16373:16378" s="5" customFormat="1" ht="17.25" customHeight="1" x14ac:dyDescent="0.25">
      <c r="A106" s="1"/>
      <c r="B106" s="27"/>
      <c r="C106" s="28"/>
      <c r="D106" s="29"/>
      <c r="E106" s="30"/>
      <c r="F106" s="16"/>
      <c r="G106" s="38"/>
      <c r="H106" s="11"/>
      <c r="I106" s="147"/>
      <c r="J106" s="33"/>
      <c r="K106" s="33"/>
      <c r="L106" s="33"/>
      <c r="M106" s="20"/>
      <c r="N106" s="76"/>
      <c r="O106" s="2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XES106" s="4"/>
      <c r="XET106" s="4"/>
      <c r="XEU106" s="4"/>
      <c r="XEV106" s="4"/>
      <c r="XEW106" s="4"/>
      <c r="XEX106" s="4"/>
    </row>
    <row r="107" spans="1:29 16373:16378" s="5" customFormat="1" ht="17.25" customHeight="1" x14ac:dyDescent="0.25">
      <c r="A107" s="1"/>
      <c r="B107" s="27"/>
      <c r="C107" s="28"/>
      <c r="D107" s="29"/>
      <c r="E107" s="30"/>
      <c r="F107" s="16"/>
      <c r="G107" s="38"/>
      <c r="H107" s="11"/>
      <c r="I107" s="147"/>
      <c r="J107" s="33"/>
      <c r="K107" s="33"/>
      <c r="L107" s="33"/>
      <c r="M107" s="20"/>
      <c r="N107" s="76"/>
      <c r="O107" s="2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XES107" s="4"/>
      <c r="XET107" s="4"/>
      <c r="XEU107" s="4"/>
      <c r="XEV107" s="4"/>
      <c r="XEW107" s="4"/>
      <c r="XEX107" s="4"/>
    </row>
    <row r="108" spans="1:29 16373:16378" s="5" customFormat="1" ht="17.25" customHeight="1" x14ac:dyDescent="0.25">
      <c r="A108" s="1"/>
      <c r="B108" s="27"/>
      <c r="C108" s="28"/>
      <c r="D108" s="29"/>
      <c r="E108" s="30"/>
      <c r="F108" s="16"/>
      <c r="G108" s="38"/>
      <c r="H108" s="11"/>
      <c r="I108" s="147"/>
      <c r="J108" s="33"/>
      <c r="K108" s="33"/>
      <c r="L108" s="33"/>
      <c r="M108" s="20"/>
      <c r="N108" s="76"/>
      <c r="O108" s="2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XES108" s="4"/>
      <c r="XET108" s="4"/>
      <c r="XEU108" s="4"/>
      <c r="XEV108" s="4"/>
      <c r="XEW108" s="4"/>
      <c r="XEX108" s="4"/>
    </row>
    <row r="109" spans="1:29 16373:16378" s="5" customFormat="1" ht="18.75" thickBot="1" x14ac:dyDescent="0.3">
      <c r="A109" s="1"/>
      <c r="B109" s="135"/>
      <c r="C109" s="78"/>
      <c r="D109" s="60"/>
      <c r="E109" s="148"/>
      <c r="F109" s="149"/>
      <c r="G109" s="150"/>
      <c r="H109" s="11"/>
      <c r="I109" s="49"/>
      <c r="J109" s="50">
        <f>SUM(J102:J107)</f>
        <v>0</v>
      </c>
      <c r="K109" s="50">
        <f>SUM(K102:K107)</f>
        <v>0</v>
      </c>
      <c r="L109" s="50">
        <f>SUM(L102:L107)</f>
        <v>0</v>
      </c>
      <c r="M109" s="51"/>
      <c r="N109" s="50">
        <f>SUM(N102:N107)</f>
        <v>0</v>
      </c>
      <c r="O109" s="5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XES109" s="4"/>
      <c r="XET109" s="4"/>
      <c r="XEU109" s="4"/>
      <c r="XEV109" s="4"/>
      <c r="XEW109" s="4"/>
      <c r="XEX109" s="4"/>
    </row>
    <row r="110" spans="1:29 16373:16378" s="5" customFormat="1" ht="18.75" thickBot="1" x14ac:dyDescent="0.3">
      <c r="A110" s="1"/>
      <c r="B110" s="64"/>
      <c r="C110" s="65" t="s">
        <v>40</v>
      </c>
      <c r="D110" s="66"/>
      <c r="E110" s="67">
        <f>SUM(E103:E109)</f>
        <v>0</v>
      </c>
      <c r="F110" s="68"/>
      <c r="G110" s="69"/>
      <c r="H110" s="11"/>
      <c r="I110" s="18"/>
      <c r="J110" s="19"/>
      <c r="K110" s="19"/>
      <c r="L110" s="19"/>
      <c r="M110" s="20"/>
      <c r="N110" s="20"/>
      <c r="O110" s="2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XES110" s="4"/>
      <c r="XET110" s="4"/>
      <c r="XEU110" s="4"/>
      <c r="XEV110" s="4"/>
      <c r="XEW110" s="4"/>
      <c r="XEX110" s="4"/>
    </row>
    <row r="111" spans="1:29 16373:16378" s="5" customFormat="1" ht="17.25" customHeight="1" thickBot="1" x14ac:dyDescent="0.3">
      <c r="A111" s="1"/>
      <c r="B111" s="71"/>
      <c r="C111" s="72"/>
      <c r="D111" s="14"/>
      <c r="E111" s="15"/>
      <c r="F111" s="16"/>
      <c r="G111" s="17"/>
      <c r="H111" s="11"/>
      <c r="I111" s="18"/>
      <c r="J111" s="19"/>
      <c r="K111" s="19"/>
      <c r="L111" s="19"/>
      <c r="M111" s="20"/>
      <c r="N111" s="20"/>
      <c r="O111" s="2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XES111" s="4"/>
      <c r="XET111" s="4"/>
      <c r="XEU111" s="4"/>
      <c r="XEV111" s="4"/>
      <c r="XEW111" s="4"/>
      <c r="XEX111" s="4"/>
    </row>
    <row r="112" spans="1:29 16373:16378" s="5" customFormat="1" ht="17.25" customHeight="1" x14ac:dyDescent="0.25">
      <c r="A112" s="1"/>
      <c r="B112" s="22" t="s">
        <v>44</v>
      </c>
      <c r="C112" s="23" t="s">
        <v>688</v>
      </c>
      <c r="D112" s="54"/>
      <c r="E112" s="55"/>
      <c r="F112" s="56"/>
      <c r="G112" s="57"/>
      <c r="H112" s="11"/>
      <c r="I112" s="18"/>
      <c r="J112" s="33"/>
      <c r="K112" s="33"/>
      <c r="L112" s="33"/>
      <c r="M112" s="20"/>
      <c r="N112" s="20"/>
      <c r="O112" s="2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XES112" s="4"/>
      <c r="XET112" s="4"/>
      <c r="XEU112" s="4"/>
      <c r="XEV112" s="4"/>
      <c r="XEW112" s="4"/>
      <c r="XEX112" s="4"/>
    </row>
    <row r="113" spans="1:29 16373:16378" s="5" customFormat="1" ht="17.25" customHeight="1" x14ac:dyDescent="0.25">
      <c r="A113" s="26"/>
      <c r="B113" s="27"/>
      <c r="C113" s="28"/>
      <c r="D113" s="29"/>
      <c r="E113" s="30"/>
      <c r="F113" s="16"/>
      <c r="G113" s="32"/>
      <c r="H113" s="11"/>
      <c r="I113" s="18"/>
      <c r="J113" s="33"/>
      <c r="K113" s="33"/>
      <c r="L113" s="33"/>
      <c r="M113" s="20"/>
      <c r="N113" s="20"/>
      <c r="O113" s="2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XES113" s="4"/>
      <c r="XET113" s="4"/>
      <c r="XEU113" s="4"/>
      <c r="XEV113" s="4"/>
      <c r="XEW113" s="4"/>
      <c r="XEX113" s="4"/>
    </row>
    <row r="114" spans="1:29 16373:16378" s="5" customFormat="1" ht="17.25" customHeight="1" x14ac:dyDescent="0.25">
      <c r="A114" s="26"/>
      <c r="B114" s="27"/>
      <c r="C114" s="28"/>
      <c r="D114" s="29"/>
      <c r="E114" s="30"/>
      <c r="F114" s="16"/>
      <c r="G114" s="32"/>
      <c r="H114" s="11"/>
      <c r="I114" s="18"/>
      <c r="J114" s="33"/>
      <c r="K114" s="33"/>
      <c r="L114" s="33"/>
      <c r="M114" s="20"/>
      <c r="N114" s="20"/>
      <c r="O114" s="2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XES114" s="4"/>
      <c r="XET114" s="4"/>
      <c r="XEU114" s="4"/>
      <c r="XEV114" s="4"/>
      <c r="XEW114" s="4"/>
      <c r="XEX114" s="4"/>
    </row>
    <row r="115" spans="1:29 16373:16378" s="5" customFormat="1" ht="17.25" customHeight="1" x14ac:dyDescent="0.25">
      <c r="A115" s="26"/>
      <c r="B115" s="27"/>
      <c r="C115" s="28"/>
      <c r="D115" s="29"/>
      <c r="E115" s="30"/>
      <c r="F115" s="16"/>
      <c r="G115" s="32"/>
      <c r="H115" s="11"/>
      <c r="I115" s="18"/>
      <c r="J115" s="33"/>
      <c r="K115" s="33"/>
      <c r="L115" s="33"/>
      <c r="M115" s="20"/>
      <c r="N115" s="20"/>
      <c r="O115" s="2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XES115" s="4"/>
      <c r="XET115" s="4"/>
      <c r="XEU115" s="4"/>
      <c r="XEV115" s="4"/>
      <c r="XEW115" s="4"/>
      <c r="XEX115" s="4"/>
    </row>
    <row r="116" spans="1:29 16373:16378" s="5" customFormat="1" ht="17.25" customHeight="1" thickBot="1" x14ac:dyDescent="0.3">
      <c r="A116" s="1"/>
      <c r="B116" s="27"/>
      <c r="C116" s="41"/>
      <c r="D116" s="14"/>
      <c r="E116" s="15"/>
      <c r="F116" s="16"/>
      <c r="G116" s="17"/>
      <c r="H116" s="11"/>
      <c r="I116" s="49"/>
      <c r="J116" s="50">
        <f>SUM(J111:J113)</f>
        <v>0</v>
      </c>
      <c r="K116" s="50">
        <f>SUM(K111:K113)</f>
        <v>0</v>
      </c>
      <c r="L116" s="50">
        <f>SUM(L111:L113)</f>
        <v>0</v>
      </c>
      <c r="M116" s="51"/>
      <c r="N116" s="50">
        <f>SUM(N111:N113)</f>
        <v>0</v>
      </c>
      <c r="O116" s="5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XES116" s="4"/>
      <c r="XET116" s="4"/>
      <c r="XEU116" s="4"/>
      <c r="XEV116" s="4"/>
      <c r="XEW116" s="4"/>
      <c r="XEX116" s="4"/>
    </row>
    <row r="117" spans="1:29 16373:16378" s="5" customFormat="1" ht="18.75" thickBot="1" x14ac:dyDescent="0.3">
      <c r="A117" s="1"/>
      <c r="B117" s="43"/>
      <c r="C117" s="44" t="s">
        <v>43</v>
      </c>
      <c r="D117" s="45"/>
      <c r="E117" s="46">
        <f>SUM(E113:E116)</f>
        <v>0</v>
      </c>
      <c r="F117" s="47"/>
      <c r="G117" s="48"/>
      <c r="H117" s="11"/>
      <c r="I117" s="18"/>
      <c r="J117" s="19"/>
      <c r="K117" s="19"/>
      <c r="L117" s="19"/>
      <c r="M117" s="20"/>
      <c r="N117" s="20"/>
      <c r="O117" s="2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XES117" s="4"/>
      <c r="XET117" s="4"/>
      <c r="XEU117" s="4"/>
      <c r="XEV117" s="4"/>
      <c r="XEW117" s="4"/>
      <c r="XEX117" s="4"/>
    </row>
    <row r="118" spans="1:29 16373:16378" s="5" customFormat="1" ht="17.25" customHeight="1" thickBot="1" x14ac:dyDescent="0.3">
      <c r="A118" s="1"/>
      <c r="B118" s="71"/>
      <c r="C118" s="72"/>
      <c r="D118" s="14"/>
      <c r="E118" s="15"/>
      <c r="F118" s="16"/>
      <c r="G118" s="17"/>
      <c r="H118" s="11"/>
      <c r="I118" s="18"/>
      <c r="J118" s="19"/>
      <c r="K118" s="19"/>
      <c r="L118" s="19"/>
      <c r="M118" s="20"/>
      <c r="N118" s="20"/>
      <c r="O118" s="2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XES118" s="4"/>
      <c r="XET118" s="4"/>
      <c r="XEU118" s="4"/>
      <c r="XEV118" s="4"/>
      <c r="XEW118" s="4"/>
      <c r="XEX118" s="4"/>
    </row>
    <row r="119" spans="1:29 16373:16378" s="5" customFormat="1" ht="17.25" customHeight="1" x14ac:dyDescent="0.25">
      <c r="A119" s="1"/>
      <c r="B119" s="22" t="s">
        <v>47</v>
      </c>
      <c r="C119" s="23" t="s">
        <v>689</v>
      </c>
      <c r="D119" s="54"/>
      <c r="E119" s="55"/>
      <c r="F119" s="56"/>
      <c r="G119" s="57"/>
      <c r="H119" s="11"/>
      <c r="I119" s="18"/>
      <c r="J119" s="19"/>
      <c r="K119" s="19"/>
      <c r="L119" s="19"/>
      <c r="M119" s="20"/>
      <c r="N119" s="20"/>
      <c r="O119" s="2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XES119" s="4"/>
      <c r="XET119" s="4"/>
      <c r="XEU119" s="4"/>
      <c r="XEV119" s="4"/>
      <c r="XEW119" s="4"/>
      <c r="XEX119" s="4"/>
    </row>
    <row r="120" spans="1:29 16373:16378" s="5" customFormat="1" ht="17.25" customHeight="1" x14ac:dyDescent="0.25">
      <c r="A120" s="26"/>
      <c r="B120" s="27"/>
      <c r="C120" s="28"/>
      <c r="D120" s="29"/>
      <c r="E120" s="30"/>
      <c r="F120" s="16"/>
      <c r="G120" s="32"/>
      <c r="H120" s="11"/>
      <c r="I120" s="147"/>
      <c r="J120" s="151"/>
      <c r="K120" s="19"/>
      <c r="L120" s="19"/>
      <c r="M120" s="20"/>
      <c r="N120" s="20"/>
      <c r="O120" s="2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XES120" s="4"/>
      <c r="XET120" s="4"/>
      <c r="XEU120" s="4"/>
      <c r="XEV120" s="4"/>
      <c r="XEW120" s="4"/>
      <c r="XEX120" s="4"/>
    </row>
    <row r="121" spans="1:29 16373:16378" s="5" customFormat="1" ht="17.25" customHeight="1" x14ac:dyDescent="0.25">
      <c r="A121" s="26"/>
      <c r="B121" s="27"/>
      <c r="C121" s="28"/>
      <c r="D121" s="29"/>
      <c r="E121" s="30"/>
      <c r="F121" s="121"/>
      <c r="G121" s="32"/>
      <c r="H121" s="11"/>
      <c r="I121" s="147"/>
      <c r="J121" s="151"/>
      <c r="K121" s="19"/>
      <c r="L121" s="19"/>
      <c r="M121" s="20"/>
      <c r="N121" s="20"/>
      <c r="O121" s="2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XES121" s="4"/>
      <c r="XET121" s="4"/>
      <c r="XEU121" s="4"/>
      <c r="XEV121" s="4"/>
      <c r="XEW121" s="4"/>
      <c r="XEX121" s="4"/>
    </row>
    <row r="122" spans="1:29 16373:16378" s="5" customFormat="1" ht="17.25" customHeight="1" x14ac:dyDescent="0.25">
      <c r="A122" s="26"/>
      <c r="B122" s="27"/>
      <c r="C122" s="28"/>
      <c r="D122" s="29"/>
      <c r="E122" s="30"/>
      <c r="F122" s="121"/>
      <c r="G122" s="32"/>
      <c r="H122" s="11"/>
      <c r="I122" s="147"/>
      <c r="J122" s="151"/>
      <c r="K122" s="19"/>
      <c r="L122" s="19"/>
      <c r="M122" s="20"/>
      <c r="N122" s="20"/>
      <c r="O122" s="2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XES122" s="4"/>
      <c r="XET122" s="4"/>
      <c r="XEU122" s="4"/>
      <c r="XEV122" s="4"/>
      <c r="XEW122" s="4"/>
      <c r="XEX122" s="4"/>
    </row>
    <row r="123" spans="1:29 16373:16378" s="5" customFormat="1" ht="17.100000000000001" customHeight="1" x14ac:dyDescent="0.25">
      <c r="A123" s="26"/>
      <c r="B123" s="27"/>
      <c r="C123" s="28"/>
      <c r="D123" s="29"/>
      <c r="E123" s="30"/>
      <c r="F123" s="121"/>
      <c r="G123" s="32"/>
      <c r="H123" s="11"/>
      <c r="I123" s="147"/>
      <c r="J123" s="151"/>
      <c r="K123" s="19"/>
      <c r="L123" s="19"/>
      <c r="M123" s="20"/>
      <c r="N123" s="20"/>
      <c r="O123" s="2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XES123" s="4"/>
      <c r="XET123" s="4"/>
      <c r="XEU123" s="4"/>
      <c r="XEV123" s="4"/>
      <c r="XEW123" s="4"/>
      <c r="XEX123" s="4"/>
    </row>
    <row r="124" spans="1:29 16373:16378" s="5" customFormat="1" ht="17.25" customHeight="1" x14ac:dyDescent="0.25">
      <c r="A124" s="26"/>
      <c r="B124" s="27"/>
      <c r="C124" s="28"/>
      <c r="D124" s="29"/>
      <c r="E124" s="30"/>
      <c r="F124" s="121"/>
      <c r="G124" s="32"/>
      <c r="H124" s="11"/>
      <c r="I124" s="147"/>
      <c r="J124" s="151"/>
      <c r="K124" s="19"/>
      <c r="L124" s="19"/>
      <c r="M124" s="20"/>
      <c r="N124" s="20"/>
      <c r="O124" s="2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XES124" s="4"/>
      <c r="XET124" s="4"/>
      <c r="XEU124" s="4"/>
      <c r="XEV124" s="4"/>
      <c r="XEW124" s="4"/>
      <c r="XEX124" s="4"/>
    </row>
    <row r="125" spans="1:29 16373:16378" s="5" customFormat="1" ht="17.25" customHeight="1" x14ac:dyDescent="0.25">
      <c r="A125" s="26"/>
      <c r="B125" s="27"/>
      <c r="C125" s="28"/>
      <c r="D125" s="29"/>
      <c r="E125" s="30"/>
      <c r="F125" s="121"/>
      <c r="G125" s="32"/>
      <c r="H125" s="11"/>
      <c r="I125" s="147"/>
      <c r="J125" s="151"/>
      <c r="K125" s="19"/>
      <c r="L125" s="19"/>
      <c r="M125" s="20"/>
      <c r="N125" s="20"/>
      <c r="O125" s="2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XES125" s="4"/>
      <c r="XET125" s="4"/>
      <c r="XEU125" s="4"/>
      <c r="XEV125" s="4"/>
      <c r="XEW125" s="4"/>
      <c r="XEX125" s="4"/>
    </row>
    <row r="126" spans="1:29 16373:16378" s="5" customFormat="1" ht="17.25" customHeight="1" x14ac:dyDescent="0.25">
      <c r="A126" s="1"/>
      <c r="B126" s="27"/>
      <c r="C126" s="28"/>
      <c r="D126" s="29"/>
      <c r="E126" s="30"/>
      <c r="F126" s="121"/>
      <c r="G126" s="32"/>
      <c r="H126" s="11"/>
      <c r="I126" s="147"/>
      <c r="J126" s="151"/>
      <c r="K126" s="19"/>
      <c r="L126" s="19"/>
      <c r="M126" s="20"/>
      <c r="N126" s="20"/>
      <c r="O126" s="2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XES126" s="4"/>
      <c r="XET126" s="4"/>
      <c r="XEU126" s="4"/>
      <c r="XEV126" s="4"/>
      <c r="XEW126" s="4"/>
      <c r="XEX126" s="4"/>
    </row>
    <row r="127" spans="1:29 16373:16378" s="5" customFormat="1" ht="17.25" customHeight="1" thickBot="1" x14ac:dyDescent="0.3">
      <c r="A127" s="1"/>
      <c r="B127" s="27"/>
      <c r="C127" s="41"/>
      <c r="D127" s="14"/>
      <c r="E127" s="15"/>
      <c r="F127" s="16"/>
      <c r="G127" s="152"/>
      <c r="H127" s="11"/>
      <c r="I127" s="49"/>
      <c r="J127" s="50">
        <f>SUM(J118:J126)</f>
        <v>0</v>
      </c>
      <c r="K127" s="50">
        <f>SUM(K118:K126)</f>
        <v>0</v>
      </c>
      <c r="L127" s="50">
        <f>SUM(L118:L126)</f>
        <v>0</v>
      </c>
      <c r="M127" s="51"/>
      <c r="N127" s="50">
        <f>SUM(N118:N126)</f>
        <v>0</v>
      </c>
      <c r="O127" s="5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XES127" s="4"/>
      <c r="XET127" s="4"/>
      <c r="XEU127" s="4"/>
      <c r="XEV127" s="4"/>
      <c r="XEW127" s="4"/>
      <c r="XEX127" s="4"/>
    </row>
    <row r="128" spans="1:29 16373:16378" s="5" customFormat="1" ht="18.75" thickBot="1" x14ac:dyDescent="0.3">
      <c r="A128" s="1"/>
      <c r="B128" s="153"/>
      <c r="C128" s="154" t="s">
        <v>46</v>
      </c>
      <c r="D128" s="155"/>
      <c r="E128" s="156">
        <f>SUM(E120:E127)</f>
        <v>0</v>
      </c>
      <c r="F128" s="157"/>
      <c r="G128" s="158"/>
      <c r="H128" s="11"/>
      <c r="I128" s="18"/>
      <c r="J128" s="19"/>
      <c r="K128" s="19"/>
      <c r="L128" s="19"/>
      <c r="M128" s="20"/>
      <c r="N128" s="20"/>
      <c r="O128" s="2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XES128" s="4"/>
      <c r="XET128" s="4"/>
      <c r="XEU128" s="4"/>
      <c r="XEV128" s="4"/>
      <c r="XEW128" s="4"/>
      <c r="XEX128" s="4"/>
    </row>
    <row r="129" spans="1:29 16373:16378" s="5" customFormat="1" ht="17.25" customHeight="1" thickBot="1" x14ac:dyDescent="0.3">
      <c r="A129" s="1"/>
      <c r="B129" s="71"/>
      <c r="C129" s="72"/>
      <c r="D129" s="14"/>
      <c r="E129" s="15"/>
      <c r="F129" s="16"/>
      <c r="G129" s="17"/>
      <c r="H129" s="11"/>
      <c r="I129" s="18"/>
      <c r="J129" s="19"/>
      <c r="K129" s="19"/>
      <c r="L129" s="19"/>
      <c r="M129" s="20"/>
      <c r="N129" s="20"/>
      <c r="O129" s="2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XES129" s="4"/>
      <c r="XET129" s="4"/>
      <c r="XEU129" s="4"/>
      <c r="XEV129" s="4"/>
      <c r="XEW129" s="4"/>
      <c r="XEX129" s="4"/>
    </row>
    <row r="130" spans="1:29 16373:16378" s="5" customFormat="1" ht="17.25" customHeight="1" x14ac:dyDescent="0.25">
      <c r="A130" s="1"/>
      <c r="B130" s="22" t="s">
        <v>50</v>
      </c>
      <c r="C130" s="23" t="s">
        <v>690</v>
      </c>
      <c r="D130" s="54"/>
      <c r="E130" s="55"/>
      <c r="F130" s="56"/>
      <c r="G130" s="57"/>
      <c r="H130" s="11"/>
      <c r="I130" s="18"/>
      <c r="J130" s="33"/>
      <c r="K130" s="33"/>
      <c r="L130" s="33"/>
      <c r="M130" s="20"/>
      <c r="N130" s="20"/>
      <c r="O130" s="2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XES130" s="4"/>
      <c r="XET130" s="4"/>
      <c r="XEU130" s="4"/>
      <c r="XEV130" s="4"/>
      <c r="XEW130" s="4"/>
      <c r="XEX130" s="4"/>
    </row>
    <row r="131" spans="1:29 16373:16378" s="5" customFormat="1" ht="17.25" customHeight="1" x14ac:dyDescent="0.25">
      <c r="A131" s="26"/>
      <c r="B131" s="27"/>
      <c r="C131" s="28"/>
      <c r="D131" s="14"/>
      <c r="E131" s="15"/>
      <c r="F131" s="73"/>
      <c r="G131" s="91"/>
      <c r="H131" s="11"/>
      <c r="I131" s="18"/>
      <c r="J131" s="19"/>
      <c r="K131" s="19"/>
      <c r="L131" s="19"/>
      <c r="M131" s="20"/>
      <c r="N131" s="20"/>
      <c r="O131" s="2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XES131" s="4"/>
      <c r="XET131" s="4"/>
      <c r="XEU131" s="4"/>
      <c r="XEV131" s="4"/>
      <c r="XEW131" s="4"/>
      <c r="XEX131" s="4"/>
    </row>
    <row r="132" spans="1:29 16373:16378" s="5" customFormat="1" ht="17.25" customHeight="1" x14ac:dyDescent="0.25">
      <c r="A132" s="26"/>
      <c r="B132" s="27"/>
      <c r="C132" s="28"/>
      <c r="D132" s="14"/>
      <c r="E132" s="15"/>
      <c r="F132" s="16"/>
      <c r="G132" s="91"/>
      <c r="H132" s="11"/>
      <c r="I132" s="18"/>
      <c r="J132" s="19"/>
      <c r="K132" s="19"/>
      <c r="L132" s="19"/>
      <c r="M132" s="20"/>
      <c r="N132" s="20"/>
      <c r="O132" s="2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XES132" s="4"/>
      <c r="XET132" s="4"/>
      <c r="XEU132" s="4"/>
      <c r="XEV132" s="4"/>
      <c r="XEW132" s="4"/>
      <c r="XEX132" s="4"/>
    </row>
    <row r="133" spans="1:29 16373:16378" s="5" customFormat="1" ht="17.25" customHeight="1" x14ac:dyDescent="0.25">
      <c r="A133" s="1"/>
      <c r="B133" s="27"/>
      <c r="C133" s="28"/>
      <c r="D133" s="14"/>
      <c r="E133" s="15"/>
      <c r="F133" s="31"/>
      <c r="G133" s="91"/>
      <c r="H133" s="11"/>
      <c r="I133" s="18"/>
      <c r="J133" s="19"/>
      <c r="K133" s="19"/>
      <c r="L133" s="19"/>
      <c r="M133" s="20"/>
      <c r="N133" s="20"/>
      <c r="O133" s="2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XES133" s="4"/>
      <c r="XET133" s="4"/>
      <c r="XEU133" s="4"/>
      <c r="XEV133" s="4"/>
      <c r="XEW133" s="4"/>
      <c r="XEX133" s="4"/>
    </row>
    <row r="134" spans="1:29 16373:16378" s="5" customFormat="1" ht="17.25" customHeight="1" x14ac:dyDescent="0.25">
      <c r="A134" s="1"/>
      <c r="B134" s="27"/>
      <c r="C134" s="28"/>
      <c r="D134" s="14"/>
      <c r="E134" s="15"/>
      <c r="F134" s="39"/>
      <c r="G134" s="91"/>
      <c r="H134" s="11"/>
      <c r="I134" s="159"/>
      <c r="J134" s="160"/>
      <c r="K134" s="87">
        <f>E137-J134</f>
        <v>0</v>
      </c>
      <c r="L134" s="19"/>
      <c r="M134" s="88"/>
      <c r="N134" s="76">
        <f>K134-L134</f>
        <v>0</v>
      </c>
      <c r="O134" s="2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XES134" s="4"/>
      <c r="XET134" s="4"/>
      <c r="XEU134" s="4"/>
      <c r="XEV134" s="4"/>
      <c r="XEW134" s="4"/>
      <c r="XEX134" s="4"/>
    </row>
    <row r="135" spans="1:29 16373:16378" s="5" customFormat="1" ht="17.25" customHeight="1" x14ac:dyDescent="0.25">
      <c r="A135" s="1"/>
      <c r="B135" s="27"/>
      <c r="C135" s="28"/>
      <c r="D135" s="14"/>
      <c r="E135" s="15"/>
      <c r="F135" s="39"/>
      <c r="G135" s="91"/>
      <c r="H135" s="11"/>
      <c r="I135" s="159"/>
      <c r="J135" s="160"/>
      <c r="K135" s="87"/>
      <c r="L135" s="19"/>
      <c r="M135" s="88"/>
      <c r="N135" s="76"/>
      <c r="O135" s="2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XES135" s="4"/>
      <c r="XET135" s="4"/>
      <c r="XEU135" s="4"/>
      <c r="XEV135" s="4"/>
      <c r="XEW135" s="4"/>
      <c r="XEX135" s="4"/>
    </row>
    <row r="136" spans="1:29 16373:16378" s="5" customFormat="1" ht="17.25" customHeight="1" x14ac:dyDescent="0.25">
      <c r="A136" s="1"/>
      <c r="B136" s="27"/>
      <c r="C136" s="28"/>
      <c r="D136" s="14"/>
      <c r="E136" s="15"/>
      <c r="F136" s="39"/>
      <c r="G136" s="91"/>
      <c r="H136" s="11"/>
      <c r="I136" s="159"/>
      <c r="J136" s="160"/>
      <c r="K136" s="87"/>
      <c r="L136" s="19"/>
      <c r="M136" s="88"/>
      <c r="N136" s="76"/>
      <c r="O136" s="2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XES136" s="4"/>
      <c r="XET136" s="4"/>
      <c r="XEU136" s="4"/>
      <c r="XEV136" s="4"/>
      <c r="XEW136" s="4"/>
      <c r="XEX136" s="4"/>
    </row>
    <row r="137" spans="1:29 16373:16378" s="5" customFormat="1" ht="17.25" customHeight="1" thickBot="1" x14ac:dyDescent="0.3">
      <c r="A137" s="1"/>
      <c r="B137" s="59"/>
      <c r="C137" s="78"/>
      <c r="D137" s="60"/>
      <c r="E137" s="161"/>
      <c r="F137" s="137"/>
      <c r="G137" s="162"/>
      <c r="H137" s="11"/>
      <c r="I137" s="49"/>
      <c r="J137" s="50">
        <f>SUM(J129:J134)</f>
        <v>0</v>
      </c>
      <c r="K137" s="50">
        <f>SUM(K129:K134)</f>
        <v>0</v>
      </c>
      <c r="L137" s="50">
        <f>SUM(L129:L134)</f>
        <v>0</v>
      </c>
      <c r="M137" s="51"/>
      <c r="N137" s="50">
        <f>SUM(N129:N134)</f>
        <v>0</v>
      </c>
      <c r="O137" s="5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XES137" s="4"/>
      <c r="XET137" s="4"/>
      <c r="XEU137" s="4"/>
      <c r="XEV137" s="4"/>
      <c r="XEW137" s="4"/>
      <c r="XEX137" s="4"/>
    </row>
    <row r="138" spans="1:29 16373:16378" s="5" customFormat="1" ht="18.75" thickBot="1" x14ac:dyDescent="0.3">
      <c r="A138" s="1"/>
      <c r="B138" s="64"/>
      <c r="C138" s="65" t="s">
        <v>49</v>
      </c>
      <c r="D138" s="66"/>
      <c r="E138" s="67">
        <f>SUM(E131:E137)</f>
        <v>0</v>
      </c>
      <c r="F138" s="68"/>
      <c r="G138" s="69"/>
      <c r="H138" s="11"/>
      <c r="I138" s="18"/>
      <c r="J138" s="19"/>
      <c r="K138" s="19"/>
      <c r="L138" s="19"/>
      <c r="M138" s="20"/>
      <c r="N138" s="19"/>
      <c r="O138" s="2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XES138" s="4"/>
      <c r="XET138" s="4"/>
      <c r="XEU138" s="4"/>
      <c r="XEV138" s="4"/>
      <c r="XEW138" s="4"/>
      <c r="XEX138" s="4"/>
    </row>
    <row r="139" spans="1:29 16373:16378" s="5" customFormat="1" ht="17.25" customHeight="1" thickBot="1" x14ac:dyDescent="0.3">
      <c r="A139" s="1"/>
      <c r="B139" s="71"/>
      <c r="C139" s="72"/>
      <c r="D139" s="14"/>
      <c r="E139" s="15"/>
      <c r="F139" s="16"/>
      <c r="G139" s="17"/>
      <c r="H139" s="11"/>
      <c r="I139" s="18"/>
      <c r="J139" s="19"/>
      <c r="K139" s="19"/>
      <c r="L139" s="19"/>
      <c r="M139" s="20"/>
      <c r="N139" s="20"/>
      <c r="O139" s="2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XES139" s="4"/>
      <c r="XET139" s="4"/>
      <c r="XEU139" s="4"/>
      <c r="XEV139" s="4"/>
      <c r="XEW139" s="4"/>
      <c r="XEX139" s="4"/>
    </row>
    <row r="140" spans="1:29 16373:16378" s="5" customFormat="1" ht="17.25" customHeight="1" x14ac:dyDescent="0.25">
      <c r="A140" s="1"/>
      <c r="B140" s="22" t="s">
        <v>50</v>
      </c>
      <c r="C140" s="23" t="s">
        <v>691</v>
      </c>
      <c r="D140" s="54"/>
      <c r="E140" s="55"/>
      <c r="F140" s="56"/>
      <c r="G140" s="57"/>
      <c r="H140" s="11"/>
      <c r="I140" s="147"/>
      <c r="J140" s="33"/>
      <c r="K140" s="33"/>
      <c r="L140" s="33"/>
      <c r="M140" s="20"/>
      <c r="N140" s="20"/>
      <c r="O140" s="2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XES140" s="4"/>
      <c r="XET140" s="4"/>
      <c r="XEU140" s="4"/>
      <c r="XEV140" s="4"/>
      <c r="XEW140" s="4"/>
      <c r="XEX140" s="4"/>
    </row>
    <row r="141" spans="1:29 16373:16378" s="5" customFormat="1" ht="17.25" customHeight="1" x14ac:dyDescent="0.25">
      <c r="A141" s="26"/>
      <c r="B141" s="27"/>
      <c r="C141" s="28"/>
      <c r="D141" s="29"/>
      <c r="E141" s="30"/>
      <c r="F141" s="37"/>
      <c r="G141" s="38"/>
      <c r="H141" s="11"/>
      <c r="I141" s="147"/>
      <c r="J141" s="19"/>
      <c r="K141" s="19"/>
      <c r="L141" s="19"/>
      <c r="M141" s="20"/>
      <c r="N141" s="20"/>
      <c r="O141" s="2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XES141" s="4"/>
      <c r="XET141" s="4"/>
      <c r="XEU141" s="4"/>
      <c r="XEV141" s="4"/>
      <c r="XEW141" s="4"/>
      <c r="XEX141" s="4"/>
    </row>
    <row r="142" spans="1:29 16373:16378" s="5" customFormat="1" ht="18.75" customHeight="1" x14ac:dyDescent="0.25">
      <c r="A142" s="1"/>
      <c r="B142" s="27"/>
      <c r="C142" s="28"/>
      <c r="D142" s="29"/>
      <c r="E142" s="30"/>
      <c r="F142" s="163"/>
      <c r="G142" s="164"/>
      <c r="H142" s="11"/>
      <c r="I142" s="112"/>
      <c r="J142" s="165"/>
      <c r="K142" s="19"/>
      <c r="L142" s="19"/>
      <c r="M142" s="20"/>
      <c r="N142" s="76"/>
      <c r="O142" s="2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XES142" s="4"/>
      <c r="XET142" s="4"/>
      <c r="XEU142" s="4"/>
      <c r="XEV142" s="4"/>
      <c r="XEW142" s="4"/>
      <c r="XEX142" s="4"/>
    </row>
    <row r="143" spans="1:29 16373:16378" s="5" customFormat="1" x14ac:dyDescent="0.25">
      <c r="A143" s="1"/>
      <c r="B143" s="27"/>
      <c r="C143" s="28"/>
      <c r="D143" s="29"/>
      <c r="E143" s="30"/>
      <c r="F143" s="166"/>
      <c r="G143" s="140"/>
      <c r="H143" s="11"/>
      <c r="I143" s="112"/>
      <c r="J143" s="165"/>
      <c r="K143" s="19"/>
      <c r="L143" s="19"/>
      <c r="M143" s="14"/>
      <c r="N143" s="76"/>
      <c r="O143" s="2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XES143" s="4"/>
      <c r="XET143" s="4"/>
      <c r="XEU143" s="4"/>
      <c r="XEV143" s="4"/>
      <c r="XEW143" s="4"/>
      <c r="XEX143" s="4"/>
    </row>
    <row r="144" spans="1:29 16373:16378" s="5" customFormat="1" x14ac:dyDescent="0.25">
      <c r="A144" s="1"/>
      <c r="B144" s="27"/>
      <c r="C144" s="28"/>
      <c r="D144" s="29"/>
      <c r="E144" s="30"/>
      <c r="F144" s="166"/>
      <c r="G144" s="140"/>
      <c r="H144" s="11"/>
      <c r="I144" s="112"/>
      <c r="J144" s="165"/>
      <c r="K144" s="19"/>
      <c r="L144" s="19"/>
      <c r="M144" s="112"/>
      <c r="N144" s="76"/>
      <c r="O144" s="2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XES144" s="4"/>
      <c r="XET144" s="4"/>
      <c r="XEU144" s="4"/>
      <c r="XEV144" s="4"/>
      <c r="XEW144" s="4"/>
      <c r="XEX144" s="4"/>
    </row>
    <row r="145" spans="1:29 16373:16378" s="5" customFormat="1" x14ac:dyDescent="0.25">
      <c r="A145" s="1"/>
      <c r="B145" s="27"/>
      <c r="C145" s="28"/>
      <c r="D145" s="29"/>
      <c r="E145" s="30"/>
      <c r="F145" s="166"/>
      <c r="G145" s="140"/>
      <c r="H145" s="11"/>
      <c r="I145" s="112"/>
      <c r="J145" s="165"/>
      <c r="K145" s="19"/>
      <c r="L145" s="19"/>
      <c r="M145" s="20"/>
      <c r="N145" s="76"/>
      <c r="O145" s="2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XES145" s="4"/>
      <c r="XET145" s="4"/>
      <c r="XEU145" s="4"/>
      <c r="XEV145" s="4"/>
      <c r="XEW145" s="4"/>
      <c r="XEX145" s="4"/>
    </row>
    <row r="146" spans="1:29 16373:16378" s="5" customFormat="1" x14ac:dyDescent="0.25">
      <c r="A146" s="1"/>
      <c r="B146" s="27"/>
      <c r="C146" s="28"/>
      <c r="D146" s="29"/>
      <c r="E146" s="30"/>
      <c r="F146" s="111"/>
      <c r="G146" s="167"/>
      <c r="H146" s="11"/>
      <c r="I146" s="112"/>
      <c r="J146" s="165"/>
      <c r="K146" s="19"/>
      <c r="L146" s="19"/>
      <c r="M146" s="20"/>
      <c r="N146" s="76"/>
      <c r="O146" s="2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XES146" s="4"/>
      <c r="XET146" s="4"/>
      <c r="XEU146" s="4"/>
      <c r="XEV146" s="4"/>
      <c r="XEW146" s="4"/>
      <c r="XEX146" s="4"/>
    </row>
    <row r="147" spans="1:29 16373:16378" s="5" customFormat="1" x14ac:dyDescent="0.25">
      <c r="A147" s="1"/>
      <c r="B147" s="27"/>
      <c r="C147" s="28"/>
      <c r="D147" s="29"/>
      <c r="E147" s="30"/>
      <c r="F147" s="111"/>
      <c r="G147" s="167"/>
      <c r="H147" s="11"/>
      <c r="I147" s="112"/>
      <c r="J147" s="165"/>
      <c r="K147" s="19"/>
      <c r="L147" s="19"/>
      <c r="M147" s="20"/>
      <c r="N147" s="76"/>
      <c r="O147" s="2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XES147" s="4"/>
      <c r="XET147" s="4"/>
      <c r="XEU147" s="4"/>
      <c r="XEV147" s="4"/>
      <c r="XEW147" s="4"/>
      <c r="XEX147" s="4"/>
    </row>
    <row r="148" spans="1:29 16373:16378" s="5" customFormat="1" x14ac:dyDescent="0.25">
      <c r="A148" s="1"/>
      <c r="B148" s="27"/>
      <c r="C148" s="28"/>
      <c r="D148" s="29"/>
      <c r="E148" s="30"/>
      <c r="F148" s="111"/>
      <c r="G148" s="167"/>
      <c r="H148" s="11"/>
      <c r="I148" s="112"/>
      <c r="J148" s="165"/>
      <c r="K148" s="19"/>
      <c r="L148" s="19"/>
      <c r="M148" s="20"/>
      <c r="N148" s="76"/>
      <c r="O148" s="2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XES148" s="4"/>
      <c r="XET148" s="4"/>
      <c r="XEU148" s="4"/>
      <c r="XEV148" s="4"/>
      <c r="XEW148" s="4"/>
      <c r="XEX148" s="4"/>
    </row>
    <row r="149" spans="1:29 16373:16378" s="5" customFormat="1" ht="18.75" thickBot="1" x14ac:dyDescent="0.3">
      <c r="A149" s="1"/>
      <c r="B149" s="135"/>
      <c r="C149" s="136"/>
      <c r="D149" s="60"/>
      <c r="E149" s="61"/>
      <c r="F149" s="62"/>
      <c r="G149" s="63"/>
      <c r="H149" s="11"/>
      <c r="I149" s="18"/>
      <c r="J149" s="33"/>
      <c r="K149" s="33"/>
      <c r="L149" s="33"/>
      <c r="M149" s="20"/>
      <c r="N149" s="20"/>
      <c r="O149" s="2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XES149" s="4"/>
      <c r="XET149" s="4"/>
      <c r="XEU149" s="4"/>
      <c r="XEV149" s="4"/>
      <c r="XEW149" s="4"/>
      <c r="XEX149" s="4"/>
    </row>
    <row r="150" spans="1:29 16373:16378" s="5" customFormat="1" ht="18.75" thickBot="1" x14ac:dyDescent="0.3">
      <c r="A150" s="1"/>
      <c r="B150" s="71"/>
      <c r="C150" s="72" t="s">
        <v>52</v>
      </c>
      <c r="D150" s="168"/>
      <c r="E150" s="169">
        <f>SUM(E141:E149)</f>
        <v>0</v>
      </c>
      <c r="F150" s="170"/>
      <c r="G150" s="171"/>
      <c r="H150" s="11"/>
      <c r="I150" s="18"/>
      <c r="J150" s="19"/>
      <c r="K150" s="19"/>
      <c r="L150" s="19"/>
      <c r="M150" s="20"/>
      <c r="N150" s="20"/>
      <c r="O150" s="2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XES150" s="4"/>
      <c r="XET150" s="4"/>
      <c r="XEU150" s="4"/>
      <c r="XEV150" s="4"/>
      <c r="XEW150" s="4"/>
      <c r="XEX150" s="4"/>
    </row>
    <row r="151" spans="1:29 16373:16378" s="5" customFormat="1" ht="17.25" customHeight="1" thickBot="1" x14ac:dyDescent="0.3">
      <c r="A151" s="1"/>
      <c r="B151" s="22"/>
      <c r="C151" s="53"/>
      <c r="D151" s="54"/>
      <c r="E151" s="55"/>
      <c r="F151" s="56"/>
      <c r="G151" s="57"/>
      <c r="H151" s="11"/>
      <c r="I151" s="18"/>
      <c r="J151" s="19"/>
      <c r="K151" s="19"/>
      <c r="L151" s="19"/>
      <c r="M151" s="20"/>
      <c r="N151" s="76"/>
      <c r="O151" s="2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XES151" s="4"/>
      <c r="XET151" s="4"/>
      <c r="XEU151" s="4"/>
      <c r="XEV151" s="4"/>
      <c r="XEW151" s="4"/>
      <c r="XEX151" s="4"/>
    </row>
    <row r="152" spans="1:29 16373:16378" s="5" customFormat="1" ht="17.25" customHeight="1" x14ac:dyDescent="0.25">
      <c r="A152" s="1"/>
      <c r="B152" s="22" t="s">
        <v>53</v>
      </c>
      <c r="C152" s="23" t="s">
        <v>692</v>
      </c>
      <c r="D152" s="54"/>
      <c r="E152" s="55"/>
      <c r="F152" s="56"/>
      <c r="G152" s="57"/>
      <c r="H152" s="11"/>
      <c r="I152" s="77"/>
      <c r="J152" s="15"/>
      <c r="K152" s="19"/>
      <c r="L152" s="19"/>
      <c r="M152" s="20"/>
      <c r="N152" s="76"/>
      <c r="O152" s="2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XES152" s="4"/>
      <c r="XET152" s="4"/>
      <c r="XEU152" s="4"/>
      <c r="XEV152" s="4"/>
      <c r="XEW152" s="4"/>
      <c r="XEX152" s="4"/>
    </row>
    <row r="153" spans="1:29 16373:16378" s="5" customFormat="1" ht="17.25" customHeight="1" x14ac:dyDescent="0.25">
      <c r="A153" s="26"/>
      <c r="B153" s="27"/>
      <c r="C153" s="28"/>
      <c r="D153" s="29"/>
      <c r="E153" s="30"/>
      <c r="F153" s="16"/>
      <c r="G153" s="32"/>
      <c r="H153" s="11"/>
      <c r="I153" s="77"/>
      <c r="J153" s="15"/>
      <c r="K153" s="19"/>
      <c r="L153" s="19"/>
      <c r="M153" s="20"/>
      <c r="N153" s="76"/>
      <c r="O153" s="2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XES153" s="4"/>
      <c r="XET153" s="4"/>
      <c r="XEU153" s="4"/>
      <c r="XEV153" s="4"/>
      <c r="XEW153" s="4"/>
      <c r="XEX153" s="4"/>
    </row>
    <row r="154" spans="1:29 16373:16378" s="5" customFormat="1" x14ac:dyDescent="0.25">
      <c r="A154" s="1"/>
      <c r="B154" s="27"/>
      <c r="C154" s="28"/>
      <c r="D154" s="29"/>
      <c r="E154" s="30"/>
      <c r="F154" s="121"/>
      <c r="G154" s="32"/>
      <c r="H154" s="11"/>
      <c r="I154" s="18"/>
      <c r="J154" s="19"/>
      <c r="K154" s="19"/>
      <c r="L154" s="19"/>
      <c r="M154" s="20"/>
      <c r="N154" s="20"/>
      <c r="O154" s="2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XES154" s="4"/>
      <c r="XET154" s="4"/>
      <c r="XEU154" s="4"/>
      <c r="XEV154" s="4"/>
      <c r="XEW154" s="4"/>
      <c r="XEX154" s="4"/>
    </row>
    <row r="155" spans="1:29 16373:16378" s="5" customFormat="1" x14ac:dyDescent="0.25">
      <c r="A155" s="1"/>
      <c r="B155" s="27"/>
      <c r="C155" s="28"/>
      <c r="D155" s="29"/>
      <c r="E155" s="30"/>
      <c r="F155" s="121"/>
      <c r="G155" s="32"/>
      <c r="H155" s="11"/>
      <c r="I155" s="49"/>
      <c r="J155" s="50">
        <f>SUM(J149:J153)</f>
        <v>0</v>
      </c>
      <c r="K155" s="50">
        <f>SUM(K149:K153)</f>
        <v>0</v>
      </c>
      <c r="L155" s="50">
        <f>SUM(L149:L153)</f>
        <v>0</v>
      </c>
      <c r="M155" s="51"/>
      <c r="N155" s="50">
        <f>SUM(N149:N153)</f>
        <v>0</v>
      </c>
      <c r="O155" s="5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XES155" s="4"/>
      <c r="XET155" s="4"/>
      <c r="XEU155" s="4"/>
      <c r="XEV155" s="4"/>
      <c r="XEW155" s="4"/>
      <c r="XEX155" s="4"/>
    </row>
    <row r="156" spans="1:29 16373:16378" s="5" customFormat="1" ht="17.25" customHeight="1" thickBot="1" x14ac:dyDescent="0.3">
      <c r="A156" s="1"/>
      <c r="B156" s="172"/>
      <c r="C156" s="115"/>
      <c r="D156" s="116"/>
      <c r="E156" s="173"/>
      <c r="F156" s="174"/>
      <c r="G156" s="125"/>
      <c r="H156" s="11"/>
      <c r="I156" s="18"/>
      <c r="J156" s="19"/>
      <c r="K156" s="19"/>
      <c r="L156" s="19"/>
      <c r="M156" s="20"/>
      <c r="N156" s="20"/>
      <c r="O156" s="2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XES156" s="4"/>
      <c r="XET156" s="4"/>
      <c r="XEU156" s="4"/>
      <c r="XEV156" s="4"/>
      <c r="XEW156" s="4"/>
      <c r="XEX156" s="4"/>
    </row>
    <row r="157" spans="1:29 16373:16378" s="5" customFormat="1" ht="18.75" thickBot="1" x14ac:dyDescent="0.3">
      <c r="A157" s="1"/>
      <c r="B157" s="43"/>
      <c r="C157" s="44" t="s">
        <v>55</v>
      </c>
      <c r="D157" s="45"/>
      <c r="E157" s="46">
        <f>SUM(E153:E156)</f>
        <v>0</v>
      </c>
      <c r="F157" s="47"/>
      <c r="G157" s="48"/>
      <c r="H157" s="11"/>
      <c r="I157" s="77"/>
      <c r="J157" s="175"/>
      <c r="K157" s="19">
        <f>E167-J157</f>
        <v>0</v>
      </c>
      <c r="L157" s="19"/>
      <c r="M157" s="20"/>
      <c r="N157" s="76">
        <f>K157-L157</f>
        <v>0</v>
      </c>
      <c r="O157" s="2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XES157" s="4"/>
      <c r="XET157" s="4"/>
      <c r="XEU157" s="4"/>
      <c r="XEV157" s="4"/>
      <c r="XEW157" s="4"/>
      <c r="XEX157" s="4"/>
    </row>
    <row r="158" spans="1:29 16373:16378" s="5" customFormat="1" ht="17.25" customHeight="1" thickBot="1" x14ac:dyDescent="0.3">
      <c r="A158" s="1"/>
      <c r="B158" s="71"/>
      <c r="C158" s="72"/>
      <c r="D158" s="14"/>
      <c r="E158" s="15"/>
      <c r="F158" s="16"/>
      <c r="G158" s="17"/>
      <c r="H158" s="11"/>
      <c r="I158" s="49"/>
      <c r="J158" s="50">
        <f>SUM(J156:J157)</f>
        <v>0</v>
      </c>
      <c r="K158" s="50">
        <f>SUM(K156:K157)</f>
        <v>0</v>
      </c>
      <c r="L158" s="50">
        <f>SUM(L156:L157)</f>
        <v>0</v>
      </c>
      <c r="M158" s="51"/>
      <c r="N158" s="50">
        <f>SUM(N156:N157)</f>
        <v>0</v>
      </c>
      <c r="O158" s="5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XES158" s="4"/>
      <c r="XET158" s="4"/>
      <c r="XEU158" s="4"/>
      <c r="XEV158" s="4"/>
      <c r="XEW158" s="4"/>
      <c r="XEX158" s="4"/>
    </row>
    <row r="159" spans="1:29 16373:16378" s="5" customFormat="1" x14ac:dyDescent="0.25">
      <c r="A159" s="1"/>
      <c r="B159" s="22" t="s">
        <v>56</v>
      </c>
      <c r="C159" s="23" t="s">
        <v>693</v>
      </c>
      <c r="D159" s="54"/>
      <c r="E159" s="55"/>
      <c r="F159" s="56"/>
      <c r="G159" s="57"/>
      <c r="H159" s="11"/>
      <c r="I159" s="18"/>
      <c r="J159" s="19"/>
      <c r="K159" s="19"/>
      <c r="L159" s="19"/>
      <c r="M159" s="20"/>
      <c r="N159" s="20"/>
      <c r="O159" s="2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XES159" s="4"/>
      <c r="XET159" s="4"/>
      <c r="XEU159" s="4"/>
      <c r="XEV159" s="4"/>
      <c r="XEW159" s="4"/>
      <c r="XEX159" s="4"/>
    </row>
    <row r="160" spans="1:29 16373:16378" s="5" customFormat="1" ht="17.25" customHeight="1" x14ac:dyDescent="0.25">
      <c r="A160" s="26"/>
      <c r="B160" s="27"/>
      <c r="C160" s="28"/>
      <c r="D160" s="14"/>
      <c r="E160" s="15"/>
      <c r="F160" s="31"/>
      <c r="G160" s="32"/>
      <c r="H160" s="11"/>
      <c r="I160" s="18"/>
      <c r="J160" s="19"/>
      <c r="K160" s="19"/>
      <c r="L160" s="19"/>
      <c r="M160" s="20"/>
      <c r="N160" s="20"/>
      <c r="O160" s="2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XES160" s="4"/>
      <c r="XET160" s="4"/>
      <c r="XEU160" s="4"/>
      <c r="XEV160" s="4"/>
      <c r="XEW160" s="4"/>
      <c r="XEX160" s="4"/>
    </row>
    <row r="161" spans="1:29 16373:16378" s="5" customFormat="1" ht="17.25" customHeight="1" x14ac:dyDescent="0.25">
      <c r="A161" s="26"/>
      <c r="B161" s="27"/>
      <c r="C161" s="28"/>
      <c r="D161" s="14"/>
      <c r="E161" s="15"/>
      <c r="F161" s="31"/>
      <c r="G161" s="164"/>
      <c r="H161" s="11"/>
      <c r="I161" s="18"/>
      <c r="J161" s="19"/>
      <c r="K161" s="19"/>
      <c r="L161" s="19"/>
      <c r="M161" s="20"/>
      <c r="N161" s="20"/>
      <c r="O161" s="2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XES161" s="4"/>
      <c r="XET161" s="4"/>
      <c r="XEU161" s="4"/>
      <c r="XEV161" s="4"/>
      <c r="XEW161" s="4"/>
      <c r="XEX161" s="4"/>
    </row>
    <row r="162" spans="1:29 16373:16378" s="5" customFormat="1" ht="17.25" customHeight="1" x14ac:dyDescent="0.25">
      <c r="A162" s="26"/>
      <c r="B162" s="27"/>
      <c r="C162" s="28"/>
      <c r="D162" s="14"/>
      <c r="E162" s="15"/>
      <c r="F162" s="31"/>
      <c r="G162" s="164"/>
      <c r="H162" s="11"/>
      <c r="I162" s="18"/>
      <c r="J162" s="19"/>
      <c r="K162" s="19"/>
      <c r="L162" s="19"/>
      <c r="M162" s="20"/>
      <c r="N162" s="20"/>
      <c r="O162" s="2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XES162" s="4"/>
      <c r="XET162" s="4"/>
      <c r="XEU162" s="4"/>
      <c r="XEV162" s="4"/>
      <c r="XEW162" s="4"/>
      <c r="XEX162" s="4"/>
    </row>
    <row r="163" spans="1:29 16373:16378" s="5" customFormat="1" ht="17.25" customHeight="1" x14ac:dyDescent="0.25">
      <c r="A163" s="26"/>
      <c r="B163" s="27"/>
      <c r="C163" s="28"/>
      <c r="D163" s="14"/>
      <c r="E163" s="15"/>
      <c r="F163" s="31"/>
      <c r="G163" s="164"/>
      <c r="H163" s="11"/>
      <c r="I163" s="18"/>
      <c r="J163" s="19"/>
      <c r="K163" s="19"/>
      <c r="L163" s="19"/>
      <c r="M163" s="20"/>
      <c r="N163" s="20"/>
      <c r="O163" s="2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XES163" s="4"/>
      <c r="XET163" s="4"/>
      <c r="XEU163" s="4"/>
      <c r="XEV163" s="4"/>
      <c r="XEW163" s="4"/>
      <c r="XEX163" s="4"/>
    </row>
    <row r="164" spans="1:29 16373:16378" s="5" customFormat="1" ht="17.25" customHeight="1" x14ac:dyDescent="0.25">
      <c r="A164" s="26"/>
      <c r="B164" s="27"/>
      <c r="C164" s="28"/>
      <c r="D164" s="14"/>
      <c r="E164" s="15"/>
      <c r="F164" s="31"/>
      <c r="G164" s="164"/>
      <c r="H164" s="11"/>
      <c r="I164" s="18"/>
      <c r="J164" s="19"/>
      <c r="K164" s="19"/>
      <c r="L164" s="19"/>
      <c r="M164" s="20"/>
      <c r="N164" s="20"/>
      <c r="O164" s="2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XES164" s="4"/>
      <c r="XET164" s="4"/>
      <c r="XEU164" s="4"/>
      <c r="XEV164" s="4"/>
      <c r="XEW164" s="4"/>
      <c r="XEX164" s="4"/>
    </row>
    <row r="165" spans="1:29 16373:16378" s="5" customFormat="1" ht="17.25" customHeight="1" x14ac:dyDescent="0.25">
      <c r="A165" s="26"/>
      <c r="B165" s="27"/>
      <c r="C165" s="28"/>
      <c r="D165" s="14"/>
      <c r="E165" s="15"/>
      <c r="F165" s="31"/>
      <c r="G165" s="164"/>
      <c r="H165" s="11"/>
      <c r="I165" s="18"/>
      <c r="J165" s="19"/>
      <c r="K165" s="19"/>
      <c r="L165" s="19"/>
      <c r="M165" s="20"/>
      <c r="N165" s="20"/>
      <c r="O165" s="2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XES165" s="4"/>
      <c r="XET165" s="4"/>
      <c r="XEU165" s="4"/>
      <c r="XEV165" s="4"/>
      <c r="XEW165" s="4"/>
      <c r="XEX165" s="4"/>
    </row>
    <row r="166" spans="1:29 16373:16378" s="5" customFormat="1" ht="17.25" customHeight="1" x14ac:dyDescent="0.25">
      <c r="A166" s="26"/>
      <c r="B166" s="27"/>
      <c r="C166" s="28"/>
      <c r="D166" s="14"/>
      <c r="E166" s="15"/>
      <c r="F166" s="31"/>
      <c r="G166" s="164"/>
      <c r="H166" s="11"/>
      <c r="I166" s="18"/>
      <c r="J166" s="19"/>
      <c r="K166" s="19"/>
      <c r="L166" s="19"/>
      <c r="M166" s="20"/>
      <c r="N166" s="20"/>
      <c r="O166" s="2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XES166" s="4"/>
      <c r="XET166" s="4"/>
      <c r="XEU166" s="4"/>
      <c r="XEV166" s="4"/>
      <c r="XEW166" s="4"/>
      <c r="XEX166" s="4"/>
    </row>
    <row r="167" spans="1:29 16373:16378" s="5" customFormat="1" ht="17.25" customHeight="1" thickBot="1" x14ac:dyDescent="0.3">
      <c r="A167" s="1"/>
      <c r="B167" s="135"/>
      <c r="C167" s="136"/>
      <c r="D167" s="60"/>
      <c r="E167" s="61"/>
      <c r="F167" s="137"/>
      <c r="G167" s="176"/>
      <c r="H167" s="11"/>
      <c r="I167" s="18"/>
      <c r="J167" s="33"/>
      <c r="K167" s="33"/>
      <c r="L167" s="33"/>
      <c r="M167" s="20"/>
      <c r="N167" s="20"/>
      <c r="O167" s="2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XES167" s="4"/>
      <c r="XET167" s="4"/>
      <c r="XEU167" s="4"/>
      <c r="XEV167" s="4"/>
      <c r="XEW167" s="4"/>
      <c r="XEX167" s="4"/>
    </row>
    <row r="168" spans="1:29 16373:16378" s="5" customFormat="1" ht="18.75" thickBot="1" x14ac:dyDescent="0.3">
      <c r="A168" s="1"/>
      <c r="B168" s="64"/>
      <c r="C168" s="65" t="s">
        <v>58</v>
      </c>
      <c r="D168" s="66"/>
      <c r="E168" s="67">
        <f>SUM(E160:E167)</f>
        <v>0</v>
      </c>
      <c r="F168" s="68"/>
      <c r="G168" s="69"/>
      <c r="H168" s="11"/>
      <c r="I168" s="18"/>
      <c r="J168" s="33"/>
      <c r="K168" s="33"/>
      <c r="L168" s="33"/>
      <c r="M168" s="20"/>
      <c r="N168" s="20"/>
      <c r="O168" s="2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XES168" s="4"/>
      <c r="XET168" s="4"/>
      <c r="XEU168" s="4"/>
      <c r="XEV168" s="4"/>
      <c r="XEW168" s="4"/>
      <c r="XEX168" s="4"/>
    </row>
    <row r="169" spans="1:29 16373:16378" s="5" customFormat="1" ht="17.25" customHeight="1" thickBot="1" x14ac:dyDescent="0.3">
      <c r="A169" s="1"/>
      <c r="B169" s="71"/>
      <c r="C169" s="72"/>
      <c r="D169" s="14"/>
      <c r="E169" s="15"/>
      <c r="F169" s="16"/>
      <c r="G169" s="17"/>
      <c r="H169" s="11"/>
      <c r="I169" s="147"/>
      <c r="J169" s="33"/>
      <c r="K169" s="33"/>
      <c r="L169" s="33"/>
      <c r="M169" s="20"/>
      <c r="N169" s="20"/>
      <c r="O169" s="2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XES169" s="4"/>
      <c r="XET169" s="4"/>
      <c r="XEU169" s="4"/>
      <c r="XEV169" s="4"/>
      <c r="XEW169" s="4"/>
      <c r="XEX169" s="4"/>
    </row>
    <row r="170" spans="1:29 16373:16378" s="5" customFormat="1" ht="17.25" customHeight="1" x14ac:dyDescent="0.25">
      <c r="A170" s="1"/>
      <c r="B170" s="22" t="s">
        <v>59</v>
      </c>
      <c r="C170" s="23" t="s">
        <v>694</v>
      </c>
      <c r="D170" s="54"/>
      <c r="E170" s="55"/>
      <c r="F170" s="56"/>
      <c r="G170" s="57"/>
      <c r="H170" s="11"/>
      <c r="I170" s="177"/>
      <c r="J170" s="178"/>
      <c r="K170" s="19"/>
      <c r="L170" s="19"/>
      <c r="M170" s="20"/>
      <c r="N170" s="76"/>
      <c r="O170" s="2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XES170" s="4"/>
      <c r="XET170" s="4"/>
      <c r="XEU170" s="4"/>
      <c r="XEV170" s="4"/>
      <c r="XEW170" s="4"/>
      <c r="XEX170" s="4"/>
    </row>
    <row r="171" spans="1:29 16373:16378" s="5" customFormat="1" ht="17.25" customHeight="1" x14ac:dyDescent="0.25">
      <c r="A171" s="26"/>
      <c r="B171" s="27"/>
      <c r="C171" s="28"/>
      <c r="D171" s="29"/>
      <c r="E171" s="30"/>
      <c r="F171" s="16"/>
      <c r="G171" s="32"/>
      <c r="H171" s="11"/>
      <c r="I171" s="49"/>
      <c r="J171" s="50">
        <f>SUM(J160:J169)</f>
        <v>0</v>
      </c>
      <c r="K171" s="50">
        <f>SUM(K160:K169)</f>
        <v>0</v>
      </c>
      <c r="L171" s="50">
        <f>SUM(L160:L169)</f>
        <v>0</v>
      </c>
      <c r="M171" s="51"/>
      <c r="N171" s="50">
        <f>SUM(N160:N169)</f>
        <v>0</v>
      </c>
      <c r="O171" s="5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XES171" s="4"/>
      <c r="XET171" s="4"/>
      <c r="XEU171" s="4"/>
      <c r="XEV171" s="4"/>
      <c r="XEW171" s="4"/>
      <c r="XEX171" s="4"/>
    </row>
    <row r="172" spans="1:29 16373:16378" s="5" customFormat="1" ht="17.25" customHeight="1" x14ac:dyDescent="0.25">
      <c r="A172" s="26"/>
      <c r="B172" s="27"/>
      <c r="C172" s="28"/>
      <c r="D172" s="29"/>
      <c r="E172" s="30"/>
      <c r="F172" s="73"/>
      <c r="G172" s="32"/>
      <c r="H172" s="11"/>
      <c r="I172" s="49"/>
      <c r="J172" s="50"/>
      <c r="K172" s="50"/>
      <c r="L172" s="50"/>
      <c r="M172" s="51"/>
      <c r="N172" s="50"/>
      <c r="O172" s="5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XES172" s="4"/>
      <c r="XET172" s="4"/>
      <c r="XEU172" s="4"/>
      <c r="XEV172" s="4"/>
      <c r="XEW172" s="4"/>
      <c r="XEX172" s="4"/>
    </row>
    <row r="173" spans="1:29 16373:16378" s="5" customFormat="1" ht="17.25" customHeight="1" x14ac:dyDescent="0.25">
      <c r="A173" s="26"/>
      <c r="B173" s="27"/>
      <c r="C173" s="28"/>
      <c r="D173" s="29"/>
      <c r="E173" s="30"/>
      <c r="F173" s="73"/>
      <c r="G173" s="32"/>
      <c r="H173" s="11"/>
      <c r="I173" s="49"/>
      <c r="J173" s="50"/>
      <c r="K173" s="50"/>
      <c r="L173" s="50"/>
      <c r="M173" s="51"/>
      <c r="N173" s="50"/>
      <c r="O173" s="5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XES173" s="4"/>
      <c r="XET173" s="4"/>
      <c r="XEU173" s="4"/>
      <c r="XEV173" s="4"/>
      <c r="XEW173" s="4"/>
      <c r="XEX173" s="4"/>
    </row>
    <row r="174" spans="1:29 16373:16378" s="5" customFormat="1" ht="17.25" customHeight="1" x14ac:dyDescent="0.25">
      <c r="A174" s="1"/>
      <c r="B174" s="27"/>
      <c r="C174" s="28"/>
      <c r="D174" s="29"/>
      <c r="E174" s="30"/>
      <c r="F174" s="31"/>
      <c r="G174" s="32"/>
      <c r="H174" s="11"/>
      <c r="I174" s="18"/>
      <c r="J174" s="19"/>
      <c r="K174" s="19"/>
      <c r="L174" s="19"/>
      <c r="M174" s="20"/>
      <c r="N174" s="20"/>
      <c r="O174" s="2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XES174" s="4"/>
      <c r="XET174" s="4"/>
      <c r="XEU174" s="4"/>
      <c r="XEV174" s="4"/>
      <c r="XEW174" s="4"/>
      <c r="XEX174" s="4"/>
    </row>
    <row r="175" spans="1:29 16373:16378" s="5" customFormat="1" ht="17.25" customHeight="1" x14ac:dyDescent="0.25">
      <c r="A175" s="1"/>
      <c r="B175" s="27"/>
      <c r="C175" s="28"/>
      <c r="D175" s="29"/>
      <c r="E175" s="30"/>
      <c r="F175" s="31"/>
      <c r="G175" s="32"/>
      <c r="H175" s="11"/>
      <c r="I175" s="18"/>
      <c r="J175" s="19"/>
      <c r="K175" s="19"/>
      <c r="L175" s="19"/>
      <c r="M175" s="20"/>
      <c r="N175" s="20"/>
      <c r="O175" s="2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XES175" s="4"/>
      <c r="XET175" s="4"/>
      <c r="XEU175" s="4"/>
      <c r="XEV175" s="4"/>
      <c r="XEW175" s="4"/>
      <c r="XEX175" s="4"/>
    </row>
    <row r="176" spans="1:29 16373:16378" s="5" customFormat="1" ht="17.25" customHeight="1" x14ac:dyDescent="0.25">
      <c r="A176" s="1"/>
      <c r="B176" s="98"/>
      <c r="C176" s="237"/>
      <c r="D176" s="110"/>
      <c r="E176" s="238"/>
      <c r="F176" s="111"/>
      <c r="G176" s="164"/>
      <c r="H176" s="11"/>
      <c r="I176" s="18"/>
      <c r="J176" s="19"/>
      <c r="K176" s="19"/>
      <c r="L176" s="19"/>
      <c r="M176" s="20"/>
      <c r="N176" s="20"/>
      <c r="O176" s="2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XES176" s="4"/>
      <c r="XET176" s="4"/>
      <c r="XEU176" s="4"/>
      <c r="XEV176" s="4"/>
      <c r="XEW176" s="4"/>
      <c r="XEX176" s="4"/>
    </row>
    <row r="177" spans="1:29 16373:16378" s="5" customFormat="1" ht="17.25" customHeight="1" thickBot="1" x14ac:dyDescent="0.3">
      <c r="A177" s="1"/>
      <c r="B177" s="98"/>
      <c r="C177" s="179"/>
      <c r="D177" s="180"/>
      <c r="E177" s="181"/>
      <c r="F177" s="182"/>
      <c r="G177" s="183"/>
      <c r="H177" s="11"/>
      <c r="I177" s="18"/>
      <c r="J177" s="19"/>
      <c r="K177" s="19"/>
      <c r="L177" s="19"/>
      <c r="M177" s="20"/>
      <c r="N177" s="20"/>
      <c r="O177" s="2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XES177" s="4"/>
      <c r="XET177" s="4"/>
      <c r="XEU177" s="4"/>
      <c r="XEV177" s="4"/>
      <c r="XEW177" s="4"/>
      <c r="XEX177" s="4"/>
    </row>
    <row r="178" spans="1:29 16373:16378" s="5" customFormat="1" ht="18.75" thickBot="1" x14ac:dyDescent="0.3">
      <c r="A178" s="1"/>
      <c r="B178" s="43"/>
      <c r="C178" s="44" t="s">
        <v>61</v>
      </c>
      <c r="D178" s="45"/>
      <c r="E178" s="46">
        <f>SUM(E171:E177)</f>
        <v>0</v>
      </c>
      <c r="F178" s="47"/>
      <c r="G178" s="48"/>
      <c r="H178" s="11"/>
      <c r="I178" s="77"/>
      <c r="J178" s="15"/>
      <c r="K178" s="19"/>
      <c r="L178" s="19"/>
      <c r="M178" s="20"/>
      <c r="N178" s="76"/>
      <c r="O178" s="2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XES178" s="4"/>
      <c r="XET178" s="4"/>
      <c r="XEU178" s="4"/>
      <c r="XEV178" s="4"/>
      <c r="XEW178" s="4"/>
      <c r="XEX178" s="4"/>
    </row>
    <row r="179" spans="1:29 16373:16378" s="5" customFormat="1" ht="17.25" customHeight="1" thickBot="1" x14ac:dyDescent="0.3">
      <c r="A179" s="1"/>
      <c r="B179" s="71"/>
      <c r="C179" s="72"/>
      <c r="D179" s="14"/>
      <c r="E179" s="15"/>
      <c r="F179" s="16"/>
      <c r="G179" s="17"/>
      <c r="H179" s="11"/>
      <c r="I179" s="18"/>
      <c r="J179" s="19"/>
      <c r="K179" s="19"/>
      <c r="L179" s="19"/>
      <c r="M179" s="20"/>
      <c r="N179" s="20"/>
      <c r="O179" s="2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XES179" s="4"/>
      <c r="XET179" s="4"/>
      <c r="XEU179" s="4"/>
      <c r="XEV179" s="4"/>
      <c r="XEW179" s="4"/>
      <c r="XEX179" s="4"/>
    </row>
    <row r="180" spans="1:29 16373:16378" s="5" customFormat="1" ht="17.25" customHeight="1" x14ac:dyDescent="0.25">
      <c r="A180" s="1"/>
      <c r="B180" s="22" t="s">
        <v>62</v>
      </c>
      <c r="C180" s="23" t="s">
        <v>695</v>
      </c>
      <c r="D180" s="54"/>
      <c r="E180" s="55"/>
      <c r="F180" s="56"/>
      <c r="G180" s="57"/>
      <c r="H180" s="11"/>
      <c r="I180" s="77"/>
      <c r="J180" s="15"/>
      <c r="K180" s="19"/>
      <c r="L180" s="19"/>
      <c r="M180" s="20"/>
      <c r="N180" s="76"/>
      <c r="O180" s="2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XES180" s="4"/>
      <c r="XET180" s="4"/>
      <c r="XEU180" s="4"/>
      <c r="XEV180" s="4"/>
      <c r="XEW180" s="4"/>
      <c r="XEX180" s="4"/>
    </row>
    <row r="181" spans="1:29 16373:16378" s="5" customFormat="1" ht="17.25" customHeight="1" x14ac:dyDescent="0.25">
      <c r="A181" s="1"/>
      <c r="B181" s="27"/>
      <c r="C181" s="184"/>
      <c r="D181" s="29"/>
      <c r="E181" s="30"/>
      <c r="F181" s="73"/>
      <c r="G181" s="185"/>
      <c r="H181" s="11"/>
      <c r="I181" s="77"/>
      <c r="J181" s="15"/>
      <c r="K181" s="19"/>
      <c r="L181" s="19"/>
      <c r="M181" s="20"/>
      <c r="N181" s="76"/>
      <c r="O181" s="2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XES181" s="4"/>
      <c r="XET181" s="4"/>
      <c r="XEU181" s="4"/>
      <c r="XEV181" s="4"/>
      <c r="XEW181" s="4"/>
      <c r="XEX181" s="4"/>
    </row>
    <row r="182" spans="1:29 16373:16378" s="5" customFormat="1" ht="17.25" customHeight="1" x14ac:dyDescent="0.25">
      <c r="A182" s="26"/>
      <c r="B182" s="27"/>
      <c r="C182" s="184"/>
      <c r="D182" s="29"/>
      <c r="E182" s="30"/>
      <c r="F182" s="31"/>
      <c r="G182" s="185"/>
      <c r="H182" s="11"/>
      <c r="I182" s="77"/>
      <c r="J182" s="15"/>
      <c r="K182" s="19"/>
      <c r="L182" s="19"/>
      <c r="M182" s="20"/>
      <c r="N182" s="76"/>
      <c r="O182" s="2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XES182" s="4"/>
      <c r="XET182" s="4"/>
      <c r="XEU182" s="4"/>
      <c r="XEV182" s="4"/>
      <c r="XEW182" s="4"/>
      <c r="XEX182" s="4"/>
    </row>
    <row r="183" spans="1:29 16373:16378" s="5" customFormat="1" ht="17.25" customHeight="1" x14ac:dyDescent="0.25">
      <c r="A183" s="26"/>
      <c r="B183" s="27"/>
      <c r="C183" s="28"/>
      <c r="D183" s="29"/>
      <c r="E183" s="30"/>
      <c r="F183" s="39"/>
      <c r="G183" s="32"/>
      <c r="H183" s="11"/>
      <c r="I183" s="112"/>
      <c r="J183" s="301"/>
      <c r="K183" s="19"/>
      <c r="L183" s="19"/>
      <c r="M183" s="20"/>
      <c r="N183" s="76"/>
      <c r="O183" s="2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XES183" s="4"/>
      <c r="XET183" s="4"/>
      <c r="XEU183" s="4"/>
      <c r="XEV183" s="4"/>
      <c r="XEW183" s="4"/>
      <c r="XEX183" s="4"/>
    </row>
    <row r="184" spans="1:29 16373:16378" s="5" customFormat="1" ht="17.100000000000001" customHeight="1" x14ac:dyDescent="0.25">
      <c r="A184" s="1"/>
      <c r="B184" s="27"/>
      <c r="C184" s="184"/>
      <c r="D184" s="29"/>
      <c r="E184" s="30"/>
      <c r="F184" s="31"/>
      <c r="G184" s="185"/>
      <c r="H184" s="186"/>
      <c r="I184" s="159"/>
      <c r="J184" s="165"/>
      <c r="K184" s="33"/>
      <c r="L184" s="33"/>
      <c r="M184" s="20"/>
      <c r="N184" s="76"/>
      <c r="O184" s="2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XES184" s="4"/>
      <c r="XET184" s="4"/>
      <c r="XEU184" s="4"/>
      <c r="XEV184" s="4"/>
      <c r="XEW184" s="4"/>
      <c r="XEX184" s="4"/>
    </row>
    <row r="185" spans="1:29 16373:16378" s="5" customFormat="1" ht="18.75" thickBot="1" x14ac:dyDescent="0.3">
      <c r="A185" s="1"/>
      <c r="B185" s="172"/>
      <c r="C185" s="187"/>
      <c r="D185" s="122"/>
      <c r="E185" s="123"/>
      <c r="F185" s="124"/>
      <c r="G185" s="188"/>
      <c r="H185" s="11"/>
      <c r="I185" s="18"/>
      <c r="J185" s="19"/>
      <c r="K185" s="19">
        <f>E189-J185</f>
        <v>0</v>
      </c>
      <c r="L185" s="19"/>
      <c r="M185" s="20"/>
      <c r="N185" s="76">
        <f>K185-L185</f>
        <v>0</v>
      </c>
      <c r="O185" s="2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XES185" s="4"/>
      <c r="XET185" s="4"/>
      <c r="XEU185" s="4"/>
      <c r="XEV185" s="4"/>
      <c r="XEW185" s="4"/>
      <c r="XEX185" s="4"/>
    </row>
    <row r="186" spans="1:29 16373:16378" s="5" customFormat="1" ht="18.75" thickBot="1" x14ac:dyDescent="0.3">
      <c r="A186" s="1"/>
      <c r="B186" s="64"/>
      <c r="C186" s="65" t="s">
        <v>64</v>
      </c>
      <c r="D186" s="66"/>
      <c r="E186" s="67">
        <f>SUM(E181:E185)</f>
        <v>0</v>
      </c>
      <c r="F186" s="68"/>
      <c r="G186" s="69"/>
      <c r="H186" s="11"/>
      <c r="I186" s="77"/>
      <c r="J186" s="15"/>
      <c r="K186" s="19"/>
      <c r="L186" s="19"/>
      <c r="M186" s="20"/>
      <c r="N186" s="76"/>
      <c r="O186" s="2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XES186" s="4"/>
      <c r="XET186" s="4"/>
      <c r="XEU186" s="4"/>
      <c r="XEV186" s="4"/>
      <c r="XEW186" s="4"/>
      <c r="XEX186" s="4"/>
    </row>
    <row r="187" spans="1:29 16373:16378" s="5" customFormat="1" ht="17.25" customHeight="1" thickBot="1" x14ac:dyDescent="0.3">
      <c r="A187" s="1"/>
      <c r="B187" s="71"/>
      <c r="C187" s="72"/>
      <c r="D187" s="14"/>
      <c r="E187" s="15"/>
      <c r="F187" s="16"/>
      <c r="G187" s="17"/>
      <c r="H187" s="11"/>
      <c r="I187" s="77"/>
      <c r="J187" s="15"/>
      <c r="K187" s="19"/>
      <c r="L187" s="19"/>
      <c r="M187" s="20"/>
      <c r="N187" s="76"/>
      <c r="O187" s="2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XES187" s="4"/>
      <c r="XET187" s="4"/>
      <c r="XEU187" s="4"/>
      <c r="XEV187" s="4"/>
      <c r="XEW187" s="4"/>
      <c r="XEX187" s="4"/>
    </row>
    <row r="188" spans="1:29 16373:16378" s="5" customFormat="1" ht="17.25" customHeight="1" x14ac:dyDescent="0.25">
      <c r="A188" s="1"/>
      <c r="B188" s="22" t="s">
        <v>65</v>
      </c>
      <c r="C188" s="23" t="s">
        <v>696</v>
      </c>
      <c r="D188" s="54"/>
      <c r="E188" s="55"/>
      <c r="F188" s="56"/>
      <c r="G188" s="57"/>
      <c r="H188" s="11"/>
      <c r="I188" s="77"/>
      <c r="J188" s="15"/>
      <c r="K188" s="19"/>
      <c r="L188" s="19"/>
      <c r="M188" s="20"/>
      <c r="N188" s="76"/>
      <c r="O188" s="2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XES188" s="4"/>
      <c r="XET188" s="4"/>
      <c r="XEU188" s="4"/>
      <c r="XEV188" s="4"/>
      <c r="XEW188" s="4"/>
      <c r="XEX188" s="4"/>
    </row>
    <row r="189" spans="1:29 16373:16378" s="5" customFormat="1" ht="17.25" customHeight="1" x14ac:dyDescent="0.25">
      <c r="A189" s="26"/>
      <c r="B189" s="27"/>
      <c r="C189" s="184"/>
      <c r="D189" s="29"/>
      <c r="E189" s="30"/>
      <c r="F189" s="16"/>
      <c r="G189" s="185"/>
      <c r="H189" s="11"/>
      <c r="I189" s="77"/>
      <c r="J189" s="15"/>
      <c r="K189" s="19"/>
      <c r="L189" s="19"/>
      <c r="M189" s="20"/>
      <c r="N189" s="76"/>
      <c r="O189" s="2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XES189" s="4"/>
      <c r="XET189" s="4"/>
      <c r="XEU189" s="4"/>
      <c r="XEV189" s="4"/>
      <c r="XEW189" s="4"/>
      <c r="XEX189" s="4"/>
    </row>
    <row r="190" spans="1:29 16373:16378" s="5" customFormat="1" ht="17.25" customHeight="1" x14ac:dyDescent="0.25">
      <c r="A190" s="1"/>
      <c r="B190" s="27"/>
      <c r="C190" s="184"/>
      <c r="D190" s="29"/>
      <c r="E190" s="30"/>
      <c r="F190" s="31"/>
      <c r="G190" s="185"/>
      <c r="H190" s="11"/>
      <c r="I190" s="77"/>
      <c r="J190" s="15"/>
      <c r="K190" s="19"/>
      <c r="L190" s="19"/>
      <c r="M190" s="20"/>
      <c r="N190" s="76"/>
      <c r="O190" s="2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XES190" s="4"/>
      <c r="XET190" s="4"/>
      <c r="XEU190" s="4"/>
      <c r="XEV190" s="4"/>
      <c r="XEW190" s="4"/>
      <c r="XEX190" s="4"/>
    </row>
    <row r="191" spans="1:29 16373:16378" s="5" customFormat="1" ht="17.25" customHeight="1" x14ac:dyDescent="0.25">
      <c r="A191" s="1"/>
      <c r="B191" s="27"/>
      <c r="C191" s="184"/>
      <c r="D191" s="29"/>
      <c r="E191" s="30"/>
      <c r="F191" s="31"/>
      <c r="G191" s="185"/>
      <c r="H191" s="11"/>
      <c r="I191" s="18"/>
      <c r="J191" s="19"/>
      <c r="K191" s="19"/>
      <c r="L191" s="19"/>
      <c r="M191" s="20"/>
      <c r="N191" s="20"/>
      <c r="O191" s="2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XES191" s="4"/>
      <c r="XET191" s="4"/>
      <c r="XEU191" s="4"/>
      <c r="XEV191" s="4"/>
      <c r="XEW191" s="4"/>
      <c r="XEX191" s="4"/>
    </row>
    <row r="192" spans="1:29 16373:16378" s="5" customFormat="1" ht="17.25" customHeight="1" thickBot="1" x14ac:dyDescent="0.3">
      <c r="A192" s="1"/>
      <c r="B192" s="27"/>
      <c r="C192" s="184"/>
      <c r="D192" s="29"/>
      <c r="E192" s="30"/>
      <c r="F192" s="31"/>
      <c r="G192" s="185"/>
      <c r="H192" s="11"/>
      <c r="I192" s="189"/>
      <c r="J192" s="190">
        <f>SUM(J185:J191)</f>
        <v>0</v>
      </c>
      <c r="K192" s="190">
        <f>SUM(K185:K191)</f>
        <v>0</v>
      </c>
      <c r="L192" s="190">
        <f>SUM(L185:L191)</f>
        <v>0</v>
      </c>
      <c r="M192" s="191"/>
      <c r="N192" s="190">
        <f>SUM(N185:N191)</f>
        <v>0</v>
      </c>
      <c r="O192" s="19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XES192" s="4"/>
      <c r="XET192" s="4"/>
      <c r="XEU192" s="4"/>
      <c r="XEV192" s="4"/>
      <c r="XEW192" s="4"/>
      <c r="XEX192" s="4"/>
    </row>
    <row r="193" spans="1:29 16373:16378" s="5" customFormat="1" ht="17.25" customHeight="1" x14ac:dyDescent="0.25">
      <c r="A193" s="1"/>
      <c r="B193" s="27"/>
      <c r="C193" s="184"/>
      <c r="D193" s="29"/>
      <c r="E193" s="30"/>
      <c r="F193" s="31"/>
      <c r="G193" s="185"/>
      <c r="H193" s="11"/>
      <c r="I193" s="147"/>
      <c r="J193" s="193"/>
      <c r="K193" s="193"/>
      <c r="L193" s="193"/>
      <c r="M193" s="2"/>
      <c r="N193" s="19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XES193" s="4"/>
      <c r="XET193" s="4"/>
      <c r="XEU193" s="4"/>
      <c r="XEV193" s="4"/>
      <c r="XEW193" s="4"/>
      <c r="XEX193" s="4"/>
    </row>
    <row r="194" spans="1:29 16373:16378" s="5" customFormat="1" ht="17.25" customHeight="1" x14ac:dyDescent="0.25">
      <c r="A194" s="1"/>
      <c r="B194" s="27"/>
      <c r="C194" s="184"/>
      <c r="D194" s="29"/>
      <c r="E194" s="30"/>
      <c r="F194" s="73"/>
      <c r="G194" s="185"/>
      <c r="H194" s="11"/>
      <c r="I194" s="147"/>
      <c r="J194" s="193"/>
      <c r="K194" s="193"/>
      <c r="L194" s="193"/>
      <c r="M194" s="2"/>
      <c r="N194" s="19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XES194" s="4"/>
      <c r="XET194" s="4"/>
      <c r="XEU194" s="4"/>
      <c r="XEV194" s="4"/>
      <c r="XEW194" s="4"/>
      <c r="XEX194" s="4"/>
    </row>
    <row r="195" spans="1:29 16373:16378" s="5" customFormat="1" ht="17.25" customHeight="1" x14ac:dyDescent="0.25">
      <c r="A195" s="1"/>
      <c r="B195" s="27"/>
      <c r="C195" s="184"/>
      <c r="D195" s="29"/>
      <c r="E195" s="30"/>
      <c r="F195" s="73"/>
      <c r="G195" s="185"/>
      <c r="H195" s="11"/>
      <c r="I195" s="147"/>
      <c r="J195" s="193"/>
      <c r="K195" s="193"/>
      <c r="L195" s="193"/>
      <c r="M195" s="2"/>
      <c r="N195" s="19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XES195" s="4"/>
      <c r="XET195" s="4"/>
      <c r="XEU195" s="4"/>
      <c r="XEV195" s="4"/>
      <c r="XEW195" s="4"/>
      <c r="XEX195" s="4"/>
    </row>
    <row r="196" spans="1:29 16373:16378" s="5" customFormat="1" ht="18.75" thickBot="1" x14ac:dyDescent="0.3">
      <c r="A196" s="1"/>
      <c r="B196" s="135"/>
      <c r="C196" s="136"/>
      <c r="D196" s="60"/>
      <c r="E196" s="61"/>
      <c r="F196" s="62"/>
      <c r="G196" s="63"/>
      <c r="H196" s="11"/>
      <c r="I196" s="147"/>
      <c r="J196" s="193"/>
      <c r="K196" s="193"/>
      <c r="L196" s="193"/>
      <c r="M196" s="2"/>
      <c r="N196" s="19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XES196" s="4"/>
      <c r="XET196" s="4"/>
      <c r="XEU196" s="4"/>
      <c r="XEV196" s="4"/>
      <c r="XEW196" s="4"/>
      <c r="XEX196" s="4"/>
    </row>
    <row r="197" spans="1:29 16373:16378" s="5" customFormat="1" ht="18.75" thickBot="1" x14ac:dyDescent="0.3">
      <c r="A197" s="1"/>
      <c r="B197" s="195"/>
      <c r="C197" s="196" t="s">
        <v>67</v>
      </c>
      <c r="D197" s="197"/>
      <c r="E197" s="198">
        <f>SUM(E189:E196)</f>
        <v>0</v>
      </c>
      <c r="F197" s="199"/>
      <c r="G197" s="200"/>
      <c r="H197" s="11"/>
      <c r="I197" s="147"/>
      <c r="J197" s="193"/>
      <c r="K197" s="193"/>
      <c r="L197" s="193"/>
      <c r="M197" s="2"/>
      <c r="N197" s="19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XES197" s="4"/>
      <c r="XET197" s="4"/>
      <c r="XEU197" s="4"/>
      <c r="XEV197" s="4"/>
      <c r="XEW197" s="4"/>
      <c r="XEX197" s="4"/>
    </row>
    <row r="198" spans="1:29 16373:16378" s="5" customFormat="1" ht="17.25" customHeight="1" thickBot="1" x14ac:dyDescent="0.3">
      <c r="A198" s="1"/>
      <c r="B198" s="201"/>
      <c r="C198" s="202"/>
      <c r="D198" s="203"/>
      <c r="E198" s="204"/>
      <c r="F198" s="205"/>
      <c r="G198" s="206"/>
      <c r="H198" s="11"/>
      <c r="I198" s="147"/>
      <c r="J198" s="193"/>
      <c r="K198" s="193"/>
      <c r="L198" s="193"/>
      <c r="M198" s="2"/>
      <c r="N198" s="19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XES198" s="4"/>
      <c r="XET198" s="4"/>
      <c r="XEU198" s="4"/>
      <c r="XEV198" s="4"/>
      <c r="XEW198" s="4"/>
      <c r="XEX198" s="4"/>
    </row>
    <row r="199" spans="1:29 16373:16378" s="5" customFormat="1" ht="17.25" customHeight="1" x14ac:dyDescent="0.25">
      <c r="A199" s="1"/>
      <c r="B199" s="201" t="s">
        <v>68</v>
      </c>
      <c r="C199" s="207" t="s">
        <v>697</v>
      </c>
      <c r="D199" s="203"/>
      <c r="E199" s="204"/>
      <c r="F199" s="205"/>
      <c r="G199" s="206"/>
      <c r="H199" s="11"/>
      <c r="I199" s="147"/>
      <c r="J199" s="193"/>
      <c r="K199" s="193"/>
      <c r="L199" s="193"/>
      <c r="M199" s="2"/>
      <c r="N199" s="19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XES199" s="4"/>
      <c r="XET199" s="4"/>
      <c r="XEU199" s="4"/>
      <c r="XEV199" s="4"/>
      <c r="XEW199" s="4"/>
      <c r="XEX199" s="4"/>
    </row>
    <row r="200" spans="1:29 16373:16378" s="5" customFormat="1" ht="17.25" customHeight="1" x14ac:dyDescent="0.25">
      <c r="A200" s="26"/>
      <c r="B200" s="98"/>
      <c r="C200" s="99"/>
      <c r="D200" s="146"/>
      <c r="E200" s="208"/>
      <c r="F200" s="209"/>
      <c r="G200" s="164"/>
      <c r="H200" s="11"/>
      <c r="I200" s="147"/>
      <c r="J200" s="193"/>
      <c r="K200" s="193"/>
      <c r="L200" s="193"/>
      <c r="M200" s="2"/>
      <c r="N200" s="19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XES200" s="4"/>
      <c r="XET200" s="4"/>
      <c r="XEU200" s="4"/>
      <c r="XEV200" s="4"/>
      <c r="XEW200" s="4"/>
      <c r="XEX200" s="4"/>
    </row>
    <row r="201" spans="1:29 16373:16378" s="5" customFormat="1" ht="17.25" customHeight="1" x14ac:dyDescent="0.25">
      <c r="A201" s="1"/>
      <c r="B201" s="98"/>
      <c r="C201" s="99"/>
      <c r="D201" s="146"/>
      <c r="E201" s="208"/>
      <c r="F201" s="209"/>
      <c r="G201" s="164"/>
      <c r="H201" s="11"/>
      <c r="I201" s="147"/>
      <c r="J201" s="193"/>
      <c r="K201" s="193"/>
      <c r="L201" s="193"/>
      <c r="M201" s="2"/>
      <c r="N201" s="19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XES201" s="4"/>
      <c r="XET201" s="4"/>
      <c r="XEU201" s="4"/>
      <c r="XEV201" s="4"/>
      <c r="XEW201" s="4"/>
      <c r="XEX201" s="4"/>
    </row>
    <row r="202" spans="1:29 16373:16378" s="5" customFormat="1" ht="17.25" customHeight="1" x14ac:dyDescent="0.25">
      <c r="A202" s="1"/>
      <c r="B202" s="98"/>
      <c r="C202" s="99"/>
      <c r="D202" s="146"/>
      <c r="E202" s="208"/>
      <c r="F202" s="209"/>
      <c r="G202" s="164"/>
      <c r="H202" s="11"/>
      <c r="I202" s="147"/>
      <c r="J202" s="193"/>
      <c r="K202" s="193"/>
      <c r="L202" s="193"/>
      <c r="M202" s="2"/>
      <c r="N202" s="19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XES202" s="4"/>
      <c r="XET202" s="4"/>
      <c r="XEU202" s="4"/>
      <c r="XEV202" s="4"/>
      <c r="XEW202" s="4"/>
      <c r="XEX202" s="4"/>
    </row>
    <row r="203" spans="1:29 16373:16378" s="5" customFormat="1" ht="17.25" customHeight="1" x14ac:dyDescent="0.25">
      <c r="A203" s="1"/>
      <c r="B203" s="98"/>
      <c r="C203" s="99"/>
      <c r="D203" s="146"/>
      <c r="E203" s="208"/>
      <c r="F203" s="209"/>
      <c r="G203" s="164"/>
      <c r="H203" s="11"/>
      <c r="I203" s="147"/>
      <c r="J203" s="193"/>
      <c r="K203" s="193"/>
      <c r="L203" s="193"/>
      <c r="M203" s="2"/>
      <c r="N203" s="19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XES203" s="4"/>
      <c r="XET203" s="4"/>
      <c r="XEU203" s="4"/>
      <c r="XEV203" s="4"/>
      <c r="XEW203" s="4"/>
      <c r="XEX203" s="4"/>
    </row>
    <row r="204" spans="1:29 16373:16378" s="5" customFormat="1" x14ac:dyDescent="0.25">
      <c r="A204" s="1"/>
      <c r="B204" s="98"/>
      <c r="C204" s="99"/>
      <c r="D204" s="146"/>
      <c r="E204" s="208"/>
      <c r="F204" s="209"/>
      <c r="G204" s="164"/>
      <c r="H204" s="11"/>
      <c r="I204" s="147"/>
      <c r="J204" s="193"/>
      <c r="K204" s="193"/>
      <c r="L204" s="193"/>
      <c r="M204" s="2"/>
      <c r="N204" s="19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XES204" s="4"/>
      <c r="XET204" s="4"/>
      <c r="XEU204" s="4"/>
      <c r="XEV204" s="4"/>
      <c r="XEW204" s="4"/>
      <c r="XEX204" s="4"/>
    </row>
    <row r="205" spans="1:29 16373:16378" s="5" customFormat="1" ht="18.75" thickBot="1" x14ac:dyDescent="0.3">
      <c r="A205" s="1"/>
      <c r="B205" s="172"/>
      <c r="C205" s="210"/>
      <c r="D205" s="122"/>
      <c r="E205" s="123"/>
      <c r="F205" s="174"/>
      <c r="G205" s="125"/>
      <c r="H205" s="11"/>
      <c r="I205" s="147"/>
      <c r="J205" s="193"/>
      <c r="K205" s="193"/>
      <c r="L205" s="193"/>
      <c r="M205" s="2"/>
      <c r="N205" s="19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XES205" s="4"/>
      <c r="XET205" s="4"/>
      <c r="XEU205" s="4"/>
      <c r="XEV205" s="4"/>
      <c r="XEW205" s="4"/>
      <c r="XEX205" s="4"/>
    </row>
    <row r="206" spans="1:29 16373:16378" s="5" customFormat="1" ht="18.75" thickBot="1" x14ac:dyDescent="0.3">
      <c r="A206" s="1"/>
      <c r="B206" s="211"/>
      <c r="C206" s="212" t="s">
        <v>70</v>
      </c>
      <c r="D206" s="213"/>
      <c r="E206" s="198">
        <f>SUM(E200:E205)</f>
        <v>0</v>
      </c>
      <c r="F206" s="199"/>
      <c r="G206" s="200"/>
      <c r="H206" s="11"/>
      <c r="I206" s="147"/>
      <c r="J206" s="193"/>
      <c r="K206" s="193"/>
      <c r="L206" s="193"/>
      <c r="M206" s="2"/>
      <c r="N206" s="19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XES206" s="4"/>
      <c r="XET206" s="4"/>
      <c r="XEU206" s="4"/>
      <c r="XEV206" s="4"/>
      <c r="XEW206" s="4"/>
      <c r="XEX206" s="4"/>
    </row>
    <row r="207" spans="1:29 16373:16378" s="5" customFormat="1" ht="17.25" customHeight="1" thickBot="1" x14ac:dyDescent="0.3">
      <c r="A207" s="1"/>
      <c r="B207" s="214"/>
      <c r="C207" s="215"/>
      <c r="D207" s="216"/>
      <c r="E207" s="217"/>
      <c r="F207" s="218"/>
      <c r="G207" s="219"/>
      <c r="H207" s="11"/>
      <c r="I207" s="147"/>
      <c r="J207" s="193"/>
      <c r="K207" s="193"/>
      <c r="L207" s="193"/>
      <c r="M207" s="2"/>
      <c r="N207" s="19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XES207" s="4"/>
      <c r="XET207" s="4"/>
      <c r="XEU207" s="4"/>
      <c r="XEV207" s="4"/>
      <c r="XEW207" s="4"/>
      <c r="XEX207" s="4"/>
    </row>
    <row r="208" spans="1:29 16373:16378" s="5" customFormat="1" ht="17.25" customHeight="1" x14ac:dyDescent="0.25">
      <c r="A208" s="1"/>
      <c r="B208" s="220" t="s">
        <v>71</v>
      </c>
      <c r="C208" s="221" t="s">
        <v>698</v>
      </c>
      <c r="D208" s="203"/>
      <c r="E208" s="204"/>
      <c r="F208" s="205"/>
      <c r="G208" s="206"/>
      <c r="H208" s="11"/>
      <c r="I208" s="147"/>
      <c r="J208" s="193"/>
      <c r="K208" s="193"/>
      <c r="L208" s="193"/>
      <c r="M208" s="2"/>
      <c r="N208" s="19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XES208" s="4"/>
      <c r="XET208" s="4"/>
      <c r="XEU208" s="4"/>
      <c r="XEV208" s="4"/>
      <c r="XEW208" s="4"/>
      <c r="XEX208" s="4"/>
    </row>
    <row r="209" spans="1:29 16373:16378" s="5" customFormat="1" ht="17.25" customHeight="1" x14ac:dyDescent="0.25">
      <c r="A209" s="26"/>
      <c r="B209" s="214"/>
      <c r="C209" s="222"/>
      <c r="D209" s="146"/>
      <c r="E209" s="208"/>
      <c r="F209" s="209"/>
      <c r="G209" s="164"/>
      <c r="H209" s="11"/>
      <c r="I209" s="147"/>
      <c r="J209" s="193"/>
      <c r="K209" s="193"/>
      <c r="L209" s="193"/>
      <c r="M209" s="2"/>
      <c r="N209" s="19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XES209" s="4"/>
      <c r="XET209" s="4"/>
      <c r="XEU209" s="4"/>
      <c r="XEV209" s="4"/>
      <c r="XEW209" s="4"/>
      <c r="XEX209" s="4"/>
    </row>
    <row r="210" spans="1:29 16373:16378" s="5" customFormat="1" ht="17.25" customHeight="1" x14ac:dyDescent="0.25">
      <c r="A210" s="1"/>
      <c r="B210" s="214"/>
      <c r="C210" s="222"/>
      <c r="D210" s="146"/>
      <c r="E210" s="208"/>
      <c r="F210" s="209"/>
      <c r="G210" s="164"/>
      <c r="H210" s="11"/>
      <c r="I210" s="147"/>
      <c r="J210" s="193"/>
      <c r="K210" s="193"/>
      <c r="L210" s="193"/>
      <c r="M210" s="2"/>
      <c r="N210" s="19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XES210" s="4"/>
      <c r="XET210" s="4"/>
      <c r="XEU210" s="4"/>
      <c r="XEV210" s="4"/>
      <c r="XEW210" s="4"/>
      <c r="XEX210" s="4"/>
    </row>
    <row r="211" spans="1:29 16373:16378" s="5" customFormat="1" ht="17.25" customHeight="1" x14ac:dyDescent="0.25">
      <c r="A211" s="1"/>
      <c r="B211" s="214"/>
      <c r="C211" s="222"/>
      <c r="D211" s="146"/>
      <c r="E211" s="208"/>
      <c r="F211" s="209"/>
      <c r="G211" s="164"/>
      <c r="H211" s="11"/>
      <c r="I211" s="147"/>
      <c r="J211" s="193"/>
      <c r="K211" s="193"/>
      <c r="L211" s="193"/>
      <c r="M211" s="2"/>
      <c r="N211" s="19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XES211" s="4"/>
      <c r="XET211" s="4"/>
      <c r="XEU211" s="4"/>
      <c r="XEV211" s="4"/>
      <c r="XEW211" s="4"/>
      <c r="XEX211" s="4"/>
    </row>
    <row r="212" spans="1:29 16373:16378" s="5" customFormat="1" ht="17.25" customHeight="1" x14ac:dyDescent="0.25">
      <c r="A212" s="1"/>
      <c r="B212" s="214"/>
      <c r="C212" s="222"/>
      <c r="D212" s="146"/>
      <c r="E212" s="208"/>
      <c r="F212" s="209"/>
      <c r="G212" s="164"/>
      <c r="H212" s="11"/>
      <c r="I212" s="147"/>
      <c r="J212" s="193"/>
      <c r="K212" s="193"/>
      <c r="L212" s="193"/>
      <c r="M212" s="2"/>
      <c r="N212" s="19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XES212" s="4"/>
      <c r="XET212" s="4"/>
      <c r="XEU212" s="4"/>
      <c r="XEV212" s="4"/>
      <c r="XEW212" s="4"/>
      <c r="XEX212" s="4"/>
    </row>
    <row r="213" spans="1:29 16373:16378" s="5" customFormat="1" ht="17.25" customHeight="1" x14ac:dyDescent="0.25">
      <c r="A213" s="1"/>
      <c r="B213" s="214"/>
      <c r="C213" s="222"/>
      <c r="D213" s="146"/>
      <c r="E213" s="208"/>
      <c r="F213" s="209"/>
      <c r="G213" s="164"/>
      <c r="H213" s="11"/>
      <c r="I213" s="147"/>
      <c r="J213" s="193"/>
      <c r="K213" s="193"/>
      <c r="L213" s="193"/>
      <c r="M213" s="2"/>
      <c r="N213" s="19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XES213" s="4"/>
      <c r="XET213" s="4"/>
      <c r="XEU213" s="4"/>
      <c r="XEV213" s="4"/>
      <c r="XEW213" s="4"/>
      <c r="XEX213" s="4"/>
    </row>
    <row r="214" spans="1:29 16373:16378" s="5" customFormat="1" ht="18.75" thickBot="1" x14ac:dyDescent="0.3">
      <c r="A214" s="1"/>
      <c r="B214" s="223"/>
      <c r="C214" s="224"/>
      <c r="D214" s="225"/>
      <c r="E214" s="226"/>
      <c r="F214" s="227"/>
      <c r="G214" s="228"/>
      <c r="H214" s="11"/>
      <c r="I214" s="147"/>
      <c r="J214" s="193"/>
      <c r="K214" s="193"/>
      <c r="L214" s="193"/>
      <c r="M214" s="2"/>
      <c r="N214" s="19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XES214" s="4"/>
      <c r="XET214" s="4"/>
      <c r="XEU214" s="4"/>
      <c r="XEV214" s="4"/>
      <c r="XEW214" s="4"/>
      <c r="XEX214" s="4"/>
    </row>
    <row r="215" spans="1:29 16373:16378" s="5" customFormat="1" ht="18.75" thickBot="1" x14ac:dyDescent="0.3">
      <c r="A215" s="1"/>
      <c r="B215" s="195"/>
      <c r="C215" s="229" t="s">
        <v>73</v>
      </c>
      <c r="D215" s="213"/>
      <c r="E215" s="198">
        <f>SUM(E209:E214)</f>
        <v>0</v>
      </c>
      <c r="F215" s="199"/>
      <c r="G215" s="200"/>
      <c r="H215" s="11"/>
      <c r="I215" s="147"/>
      <c r="J215" s="193"/>
      <c r="K215" s="193"/>
      <c r="L215" s="193"/>
      <c r="M215" s="2"/>
      <c r="N215" s="19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XES215" s="4"/>
      <c r="XET215" s="4"/>
      <c r="XEU215" s="4"/>
      <c r="XEV215" s="4"/>
      <c r="XEW215" s="4"/>
      <c r="XEX215" s="4"/>
    </row>
    <row r="216" spans="1:29 16373:16378" s="5" customFormat="1" ht="17.25" customHeight="1" thickBot="1" x14ac:dyDescent="0.3">
      <c r="A216" s="1"/>
      <c r="B216" s="214"/>
      <c r="C216" s="3"/>
      <c r="D216" s="230"/>
      <c r="E216" s="231"/>
      <c r="F216" s="232"/>
      <c r="G216" s="219"/>
      <c r="H216" s="11"/>
      <c r="I216" s="147"/>
      <c r="J216" s="193"/>
      <c r="K216" s="193"/>
      <c r="L216" s="193"/>
      <c r="M216" s="2"/>
      <c r="N216" s="19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XES216" s="4"/>
      <c r="XET216" s="4"/>
      <c r="XEU216" s="4"/>
      <c r="XEV216" s="4"/>
      <c r="XEW216" s="4"/>
      <c r="XEX216" s="4"/>
    </row>
    <row r="217" spans="1:29 16373:16378" s="5" customFormat="1" ht="17.25" customHeight="1" x14ac:dyDescent="0.25">
      <c r="A217" s="1"/>
      <c r="B217" s="220" t="s">
        <v>74</v>
      </c>
      <c r="C217" s="233" t="s">
        <v>699</v>
      </c>
      <c r="D217" s="234"/>
      <c r="E217" s="235"/>
      <c r="F217" s="236"/>
      <c r="G217" s="206"/>
      <c r="H217" s="11"/>
      <c r="I217" s="147"/>
      <c r="J217" s="193"/>
      <c r="K217" s="193"/>
      <c r="L217" s="193"/>
      <c r="M217" s="2"/>
      <c r="N217" s="19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XES217" s="4"/>
      <c r="XET217" s="4"/>
      <c r="XEU217" s="4"/>
      <c r="XEV217" s="4"/>
      <c r="XEW217" s="4"/>
      <c r="XEX217" s="4"/>
    </row>
    <row r="218" spans="1:29 16373:16378" s="5" customFormat="1" ht="17.25" customHeight="1" x14ac:dyDescent="0.25">
      <c r="A218" s="26"/>
      <c r="B218" s="214"/>
      <c r="C218" s="237"/>
      <c r="D218" s="100"/>
      <c r="E218" s="238"/>
      <c r="F218" s="102"/>
      <c r="G218" s="164"/>
      <c r="H218" s="11"/>
      <c r="I218" s="147"/>
      <c r="J218" s="193"/>
      <c r="K218" s="193"/>
      <c r="L218" s="193"/>
      <c r="M218" s="2"/>
      <c r="N218" s="19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XES218" s="4"/>
      <c r="XET218" s="4"/>
      <c r="XEU218" s="4"/>
      <c r="XEV218" s="4"/>
      <c r="XEW218" s="4"/>
      <c r="XEX218" s="4"/>
    </row>
    <row r="219" spans="1:29 16373:16378" s="5" customFormat="1" ht="17.25" customHeight="1" x14ac:dyDescent="0.25">
      <c r="A219" s="1"/>
      <c r="B219" s="214"/>
      <c r="C219" s="237"/>
      <c r="D219" s="100"/>
      <c r="E219" s="101"/>
      <c r="F219" s="102"/>
      <c r="G219" s="164"/>
      <c r="H219" s="11"/>
      <c r="I219" s="147"/>
      <c r="J219" s="193"/>
      <c r="K219" s="193"/>
      <c r="L219" s="193"/>
      <c r="M219" s="2"/>
      <c r="N219" s="19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XES219" s="4"/>
      <c r="XET219" s="4"/>
      <c r="XEU219" s="4"/>
      <c r="XEV219" s="4"/>
      <c r="XEW219" s="4"/>
      <c r="XEX219" s="4"/>
    </row>
    <row r="220" spans="1:29 16373:16378" s="5" customFormat="1" ht="17.25" customHeight="1" x14ac:dyDescent="0.25">
      <c r="A220" s="1"/>
      <c r="B220" s="214"/>
      <c r="C220" s="237"/>
      <c r="D220" s="100"/>
      <c r="E220" s="101"/>
      <c r="F220" s="102"/>
      <c r="G220" s="164"/>
      <c r="H220" s="11"/>
      <c r="I220" s="147"/>
      <c r="J220" s="193"/>
      <c r="K220" s="193"/>
      <c r="L220" s="193"/>
      <c r="M220" s="2"/>
      <c r="N220" s="19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XES220" s="4"/>
      <c r="XET220" s="4"/>
      <c r="XEU220" s="4"/>
      <c r="XEV220" s="4"/>
      <c r="XEW220" s="4"/>
      <c r="XEX220" s="4"/>
    </row>
    <row r="221" spans="1:29 16373:16378" s="5" customFormat="1" ht="17.25" customHeight="1" x14ac:dyDescent="0.25">
      <c r="A221" s="1"/>
      <c r="B221" s="214"/>
      <c r="C221" s="237"/>
      <c r="D221" s="100"/>
      <c r="E221" s="238"/>
      <c r="F221" s="102"/>
      <c r="G221" s="164"/>
      <c r="H221" s="11"/>
      <c r="I221" s="147"/>
      <c r="J221" s="193"/>
      <c r="K221" s="193"/>
      <c r="L221" s="193"/>
      <c r="M221" s="2"/>
      <c r="N221" s="19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XES221" s="4"/>
      <c r="XET221" s="4"/>
      <c r="XEU221" s="4"/>
      <c r="XEV221" s="4"/>
      <c r="XEW221" s="4"/>
      <c r="XEX221" s="4"/>
    </row>
    <row r="222" spans="1:29 16373:16378" s="5" customFormat="1" ht="17.25" customHeight="1" x14ac:dyDescent="0.25">
      <c r="A222" s="1"/>
      <c r="B222" s="214"/>
      <c r="C222" s="237"/>
      <c r="D222" s="100"/>
      <c r="E222" s="238"/>
      <c r="F222" s="102"/>
      <c r="G222" s="164"/>
      <c r="H222" s="11"/>
      <c r="I222" s="147"/>
      <c r="J222" s="193"/>
      <c r="K222" s="193"/>
      <c r="L222" s="193"/>
      <c r="M222" s="2"/>
      <c r="N222" s="19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XES222" s="4"/>
      <c r="XET222" s="4"/>
      <c r="XEU222" s="4"/>
      <c r="XEV222" s="4"/>
      <c r="XEW222" s="4"/>
      <c r="XEX222" s="4"/>
    </row>
    <row r="223" spans="1:29 16373:16378" s="5" customFormat="1" ht="17.25" customHeight="1" x14ac:dyDescent="0.25">
      <c r="A223" s="1"/>
      <c r="B223" s="214"/>
      <c r="C223" s="237"/>
      <c r="D223" s="100"/>
      <c r="E223" s="238"/>
      <c r="F223" s="102"/>
      <c r="G223" s="164"/>
      <c r="H223" s="11"/>
      <c r="I223" s="147"/>
      <c r="J223" s="193"/>
      <c r="K223" s="193"/>
      <c r="L223" s="193"/>
      <c r="M223" s="2"/>
      <c r="N223" s="19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XES223" s="4"/>
      <c r="XET223" s="4"/>
      <c r="XEU223" s="4"/>
      <c r="XEV223" s="4"/>
      <c r="XEW223" s="4"/>
      <c r="XEX223" s="4"/>
    </row>
    <row r="224" spans="1:29 16373:16378" s="5" customFormat="1" ht="18.75" thickBot="1" x14ac:dyDescent="0.3">
      <c r="A224" s="1"/>
      <c r="B224" s="223"/>
      <c r="C224" s="239"/>
      <c r="D224" s="240"/>
      <c r="E224" s="241"/>
      <c r="F224" s="242"/>
      <c r="G224" s="228"/>
      <c r="H224" s="11"/>
      <c r="I224" s="147"/>
      <c r="J224" s="193"/>
      <c r="K224" s="193"/>
      <c r="L224" s="193"/>
      <c r="M224" s="2"/>
      <c r="N224" s="19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XES224" s="4"/>
      <c r="XET224" s="4"/>
      <c r="XEU224" s="4"/>
      <c r="XEV224" s="4"/>
      <c r="XEW224" s="4"/>
      <c r="XEX224" s="4"/>
    </row>
    <row r="225" spans="1:29 16373:16378" s="5" customFormat="1" ht="18.75" thickBot="1" x14ac:dyDescent="0.3">
      <c r="A225" s="1"/>
      <c r="B225" s="195"/>
      <c r="C225" s="243" t="s">
        <v>76</v>
      </c>
      <c r="D225" s="197"/>
      <c r="E225" s="244">
        <f>SUM(E218:E224)</f>
        <v>0</v>
      </c>
      <c r="F225" s="199"/>
      <c r="G225" s="245"/>
      <c r="H225" s="11"/>
      <c r="I225" s="147"/>
      <c r="J225" s="193"/>
      <c r="K225" s="193"/>
      <c r="L225" s="193"/>
      <c r="M225" s="2"/>
      <c r="N225" s="19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XES225" s="4"/>
      <c r="XET225" s="4"/>
      <c r="XEU225" s="4"/>
      <c r="XEV225" s="4"/>
      <c r="XEW225" s="4"/>
      <c r="XEX225" s="4"/>
    </row>
    <row r="226" spans="1:29 16373:16378" s="5" customFormat="1" ht="18.75" thickBot="1" x14ac:dyDescent="0.3">
      <c r="A226" s="1"/>
      <c r="B226" s="201"/>
      <c r="C226" s="202"/>
      <c r="D226" s="203"/>
      <c r="E226" s="235"/>
      <c r="F226" s="236"/>
      <c r="G226" s="206"/>
      <c r="H226" s="11"/>
      <c r="I226" s="147"/>
      <c r="J226" s="193"/>
      <c r="K226" s="193"/>
      <c r="L226" s="193"/>
      <c r="M226" s="2"/>
      <c r="N226" s="19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XES226" s="4"/>
      <c r="XET226" s="4"/>
      <c r="XEU226" s="4"/>
      <c r="XEV226" s="4"/>
      <c r="XEW226" s="4"/>
      <c r="XEX226" s="4"/>
    </row>
    <row r="227" spans="1:29 16373:16378" s="5" customFormat="1" ht="17.25" customHeight="1" x14ac:dyDescent="0.25">
      <c r="A227" s="1"/>
      <c r="B227" s="201" t="s">
        <v>77</v>
      </c>
      <c r="C227" s="233" t="s">
        <v>700</v>
      </c>
      <c r="D227" s="246"/>
      <c r="E227" s="235"/>
      <c r="F227" s="247"/>
      <c r="G227" s="206"/>
      <c r="H227" s="11"/>
      <c r="I227" s="147"/>
      <c r="J227" s="151"/>
      <c r="K227" s="151"/>
      <c r="L227" s="15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XES227" s="4"/>
      <c r="XET227" s="4"/>
      <c r="XEU227" s="4"/>
      <c r="XEV227" s="4"/>
      <c r="XEW227" s="4"/>
      <c r="XEX227" s="4"/>
    </row>
    <row r="228" spans="1:29 16373:16378" s="5" customFormat="1" ht="17.25" customHeight="1" x14ac:dyDescent="0.25">
      <c r="A228" s="1"/>
      <c r="B228" s="98"/>
      <c r="C228" s="99"/>
      <c r="D228" s="110"/>
      <c r="E228" s="248"/>
      <c r="F228" s="121"/>
      <c r="G228" s="38"/>
      <c r="H228" s="11"/>
      <c r="I228" s="2"/>
      <c r="J228" s="151"/>
      <c r="K228" s="151"/>
      <c r="L228" s="15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XES228" s="4"/>
      <c r="XET228" s="4"/>
      <c r="XEU228" s="4"/>
      <c r="XEV228" s="4"/>
      <c r="XEW228" s="4"/>
      <c r="XEX228" s="4"/>
    </row>
    <row r="229" spans="1:29 16373:16378" s="5" customFormat="1" x14ac:dyDescent="0.25">
      <c r="A229" s="1"/>
      <c r="B229" s="98"/>
      <c r="C229" s="99"/>
      <c r="D229" s="110"/>
      <c r="E229" s="248"/>
      <c r="F229" s="121"/>
      <c r="G229" s="38"/>
      <c r="H229" s="11"/>
      <c r="I229" s="2"/>
      <c r="J229" s="151"/>
      <c r="K229" s="151"/>
      <c r="L229" s="15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XES229" s="4"/>
      <c r="XET229" s="4"/>
      <c r="XEU229" s="4"/>
      <c r="XEV229" s="4"/>
      <c r="XEW229" s="4"/>
      <c r="XEX229" s="4"/>
    </row>
    <row r="230" spans="1:29 16373:16378" s="5" customFormat="1" ht="18.75" thickBot="1" x14ac:dyDescent="0.3">
      <c r="A230" s="1"/>
      <c r="B230" s="98"/>
      <c r="C230" s="249"/>
      <c r="D230" s="250"/>
      <c r="E230" s="251"/>
      <c r="F230" s="252"/>
      <c r="G230" s="253"/>
      <c r="H230" s="11"/>
      <c r="I230" s="2"/>
      <c r="J230" s="151"/>
      <c r="K230" s="151"/>
      <c r="L230" s="15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XES230" s="4"/>
      <c r="XET230" s="4"/>
      <c r="XEU230" s="4"/>
      <c r="XEV230" s="4"/>
      <c r="XEW230" s="4"/>
      <c r="XEX230" s="4"/>
    </row>
    <row r="231" spans="1:29 16373:16378" s="5" customFormat="1" ht="18.75" thickBot="1" x14ac:dyDescent="0.3">
      <c r="A231" s="1"/>
      <c r="B231" s="211"/>
      <c r="C231" s="196" t="s">
        <v>79</v>
      </c>
      <c r="D231" s="254"/>
      <c r="E231" s="198">
        <f>SUM(E228:E230)</f>
        <v>0</v>
      </c>
      <c r="F231" s="255"/>
      <c r="G231" s="200"/>
      <c r="H231" s="11"/>
      <c r="I231" s="2"/>
      <c r="J231" s="151"/>
      <c r="K231" s="151"/>
      <c r="L231" s="15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XES231" s="4"/>
      <c r="XET231" s="4"/>
      <c r="XEU231" s="4"/>
      <c r="XEV231" s="4"/>
      <c r="XEW231" s="4"/>
      <c r="XEX231" s="4"/>
    </row>
    <row r="232" spans="1:29 16373:16378" s="5" customFormat="1" x14ac:dyDescent="0.25">
      <c r="A232" s="1"/>
      <c r="B232" s="98" t="s">
        <v>80</v>
      </c>
      <c r="C232" s="233" t="s">
        <v>701</v>
      </c>
      <c r="D232" s="246"/>
      <c r="E232" s="235"/>
      <c r="F232" s="247"/>
      <c r="G232" s="206"/>
      <c r="H232" s="11"/>
      <c r="I232" s="2"/>
      <c r="J232" s="151"/>
      <c r="K232" s="151"/>
      <c r="L232" s="15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XES232" s="4"/>
      <c r="XET232" s="4"/>
      <c r="XEU232" s="4"/>
      <c r="XEV232" s="4"/>
      <c r="XEW232" s="4"/>
      <c r="XEX232" s="4"/>
    </row>
    <row r="233" spans="1:29 16373:16378" s="5" customFormat="1" x14ac:dyDescent="0.25">
      <c r="A233" s="1"/>
      <c r="B233" s="98"/>
      <c r="C233" s="99"/>
      <c r="D233" s="110"/>
      <c r="E233" s="248"/>
      <c r="F233" s="121"/>
      <c r="G233" s="38"/>
      <c r="H233" s="11"/>
      <c r="I233" s="2"/>
      <c r="J233" s="151"/>
      <c r="K233" s="151"/>
      <c r="L233" s="15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XES233" s="4"/>
      <c r="XET233" s="4"/>
      <c r="XEU233" s="4"/>
      <c r="XEV233" s="4"/>
      <c r="XEW233" s="4"/>
      <c r="XEX233" s="4"/>
    </row>
    <row r="234" spans="1:29 16373:16378" s="5" customFormat="1" x14ac:dyDescent="0.25">
      <c r="A234" s="1"/>
      <c r="B234" s="98"/>
      <c r="C234" s="99"/>
      <c r="D234" s="110"/>
      <c r="E234" s="248"/>
      <c r="F234" s="121"/>
      <c r="G234" s="38"/>
      <c r="H234" s="11"/>
      <c r="I234" s="2"/>
      <c r="J234" s="151"/>
      <c r="K234" s="151"/>
      <c r="L234" s="15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XES234" s="4"/>
      <c r="XET234" s="4"/>
      <c r="XEU234" s="4"/>
      <c r="XEV234" s="4"/>
      <c r="XEW234" s="4"/>
      <c r="XEX234" s="4"/>
    </row>
    <row r="235" spans="1:29 16373:16378" s="5" customFormat="1" x14ac:dyDescent="0.25">
      <c r="A235" s="1"/>
      <c r="B235" s="98"/>
      <c r="C235" s="99"/>
      <c r="D235" s="110"/>
      <c r="E235" s="248"/>
      <c r="F235" s="121"/>
      <c r="G235" s="38"/>
      <c r="H235" s="11"/>
      <c r="I235" s="2"/>
      <c r="J235" s="151"/>
      <c r="K235" s="151"/>
      <c r="L235" s="15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XES235" s="4"/>
      <c r="XET235" s="4"/>
      <c r="XEU235" s="4"/>
      <c r="XEV235" s="4"/>
      <c r="XEW235" s="4"/>
      <c r="XEX235" s="4"/>
    </row>
    <row r="236" spans="1:29 16373:16378" s="5" customFormat="1" x14ac:dyDescent="0.25">
      <c r="A236" s="1"/>
      <c r="B236" s="98"/>
      <c r="C236" s="99"/>
      <c r="D236" s="110"/>
      <c r="E236" s="248"/>
      <c r="F236" s="121"/>
      <c r="G236" s="38"/>
      <c r="H236" s="11"/>
      <c r="I236" s="2"/>
      <c r="J236" s="151"/>
      <c r="K236" s="151"/>
      <c r="L236" s="15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XES236" s="4"/>
      <c r="XET236" s="4"/>
      <c r="XEU236" s="4"/>
      <c r="XEV236" s="4"/>
      <c r="XEW236" s="4"/>
      <c r="XEX236" s="4"/>
    </row>
    <row r="237" spans="1:29 16373:16378" s="5" customFormat="1" x14ac:dyDescent="0.25">
      <c r="A237" s="1"/>
      <c r="B237" s="98"/>
      <c r="C237" s="99"/>
      <c r="D237" s="110"/>
      <c r="E237" s="248"/>
      <c r="F237" s="121"/>
      <c r="G237" s="38"/>
      <c r="H237" s="11"/>
      <c r="I237" s="2"/>
      <c r="J237" s="151"/>
      <c r="K237" s="151"/>
      <c r="L237" s="15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XES237" s="4"/>
      <c r="XET237" s="4"/>
      <c r="XEU237" s="4"/>
      <c r="XEV237" s="4"/>
      <c r="XEW237" s="4"/>
      <c r="XEX237" s="4"/>
    </row>
    <row r="238" spans="1:29 16373:16378" s="5" customFormat="1" ht="18.75" thickBot="1" x14ac:dyDescent="0.3">
      <c r="A238" s="1"/>
      <c r="B238" s="98"/>
      <c r="C238" s="249"/>
      <c r="D238" s="250"/>
      <c r="E238" s="251"/>
      <c r="F238" s="252"/>
      <c r="G238" s="253"/>
      <c r="H238" s="11"/>
      <c r="I238" s="2"/>
      <c r="J238" s="151"/>
      <c r="K238" s="151"/>
      <c r="L238" s="15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XES238" s="4"/>
      <c r="XET238" s="4"/>
      <c r="XEU238" s="4"/>
      <c r="XEV238" s="4"/>
      <c r="XEW238" s="4"/>
      <c r="XEX238" s="4"/>
    </row>
    <row r="239" spans="1:29 16373:16378" s="5" customFormat="1" ht="17.25" customHeight="1" thickBot="1" x14ac:dyDescent="0.3">
      <c r="A239" s="1"/>
      <c r="B239" s="211"/>
      <c r="C239" s="196" t="s">
        <v>82</v>
      </c>
      <c r="D239" s="254"/>
      <c r="E239" s="198">
        <f>SUM(E233:E238)</f>
        <v>0</v>
      </c>
      <c r="F239" s="255"/>
      <c r="G239" s="200"/>
      <c r="H239" s="256"/>
      <c r="I239" s="125"/>
      <c r="J239" s="257"/>
      <c r="K239" s="257"/>
      <c r="L239" s="257"/>
      <c r="M239" s="125"/>
      <c r="N239" s="125"/>
      <c r="O239" s="12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XES239" s="4"/>
      <c r="XET239" s="4"/>
      <c r="XEU239" s="4"/>
      <c r="XEV239" s="4"/>
      <c r="XEW239" s="4"/>
      <c r="XEX239" s="4"/>
    </row>
    <row r="240" spans="1:29 16373:16378" s="5" customFormat="1" ht="17.25" customHeight="1" thickBot="1" x14ac:dyDescent="0.3">
      <c r="A240" s="1"/>
      <c r="B240" s="98" t="s">
        <v>83</v>
      </c>
      <c r="C240" s="233" t="s">
        <v>702</v>
      </c>
      <c r="D240" s="246"/>
      <c r="E240" s="235"/>
      <c r="F240" s="247"/>
      <c r="G240" s="206"/>
      <c r="H240" s="258"/>
      <c r="I240" s="2"/>
      <c r="J240" s="151"/>
      <c r="K240" s="151"/>
      <c r="L240" s="15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XES240" s="4"/>
      <c r="XET240" s="4"/>
      <c r="XEU240" s="4"/>
      <c r="XEV240" s="4"/>
      <c r="XEW240" s="4"/>
      <c r="XEX240" s="4"/>
    </row>
    <row r="241" spans="1:29 16373:16378" s="5" customFormat="1" x14ac:dyDescent="0.25">
      <c r="A241" s="1"/>
      <c r="B241" s="98"/>
      <c r="C241" s="99"/>
      <c r="D241" s="110"/>
      <c r="E241" s="248"/>
      <c r="F241" s="121"/>
      <c r="G241" s="38"/>
      <c r="H241" s="258"/>
      <c r="I241" s="335" t="s">
        <v>6</v>
      </c>
      <c r="J241" s="331" t="s">
        <v>85</v>
      </c>
      <c r="K241" s="331" t="s">
        <v>8</v>
      </c>
      <c r="L241" s="331" t="s">
        <v>85</v>
      </c>
      <c r="M241" s="331" t="s">
        <v>10</v>
      </c>
      <c r="N241" s="331" t="s">
        <v>8</v>
      </c>
      <c r="O241" s="331" t="s">
        <v>10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XES241" s="4"/>
      <c r="XET241" s="4"/>
      <c r="XEU241" s="4"/>
      <c r="XEV241" s="4"/>
      <c r="XEW241" s="4"/>
      <c r="XEX241" s="4"/>
    </row>
    <row r="242" spans="1:29 16373:16378" s="5" customFormat="1" x14ac:dyDescent="0.25">
      <c r="A242" s="1"/>
      <c r="B242" s="98"/>
      <c r="C242" s="99"/>
      <c r="D242" s="110"/>
      <c r="E242" s="248"/>
      <c r="F242" s="121"/>
      <c r="G242" s="38"/>
      <c r="H242" s="258"/>
      <c r="I242" s="336"/>
      <c r="J242" s="332"/>
      <c r="K242" s="332"/>
      <c r="L242" s="332"/>
      <c r="M242" s="332"/>
      <c r="N242" s="332"/>
      <c r="O242" s="33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XES242" s="4"/>
      <c r="XET242" s="4"/>
      <c r="XEU242" s="4"/>
      <c r="XEV242" s="4"/>
      <c r="XEW242" s="4"/>
      <c r="XEX242" s="4"/>
    </row>
    <row r="243" spans="1:29 16373:16378" s="5" customFormat="1" x14ac:dyDescent="0.25">
      <c r="A243" s="1"/>
      <c r="B243" s="98"/>
      <c r="C243" s="99"/>
      <c r="D243" s="110"/>
      <c r="E243" s="248"/>
      <c r="F243" s="121"/>
      <c r="G243" s="38"/>
      <c r="H243" s="258"/>
      <c r="I243" s="336"/>
      <c r="J243" s="332"/>
      <c r="K243" s="332"/>
      <c r="L243" s="332"/>
      <c r="M243" s="332"/>
      <c r="N243" s="332"/>
      <c r="O243" s="33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XES243" s="4"/>
      <c r="XET243" s="4"/>
      <c r="XEU243" s="4"/>
      <c r="XEV243" s="4"/>
      <c r="XEW243" s="4"/>
      <c r="XEX243" s="4"/>
    </row>
    <row r="244" spans="1:29 16373:16378" s="5" customFormat="1" x14ac:dyDescent="0.25">
      <c r="A244" s="1"/>
      <c r="B244" s="98"/>
      <c r="C244" s="99"/>
      <c r="D244" s="110"/>
      <c r="E244" s="248"/>
      <c r="F244" s="121"/>
      <c r="G244" s="38"/>
      <c r="H244" s="258"/>
      <c r="I244" s="336"/>
      <c r="J244" s="332"/>
      <c r="K244" s="332"/>
      <c r="L244" s="332"/>
      <c r="M244" s="332"/>
      <c r="N244" s="332"/>
      <c r="O244" s="33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XES244" s="4"/>
      <c r="XET244" s="4"/>
      <c r="XEU244" s="4"/>
      <c r="XEV244" s="4"/>
      <c r="XEW244" s="4"/>
      <c r="XEX244" s="4"/>
    </row>
    <row r="245" spans="1:29 16373:16378" s="5" customFormat="1" x14ac:dyDescent="0.25">
      <c r="A245" s="1"/>
      <c r="B245" s="98"/>
      <c r="C245" s="99"/>
      <c r="D245" s="110"/>
      <c r="E245" s="248"/>
      <c r="F245" s="121"/>
      <c r="G245" s="38"/>
      <c r="H245" s="258"/>
      <c r="I245" s="336"/>
      <c r="J245" s="332"/>
      <c r="K245" s="332"/>
      <c r="L245" s="332"/>
      <c r="M245" s="332"/>
      <c r="N245" s="332"/>
      <c r="O245" s="33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XES245" s="4"/>
      <c r="XET245" s="4"/>
      <c r="XEU245" s="4"/>
      <c r="XEV245" s="4"/>
      <c r="XEW245" s="4"/>
      <c r="XEX245" s="4"/>
    </row>
    <row r="246" spans="1:29 16373:16378" s="5" customFormat="1" x14ac:dyDescent="0.25">
      <c r="A246" s="1"/>
      <c r="B246" s="98"/>
      <c r="C246" s="99"/>
      <c r="D246" s="110"/>
      <c r="E246" s="248"/>
      <c r="F246" s="121"/>
      <c r="G246" s="38"/>
      <c r="H246" s="258"/>
      <c r="I246" s="336"/>
      <c r="J246" s="332"/>
      <c r="K246" s="332"/>
      <c r="L246" s="332"/>
      <c r="M246" s="332"/>
      <c r="N246" s="332"/>
      <c r="O246" s="33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XES246" s="4"/>
      <c r="XET246" s="4"/>
      <c r="XEU246" s="4"/>
      <c r="XEV246" s="4"/>
      <c r="XEW246" s="4"/>
      <c r="XEX246" s="4"/>
    </row>
    <row r="247" spans="1:29 16373:16378" s="5" customFormat="1" x14ac:dyDescent="0.25">
      <c r="A247" s="1"/>
      <c r="B247" s="98"/>
      <c r="C247" s="99"/>
      <c r="D247" s="110"/>
      <c r="E247" s="248"/>
      <c r="F247" s="121"/>
      <c r="G247" s="38"/>
      <c r="H247" s="258"/>
      <c r="I247" s="336"/>
      <c r="J247" s="332"/>
      <c r="K247" s="332"/>
      <c r="L247" s="332"/>
      <c r="M247" s="332"/>
      <c r="N247" s="332"/>
      <c r="O247" s="33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XES247" s="4"/>
      <c r="XET247" s="4"/>
      <c r="XEU247" s="4"/>
      <c r="XEV247" s="4"/>
      <c r="XEW247" s="4"/>
      <c r="XEX247" s="4"/>
    </row>
    <row r="248" spans="1:29 16373:16378" s="5" customFormat="1" x14ac:dyDescent="0.25">
      <c r="A248" s="1"/>
      <c r="B248" s="98"/>
      <c r="C248" s="99"/>
      <c r="D248" s="110"/>
      <c r="E248" s="248"/>
      <c r="F248" s="121"/>
      <c r="G248" s="38"/>
      <c r="H248" s="258"/>
      <c r="I248" s="336"/>
      <c r="J248" s="332"/>
      <c r="K248" s="332"/>
      <c r="L248" s="332"/>
      <c r="M248" s="332"/>
      <c r="N248" s="332"/>
      <c r="O248" s="33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XES248" s="4"/>
      <c r="XET248" s="4"/>
      <c r="XEU248" s="4"/>
      <c r="XEV248" s="4"/>
      <c r="XEW248" s="4"/>
      <c r="XEX248" s="4"/>
    </row>
    <row r="249" spans="1:29 16373:16378" s="5" customFormat="1" ht="17.25" customHeight="1" thickBot="1" x14ac:dyDescent="0.3">
      <c r="A249" s="1"/>
      <c r="B249" s="98"/>
      <c r="C249" s="249"/>
      <c r="D249" s="250"/>
      <c r="E249" s="251"/>
      <c r="F249" s="252"/>
      <c r="G249" s="253"/>
      <c r="H249" s="258"/>
      <c r="I249" s="336"/>
      <c r="J249" s="332"/>
      <c r="K249" s="332"/>
      <c r="L249" s="332"/>
      <c r="M249" s="332"/>
      <c r="N249" s="332"/>
      <c r="O249" s="33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XES249" s="4"/>
      <c r="XET249" s="4"/>
      <c r="XEU249" s="4"/>
      <c r="XEV249" s="4"/>
      <c r="XEW249" s="4"/>
      <c r="XEX249" s="4"/>
    </row>
    <row r="250" spans="1:29 16373:16378" s="5" customFormat="1" ht="17.25" customHeight="1" thickBot="1" x14ac:dyDescent="0.3">
      <c r="A250" s="1"/>
      <c r="B250" s="211"/>
      <c r="C250" s="196" t="s">
        <v>86</v>
      </c>
      <c r="D250" s="254"/>
      <c r="E250" s="198">
        <f>SUM(E241:E249)</f>
        <v>0</v>
      </c>
      <c r="F250" s="255"/>
      <c r="G250" s="200"/>
      <c r="H250" s="258"/>
      <c r="I250" s="259"/>
      <c r="J250" s="19"/>
      <c r="K250" s="19"/>
      <c r="L250" s="19"/>
      <c r="M250" s="20"/>
      <c r="N250" s="20"/>
      <c r="O250" s="21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XES250" s="4"/>
      <c r="XET250" s="4"/>
      <c r="XEU250" s="4"/>
      <c r="XEV250" s="4"/>
      <c r="XEW250" s="4"/>
      <c r="XEX250" s="4"/>
    </row>
    <row r="251" spans="1:29 16373:16378" s="5" customFormat="1" ht="17.25" customHeight="1" thickBot="1" x14ac:dyDescent="0.3">
      <c r="A251" s="1"/>
      <c r="B251" s="98" t="s">
        <v>87</v>
      </c>
      <c r="C251" s="233" t="s">
        <v>88</v>
      </c>
      <c r="D251" s="246"/>
      <c r="E251" s="235"/>
      <c r="F251" s="247"/>
      <c r="G251" s="206"/>
      <c r="H251" s="258"/>
      <c r="I251" s="2"/>
      <c r="J251" s="151"/>
      <c r="K251" s="151"/>
      <c r="L251" s="15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XES251" s="4"/>
      <c r="XET251" s="4"/>
      <c r="XEU251" s="4"/>
      <c r="XEV251" s="4"/>
      <c r="XEW251" s="4"/>
      <c r="XEX251" s="4"/>
    </row>
    <row r="252" spans="1:29 16373:16378" s="5" customFormat="1" x14ac:dyDescent="0.25">
      <c r="A252" s="1"/>
      <c r="B252" s="98"/>
      <c r="C252" s="99"/>
      <c r="D252" s="110"/>
      <c r="E252" s="248"/>
      <c r="F252" s="121"/>
      <c r="G252" s="38"/>
      <c r="H252" s="258"/>
      <c r="I252" s="335" t="s">
        <v>6</v>
      </c>
      <c r="J252" s="331" t="s">
        <v>85</v>
      </c>
      <c r="K252" s="331" t="s">
        <v>8</v>
      </c>
      <c r="L252" s="331" t="s">
        <v>85</v>
      </c>
      <c r="M252" s="331" t="s">
        <v>10</v>
      </c>
      <c r="N252" s="331" t="s">
        <v>8</v>
      </c>
      <c r="O252" s="331" t="s">
        <v>10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XES252" s="4"/>
      <c r="XET252" s="4"/>
      <c r="XEU252" s="4"/>
      <c r="XEV252" s="4"/>
      <c r="XEW252" s="4"/>
      <c r="XEX252" s="4"/>
    </row>
    <row r="253" spans="1:29 16373:16378" s="5" customFormat="1" x14ac:dyDescent="0.25">
      <c r="A253" s="1"/>
      <c r="B253" s="98"/>
      <c r="C253" s="99"/>
      <c r="D253" s="110"/>
      <c r="E253" s="248"/>
      <c r="F253" s="121"/>
      <c r="G253" s="38"/>
      <c r="H253" s="258"/>
      <c r="I253" s="336"/>
      <c r="J253" s="332"/>
      <c r="K253" s="332"/>
      <c r="L253" s="332"/>
      <c r="M253" s="332"/>
      <c r="N253" s="332"/>
      <c r="O253" s="33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XES253" s="4"/>
      <c r="XET253" s="4"/>
      <c r="XEU253" s="4"/>
      <c r="XEV253" s="4"/>
      <c r="XEW253" s="4"/>
      <c r="XEX253" s="4"/>
    </row>
    <row r="254" spans="1:29 16373:16378" s="5" customFormat="1" ht="17.25" customHeight="1" thickBot="1" x14ac:dyDescent="0.3">
      <c r="A254" s="1"/>
      <c r="B254" s="98"/>
      <c r="C254" s="249"/>
      <c r="D254" s="250"/>
      <c r="E254" s="251"/>
      <c r="F254" s="252"/>
      <c r="G254" s="253"/>
      <c r="H254" s="258"/>
      <c r="I254" s="336"/>
      <c r="J254" s="332"/>
      <c r="K254" s="332"/>
      <c r="L254" s="332"/>
      <c r="M254" s="332"/>
      <c r="N254" s="332"/>
      <c r="O254" s="33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XES254" s="4"/>
      <c r="XET254" s="4"/>
      <c r="XEU254" s="4"/>
      <c r="XEV254" s="4"/>
      <c r="XEW254" s="4"/>
      <c r="XEX254" s="4"/>
    </row>
    <row r="255" spans="1:29 16373:16378" s="5" customFormat="1" ht="17.25" customHeight="1" thickBot="1" x14ac:dyDescent="0.3">
      <c r="A255" s="1"/>
      <c r="B255" s="211"/>
      <c r="C255" s="196" t="s">
        <v>89</v>
      </c>
      <c r="D255" s="254"/>
      <c r="E255" s="198">
        <f>SUM(E252:E254)</f>
        <v>0</v>
      </c>
      <c r="F255" s="255"/>
      <c r="G255" s="200"/>
      <c r="H255" s="258"/>
      <c r="I255" s="259"/>
      <c r="J255" s="19"/>
      <c r="K255" s="19"/>
      <c r="L255" s="19"/>
      <c r="M255" s="20"/>
      <c r="N255" s="20"/>
      <c r="O255" s="21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XES255" s="4"/>
      <c r="XET255" s="4"/>
      <c r="XEU255" s="4"/>
      <c r="XEV255" s="4"/>
      <c r="XEW255" s="4"/>
      <c r="XEX255" s="4"/>
    </row>
    <row r="256" spans="1:29 16373:16378" s="5" customFormat="1" ht="17.25" customHeight="1" thickBot="1" x14ac:dyDescent="0.3">
      <c r="A256" s="1"/>
      <c r="B256" s="98" t="s">
        <v>90</v>
      </c>
      <c r="C256" s="233" t="s">
        <v>703</v>
      </c>
      <c r="D256" s="246"/>
      <c r="E256" s="235"/>
      <c r="F256" s="247"/>
      <c r="G256" s="206"/>
      <c r="H256" s="258"/>
      <c r="I256" s="2"/>
      <c r="J256" s="151"/>
      <c r="K256" s="151"/>
      <c r="L256" s="15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XES256" s="4"/>
      <c r="XET256" s="4"/>
      <c r="XEU256" s="4"/>
      <c r="XEV256" s="4"/>
      <c r="XEW256" s="4"/>
      <c r="XEX256" s="4"/>
    </row>
    <row r="257" spans="1:29 16373:16378" s="5" customFormat="1" x14ac:dyDescent="0.25">
      <c r="A257" s="1"/>
      <c r="B257" s="98"/>
      <c r="C257" s="99"/>
      <c r="D257" s="110"/>
      <c r="E257" s="248"/>
      <c r="F257" s="121"/>
      <c r="G257" s="38"/>
      <c r="H257" s="258"/>
      <c r="I257" s="335" t="s">
        <v>6</v>
      </c>
      <c r="J257" s="331" t="s">
        <v>85</v>
      </c>
      <c r="K257" s="331" t="s">
        <v>8</v>
      </c>
      <c r="L257" s="331" t="s">
        <v>85</v>
      </c>
      <c r="M257" s="331" t="s">
        <v>10</v>
      </c>
      <c r="N257" s="331" t="s">
        <v>8</v>
      </c>
      <c r="O257" s="331" t="s">
        <v>10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XES257" s="4"/>
      <c r="XET257" s="4"/>
      <c r="XEU257" s="4"/>
      <c r="XEV257" s="4"/>
      <c r="XEW257" s="4"/>
      <c r="XEX257" s="4"/>
    </row>
    <row r="258" spans="1:29 16373:16378" s="5" customFormat="1" x14ac:dyDescent="0.25">
      <c r="A258" s="1"/>
      <c r="B258" s="98"/>
      <c r="C258" s="99"/>
      <c r="D258" s="110"/>
      <c r="E258" s="248"/>
      <c r="F258" s="121"/>
      <c r="G258" s="38"/>
      <c r="H258" s="258"/>
      <c r="I258" s="336"/>
      <c r="J258" s="332"/>
      <c r="K258" s="332"/>
      <c r="L258" s="332"/>
      <c r="M258" s="332"/>
      <c r="N258" s="332"/>
      <c r="O258" s="33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XES258" s="4"/>
      <c r="XET258" s="4"/>
      <c r="XEU258" s="4"/>
      <c r="XEV258" s="4"/>
      <c r="XEW258" s="4"/>
      <c r="XEX258" s="4"/>
    </row>
    <row r="259" spans="1:29 16373:16378" s="5" customFormat="1" x14ac:dyDescent="0.25">
      <c r="A259" s="1"/>
      <c r="B259" s="98"/>
      <c r="C259" s="99"/>
      <c r="D259" s="110"/>
      <c r="E259" s="248"/>
      <c r="F259" s="121"/>
      <c r="G259" s="38"/>
      <c r="H259" s="258"/>
      <c r="I259" s="336"/>
      <c r="J259" s="332"/>
      <c r="K259" s="332"/>
      <c r="L259" s="332"/>
      <c r="M259" s="332"/>
      <c r="N259" s="332"/>
      <c r="O259" s="33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XES259" s="4"/>
      <c r="XET259" s="4"/>
      <c r="XEU259" s="4"/>
      <c r="XEV259" s="4"/>
      <c r="XEW259" s="4"/>
      <c r="XEX259" s="4"/>
    </row>
    <row r="260" spans="1:29 16373:16378" s="5" customFormat="1" x14ac:dyDescent="0.25">
      <c r="A260" s="1"/>
      <c r="B260" s="98"/>
      <c r="C260" s="99"/>
      <c r="D260" s="110"/>
      <c r="E260" s="248"/>
      <c r="F260" s="121"/>
      <c r="G260" s="38"/>
      <c r="H260" s="258"/>
      <c r="I260" s="336"/>
      <c r="J260" s="332"/>
      <c r="K260" s="332"/>
      <c r="L260" s="332"/>
      <c r="M260" s="332"/>
      <c r="N260" s="332"/>
      <c r="O260" s="33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XES260" s="4"/>
      <c r="XET260" s="4"/>
      <c r="XEU260" s="4"/>
      <c r="XEV260" s="4"/>
      <c r="XEW260" s="4"/>
      <c r="XEX260" s="4"/>
    </row>
    <row r="261" spans="1:29 16373:16378" s="5" customFormat="1" x14ac:dyDescent="0.25">
      <c r="A261" s="1"/>
      <c r="B261" s="98"/>
      <c r="C261" s="99"/>
      <c r="D261" s="110"/>
      <c r="E261" s="248"/>
      <c r="F261" s="121"/>
      <c r="G261" s="38"/>
      <c r="H261" s="258"/>
      <c r="I261" s="336"/>
      <c r="J261" s="332"/>
      <c r="K261" s="332"/>
      <c r="L261" s="332"/>
      <c r="M261" s="332"/>
      <c r="N261" s="332"/>
      <c r="O261" s="33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XES261" s="4"/>
      <c r="XET261" s="4"/>
      <c r="XEU261" s="4"/>
      <c r="XEV261" s="4"/>
      <c r="XEW261" s="4"/>
      <c r="XEX261" s="4"/>
    </row>
    <row r="262" spans="1:29 16373:16378" s="5" customFormat="1" x14ac:dyDescent="0.25">
      <c r="A262" s="1"/>
      <c r="B262" s="98"/>
      <c r="C262" s="99"/>
      <c r="D262" s="110"/>
      <c r="E262" s="248"/>
      <c r="F262" s="121"/>
      <c r="G262" s="38"/>
      <c r="H262" s="258"/>
      <c r="I262" s="336"/>
      <c r="J262" s="332"/>
      <c r="K262" s="332"/>
      <c r="L262" s="332"/>
      <c r="M262" s="332"/>
      <c r="N262" s="332"/>
      <c r="O262" s="33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XES262" s="4"/>
      <c r="XET262" s="4"/>
      <c r="XEU262" s="4"/>
      <c r="XEV262" s="4"/>
      <c r="XEW262" s="4"/>
      <c r="XEX262" s="4"/>
    </row>
    <row r="263" spans="1:29 16373:16378" s="5" customFormat="1" x14ac:dyDescent="0.25">
      <c r="A263" s="1"/>
      <c r="B263" s="98"/>
      <c r="C263" s="99"/>
      <c r="D263" s="110"/>
      <c r="E263" s="248"/>
      <c r="F263" s="121"/>
      <c r="G263" s="38"/>
      <c r="H263" s="258"/>
      <c r="I263" s="336"/>
      <c r="J263" s="332"/>
      <c r="K263" s="332"/>
      <c r="L263" s="332"/>
      <c r="M263" s="332"/>
      <c r="N263" s="332"/>
      <c r="O263" s="33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XES263" s="4"/>
      <c r="XET263" s="4"/>
      <c r="XEU263" s="4"/>
      <c r="XEV263" s="4"/>
      <c r="XEW263" s="4"/>
      <c r="XEX263" s="4"/>
    </row>
    <row r="264" spans="1:29 16373:16378" s="5" customFormat="1" x14ac:dyDescent="0.25">
      <c r="A264" s="1"/>
      <c r="B264" s="98"/>
      <c r="C264" s="99"/>
      <c r="D264" s="110"/>
      <c r="E264" s="248"/>
      <c r="F264" s="121"/>
      <c r="G264" s="38"/>
      <c r="H264" s="258"/>
      <c r="I264" s="336"/>
      <c r="J264" s="332"/>
      <c r="K264" s="332"/>
      <c r="L264" s="332"/>
      <c r="M264" s="332"/>
      <c r="N264" s="332"/>
      <c r="O264" s="33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XES264" s="4"/>
      <c r="XET264" s="4"/>
      <c r="XEU264" s="4"/>
      <c r="XEV264" s="4"/>
      <c r="XEW264" s="4"/>
      <c r="XEX264" s="4"/>
    </row>
    <row r="265" spans="1:29 16373:16378" s="5" customFormat="1" x14ac:dyDescent="0.25">
      <c r="A265" s="1"/>
      <c r="B265" s="98"/>
      <c r="C265" s="99"/>
      <c r="D265" s="110"/>
      <c r="E265" s="248"/>
      <c r="F265" s="121"/>
      <c r="G265" s="38"/>
      <c r="H265" s="258"/>
      <c r="I265" s="336"/>
      <c r="J265" s="332"/>
      <c r="K265" s="332"/>
      <c r="L265" s="332"/>
      <c r="M265" s="332"/>
      <c r="N265" s="332"/>
      <c r="O265" s="33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XES265" s="4"/>
      <c r="XET265" s="4"/>
      <c r="XEU265" s="4"/>
      <c r="XEV265" s="4"/>
      <c r="XEW265" s="4"/>
      <c r="XEX265" s="4"/>
    </row>
    <row r="266" spans="1:29 16373:16378" s="5" customFormat="1" x14ac:dyDescent="0.25">
      <c r="A266" s="1"/>
      <c r="B266" s="98"/>
      <c r="C266" s="99"/>
      <c r="D266" s="110"/>
      <c r="E266" s="248"/>
      <c r="F266" s="121"/>
      <c r="G266" s="38"/>
      <c r="H266" s="258"/>
      <c r="I266" s="336"/>
      <c r="J266" s="332"/>
      <c r="K266" s="332"/>
      <c r="L266" s="332"/>
      <c r="M266" s="332"/>
      <c r="N266" s="332"/>
      <c r="O266" s="33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XES266" s="4"/>
      <c r="XET266" s="4"/>
      <c r="XEU266" s="4"/>
      <c r="XEV266" s="4"/>
      <c r="XEW266" s="4"/>
      <c r="XEX266" s="4"/>
    </row>
    <row r="267" spans="1:29 16373:16378" s="5" customFormat="1" ht="17.25" customHeight="1" thickBot="1" x14ac:dyDescent="0.3">
      <c r="A267" s="1"/>
      <c r="B267" s="98"/>
      <c r="C267" s="249"/>
      <c r="D267" s="250"/>
      <c r="E267" s="251"/>
      <c r="F267" s="252"/>
      <c r="G267" s="253"/>
      <c r="H267" s="258"/>
      <c r="I267" s="336"/>
      <c r="J267" s="332"/>
      <c r="K267" s="332"/>
      <c r="L267" s="332"/>
      <c r="M267" s="332"/>
      <c r="N267" s="332"/>
      <c r="O267" s="33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XES267" s="4"/>
      <c r="XET267" s="4"/>
      <c r="XEU267" s="4"/>
      <c r="XEV267" s="4"/>
      <c r="XEW267" s="4"/>
      <c r="XEX267" s="4"/>
    </row>
    <row r="268" spans="1:29 16373:16378" s="5" customFormat="1" ht="17.25" customHeight="1" thickBot="1" x14ac:dyDescent="0.3">
      <c r="A268" s="1"/>
      <c r="B268" s="211"/>
      <c r="C268" s="196" t="s">
        <v>92</v>
      </c>
      <c r="D268" s="254"/>
      <c r="E268" s="198">
        <f>SUM(E257:E267)</f>
        <v>0</v>
      </c>
      <c r="F268" s="255"/>
      <c r="G268" s="200"/>
      <c r="H268" s="258"/>
      <c r="I268" s="259"/>
      <c r="J268" s="19"/>
      <c r="K268" s="19"/>
      <c r="L268" s="19"/>
      <c r="M268" s="20"/>
      <c r="N268" s="20"/>
      <c r="O268" s="21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XES268" s="4"/>
      <c r="XET268" s="4"/>
      <c r="XEU268" s="4"/>
      <c r="XEV268" s="4"/>
      <c r="XEW268" s="4"/>
      <c r="XEX268" s="4"/>
    </row>
    <row r="269" spans="1:29 16373:16378" s="5" customFormat="1" ht="17.25" customHeight="1" thickBot="1" x14ac:dyDescent="0.3">
      <c r="A269" s="1"/>
      <c r="B269" s="98" t="s">
        <v>93</v>
      </c>
      <c r="C269" s="233" t="s">
        <v>704</v>
      </c>
      <c r="D269" s="246"/>
      <c r="E269" s="235"/>
      <c r="F269" s="247"/>
      <c r="G269" s="206"/>
      <c r="H269" s="258"/>
      <c r="I269" s="2"/>
      <c r="J269" s="151"/>
      <c r="K269" s="151"/>
      <c r="L269" s="15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XES269" s="4"/>
      <c r="XET269" s="4"/>
      <c r="XEU269" s="4"/>
      <c r="XEV269" s="4"/>
      <c r="XEW269" s="4"/>
      <c r="XEX269" s="4"/>
    </row>
    <row r="270" spans="1:29 16373:16378" s="5" customFormat="1" x14ac:dyDescent="0.25">
      <c r="A270" s="1"/>
      <c r="B270" s="98"/>
      <c r="C270" s="99"/>
      <c r="D270" s="100"/>
      <c r="E270" s="101"/>
      <c r="F270" s="209"/>
      <c r="G270" s="260"/>
      <c r="H270" s="258"/>
      <c r="I270" s="335" t="s">
        <v>6</v>
      </c>
      <c r="J270" s="331" t="s">
        <v>85</v>
      </c>
      <c r="K270" s="331" t="s">
        <v>8</v>
      </c>
      <c r="L270" s="331" t="s">
        <v>85</v>
      </c>
      <c r="M270" s="331" t="s">
        <v>10</v>
      </c>
      <c r="N270" s="331" t="s">
        <v>8</v>
      </c>
      <c r="O270" s="331" t="s">
        <v>10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XES270" s="4"/>
      <c r="XET270" s="4"/>
      <c r="XEU270" s="4"/>
      <c r="XEV270" s="4"/>
      <c r="XEW270" s="4"/>
      <c r="XEX270" s="4"/>
    </row>
    <row r="271" spans="1:29 16373:16378" s="5" customFormat="1" x14ac:dyDescent="0.25">
      <c r="A271" s="1"/>
      <c r="B271" s="98"/>
      <c r="C271" s="99"/>
      <c r="D271" s="110"/>
      <c r="E271" s="101"/>
      <c r="F271" s="121"/>
      <c r="G271" s="260"/>
      <c r="H271" s="258"/>
      <c r="I271" s="336"/>
      <c r="J271" s="332"/>
      <c r="K271" s="332"/>
      <c r="L271" s="332"/>
      <c r="M271" s="332"/>
      <c r="N271" s="332"/>
      <c r="O271" s="33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XES271" s="4"/>
      <c r="XET271" s="4"/>
      <c r="XEU271" s="4"/>
      <c r="XEV271" s="4"/>
      <c r="XEW271" s="4"/>
      <c r="XEX271" s="4"/>
    </row>
    <row r="272" spans="1:29 16373:16378" s="5" customFormat="1" x14ac:dyDescent="0.25">
      <c r="A272" s="1"/>
      <c r="B272" s="98"/>
      <c r="C272" s="99"/>
      <c r="D272" s="110"/>
      <c r="E272" s="101"/>
      <c r="F272" s="121"/>
      <c r="G272" s="260"/>
      <c r="H272" s="258"/>
      <c r="I272" s="336"/>
      <c r="J272" s="332"/>
      <c r="K272" s="332"/>
      <c r="L272" s="332"/>
      <c r="M272" s="332"/>
      <c r="N272" s="332"/>
      <c r="O272" s="33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XES272" s="4"/>
      <c r="XET272" s="4"/>
      <c r="XEU272" s="4"/>
      <c r="XEV272" s="4"/>
      <c r="XEW272" s="4"/>
      <c r="XEX272" s="4"/>
    </row>
    <row r="273" spans="1:29 16373:16378" s="5" customFormat="1" x14ac:dyDescent="0.25">
      <c r="A273" s="1"/>
      <c r="B273" s="98"/>
      <c r="C273" s="99"/>
      <c r="D273" s="110"/>
      <c r="E273" s="101"/>
      <c r="F273" s="121"/>
      <c r="G273" s="260"/>
      <c r="H273" s="258"/>
      <c r="I273" s="336"/>
      <c r="J273" s="332"/>
      <c r="K273" s="332"/>
      <c r="L273" s="332"/>
      <c r="M273" s="332"/>
      <c r="N273" s="332"/>
      <c r="O273" s="33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XES273" s="4"/>
      <c r="XET273" s="4"/>
      <c r="XEU273" s="4"/>
      <c r="XEV273" s="4"/>
      <c r="XEW273" s="4"/>
      <c r="XEX273" s="4"/>
    </row>
    <row r="274" spans="1:29 16373:16378" s="5" customFormat="1" x14ac:dyDescent="0.25">
      <c r="A274" s="1"/>
      <c r="B274" s="98"/>
      <c r="C274" s="99"/>
      <c r="D274" s="110"/>
      <c r="E274" s="101"/>
      <c r="F274" s="121"/>
      <c r="G274" s="260"/>
      <c r="H274" s="258"/>
      <c r="I274" s="336"/>
      <c r="J274" s="332"/>
      <c r="K274" s="332"/>
      <c r="L274" s="332"/>
      <c r="M274" s="332"/>
      <c r="N274" s="332"/>
      <c r="O274" s="33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XES274" s="4"/>
      <c r="XET274" s="4"/>
      <c r="XEU274" s="4"/>
      <c r="XEV274" s="4"/>
      <c r="XEW274" s="4"/>
      <c r="XEX274" s="4"/>
    </row>
    <row r="275" spans="1:29 16373:16378" s="5" customFormat="1" ht="17.25" customHeight="1" thickBot="1" x14ac:dyDescent="0.3">
      <c r="A275" s="1"/>
      <c r="B275" s="98"/>
      <c r="C275" s="249"/>
      <c r="D275" s="250"/>
      <c r="E275" s="251"/>
      <c r="F275" s="252"/>
      <c r="G275" s="253"/>
      <c r="H275" s="258"/>
      <c r="I275" s="336"/>
      <c r="J275" s="332"/>
      <c r="K275" s="332"/>
      <c r="L275" s="332"/>
      <c r="M275" s="332"/>
      <c r="N275" s="332"/>
      <c r="O275" s="33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XES275" s="4"/>
      <c r="XET275" s="4"/>
      <c r="XEU275" s="4"/>
      <c r="XEV275" s="4"/>
      <c r="XEW275" s="4"/>
      <c r="XEX275" s="4"/>
    </row>
    <row r="276" spans="1:29 16373:16378" s="5" customFormat="1" ht="17.25" customHeight="1" thickBot="1" x14ac:dyDescent="0.3">
      <c r="A276" s="1"/>
      <c r="B276" s="211"/>
      <c r="C276" s="196" t="s">
        <v>95</v>
      </c>
      <c r="D276" s="254"/>
      <c r="E276" s="198">
        <f>SUM(E270:E275)</f>
        <v>0</v>
      </c>
      <c r="F276" s="255"/>
      <c r="G276" s="200"/>
      <c r="H276" s="258"/>
      <c r="I276" s="259"/>
      <c r="J276" s="19"/>
      <c r="K276" s="19"/>
      <c r="L276" s="19"/>
      <c r="M276" s="20"/>
      <c r="N276" s="20"/>
      <c r="O276" s="21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XES276" s="4"/>
      <c r="XET276" s="4"/>
      <c r="XEU276" s="4"/>
      <c r="XEV276" s="4"/>
      <c r="XEW276" s="4"/>
      <c r="XEX276" s="4"/>
    </row>
    <row r="277" spans="1:29 16373:16378" s="5" customFormat="1" ht="17.25" customHeight="1" thickBot="1" x14ac:dyDescent="0.3">
      <c r="A277" s="1"/>
      <c r="B277" s="98" t="s">
        <v>96</v>
      </c>
      <c r="C277" s="233" t="s">
        <v>705</v>
      </c>
      <c r="D277" s="246"/>
      <c r="E277" s="235"/>
      <c r="F277" s="247"/>
      <c r="G277" s="206"/>
      <c r="H277" s="258"/>
      <c r="I277" s="2"/>
      <c r="J277" s="151"/>
      <c r="K277" s="151"/>
      <c r="L277" s="15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XES277" s="4"/>
      <c r="XET277" s="4"/>
      <c r="XEU277" s="4"/>
      <c r="XEV277" s="4"/>
      <c r="XEW277" s="4"/>
      <c r="XEX277" s="4"/>
    </row>
    <row r="278" spans="1:29 16373:16378" s="5" customFormat="1" x14ac:dyDescent="0.25">
      <c r="A278" s="1"/>
      <c r="B278" s="98"/>
      <c r="C278" s="99"/>
      <c r="D278" s="100"/>
      <c r="E278" s="101"/>
      <c r="F278" s="209"/>
      <c r="G278" s="260"/>
      <c r="H278" s="258"/>
      <c r="I278" s="335" t="s">
        <v>6</v>
      </c>
      <c r="J278" s="331" t="s">
        <v>85</v>
      </c>
      <c r="K278" s="331" t="s">
        <v>8</v>
      </c>
      <c r="L278" s="331" t="s">
        <v>85</v>
      </c>
      <c r="M278" s="331" t="s">
        <v>10</v>
      </c>
      <c r="N278" s="331" t="s">
        <v>8</v>
      </c>
      <c r="O278" s="331" t="s">
        <v>10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XES278" s="4"/>
      <c r="XET278" s="4"/>
      <c r="XEU278" s="4"/>
      <c r="XEV278" s="4"/>
      <c r="XEW278" s="4"/>
      <c r="XEX278" s="4"/>
    </row>
    <row r="279" spans="1:29 16373:16378" s="5" customFormat="1" x14ac:dyDescent="0.25">
      <c r="A279" s="1"/>
      <c r="B279" s="98"/>
      <c r="C279" s="99"/>
      <c r="D279" s="110"/>
      <c r="E279" s="101"/>
      <c r="F279" s="121"/>
      <c r="G279" s="260"/>
      <c r="H279" s="258"/>
      <c r="I279" s="336"/>
      <c r="J279" s="332"/>
      <c r="K279" s="332"/>
      <c r="L279" s="332"/>
      <c r="M279" s="332"/>
      <c r="N279" s="332"/>
      <c r="O279" s="33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XES279" s="4"/>
      <c r="XET279" s="4"/>
      <c r="XEU279" s="4"/>
      <c r="XEV279" s="4"/>
      <c r="XEW279" s="4"/>
      <c r="XEX279" s="4"/>
    </row>
    <row r="280" spans="1:29 16373:16378" s="5" customFormat="1" x14ac:dyDescent="0.25">
      <c r="A280" s="1"/>
      <c r="B280" s="98"/>
      <c r="C280" s="99"/>
      <c r="D280" s="110"/>
      <c r="E280" s="101"/>
      <c r="F280" s="121"/>
      <c r="G280" s="260"/>
      <c r="H280" s="258"/>
      <c r="I280" s="336"/>
      <c r="J280" s="332"/>
      <c r="K280" s="332"/>
      <c r="L280" s="332"/>
      <c r="M280" s="332"/>
      <c r="N280" s="332"/>
      <c r="O280" s="33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XES280" s="4"/>
      <c r="XET280" s="4"/>
      <c r="XEU280" s="4"/>
      <c r="XEV280" s="4"/>
      <c r="XEW280" s="4"/>
      <c r="XEX280" s="4"/>
    </row>
    <row r="281" spans="1:29 16373:16378" s="5" customFormat="1" x14ac:dyDescent="0.25">
      <c r="A281" s="1"/>
      <c r="B281" s="98"/>
      <c r="C281" s="99"/>
      <c r="D281" s="110"/>
      <c r="E281" s="101"/>
      <c r="F281" s="121"/>
      <c r="G281" s="260"/>
      <c r="H281" s="258"/>
      <c r="I281" s="336"/>
      <c r="J281" s="332"/>
      <c r="K281" s="332"/>
      <c r="L281" s="332"/>
      <c r="M281" s="332"/>
      <c r="N281" s="332"/>
      <c r="O281" s="33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XES281" s="4"/>
      <c r="XET281" s="4"/>
      <c r="XEU281" s="4"/>
      <c r="XEV281" s="4"/>
      <c r="XEW281" s="4"/>
      <c r="XEX281" s="4"/>
    </row>
    <row r="282" spans="1:29 16373:16378" s="5" customFormat="1" x14ac:dyDescent="0.25">
      <c r="A282" s="1"/>
      <c r="B282" s="98"/>
      <c r="C282" s="99"/>
      <c r="D282" s="110"/>
      <c r="E282" s="101"/>
      <c r="F282" s="121"/>
      <c r="G282" s="260"/>
      <c r="H282" s="258"/>
      <c r="I282" s="336"/>
      <c r="J282" s="332"/>
      <c r="K282" s="332"/>
      <c r="L282" s="332"/>
      <c r="M282" s="332"/>
      <c r="N282" s="332"/>
      <c r="O282" s="33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XES282" s="4"/>
      <c r="XET282" s="4"/>
      <c r="XEU282" s="4"/>
      <c r="XEV282" s="4"/>
      <c r="XEW282" s="4"/>
      <c r="XEX282" s="4"/>
    </row>
    <row r="283" spans="1:29 16373:16378" s="5" customFormat="1" x14ac:dyDescent="0.25">
      <c r="A283" s="1"/>
      <c r="B283" s="98"/>
      <c r="C283" s="99"/>
      <c r="D283" s="110"/>
      <c r="E283" s="101"/>
      <c r="F283" s="121"/>
      <c r="G283" s="260"/>
      <c r="H283" s="258"/>
      <c r="I283" s="336"/>
      <c r="J283" s="332"/>
      <c r="K283" s="332"/>
      <c r="L283" s="332"/>
      <c r="M283" s="332"/>
      <c r="N283" s="332"/>
      <c r="O283" s="33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XES283" s="4"/>
      <c r="XET283" s="4"/>
      <c r="XEU283" s="4"/>
      <c r="XEV283" s="4"/>
      <c r="XEW283" s="4"/>
      <c r="XEX283" s="4"/>
    </row>
    <row r="284" spans="1:29 16373:16378" s="5" customFormat="1" x14ac:dyDescent="0.25">
      <c r="A284" s="1"/>
      <c r="B284" s="98"/>
      <c r="C284" s="99"/>
      <c r="D284" s="110"/>
      <c r="E284" s="101"/>
      <c r="F284" s="121"/>
      <c r="G284" s="260"/>
      <c r="H284" s="258"/>
      <c r="I284" s="336"/>
      <c r="J284" s="332"/>
      <c r="K284" s="332"/>
      <c r="L284" s="332"/>
      <c r="M284" s="332"/>
      <c r="N284" s="332"/>
      <c r="O284" s="33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XES284" s="4"/>
      <c r="XET284" s="4"/>
      <c r="XEU284" s="4"/>
      <c r="XEV284" s="4"/>
      <c r="XEW284" s="4"/>
      <c r="XEX284" s="4"/>
    </row>
    <row r="285" spans="1:29 16373:16378" s="5" customFormat="1" x14ac:dyDescent="0.25">
      <c r="A285" s="1"/>
      <c r="B285" s="98"/>
      <c r="C285" s="99"/>
      <c r="D285" s="110"/>
      <c r="E285" s="101"/>
      <c r="F285" s="121"/>
      <c r="G285" s="260"/>
      <c r="H285" s="258"/>
      <c r="I285" s="336"/>
      <c r="J285" s="332"/>
      <c r="K285" s="332"/>
      <c r="L285" s="332"/>
      <c r="M285" s="332"/>
      <c r="N285" s="332"/>
      <c r="O285" s="33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XES285" s="4"/>
      <c r="XET285" s="4"/>
      <c r="XEU285" s="4"/>
      <c r="XEV285" s="4"/>
      <c r="XEW285" s="4"/>
      <c r="XEX285" s="4"/>
    </row>
    <row r="286" spans="1:29 16373:16378" s="5" customFormat="1" ht="17.25" customHeight="1" thickBot="1" x14ac:dyDescent="0.3">
      <c r="A286" s="1"/>
      <c r="B286" s="98"/>
      <c r="C286" s="249"/>
      <c r="D286" s="250"/>
      <c r="E286" s="251"/>
      <c r="F286" s="252"/>
      <c r="G286" s="253"/>
      <c r="H286" s="258"/>
      <c r="I286" s="336"/>
      <c r="J286" s="332"/>
      <c r="K286" s="332"/>
      <c r="L286" s="332"/>
      <c r="M286" s="332"/>
      <c r="N286" s="332"/>
      <c r="O286" s="33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XES286" s="4"/>
      <c r="XET286" s="4"/>
      <c r="XEU286" s="4"/>
      <c r="XEV286" s="4"/>
      <c r="XEW286" s="4"/>
      <c r="XEX286" s="4"/>
    </row>
    <row r="287" spans="1:29 16373:16378" s="5" customFormat="1" ht="17.25" customHeight="1" thickBot="1" x14ac:dyDescent="0.3">
      <c r="A287" s="1"/>
      <c r="B287" s="211"/>
      <c r="C287" s="196" t="s">
        <v>98</v>
      </c>
      <c r="D287" s="254"/>
      <c r="E287" s="198">
        <f>SUM(E278:E286)</f>
        <v>0</v>
      </c>
      <c r="F287" s="255"/>
      <c r="G287" s="200"/>
      <c r="H287" s="258"/>
      <c r="I287" s="259"/>
      <c r="J287" s="19"/>
      <c r="K287" s="19"/>
      <c r="L287" s="19"/>
      <c r="M287" s="20"/>
      <c r="N287" s="20"/>
      <c r="O287" s="21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XES287" s="4"/>
      <c r="XET287" s="4"/>
      <c r="XEU287" s="4"/>
      <c r="XEV287" s="4"/>
      <c r="XEW287" s="4"/>
      <c r="XEX287" s="4"/>
    </row>
    <row r="288" spans="1:29 16373:16378" s="5" customFormat="1" ht="17.25" customHeight="1" thickBot="1" x14ac:dyDescent="0.3">
      <c r="A288" s="1"/>
      <c r="B288" s="98" t="s">
        <v>99</v>
      </c>
      <c r="C288" s="261" t="s">
        <v>706</v>
      </c>
      <c r="D288" s="246"/>
      <c r="E288" s="235"/>
      <c r="F288" s="247"/>
      <c r="G288" s="206"/>
      <c r="H288" s="258"/>
      <c r="I288" s="2"/>
      <c r="J288" s="151"/>
      <c r="K288" s="151"/>
      <c r="L288" s="15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XES288" s="4"/>
      <c r="XET288" s="4"/>
      <c r="XEU288" s="4"/>
      <c r="XEV288" s="4"/>
      <c r="XEW288" s="4"/>
      <c r="XEX288" s="4"/>
    </row>
    <row r="289" spans="1:29 16373:16378" s="5" customFormat="1" x14ac:dyDescent="0.25">
      <c r="A289" s="1"/>
      <c r="B289" s="98"/>
      <c r="C289" s="99"/>
      <c r="D289" s="100"/>
      <c r="E289" s="101"/>
      <c r="F289" s="209"/>
      <c r="G289" s="260"/>
      <c r="H289" s="258"/>
      <c r="I289" s="335" t="s">
        <v>6</v>
      </c>
      <c r="J289" s="331" t="s">
        <v>85</v>
      </c>
      <c r="K289" s="331" t="s">
        <v>8</v>
      </c>
      <c r="L289" s="331" t="s">
        <v>85</v>
      </c>
      <c r="M289" s="331" t="s">
        <v>10</v>
      </c>
      <c r="N289" s="331" t="s">
        <v>8</v>
      </c>
      <c r="O289" s="331" t="s">
        <v>10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XES289" s="4"/>
      <c r="XET289" s="4"/>
      <c r="XEU289" s="4"/>
      <c r="XEV289" s="4"/>
      <c r="XEW289" s="4"/>
      <c r="XEX289" s="4"/>
    </row>
    <row r="290" spans="1:29 16373:16378" s="5" customFormat="1" x14ac:dyDescent="0.25">
      <c r="A290" s="1"/>
      <c r="B290" s="98"/>
      <c r="C290" s="99"/>
      <c r="D290" s="110"/>
      <c r="E290" s="101"/>
      <c r="F290" s="121"/>
      <c r="G290" s="260"/>
      <c r="H290" s="258"/>
      <c r="I290" s="336"/>
      <c r="J290" s="332"/>
      <c r="K290" s="332"/>
      <c r="L290" s="332"/>
      <c r="M290" s="332"/>
      <c r="N290" s="332"/>
      <c r="O290" s="33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XES290" s="4"/>
      <c r="XET290" s="4"/>
      <c r="XEU290" s="4"/>
      <c r="XEV290" s="4"/>
      <c r="XEW290" s="4"/>
      <c r="XEX290" s="4"/>
    </row>
    <row r="291" spans="1:29 16373:16378" s="5" customFormat="1" x14ac:dyDescent="0.25">
      <c r="A291" s="1"/>
      <c r="B291" s="98"/>
      <c r="C291" s="99"/>
      <c r="D291" s="110"/>
      <c r="E291" s="101"/>
      <c r="F291" s="121"/>
      <c r="G291" s="260"/>
      <c r="H291" s="258"/>
      <c r="I291" s="336"/>
      <c r="J291" s="332"/>
      <c r="K291" s="332"/>
      <c r="L291" s="332"/>
      <c r="M291" s="332"/>
      <c r="N291" s="332"/>
      <c r="O291" s="33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XES291" s="4"/>
      <c r="XET291" s="4"/>
      <c r="XEU291" s="4"/>
      <c r="XEV291" s="4"/>
      <c r="XEW291" s="4"/>
      <c r="XEX291" s="4"/>
    </row>
    <row r="292" spans="1:29 16373:16378" s="5" customFormat="1" ht="17.25" customHeight="1" thickBot="1" x14ac:dyDescent="0.3">
      <c r="A292" s="1"/>
      <c r="B292" s="98"/>
      <c r="C292" s="249"/>
      <c r="D292" s="250"/>
      <c r="E292" s="251"/>
      <c r="F292" s="252"/>
      <c r="G292" s="253"/>
      <c r="H292" s="258"/>
      <c r="I292" s="336"/>
      <c r="J292" s="332"/>
      <c r="K292" s="332"/>
      <c r="L292" s="332"/>
      <c r="M292" s="332"/>
      <c r="N292" s="332"/>
      <c r="O292" s="33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XES292" s="4"/>
      <c r="XET292" s="4"/>
      <c r="XEU292" s="4"/>
      <c r="XEV292" s="4"/>
      <c r="XEW292" s="4"/>
      <c r="XEX292" s="4"/>
    </row>
    <row r="293" spans="1:29 16373:16378" s="5" customFormat="1" ht="17.25" customHeight="1" thickBot="1" x14ac:dyDescent="0.3">
      <c r="A293" s="1"/>
      <c r="B293" s="211"/>
      <c r="C293" s="262" t="s">
        <v>101</v>
      </c>
      <c r="D293" s="254"/>
      <c r="E293" s="198">
        <f>SUM(E289:E292)</f>
        <v>0</v>
      </c>
      <c r="F293" s="255"/>
      <c r="G293" s="200"/>
      <c r="H293" s="258"/>
      <c r="I293" s="259"/>
      <c r="J293" s="19"/>
      <c r="K293" s="19"/>
      <c r="L293" s="19"/>
      <c r="M293" s="20"/>
      <c r="N293" s="20"/>
      <c r="O293" s="21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XES293" s="4"/>
      <c r="XET293" s="4"/>
      <c r="XEU293" s="4"/>
      <c r="XEV293" s="4"/>
      <c r="XEW293" s="4"/>
      <c r="XEX293" s="4"/>
    </row>
    <row r="294" spans="1:29 16373:16378" s="5" customFormat="1" ht="17.25" customHeight="1" thickBot="1" x14ac:dyDescent="0.3">
      <c r="A294" s="1"/>
      <c r="B294" s="98" t="s">
        <v>102</v>
      </c>
      <c r="C294" s="233" t="s">
        <v>360</v>
      </c>
      <c r="D294" s="246"/>
      <c r="E294" s="235"/>
      <c r="F294" s="247"/>
      <c r="G294" s="206"/>
      <c r="H294" s="258"/>
      <c r="I294" s="2"/>
      <c r="J294" s="151"/>
      <c r="K294" s="151"/>
      <c r="L294" s="15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XES294" s="4"/>
      <c r="XET294" s="4"/>
      <c r="XEU294" s="4"/>
      <c r="XEV294" s="4"/>
      <c r="XEW294" s="4"/>
      <c r="XEX294" s="4"/>
    </row>
    <row r="295" spans="1:29 16373:16378" s="5" customFormat="1" x14ac:dyDescent="0.25">
      <c r="A295" s="1"/>
      <c r="B295" s="98"/>
      <c r="C295" s="99"/>
      <c r="D295" s="100"/>
      <c r="E295" s="101"/>
      <c r="F295" s="209"/>
      <c r="G295" s="260"/>
      <c r="H295" s="258"/>
      <c r="I295" s="335" t="s">
        <v>6</v>
      </c>
      <c r="J295" s="331" t="s">
        <v>85</v>
      </c>
      <c r="K295" s="331" t="s">
        <v>8</v>
      </c>
      <c r="L295" s="331" t="s">
        <v>85</v>
      </c>
      <c r="M295" s="331" t="s">
        <v>10</v>
      </c>
      <c r="N295" s="331" t="s">
        <v>8</v>
      </c>
      <c r="O295" s="331" t="s">
        <v>10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XES295" s="4"/>
      <c r="XET295" s="4"/>
      <c r="XEU295" s="4"/>
      <c r="XEV295" s="4"/>
      <c r="XEW295" s="4"/>
      <c r="XEX295" s="4"/>
    </row>
    <row r="296" spans="1:29 16373:16378" s="5" customFormat="1" ht="17.25" customHeight="1" thickBot="1" x14ac:dyDescent="0.3">
      <c r="A296" s="1"/>
      <c r="B296" s="98"/>
      <c r="C296" s="249"/>
      <c r="D296" s="250"/>
      <c r="E296" s="251"/>
      <c r="F296" s="252"/>
      <c r="G296" s="253"/>
      <c r="H296" s="258"/>
      <c r="I296" s="336"/>
      <c r="J296" s="332"/>
      <c r="K296" s="332"/>
      <c r="L296" s="332"/>
      <c r="M296" s="332"/>
      <c r="N296" s="332"/>
      <c r="O296" s="33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XES296" s="4"/>
      <c r="XET296" s="4"/>
      <c r="XEU296" s="4"/>
      <c r="XEV296" s="4"/>
      <c r="XEW296" s="4"/>
      <c r="XEX296" s="4"/>
    </row>
    <row r="297" spans="1:29 16373:16378" s="5" customFormat="1" ht="17.25" customHeight="1" thickBot="1" x14ac:dyDescent="0.3">
      <c r="A297" s="1"/>
      <c r="B297" s="211"/>
      <c r="C297" s="196" t="s">
        <v>104</v>
      </c>
      <c r="D297" s="254"/>
      <c r="E297" s="198">
        <f>SUM(E295:E296)</f>
        <v>0</v>
      </c>
      <c r="F297" s="255"/>
      <c r="G297" s="200"/>
      <c r="H297" s="258"/>
      <c r="I297" s="259"/>
      <c r="J297" s="19"/>
      <c r="K297" s="19"/>
      <c r="L297" s="19"/>
      <c r="M297" s="20"/>
      <c r="N297" s="20"/>
      <c r="O297" s="21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XES297" s="4"/>
      <c r="XET297" s="4"/>
      <c r="XEU297" s="4"/>
      <c r="XEV297" s="4"/>
      <c r="XEW297" s="4"/>
      <c r="XEX297" s="4"/>
    </row>
    <row r="298" spans="1:29 16373:16378" s="5" customFormat="1" ht="17.25" customHeight="1" thickBot="1" x14ac:dyDescent="0.3">
      <c r="A298" s="1"/>
      <c r="B298" s="98" t="s">
        <v>105</v>
      </c>
      <c r="C298" s="261" t="s">
        <v>106</v>
      </c>
      <c r="D298" s="246"/>
      <c r="E298" s="235"/>
      <c r="F298" s="247"/>
      <c r="G298" s="206"/>
      <c r="H298" s="258"/>
      <c r="I298" s="2"/>
      <c r="J298" s="151"/>
      <c r="K298" s="151"/>
      <c r="L298" s="15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XES298" s="4"/>
      <c r="XET298" s="4"/>
      <c r="XEU298" s="4"/>
      <c r="XEV298" s="4"/>
      <c r="XEW298" s="4"/>
      <c r="XEX298" s="4"/>
    </row>
    <row r="299" spans="1:29 16373:16378" s="5" customFormat="1" x14ac:dyDescent="0.25">
      <c r="A299" s="1"/>
      <c r="B299" s="98"/>
      <c r="C299" s="99"/>
      <c r="D299" s="100"/>
      <c r="E299" s="101"/>
      <c r="F299" s="209"/>
      <c r="G299" s="260"/>
      <c r="H299" s="258"/>
      <c r="I299" s="335" t="s">
        <v>6</v>
      </c>
      <c r="J299" s="331" t="s">
        <v>85</v>
      </c>
      <c r="K299" s="331" t="s">
        <v>8</v>
      </c>
      <c r="L299" s="331" t="s">
        <v>85</v>
      </c>
      <c r="M299" s="331" t="s">
        <v>10</v>
      </c>
      <c r="N299" s="331" t="s">
        <v>8</v>
      </c>
      <c r="O299" s="331" t="s">
        <v>10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XES299" s="4"/>
      <c r="XET299" s="4"/>
      <c r="XEU299" s="4"/>
      <c r="XEV299" s="4"/>
      <c r="XEW299" s="4"/>
      <c r="XEX299" s="4"/>
    </row>
    <row r="300" spans="1:29 16373:16378" s="5" customFormat="1" x14ac:dyDescent="0.25">
      <c r="A300" s="1"/>
      <c r="B300" s="98"/>
      <c r="C300" s="99"/>
      <c r="D300" s="110"/>
      <c r="E300" s="101"/>
      <c r="F300" s="121"/>
      <c r="G300" s="260"/>
      <c r="H300" s="258"/>
      <c r="I300" s="336"/>
      <c r="J300" s="332"/>
      <c r="K300" s="332"/>
      <c r="L300" s="332"/>
      <c r="M300" s="332"/>
      <c r="N300" s="332"/>
      <c r="O300" s="33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XES300" s="4"/>
      <c r="XET300" s="4"/>
      <c r="XEU300" s="4"/>
      <c r="XEV300" s="4"/>
      <c r="XEW300" s="4"/>
      <c r="XEX300" s="4"/>
    </row>
    <row r="301" spans="1:29 16373:16378" s="5" customFormat="1" ht="17.100000000000001" customHeight="1" thickBot="1" x14ac:dyDescent="0.3">
      <c r="A301" s="1"/>
      <c r="B301" s="98"/>
      <c r="C301" s="249"/>
      <c r="D301" s="250"/>
      <c r="E301" s="251"/>
      <c r="F301" s="252"/>
      <c r="G301" s="253"/>
      <c r="H301" s="258"/>
      <c r="I301" s="336"/>
      <c r="J301" s="332"/>
      <c r="K301" s="332"/>
      <c r="L301" s="332"/>
      <c r="M301" s="332"/>
      <c r="N301" s="332"/>
      <c r="O301" s="33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XES301" s="4"/>
      <c r="XET301" s="4"/>
      <c r="XEU301" s="4"/>
      <c r="XEV301" s="4"/>
      <c r="XEW301" s="4"/>
      <c r="XEX301" s="4"/>
    </row>
    <row r="302" spans="1:29 16373:16378" s="5" customFormat="1" ht="17.25" customHeight="1" thickBot="1" x14ac:dyDescent="0.3">
      <c r="A302" s="1"/>
      <c r="B302" s="211"/>
      <c r="C302" s="262" t="s">
        <v>107</v>
      </c>
      <c r="D302" s="254"/>
      <c r="E302" s="198">
        <f>SUM(E300:E301)</f>
        <v>0</v>
      </c>
      <c r="F302" s="255"/>
      <c r="G302" s="200"/>
      <c r="H302" s="258"/>
      <c r="I302" s="259"/>
      <c r="J302" s="19"/>
      <c r="K302" s="19"/>
      <c r="L302" s="19"/>
      <c r="M302" s="20"/>
      <c r="N302" s="20"/>
      <c r="O302" s="21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XES302" s="4"/>
      <c r="XET302" s="4"/>
      <c r="XEU302" s="4"/>
      <c r="XEV302" s="4"/>
      <c r="XEW302" s="4"/>
      <c r="XEX302" s="4"/>
    </row>
    <row r="303" spans="1:29 16373:16378" s="5" customFormat="1" ht="17.25" customHeight="1" thickBot="1" x14ac:dyDescent="0.3">
      <c r="A303" s="1"/>
      <c r="B303" s="98" t="s">
        <v>108</v>
      </c>
      <c r="C303" s="261" t="s">
        <v>109</v>
      </c>
      <c r="D303" s="246"/>
      <c r="E303" s="235"/>
      <c r="F303" s="247"/>
      <c r="G303" s="206"/>
      <c r="H303" s="258"/>
      <c r="I303" s="2"/>
      <c r="J303" s="151"/>
      <c r="K303" s="151"/>
      <c r="L303" s="151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XES303" s="4"/>
      <c r="XET303" s="4"/>
      <c r="XEU303" s="4"/>
      <c r="XEV303" s="4"/>
      <c r="XEW303" s="4"/>
      <c r="XEX303" s="4"/>
    </row>
    <row r="304" spans="1:29 16373:16378" s="5" customFormat="1" x14ac:dyDescent="0.25">
      <c r="A304" s="1"/>
      <c r="B304" s="98"/>
      <c r="C304" s="99"/>
      <c r="D304" s="100"/>
      <c r="E304" s="101"/>
      <c r="F304" s="209"/>
      <c r="G304" s="260"/>
      <c r="H304" s="258"/>
      <c r="I304" s="335" t="s">
        <v>6</v>
      </c>
      <c r="J304" s="331" t="s">
        <v>85</v>
      </c>
      <c r="K304" s="331" t="s">
        <v>8</v>
      </c>
      <c r="L304" s="331" t="s">
        <v>85</v>
      </c>
      <c r="M304" s="331" t="s">
        <v>10</v>
      </c>
      <c r="N304" s="331" t="s">
        <v>8</v>
      </c>
      <c r="O304" s="331" t="s">
        <v>10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XES304" s="4"/>
      <c r="XET304" s="4"/>
      <c r="XEU304" s="4"/>
      <c r="XEV304" s="4"/>
      <c r="XEW304" s="4"/>
      <c r="XEX304" s="4"/>
    </row>
    <row r="305" spans="1:29 16373:16378" s="5" customFormat="1" x14ac:dyDescent="0.25">
      <c r="A305" s="1"/>
      <c r="B305" s="98"/>
      <c r="C305" s="99"/>
      <c r="D305" s="110"/>
      <c r="E305" s="101"/>
      <c r="F305" s="121"/>
      <c r="G305" s="260"/>
      <c r="H305" s="258"/>
      <c r="I305" s="336"/>
      <c r="J305" s="332"/>
      <c r="K305" s="332"/>
      <c r="L305" s="332"/>
      <c r="M305" s="332"/>
      <c r="N305" s="332"/>
      <c r="O305" s="33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XES305" s="4"/>
      <c r="XET305" s="4"/>
      <c r="XEU305" s="4"/>
      <c r="XEV305" s="4"/>
      <c r="XEW305" s="4"/>
      <c r="XEX305" s="4"/>
    </row>
    <row r="306" spans="1:29 16373:16378" s="5" customFormat="1" ht="17.25" customHeight="1" thickBot="1" x14ac:dyDescent="0.3">
      <c r="A306" s="1"/>
      <c r="B306" s="98"/>
      <c r="C306" s="249"/>
      <c r="D306" s="250"/>
      <c r="E306" s="251"/>
      <c r="F306" s="252"/>
      <c r="G306" s="253"/>
      <c r="H306" s="258"/>
      <c r="I306" s="336"/>
      <c r="J306" s="332"/>
      <c r="K306" s="332"/>
      <c r="L306" s="332"/>
      <c r="M306" s="332"/>
      <c r="N306" s="332"/>
      <c r="O306" s="33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XES306" s="4"/>
      <c r="XET306" s="4"/>
      <c r="XEU306" s="4"/>
      <c r="XEV306" s="4"/>
      <c r="XEW306" s="4"/>
      <c r="XEX306" s="4"/>
    </row>
    <row r="307" spans="1:29 16373:16378" s="5" customFormat="1" ht="17.25" customHeight="1" thickBot="1" x14ac:dyDescent="0.3">
      <c r="A307" s="1"/>
      <c r="B307" s="211"/>
      <c r="C307" s="262" t="s">
        <v>110</v>
      </c>
      <c r="D307" s="254"/>
      <c r="E307" s="198">
        <f>SUM(E304:E306)</f>
        <v>0</v>
      </c>
      <c r="F307" s="255"/>
      <c r="G307" s="200"/>
      <c r="H307" s="258"/>
      <c r="I307" s="259"/>
      <c r="J307" s="19"/>
      <c r="K307" s="19"/>
      <c r="L307" s="19"/>
      <c r="M307" s="20"/>
      <c r="N307" s="20"/>
      <c r="O307" s="21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XES307" s="4"/>
      <c r="XET307" s="4"/>
      <c r="XEU307" s="4"/>
      <c r="XEV307" s="4"/>
      <c r="XEW307" s="4"/>
      <c r="XEX307" s="4"/>
    </row>
    <row r="308" spans="1:29 16373:16378" s="5" customFormat="1" ht="17.25" customHeight="1" thickBot="1" x14ac:dyDescent="0.3">
      <c r="A308" s="1"/>
      <c r="B308" s="98" t="s">
        <v>111</v>
      </c>
      <c r="C308" s="261" t="s">
        <v>112</v>
      </c>
      <c r="D308" s="246"/>
      <c r="E308" s="235"/>
      <c r="F308" s="247"/>
      <c r="G308" s="206"/>
      <c r="H308" s="258"/>
      <c r="I308" s="2"/>
      <c r="J308" s="151"/>
      <c r="K308" s="151"/>
      <c r="L308" s="15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XES308" s="4"/>
      <c r="XET308" s="4"/>
      <c r="XEU308" s="4"/>
      <c r="XEV308" s="4"/>
      <c r="XEW308" s="4"/>
      <c r="XEX308" s="4"/>
    </row>
    <row r="309" spans="1:29 16373:16378" s="5" customFormat="1" x14ac:dyDescent="0.25">
      <c r="A309" s="1"/>
      <c r="B309" s="98"/>
      <c r="C309" s="99"/>
      <c r="D309" s="100"/>
      <c r="E309" s="101"/>
      <c r="F309" s="209"/>
      <c r="G309" s="260"/>
      <c r="H309" s="258"/>
      <c r="I309" s="335" t="s">
        <v>6</v>
      </c>
      <c r="J309" s="331" t="s">
        <v>85</v>
      </c>
      <c r="K309" s="331" t="s">
        <v>8</v>
      </c>
      <c r="L309" s="331" t="s">
        <v>85</v>
      </c>
      <c r="M309" s="331" t="s">
        <v>10</v>
      </c>
      <c r="N309" s="331" t="s">
        <v>8</v>
      </c>
      <c r="O309" s="331" t="s">
        <v>10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XES309" s="4"/>
      <c r="XET309" s="4"/>
      <c r="XEU309" s="4"/>
      <c r="XEV309" s="4"/>
      <c r="XEW309" s="4"/>
      <c r="XEX309" s="4"/>
    </row>
    <row r="310" spans="1:29 16373:16378" s="5" customFormat="1" x14ac:dyDescent="0.25">
      <c r="A310" s="1"/>
      <c r="B310" s="98"/>
      <c r="C310" s="99"/>
      <c r="D310" s="110"/>
      <c r="E310" s="101"/>
      <c r="F310" s="121"/>
      <c r="G310" s="260"/>
      <c r="H310" s="258"/>
      <c r="I310" s="336"/>
      <c r="J310" s="332"/>
      <c r="K310" s="332"/>
      <c r="L310" s="332"/>
      <c r="M310" s="332"/>
      <c r="N310" s="332"/>
      <c r="O310" s="33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XES310" s="4"/>
      <c r="XET310" s="4"/>
      <c r="XEU310" s="4"/>
      <c r="XEV310" s="4"/>
      <c r="XEW310" s="4"/>
      <c r="XEX310" s="4"/>
    </row>
    <row r="311" spans="1:29 16373:16378" s="5" customFormat="1" x14ac:dyDescent="0.25">
      <c r="A311" s="1"/>
      <c r="B311" s="98"/>
      <c r="C311" s="99"/>
      <c r="D311" s="110"/>
      <c r="E311" s="101"/>
      <c r="F311" s="121"/>
      <c r="G311" s="260"/>
      <c r="H311" s="258"/>
      <c r="I311" s="336"/>
      <c r="J311" s="332"/>
      <c r="K311" s="332"/>
      <c r="L311" s="332"/>
      <c r="M311" s="332"/>
      <c r="N311" s="332"/>
      <c r="O311" s="33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XES311" s="4"/>
      <c r="XET311" s="4"/>
      <c r="XEU311" s="4"/>
      <c r="XEV311" s="4"/>
      <c r="XEW311" s="4"/>
      <c r="XEX311" s="4"/>
    </row>
    <row r="312" spans="1:29 16373:16378" s="5" customFormat="1" x14ac:dyDescent="0.25">
      <c r="A312" s="1"/>
      <c r="B312" s="98"/>
      <c r="C312" s="99"/>
      <c r="D312" s="110"/>
      <c r="E312" s="101"/>
      <c r="F312" s="121"/>
      <c r="G312" s="260"/>
      <c r="H312" s="258"/>
      <c r="I312" s="336"/>
      <c r="J312" s="332"/>
      <c r="K312" s="332"/>
      <c r="L312" s="332"/>
      <c r="M312" s="332"/>
      <c r="N312" s="332"/>
      <c r="O312" s="33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XES312" s="4"/>
      <c r="XET312" s="4"/>
      <c r="XEU312" s="4"/>
      <c r="XEV312" s="4"/>
      <c r="XEW312" s="4"/>
      <c r="XEX312" s="4"/>
    </row>
    <row r="313" spans="1:29 16373:16378" s="5" customFormat="1" ht="17.25" customHeight="1" thickBot="1" x14ac:dyDescent="0.3">
      <c r="A313" s="1"/>
      <c r="B313" s="98"/>
      <c r="C313" s="249"/>
      <c r="D313" s="250"/>
      <c r="E313" s="251"/>
      <c r="F313" s="252"/>
      <c r="G313" s="253"/>
      <c r="H313" s="258"/>
      <c r="I313" s="336"/>
      <c r="J313" s="332"/>
      <c r="K313" s="332"/>
      <c r="L313" s="332"/>
      <c r="M313" s="332"/>
      <c r="N313" s="332"/>
      <c r="O313" s="33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XES313" s="4"/>
      <c r="XET313" s="4"/>
      <c r="XEU313" s="4"/>
      <c r="XEV313" s="4"/>
      <c r="XEW313" s="4"/>
      <c r="XEX313" s="4"/>
    </row>
    <row r="314" spans="1:29 16373:16378" s="5" customFormat="1" ht="17.25" customHeight="1" thickBot="1" x14ac:dyDescent="0.3">
      <c r="A314" s="1"/>
      <c r="B314" s="211"/>
      <c r="C314" s="262" t="s">
        <v>113</v>
      </c>
      <c r="D314" s="254"/>
      <c r="E314" s="198">
        <f>SUM(E309:E313)</f>
        <v>0</v>
      </c>
      <c r="F314" s="255"/>
      <c r="G314" s="200"/>
      <c r="H314" s="258"/>
      <c r="I314" s="259"/>
      <c r="J314" s="19"/>
      <c r="K314" s="19"/>
      <c r="L314" s="19"/>
      <c r="M314" s="20"/>
      <c r="N314" s="20"/>
      <c r="O314" s="21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XES314" s="4"/>
      <c r="XET314" s="4"/>
      <c r="XEU314" s="4"/>
      <c r="XEV314" s="4"/>
      <c r="XEW314" s="4"/>
      <c r="XEX314" s="4"/>
    </row>
    <row r="315" spans="1:29 16373:16378" s="5" customFormat="1" ht="17.25" customHeight="1" thickBot="1" x14ac:dyDescent="0.3">
      <c r="A315" s="1"/>
      <c r="B315" s="98" t="s">
        <v>114</v>
      </c>
      <c r="C315" s="261" t="s">
        <v>115</v>
      </c>
      <c r="D315" s="246"/>
      <c r="E315" s="235"/>
      <c r="F315" s="247"/>
      <c r="G315" s="206"/>
      <c r="H315" s="258"/>
      <c r="I315" s="2"/>
      <c r="J315" s="151"/>
      <c r="K315" s="151"/>
      <c r="L315" s="15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XES315" s="4"/>
      <c r="XET315" s="4"/>
      <c r="XEU315" s="4"/>
      <c r="XEV315" s="4"/>
      <c r="XEW315" s="4"/>
      <c r="XEX315" s="4"/>
    </row>
    <row r="316" spans="1:29 16373:16378" s="5" customFormat="1" x14ac:dyDescent="0.25">
      <c r="A316" s="1"/>
      <c r="B316" s="98"/>
      <c r="C316" s="330"/>
      <c r="D316" s="100"/>
      <c r="E316" s="101"/>
      <c r="F316" s="209"/>
      <c r="G316" s="260"/>
      <c r="H316" s="258"/>
      <c r="I316" s="335" t="s">
        <v>6</v>
      </c>
      <c r="J316" s="331" t="s">
        <v>85</v>
      </c>
      <c r="K316" s="331" t="s">
        <v>8</v>
      </c>
      <c r="L316" s="331" t="s">
        <v>85</v>
      </c>
      <c r="M316" s="331" t="s">
        <v>10</v>
      </c>
      <c r="N316" s="331" t="s">
        <v>8</v>
      </c>
      <c r="O316" s="331" t="s">
        <v>10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XES316" s="4"/>
      <c r="XET316" s="4"/>
      <c r="XEU316" s="4"/>
      <c r="XEV316" s="4"/>
      <c r="XEW316" s="4"/>
      <c r="XEX316" s="4"/>
    </row>
    <row r="317" spans="1:29 16373:16378" s="5" customFormat="1" x14ac:dyDescent="0.25">
      <c r="A317" s="1"/>
      <c r="B317" s="98"/>
      <c r="C317" s="330"/>
      <c r="D317" s="110"/>
      <c r="E317" s="101"/>
      <c r="F317" s="121"/>
      <c r="G317" s="260"/>
      <c r="H317" s="258"/>
      <c r="I317" s="336"/>
      <c r="J317" s="332"/>
      <c r="K317" s="332"/>
      <c r="L317" s="332"/>
      <c r="M317" s="332"/>
      <c r="N317" s="332"/>
      <c r="O317" s="33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XES317" s="4"/>
      <c r="XET317" s="4"/>
      <c r="XEU317" s="4"/>
      <c r="XEV317" s="4"/>
      <c r="XEW317" s="4"/>
      <c r="XEX317" s="4"/>
    </row>
    <row r="318" spans="1:29 16373:16378" s="5" customFormat="1" x14ac:dyDescent="0.25">
      <c r="A318" s="1"/>
      <c r="B318" s="98"/>
      <c r="C318" s="330"/>
      <c r="D318" s="110"/>
      <c r="E318" s="101"/>
      <c r="F318" s="121"/>
      <c r="G318" s="260"/>
      <c r="H318" s="258"/>
      <c r="I318" s="336"/>
      <c r="J318" s="332"/>
      <c r="K318" s="332"/>
      <c r="L318" s="332"/>
      <c r="M318" s="332"/>
      <c r="N318" s="332"/>
      <c r="O318" s="33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XES318" s="4"/>
      <c r="XET318" s="4"/>
      <c r="XEU318" s="4"/>
      <c r="XEV318" s="4"/>
      <c r="XEW318" s="4"/>
      <c r="XEX318" s="4"/>
    </row>
    <row r="319" spans="1:29 16373:16378" s="5" customFormat="1" x14ac:dyDescent="0.25">
      <c r="A319" s="1"/>
      <c r="B319" s="98"/>
      <c r="C319" s="330"/>
      <c r="D319" s="110"/>
      <c r="E319" s="101"/>
      <c r="F319" s="121"/>
      <c r="G319" s="260"/>
      <c r="H319" s="258"/>
      <c r="I319" s="336"/>
      <c r="J319" s="332"/>
      <c r="K319" s="332"/>
      <c r="L319" s="332"/>
      <c r="M319" s="332"/>
      <c r="N319" s="332"/>
      <c r="O319" s="33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XES319" s="4"/>
      <c r="XET319" s="4"/>
      <c r="XEU319" s="4"/>
      <c r="XEV319" s="4"/>
      <c r="XEW319" s="4"/>
      <c r="XEX319" s="4"/>
    </row>
    <row r="320" spans="1:29 16373:16378" s="5" customFormat="1" ht="18.75" thickBot="1" x14ac:dyDescent="0.3">
      <c r="A320" s="1"/>
      <c r="B320" s="98"/>
      <c r="C320" s="281"/>
      <c r="D320" s="110"/>
      <c r="E320" s="101"/>
      <c r="F320" s="121"/>
      <c r="G320" s="260"/>
      <c r="H320" s="258"/>
      <c r="I320" s="336"/>
      <c r="J320" s="332"/>
      <c r="K320" s="332"/>
      <c r="L320" s="332"/>
      <c r="M320" s="332"/>
      <c r="N320" s="332"/>
      <c r="O320" s="33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XES320" s="4"/>
      <c r="XET320" s="4"/>
      <c r="XEU320" s="4"/>
      <c r="XEV320" s="4"/>
      <c r="XEW320" s="4"/>
      <c r="XEX320" s="4"/>
    </row>
    <row r="321" spans="1:29 16373:16378" s="5" customFormat="1" ht="17.25" customHeight="1" thickBot="1" x14ac:dyDescent="0.3">
      <c r="A321" s="1"/>
      <c r="B321" s="211"/>
      <c r="C321" s="262" t="s">
        <v>116</v>
      </c>
      <c r="D321" s="254"/>
      <c r="E321" s="198">
        <f>SUM(E316:E320)</f>
        <v>0</v>
      </c>
      <c r="F321" s="255"/>
      <c r="G321" s="200"/>
      <c r="H321" s="258"/>
      <c r="I321" s="259"/>
      <c r="J321" s="19"/>
      <c r="K321" s="19"/>
      <c r="L321" s="19"/>
      <c r="M321" s="20"/>
      <c r="N321" s="20"/>
      <c r="O321" s="21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XES321" s="4"/>
      <c r="XET321" s="4"/>
      <c r="XEU321" s="4"/>
      <c r="XEV321" s="4"/>
      <c r="XEW321" s="4"/>
      <c r="XEX321" s="4"/>
    </row>
    <row r="322" spans="1:29 16373:16378" s="5" customFormat="1" ht="17.25" customHeight="1" x14ac:dyDescent="0.25">
      <c r="A322" s="1"/>
      <c r="B322" s="3"/>
      <c r="C322" s="3"/>
      <c r="D322" s="250"/>
      <c r="E322" s="231"/>
      <c r="F322" s="252"/>
      <c r="G322" s="219"/>
      <c r="H322" s="258"/>
      <c r="I322" s="259"/>
      <c r="J322" s="19"/>
      <c r="K322" s="19"/>
      <c r="L322" s="19"/>
      <c r="M322" s="20"/>
      <c r="N322" s="20"/>
      <c r="O322" s="21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XES322" s="4"/>
      <c r="XET322" s="4"/>
      <c r="XEU322" s="4"/>
      <c r="XEV322" s="4"/>
      <c r="XEW322" s="4"/>
      <c r="XEX322" s="4"/>
    </row>
    <row r="323" spans="1:29 16373:16378" s="5" customFormat="1" ht="18.75" thickBot="1" x14ac:dyDescent="0.3">
      <c r="A323" s="1"/>
      <c r="B323" s="3"/>
      <c r="C323" s="3"/>
      <c r="D323" s="250"/>
      <c r="E323" s="231"/>
      <c r="F323" s="252"/>
      <c r="G323" s="219"/>
      <c r="H323" s="2"/>
      <c r="I323" s="80"/>
      <c r="J323" s="30"/>
      <c r="K323" s="19"/>
      <c r="L323" s="19"/>
      <c r="M323" s="20"/>
      <c r="N323" s="76"/>
      <c r="O323" s="21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XES323" s="4"/>
      <c r="XET323" s="4"/>
      <c r="XEU323" s="4"/>
      <c r="XEV323" s="4"/>
      <c r="XEW323" s="4"/>
      <c r="XEX323" s="4"/>
    </row>
    <row r="324" spans="1:29 16373:16378" s="5" customFormat="1" ht="18.75" thickBot="1" x14ac:dyDescent="0.3">
      <c r="A324" s="1"/>
      <c r="B324" s="263"/>
      <c r="C324" s="44" t="s">
        <v>117</v>
      </c>
      <c r="D324" s="264"/>
      <c r="E324" s="265">
        <f>SUM(E13,E19,E30,E54,E65,E79,E89,E100,E110,E117,E128,E138,E150,E157,E168,E178,E186,E197,E206,E215,E225+E231+E239+E250+E255+E268+E276+E287+E297+E302+E307+E293+E314+E321)</f>
        <v>0</v>
      </c>
      <c r="F324" s="47"/>
      <c r="G324" s="266"/>
      <c r="H324" s="267"/>
      <c r="I324" s="80"/>
      <c r="J324" s="30"/>
      <c r="K324" s="19"/>
      <c r="L324" s="19"/>
      <c r="M324" s="20"/>
      <c r="N324" s="76"/>
      <c r="O324" s="21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XES324" s="4"/>
      <c r="XET324" s="4"/>
      <c r="XEU324" s="4"/>
      <c r="XEV324" s="4"/>
      <c r="XEW324" s="4"/>
      <c r="XEX324" s="4"/>
    </row>
    <row r="325" spans="1:29 16373:16378" s="5" customFormat="1" x14ac:dyDescent="0.25">
      <c r="A325" s="1"/>
      <c r="B325" s="2"/>
      <c r="C325" s="2"/>
      <c r="D325" s="2"/>
      <c r="E325" s="2"/>
      <c r="F325" s="121"/>
      <c r="G325" s="2"/>
      <c r="H325" s="268"/>
      <c r="I325" s="80"/>
      <c r="J325" s="30"/>
      <c r="K325" s="19"/>
      <c r="L325" s="19"/>
      <c r="M325" s="20"/>
      <c r="N325" s="76"/>
      <c r="O325" s="21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XES325" s="4"/>
      <c r="XET325" s="4"/>
      <c r="XEU325" s="4"/>
      <c r="XEV325" s="4"/>
      <c r="XEW325" s="4"/>
      <c r="XEX325" s="4"/>
    </row>
    <row r="326" spans="1:29 16373:16378" s="5" customFormat="1" ht="17.25" customHeight="1" thickBot="1" x14ac:dyDescent="0.3">
      <c r="A326" s="26"/>
      <c r="B326" s="2"/>
      <c r="C326" s="2"/>
      <c r="D326" s="2"/>
      <c r="E326" s="2"/>
      <c r="F326" s="121"/>
      <c r="G326" s="2"/>
      <c r="H326" s="2"/>
      <c r="I326" s="259"/>
      <c r="J326" s="19"/>
      <c r="K326" s="19"/>
      <c r="L326" s="19"/>
      <c r="M326" s="20"/>
      <c r="N326" s="20"/>
      <c r="O326" s="21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XES326" s="4"/>
      <c r="XET326" s="4"/>
      <c r="XEU326" s="4"/>
      <c r="XEV326" s="4"/>
      <c r="XEW326" s="4"/>
      <c r="XEX326" s="4"/>
    </row>
    <row r="327" spans="1:29 16373:16378" x14ac:dyDescent="0.25">
      <c r="B327" s="2"/>
      <c r="C327" s="333" t="s">
        <v>676</v>
      </c>
      <c r="D327" s="334"/>
      <c r="E327" s="2"/>
      <c r="F327" s="121"/>
      <c r="G327" s="2"/>
    </row>
    <row r="328" spans="1:29 16373:16378" x14ac:dyDescent="0.25">
      <c r="B328" s="2"/>
      <c r="C328" s="270" t="s">
        <v>118</v>
      </c>
      <c r="D328" s="271">
        <f>E324</f>
        <v>0</v>
      </c>
      <c r="E328" s="2"/>
      <c r="F328" s="121"/>
      <c r="G328" s="2"/>
    </row>
    <row r="329" spans="1:29 16373:16378" x14ac:dyDescent="0.25">
      <c r="B329" s="2"/>
      <c r="C329" s="270" t="s">
        <v>119</v>
      </c>
      <c r="D329" s="271">
        <v>0</v>
      </c>
      <c r="E329" s="2"/>
      <c r="F329" s="121"/>
      <c r="G329" s="2"/>
    </row>
    <row r="330" spans="1:29 16373:16378" x14ac:dyDescent="0.25">
      <c r="B330" s="2"/>
      <c r="C330" s="270"/>
      <c r="D330" s="272"/>
      <c r="E330" s="2"/>
      <c r="F330" s="121"/>
      <c r="G330" s="2"/>
    </row>
    <row r="331" spans="1:29 16373:16378" ht="18.75" thickBot="1" x14ac:dyDescent="0.3">
      <c r="B331" s="2"/>
      <c r="C331" s="273" t="s">
        <v>120</v>
      </c>
      <c r="D331" s="274">
        <f>SUM(D328:D330)</f>
        <v>0</v>
      </c>
      <c r="E331" s="2"/>
      <c r="F331" s="121"/>
      <c r="G331" s="2"/>
    </row>
  </sheetData>
  <mergeCells count="93">
    <mergeCell ref="L289:L292"/>
    <mergeCell ref="M289:M292"/>
    <mergeCell ref="N289:N292"/>
    <mergeCell ref="O289:O292"/>
    <mergeCell ref="I295:I296"/>
    <mergeCell ref="O295:O296"/>
    <mergeCell ref="I257:I267"/>
    <mergeCell ref="J257:J267"/>
    <mergeCell ref="I289:I292"/>
    <mergeCell ref="J289:J292"/>
    <mergeCell ref="K289:K292"/>
    <mergeCell ref="K257:K267"/>
    <mergeCell ref="I278:I286"/>
    <mergeCell ref="J278:J286"/>
    <mergeCell ref="K278:K286"/>
    <mergeCell ref="C16:C18"/>
    <mergeCell ref="I241:I249"/>
    <mergeCell ref="J241:J249"/>
    <mergeCell ref="I252:I254"/>
    <mergeCell ref="J252:J254"/>
    <mergeCell ref="B1:G1"/>
    <mergeCell ref="I1:O1"/>
    <mergeCell ref="B3:B4"/>
    <mergeCell ref="C3:C4"/>
    <mergeCell ref="D3:D4"/>
    <mergeCell ref="E3:E4"/>
    <mergeCell ref="F3:G3"/>
    <mergeCell ref="I3:I4"/>
    <mergeCell ref="J3:J4"/>
    <mergeCell ref="K3:K4"/>
    <mergeCell ref="L3:L4"/>
    <mergeCell ref="M3:M4"/>
    <mergeCell ref="N3:N4"/>
    <mergeCell ref="O3:O4"/>
    <mergeCell ref="K241:K249"/>
    <mergeCell ref="L241:L249"/>
    <mergeCell ref="M241:M249"/>
    <mergeCell ref="N241:N249"/>
    <mergeCell ref="O241:O249"/>
    <mergeCell ref="K252:K254"/>
    <mergeCell ref="L252:L254"/>
    <mergeCell ref="M252:M254"/>
    <mergeCell ref="N252:N254"/>
    <mergeCell ref="O252:O254"/>
    <mergeCell ref="L257:L267"/>
    <mergeCell ref="M257:M267"/>
    <mergeCell ref="N257:N267"/>
    <mergeCell ref="O257:O267"/>
    <mergeCell ref="N270:N275"/>
    <mergeCell ref="O270:O275"/>
    <mergeCell ref="L278:L286"/>
    <mergeCell ref="M278:M286"/>
    <mergeCell ref="N278:N286"/>
    <mergeCell ref="O278:O286"/>
    <mergeCell ref="I270:I275"/>
    <mergeCell ref="J270:J275"/>
    <mergeCell ref="K270:K275"/>
    <mergeCell ref="L270:L275"/>
    <mergeCell ref="M270:M275"/>
    <mergeCell ref="I299:I301"/>
    <mergeCell ref="J299:J301"/>
    <mergeCell ref="K299:K301"/>
    <mergeCell ref="L299:L301"/>
    <mergeCell ref="M299:M301"/>
    <mergeCell ref="N299:N301"/>
    <mergeCell ref="O299:O301"/>
    <mergeCell ref="J295:J296"/>
    <mergeCell ref="K295:K296"/>
    <mergeCell ref="L295:L296"/>
    <mergeCell ref="M295:M296"/>
    <mergeCell ref="N295:N296"/>
    <mergeCell ref="N304:N306"/>
    <mergeCell ref="O304:O306"/>
    <mergeCell ref="I309:I313"/>
    <mergeCell ref="J309:J313"/>
    <mergeCell ref="K309:K313"/>
    <mergeCell ref="L309:L313"/>
    <mergeCell ref="M309:M313"/>
    <mergeCell ref="N309:N313"/>
    <mergeCell ref="O309:O313"/>
    <mergeCell ref="I304:I306"/>
    <mergeCell ref="J304:J306"/>
    <mergeCell ref="K304:K306"/>
    <mergeCell ref="L304:L306"/>
    <mergeCell ref="M304:M306"/>
    <mergeCell ref="N316:N320"/>
    <mergeCell ref="O316:O320"/>
    <mergeCell ref="C327:D327"/>
    <mergeCell ref="I316:I320"/>
    <mergeCell ref="J316:J320"/>
    <mergeCell ref="K316:K320"/>
    <mergeCell ref="L316:L320"/>
    <mergeCell ref="M316:M320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PERIODE 01 MEI - 07 MEI 2023</vt:lpstr>
      <vt:lpstr>PERIODE 08 MEI - 14 MEI 2023</vt:lpstr>
      <vt:lpstr>PERIODE 15 MEI - 21 MEI 2023</vt:lpstr>
      <vt:lpstr>PERIODE 22 MEI - 28 MEI 2023</vt:lpstr>
      <vt:lpstr>PERIODE 29 MEI - 04 JUNI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123</cp:lastModifiedBy>
  <dcterms:created xsi:type="dcterms:W3CDTF">2023-04-17T01:33:08Z</dcterms:created>
  <dcterms:modified xsi:type="dcterms:W3CDTF">2023-05-24T15:00:37Z</dcterms:modified>
</cp:coreProperties>
</file>