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ble as csv" sheetId="1" r:id="rId4"/>
    <sheet state="visible" name="All languages" sheetId="2" r:id="rId5"/>
    <sheet state="visible" name="Solomon villages Data" sheetId="3" r:id="rId6"/>
    <sheet state="visible" name="Solomon - Attempted correction" sheetId="4" r:id="rId7"/>
  </sheets>
  <definedNames/>
  <calcPr/>
  <pivotCaches>
    <pivotCache cacheId="0" r:id="rId8"/>
    <pivotCache cacheId="1" r:id="rId9"/>
  </pivotCaches>
  <extLst>
    <ext uri="GoogleSheetsCustomDataVersion1">
      <go:sheetsCustomData xmlns:go="http://customooxmlschemas.google.com/" r:id="rId10" roundtripDataSignature="AMtx7miOrMulrR0wQU2FUrTVQBkSNIoSTg=="/>
    </ext>
  </extLst>
</workbook>
</file>

<file path=xl/comments1.xml><?xml version="1.0" encoding="utf-8"?>
<comments xmlns:r="http://schemas.openxmlformats.org/officeDocument/2006/relationships" xmlns="http://schemas.openxmlformats.org/spreadsheetml/2006/main">
  <authors>
    <author/>
  </authors>
  <commentList>
    <comment authorId="0" ref="B24">
      <text>
        <t xml:space="preserve">======
ID#AAAALdguEXY
NATALIA KUZMINYKH    (2021-02-10 10:13:15)
Sisiqa Senga Sisinga</t>
      </text>
    </comment>
    <comment authorId="0" ref="B4">
      <text>
        <t xml:space="preserve">======
ID#AAAALdguEW0
NATALIA KUZMINYKH    (2021-02-10 10:07:18)
Yélî Dnye</t>
      </text>
    </comment>
    <comment authorId="0" ref="B23">
      <text>
        <t xml:space="preserve">======
ID#AAAAKNG7yOA
NATALIA KUZMINYKH    (2020-09-04 21:00:52)
for search: Vaghua (Vagua), or Tavula</t>
      </text>
    </comment>
    <comment authorId="0" ref="D2">
      <text>
        <t xml:space="preserve">======
ID#AAAAG5OLbgs
NATALIA KUZMINYKH    (2020-09-04 15:26:07)
Should we rely on basic (13) or total (19) vowels?
------
ID#AAAAG5SuMLA
Nadège Marin    (2020-09-05 06:58:23)
'V_count' is the total number of vowels if that was the question!
Maddieson uses the 'basic' vowels (vowel qualities) to estimate the vowel inventory count: https://wals.info/chapter/2. 
Here that's columns 'VQ' for quantitative data and 'Maddieson_VQ_Inv' for qualitative</t>
      </text>
    </comment>
  </commentList>
  <extLst>
    <ext uri="GoogleSheetsCustomDataVersion1">
      <go:sheetsCustomData xmlns:go="http://customooxmlschemas.google.com/" r:id="rId1" roundtripDataSignature="AMtx7mgaed1aJ31qxNd70lxRMg1O8G7XfQ=="/>
    </ext>
  </extLst>
</comments>
</file>

<file path=xl/sharedStrings.xml><?xml version="1.0" encoding="utf-8"?>
<sst xmlns="http://schemas.openxmlformats.org/spreadsheetml/2006/main" count="1086" uniqueCount="308">
  <si>
    <t>Location</t>
  </si>
  <si>
    <t>Language</t>
  </si>
  <si>
    <t>C_count</t>
  </si>
  <si>
    <t>V_count</t>
  </si>
  <si>
    <t>Maddieson_sylcomp</t>
  </si>
  <si>
    <t>Maddieson_C_inv</t>
  </si>
  <si>
    <t>VQ</t>
  </si>
  <si>
    <t>Maddieson_VQ_Inv</t>
  </si>
  <si>
    <t>C+V</t>
  </si>
  <si>
    <t>C+VQ</t>
  </si>
  <si>
    <t>C/VQ</t>
  </si>
  <si>
    <t>Maddieson_C/VQ</t>
  </si>
  <si>
    <t>Dip_count</t>
  </si>
  <si>
    <t>Wiki_sylcomp</t>
  </si>
  <si>
    <t>Other_sylcomp</t>
  </si>
  <si>
    <t>Multiple</t>
  </si>
  <si>
    <t>English</t>
  </si>
  <si>
    <t>High</t>
  </si>
  <si>
    <r>
      <rPr>
        <rFont val="Times"/>
        <color rgb="FF000000"/>
        <sz val="12.0"/>
      </rPr>
      <t> </t>
    </r>
    <r>
      <rPr>
        <rFont val="Times Roman"/>
        <color rgb="FF202122"/>
        <sz val="12.0"/>
      </rPr>
      <t>(C)</t>
    </r>
    <r>
      <rPr>
        <rFont val="Times Roman"/>
        <b/>
        <color rgb="FF202122"/>
        <sz val="12.0"/>
        <vertAlign val="superscript"/>
      </rPr>
      <t>3</t>
    </r>
    <r>
      <rPr>
        <rFont val="Times Roman"/>
        <color rgb="FF202122"/>
        <sz val="12.0"/>
      </rPr>
      <t>V(C)</t>
    </r>
    <r>
      <rPr>
        <rFont val="Times Roman"/>
        <b/>
        <color rgb="FF202122"/>
        <sz val="12.0"/>
        <vertAlign val="superscript"/>
      </rPr>
      <t>5</t>
    </r>
  </si>
  <si>
    <t>(C)(C)V(C)(C) (,)         (C)(C)(C)V(C)(C)(C)(C)</t>
  </si>
  <si>
    <t>Namibia, Botswana</t>
  </si>
  <si>
    <t>Ju’|hoan</t>
  </si>
  <si>
    <t>Low</t>
  </si>
  <si>
    <t>many</t>
  </si>
  <si>
    <t>"Only a small set of consonants occur between vowels within roots"</t>
  </si>
  <si>
    <t>NA</t>
  </si>
  <si>
    <t>Rossel Island, Papua New Guinea</t>
  </si>
  <si>
    <t>Yélî</t>
  </si>
  <si>
    <t xml:space="preserve">(C)V </t>
  </si>
  <si>
    <r>
      <rPr>
        <rFont val="Times Roman"/>
        <color theme="1"/>
        <sz val="11.0"/>
      </rPr>
      <t>(C)V  (C)V(</t>
    </r>
    <r>
      <rPr>
        <rFont val="Cambria"/>
        <color theme="1"/>
        <sz val="11.0"/>
      </rPr>
      <t>ː</t>
    </r>
    <r>
      <rPr>
        <rFont val="Times Roman"/>
        <color theme="1"/>
        <sz val="11.0"/>
      </rPr>
      <t xml:space="preserve">)	</t>
    </r>
  </si>
  <si>
    <t>Mexico</t>
  </si>
  <si>
    <t>Tseltal</t>
  </si>
  <si>
    <r>
      <rPr>
        <rFont val="Times Roman"/>
        <color theme="1"/>
        <sz val="11.0"/>
      </rPr>
      <t>CVC</t>
    </r>
    <r>
      <rPr>
        <rFont val="Calibri"/>
        <color theme="1"/>
        <sz val="11.0"/>
      </rPr>
      <t xml:space="preserve"> or </t>
    </r>
    <r>
      <rPr>
        <rFont val="Times Roman"/>
        <color theme="1"/>
        <sz val="11.0"/>
      </rPr>
      <t>CVhC</t>
    </r>
  </si>
  <si>
    <t xml:space="preserve">CVC        (C)(C)V(h)(C)	</t>
  </si>
  <si>
    <t>Peru, Bolivia, Ecuador</t>
  </si>
  <si>
    <t>Quechua</t>
  </si>
  <si>
    <t>Moderate</t>
  </si>
  <si>
    <r>
      <rPr>
        <rFont val="Times Roman"/>
        <color theme="1"/>
        <sz val="11.0"/>
      </rPr>
      <t>CV(C)</t>
    </r>
    <r>
      <rPr>
        <rFont val="Calibri"/>
        <color theme="1"/>
        <sz val="11.0"/>
      </rPr>
      <t xml:space="preserve"> (about South-Bolivian Quechua)</t>
    </r>
  </si>
  <si>
    <r>
      <rPr>
        <rFont val="Times Roman"/>
        <color theme="1"/>
        <sz val="11.0"/>
      </rPr>
      <t>CV(C)</t>
    </r>
    <r>
      <rPr>
        <rFont val="Calibri"/>
        <color theme="1"/>
        <sz val="11.0"/>
      </rPr>
      <t xml:space="preserve">        Mostly </t>
    </r>
    <r>
      <rPr>
        <rFont val="Times Roman"/>
        <color theme="1"/>
        <sz val="11.0"/>
      </rPr>
      <t xml:space="preserve">CV </t>
    </r>
  </si>
  <si>
    <t>Bolivia</t>
  </si>
  <si>
    <t>Tsimane</t>
  </si>
  <si>
    <t>(C)V(C)(ʔ)</t>
  </si>
  <si>
    <t>French</t>
  </si>
  <si>
    <r>
      <rPr>
        <rFont val="Times Roman"/>
        <color theme="1"/>
        <sz val="11.0"/>
      </rPr>
      <t>(C)(C)(C)V(C)(C)(C)</t>
    </r>
    <r>
      <rPr>
        <rFont val="Calibri"/>
        <color theme="1"/>
        <sz val="11.0"/>
      </rPr>
      <t xml:space="preserve">   Mostly </t>
    </r>
    <r>
      <rPr>
        <rFont val="Times Roman"/>
        <color theme="1"/>
        <sz val="11.0"/>
      </rPr>
      <t>CV</t>
    </r>
  </si>
  <si>
    <t>Vanuatu</t>
  </si>
  <si>
    <t>Bislama</t>
  </si>
  <si>
    <t>2-4</t>
  </si>
  <si>
    <t>Dutch</t>
  </si>
  <si>
    <t>(C)(C)(C)V(V)(C)(C)(C)(C)</t>
  </si>
  <si>
    <t>Finland, western regions of Russia</t>
  </si>
  <si>
    <t>Finnish</t>
  </si>
  <si>
    <t>CVC</t>
  </si>
  <si>
    <t>(C)V(C)</t>
  </si>
  <si>
    <t>Sweden, Finland</t>
  </si>
  <si>
    <t>Swedish</t>
  </si>
  <si>
    <t>(C)(C)(C)V(C)(C)(C)</t>
  </si>
  <si>
    <t>Norway</t>
  </si>
  <si>
    <t>Norwegian</t>
  </si>
  <si>
    <r>
      <rPr>
        <rFont val="Times Roman"/>
        <color theme="1"/>
        <sz val="11.0"/>
      </rPr>
      <t>(C)(C)(C)V(</t>
    </r>
    <r>
      <rPr>
        <rFont val="Cambria"/>
        <color theme="1"/>
        <sz val="11.0"/>
      </rPr>
      <t>ː</t>
    </r>
    <r>
      <rPr>
        <rFont val="Times Roman"/>
        <color theme="1"/>
        <sz val="11.0"/>
      </rPr>
      <t>)(C)(C)(C(C)</t>
    </r>
  </si>
  <si>
    <t>Senegal, Gambia, Mauritania</t>
  </si>
  <si>
    <t>Wolof</t>
  </si>
  <si>
    <t>(C)V(C)(C)</t>
  </si>
  <si>
    <t>Western Province, Solomons</t>
  </si>
  <si>
    <t>Roviana</t>
  </si>
  <si>
    <t>(C)V</t>
  </si>
  <si>
    <t>Ughele</t>
  </si>
  <si>
    <r>
      <rPr>
        <rFont val="Times"/>
        <color theme="1"/>
        <sz val="11.0"/>
      </rPr>
      <t>(C)V c</t>
    </r>
    <r>
      <rPr>
        <rFont val="Calibri (Body)"/>
        <color theme="1"/>
        <sz val="11.0"/>
      </rPr>
      <t>onsonant clusters in a few cases (see word doc for details)</t>
    </r>
  </si>
  <si>
    <t>Simbo</t>
  </si>
  <si>
    <t xml:space="preserve"> </t>
  </si>
  <si>
    <t>Pidgin</t>
  </si>
  <si>
    <t>Marovo</t>
  </si>
  <si>
    <t>Choiseul Island, Solomons</t>
  </si>
  <si>
    <t>Avasö</t>
  </si>
  <si>
    <t>Babatana</t>
  </si>
  <si>
    <t>Varisi</t>
  </si>
  <si>
    <t>Vaghua</t>
  </si>
  <si>
    <t>Senga</t>
  </si>
  <si>
    <t>Babaka</t>
  </si>
  <si>
    <t>Vavarisi</t>
  </si>
  <si>
    <t>Marco language</t>
  </si>
  <si>
    <t>Babatana and Senga</t>
  </si>
  <si>
    <t>Average</t>
  </si>
  <si>
    <t>English &amp; Spanish</t>
  </si>
  <si>
    <t>Large</t>
  </si>
  <si>
    <t>Countries, Provinces or Organisations</t>
  </si>
  <si>
    <t>Neighbour language (Solomons)</t>
  </si>
  <si>
    <t>Consonants</t>
  </si>
  <si>
    <t>Vowels</t>
  </si>
  <si>
    <t>Phonological inventories</t>
  </si>
  <si>
    <t>Diphtongs</t>
  </si>
  <si>
    <t>Syllable structure</t>
  </si>
  <si>
    <t>#</t>
  </si>
  <si>
    <t>Maddieson scale : consonant inventory</t>
  </si>
  <si>
    <t>Types</t>
  </si>
  <si>
    <t>Qualities</t>
  </si>
  <si>
    <t xml:space="preserve">Maddieson scale : vowel qualities </t>
  </si>
  <si>
    <t>C + V</t>
  </si>
  <si>
    <t>C + VQ</t>
  </si>
  <si>
    <t>Maddieson scale : C/VQ</t>
  </si>
  <si>
    <t>Maddieson scale : syllable complexity</t>
  </si>
  <si>
    <t>Wikipedia</t>
  </si>
  <si>
    <t>Other sources</t>
  </si>
  <si>
    <t>IN RED : info not found, my best guess</t>
  </si>
  <si>
    <t>ENGLISH</t>
  </si>
  <si>
    <t>/m, n, ŋ, p, b, t, d, k, g, tʃ, dʒ, f, v, θ; ð; s; z; ʃ; ʒ; x; ʍ; h; ɹ; j; w; l/</t>
  </si>
  <si>
    <t> Fortis consonants are always voiceless, aspirated in syllable onset (except in clusters beginning with /s/), and sometimes also glottalized to an extent in syllable coda (most likely to occur with /t/), while lenis consonants are always unaspirated and un-glottalized, and generally partially or fully voiced. The alveolars are usually apical, though some speakers produce them laminally.</t>
  </si>
  <si>
    <r>
      <rPr>
        <rFont val="Calibri"/>
        <color theme="1"/>
        <sz val="11.0"/>
      </rPr>
      <t>/</t>
    </r>
    <r>
      <rPr>
        <rFont val="Times Roman"/>
        <color theme="1"/>
        <sz val="11.0"/>
      </rPr>
      <t>ɪ, iː, ʊ, uː, ɔː, e, eə, ə, ɜː, ɒ, æ, ʌ, ɑː</t>
    </r>
    <r>
      <rPr>
        <rFont val="Calibri"/>
        <color theme="1"/>
        <sz val="11.0"/>
      </rPr>
      <t>/</t>
    </r>
  </si>
  <si>
    <t>Variation within dialects. Unstressed syllables may contain almost any vowel, but in practice vowels in stressed and unstressed syllables tend to use different inventories of phonemes. Vowel reduction in unstressed syllables is a significant feature.</t>
  </si>
  <si>
    <r>
      <rPr>
        <rFont val="Calibri"/>
        <color theme="1"/>
        <sz val="11.0"/>
      </rPr>
      <t>/</t>
    </r>
    <r>
      <rPr>
        <rFont val="Times Roman"/>
        <color theme="1"/>
        <sz val="11.0"/>
      </rPr>
      <t>eɪ/, /aɪ/, /ɔɪ/, /aʊ/, /əʊ/, /ɪə/, /ʊə</t>
    </r>
    <r>
      <rPr>
        <rFont val="Calibri"/>
        <color theme="1"/>
        <sz val="11.0"/>
      </rPr>
      <t xml:space="preserve">/ </t>
    </r>
  </si>
  <si>
    <r>
      <rPr>
        <rFont val="Times"/>
        <color rgb="FF000000"/>
        <sz val="12.0"/>
      </rPr>
      <t> </t>
    </r>
    <r>
      <rPr>
        <rFont val="Times Roman"/>
        <color rgb="FF202122"/>
        <sz val="12.0"/>
      </rPr>
      <t>(C)</t>
    </r>
    <r>
      <rPr>
        <rFont val="Times Roman"/>
        <b/>
        <color rgb="FF202122"/>
        <sz val="12.0"/>
        <vertAlign val="superscript"/>
      </rPr>
      <t>3</t>
    </r>
    <r>
      <rPr>
        <rFont val="Times Roman"/>
        <color rgb="FF202122"/>
        <sz val="12.0"/>
      </rPr>
      <t>V(C)</t>
    </r>
    <r>
      <rPr>
        <rFont val="Times Roman"/>
        <b/>
        <color rgb="FF202122"/>
        <sz val="12.0"/>
        <vertAlign val="superscript"/>
      </rPr>
      <t>5</t>
    </r>
  </si>
  <si>
    <r>
      <rPr>
        <rFont val="Times"/>
        <color theme="1"/>
        <sz val="11.0"/>
      </rPr>
      <t xml:space="preserve">(C)(C)V(C)(C) (,), (C)(C)(C)V(C)(C)(C)(C) </t>
    </r>
    <r>
      <rPr>
        <rFont val="Calibri (Body)"/>
        <color theme="1"/>
        <sz val="11.0"/>
      </rPr>
      <t>(Carr, 2012, Dinneen, 1995)</t>
    </r>
  </si>
  <si>
    <t>JU’|HOAN</t>
  </si>
  <si>
    <t>/m, n, ŋ, ᵑǃ, (mʱ), ᵑǃʱ, ᵑ̊ǃʰ, b, d, dz, dʒ, ɡ, ᶢǃ, p, t, ts, tʃ, k, ǃ, (ʔ), pʰ, tʰ, tsʰ, tʃʰ, kʰ, ǃʰ, b͡pʰ, d͡tʰ, d͡tsʰ, d͡tʃʰ, ɡ͡kʰ, ᶢᵏǃʰ, tsʼ, tʃʼ, k, xʼ, ᵑǃˀ, d͡tsʼ, d͡tʃʼ, tᵡ, ǃᵡ, d͡tᵡ, d͡tsᵡ, d͡tʃᵡ, ᶢᵏǃᵡ, tᵡʼ, kᵡʼ, ǃᵡʼ, ɡ͡kᵡʼ, ᶢᵏǃᵡʼ, z, ʒ, ɦ, (f), s, ʃ, χ/</t>
  </si>
  <si>
    <r>
      <rPr>
        <rFont val="Calibri"/>
        <color theme="1"/>
        <sz val="11.0"/>
      </rPr>
      <t xml:space="preserve">Complex, see pdf            </t>
    </r>
    <r>
      <rPr>
        <rFont val="Calibri"/>
        <b/>
        <color theme="1"/>
        <sz val="11.0"/>
      </rPr>
      <t xml:space="preserve"> + 48 clicks</t>
    </r>
  </si>
  <si>
    <t>/i, u, e, o, a/</t>
  </si>
  <si>
    <t>4 tones, 5 vowel qualities Nasalization, glottalization, murmur, or some combination. Some vowels are pharyngealized and epiglottalized</t>
  </si>
  <si>
    <t>YÉLÎ DNYE</t>
  </si>
  <si>
    <t>/m, mʷ, mʲ, mʷʲ, n̪, n̪͡m, n̠, n̠͡m, n̠ʲ, ŋ, ŋʷ, ŋʲ, ŋ͡m, p, pʷ, pʲ, pʷʲ, t̪, t̪͡p, t̪ʲ, t̠, t̠͡p, t̠ʲ, k, kʷ, kʲ, k͡p, β, βʲ, ɣ, β̞͡ð̞, l, l͡β, lʲ, j, j͡β̞/</t>
  </si>
  <si>
    <t>4 points of articulation: bilabial, dental, post-alveolar and velar. Articulated as stops, nasal continuants, non-nasal continuants and semivowels. Stops can also be prenasalised or uttered with nasal release. All but two of the non-bilabial consonants can be uttered with simultaneous bilabial closure. Palatalisation and labialisation are also contrastive, and even occur simultaneously when attached to bilabial stops and nasals.</t>
  </si>
  <si>
    <t>/i, ĩ, ɨ, u, ũ, e, ẽ?, ə, ə̃, o, õ?, ɛ, ɛ̃, ɔ, ɔ̃, æ, æ̃?, ɐ, ã, ɑ, ɑ̃/</t>
  </si>
  <si>
    <t>Vowel length and nasalisation are also contrastive.</t>
  </si>
  <si>
    <r>
      <rPr>
        <rFont val="Times Roman"/>
        <color theme="1"/>
        <sz val="11.0"/>
      </rPr>
      <t>(C)V</t>
    </r>
    <r>
      <rPr>
        <rFont val="Calibri"/>
        <color theme="1"/>
        <sz val="11.0"/>
      </rPr>
      <t xml:space="preserve"> (SIL, 1992)</t>
    </r>
  </si>
  <si>
    <t>TSELTAL</t>
  </si>
  <si>
    <t>/m, j, p, w, n, t, l, s, b, ɡ, h, d, r, f, t̠ʃ, ʔ, ʃ, ɾ, ts, kʰ, kʼ, t̠ʃʼ, pʼ, tʼ, tsʼ/</t>
  </si>
  <si>
    <t>Aspirated and ejective plosives and affricates. 2 glottal consonant phonemes.</t>
  </si>
  <si>
    <t>/a, ɪ, ʊ, o̞, e̞/</t>
  </si>
  <si>
    <r>
      <rPr>
        <rFont val="Times Roman"/>
        <color theme="1"/>
        <sz val="11.0"/>
      </rPr>
      <t>CVC</t>
    </r>
    <r>
      <rPr>
        <rFont val="Calibri"/>
        <color theme="1"/>
        <sz val="11.0"/>
      </rPr>
      <t xml:space="preserve"> or </t>
    </r>
    <r>
      <rPr>
        <rFont val="Times Roman"/>
        <color theme="1"/>
        <sz val="11.0"/>
      </rPr>
      <t>CVhC</t>
    </r>
  </si>
  <si>
    <r>
      <rPr>
        <rFont val="Times Roman"/>
        <color theme="1"/>
        <sz val="11.0"/>
      </rPr>
      <t>CVC</t>
    </r>
    <r>
      <rPr>
        <rFont val="Calibri"/>
        <color theme="1"/>
        <sz val="11.0"/>
      </rPr>
      <t xml:space="preserve"> (Polian, 2015),  </t>
    </r>
    <r>
      <rPr>
        <rFont val="Times Roman"/>
        <color theme="1"/>
        <sz val="11.0"/>
      </rPr>
      <t>(C)(C)V(h)(C)</t>
    </r>
    <r>
      <rPr>
        <rFont val="Calibri"/>
        <color theme="1"/>
        <sz val="11.0"/>
      </rPr>
      <t xml:space="preserve"> (LAPSyD)</t>
    </r>
  </si>
  <si>
    <t>QUECHUA</t>
  </si>
  <si>
    <t>/m, k, j, p, w, n, t, l, s, h, ɲ, t̠ʃ, ɾ, kʰ, pʰ, tʰ, q, kʼ, t̠ʃʰ, t̠ʃʼ, pʼ, tʼ, ʎ, qʼ, qʰ/</t>
  </si>
  <si>
    <t>Description for Cusco Quecua. Voicing is not phonemic. Some glottalized and aspirated consonants. Some Spanish sounds (/f/, /b/, /d/, /g/...) may have become phonemic.</t>
  </si>
  <si>
    <t>/i, a, u, e, o/</t>
  </si>
  <si>
    <t>/e; o/ from Spanish</t>
  </si>
  <si>
    <t>CV(C) (about South-Bolivian Quechua)</t>
  </si>
  <si>
    <r>
      <rPr>
        <rFont val="Times Roman"/>
        <color theme="1"/>
        <sz val="11.0"/>
      </rPr>
      <t xml:space="preserve">CV(C) </t>
    </r>
    <r>
      <rPr>
        <rFont val="Calibri"/>
        <color theme="1"/>
        <sz val="11.0"/>
      </rPr>
      <t xml:space="preserve">(see word doc for web sources).                  Mostly </t>
    </r>
    <r>
      <rPr>
        <rFont val="Times Roman"/>
        <color theme="1"/>
        <sz val="11.0"/>
      </rPr>
      <t xml:space="preserve">CV </t>
    </r>
    <r>
      <rPr>
        <rFont val="Calibri (Body)"/>
        <color theme="1"/>
        <sz val="11.0"/>
      </rPr>
      <t>(Rousset 2004)</t>
    </r>
  </si>
  <si>
    <t>TSIMANE</t>
  </si>
  <si>
    <t>/p, pʰ, t, tʲ, k, kʰ, ʔ, b, d, dʲ, f, s, ʃ, t͡s, t͡sʰ, t͡ʃ, t͡ʃʰ, h, m, n, ɲ, ʋ, r, j/</t>
  </si>
  <si>
    <t>Aspiration</t>
  </si>
  <si>
    <t>/i; e; o; ə; a/</t>
  </si>
  <si>
    <t>5 heightfrontness qualities fully crossed with nasalization</t>
  </si>
  <si>
    <t>FRENCH</t>
  </si>
  <si>
    <t>/p, b, t, d, k, ɡ, m, n, ɲ, ŋ, f, v, s, z, ʃ, ʒ, ʁ, ɥ, w, j, l/</t>
  </si>
  <si>
    <r>
      <rPr>
        <rFont val="Calibri"/>
        <color theme="1"/>
        <sz val="11.0"/>
      </rPr>
      <t xml:space="preserve">Depending on the speaker, we find the allophones </t>
    </r>
    <r>
      <rPr>
        <rFont val="Times Roman"/>
        <color theme="1"/>
        <sz val="11.0"/>
      </rPr>
      <t xml:space="preserve">[ʁ], [χ], [ʀ], [x], [ɣ], [r] </t>
    </r>
    <r>
      <rPr>
        <rFont val="Calibri (Body)"/>
        <color theme="1"/>
        <sz val="11.0"/>
      </rPr>
      <t>or</t>
    </r>
    <r>
      <rPr>
        <rFont val="Times Roman"/>
        <color theme="1"/>
        <sz val="11.0"/>
      </rPr>
      <t xml:space="preserve"> [ɾ].</t>
    </r>
  </si>
  <si>
    <t>/i, y, u, e, ø; o; ə; ɛ; ɛː, ɛ̃, œ, œ̃, ɔ, ɔ̃, a, ɑ, ɑ̃/</t>
  </si>
  <si>
    <t>up to 13 oral vowels and up to 4 nasal vowels</t>
  </si>
  <si>
    <r>
      <rPr>
        <rFont val="Times Roman"/>
        <color theme="1"/>
        <sz val="11.0"/>
      </rPr>
      <t xml:space="preserve">(C)(C)(C)V(C)(C)(C) </t>
    </r>
    <r>
      <rPr>
        <rFont val="Calibri"/>
        <color theme="1"/>
        <sz val="11.0"/>
      </rPr>
      <t xml:space="preserve">(LAPSyD), Mostly </t>
    </r>
    <r>
      <rPr>
        <rFont val="Times Roman"/>
        <color theme="1"/>
        <sz val="11.0"/>
      </rPr>
      <t xml:space="preserve">CV </t>
    </r>
    <r>
      <rPr>
        <rFont val="Calibri (Body)"/>
        <color theme="1"/>
        <sz val="11.0"/>
      </rPr>
      <t>(Rousset 2004)</t>
    </r>
  </si>
  <si>
    <r>
      <rPr>
        <rFont val="Calibri"/>
        <color theme="1"/>
        <sz val="11.0"/>
      </rPr>
      <t>/</t>
    </r>
    <r>
      <rPr>
        <rFont val="Times Roman"/>
        <color theme="1"/>
        <sz val="11.0"/>
      </rPr>
      <t>p; t; k; b; d; f; χ; v; ɦ; s; z; m; n; ŋ; ɾ; ʋ; j; l</t>
    </r>
    <r>
      <rPr>
        <rFont val="Calibri"/>
        <color theme="1"/>
        <sz val="11.0"/>
      </rPr>
      <t>/</t>
    </r>
  </si>
  <si>
    <r>
      <rPr>
        <rFont val="Calibri"/>
        <color theme="1"/>
        <sz val="11.0"/>
      </rPr>
      <t>/</t>
    </r>
    <r>
      <rPr>
        <rFont val="Times Roman"/>
        <color theme="1"/>
        <sz val="11.0"/>
      </rPr>
      <t>i; y; u; ɪ; ʏ; ə; ɛ; ɔ; aː; ɑ</t>
    </r>
    <r>
      <rPr>
        <rFont val="Calibri"/>
        <color theme="1"/>
        <sz val="11.0"/>
      </rPr>
      <t>/</t>
    </r>
  </si>
  <si>
    <r>
      <rPr>
        <rFont val="Times"/>
        <color theme="1"/>
        <sz val="11.0"/>
      </rPr>
      <t xml:space="preserve">(C)(C)(C)V(V)(C)(C)(C)(C) </t>
    </r>
    <r>
      <rPr>
        <rFont val="Calibri (Body)"/>
        <color theme="1"/>
        <sz val="11.0"/>
      </rPr>
      <t>(LAPSyD)</t>
    </r>
  </si>
  <si>
    <r>
      <rPr>
        <rFont val="Calibri"/>
        <color theme="1"/>
        <sz val="11.0"/>
      </rPr>
      <t>/</t>
    </r>
    <r>
      <rPr>
        <rFont val="Times Roman"/>
        <color theme="1"/>
        <sz val="11.0"/>
      </rPr>
      <t>p; t̪; k; b; d̪; ɡ; f; h; v; s; ʃ; m; n̪; ŋ; 'r'; j; l̪</t>
    </r>
    <r>
      <rPr>
        <rFont val="Calibri"/>
        <color theme="1"/>
        <sz val="11.0"/>
      </rPr>
      <t>/</t>
    </r>
  </si>
  <si>
    <r>
      <rPr>
        <rFont val="Calibri"/>
        <color theme="1"/>
        <sz val="11.0"/>
      </rPr>
      <t>/</t>
    </r>
    <r>
      <rPr>
        <rFont val="Times Roman"/>
        <color theme="1"/>
        <sz val="11.0"/>
      </rPr>
      <t>i; iː; y; yː; u; uː; ø; øː; o; oː; ɛ; ɛː; æ; æː; a; aː</t>
    </r>
    <r>
      <rPr>
        <rFont val="Calibri"/>
        <color theme="1"/>
        <sz val="11.0"/>
      </rPr>
      <t>/</t>
    </r>
  </si>
  <si>
    <r>
      <rPr>
        <rFont val="Calibri"/>
        <color theme="1"/>
        <sz val="11.0"/>
      </rPr>
      <t>/</t>
    </r>
    <r>
      <rPr>
        <rFont val="Times Roman"/>
        <color theme="1"/>
        <sz val="11.0"/>
      </rPr>
      <t>p; t̪; k; b; d̪; ɡ; f; ç; h; v; ʝ; s; ɕ; m; n̪; ŋ; ɹ; l̪</t>
    </r>
    <r>
      <rPr>
        <rFont val="Calibri"/>
        <color theme="1"/>
        <sz val="11.0"/>
      </rPr>
      <t>/</t>
    </r>
  </si>
  <si>
    <t>/iː; yː; ʉ; uː; ɪ; ʏ; ʊ; eː; øː; ɵ; oː; ɛ; ɛː; œ; ɔ; a; ɑː/</t>
  </si>
  <si>
    <r>
      <rPr>
        <rFont val="Calibri"/>
        <color theme="1"/>
        <sz val="11.0"/>
      </rPr>
      <t>/</t>
    </r>
    <r>
      <rPr>
        <rFont val="Times Roman"/>
        <color theme="1"/>
        <sz val="11.0"/>
      </rPr>
      <t>p; t̪; ʈ; k; b; d̪; ɖ; ɡ; f; ç; h; s; ʃ; m; n̪; ɳ; ŋ; ɽ; ʋ; j; l; ɭ</t>
    </r>
    <r>
      <rPr>
        <rFont val="Calibri"/>
        <color theme="1"/>
        <sz val="11.0"/>
      </rPr>
      <t>/</t>
    </r>
  </si>
  <si>
    <r>
      <rPr>
        <rFont val="Calibri"/>
        <color theme="1"/>
        <sz val="11.0"/>
      </rPr>
      <t>/</t>
    </r>
    <r>
      <rPr>
        <rFont val="Times Roman"/>
        <color theme="1"/>
        <sz val="11.0"/>
      </rPr>
      <t>iː; yː; ʉ; ʉː; uː; ɪ; ʏ; ʊ; e; eː; øː; ə; oː; œ; æ; æː; ɒ̝; a; ɑː</t>
    </r>
    <r>
      <rPr>
        <rFont val="Calibri"/>
        <color theme="1"/>
        <sz val="11.0"/>
      </rPr>
      <t>/</t>
    </r>
  </si>
  <si>
    <r>
      <rPr>
        <rFont val="Times Roman"/>
        <color theme="1"/>
        <sz val="11.0"/>
      </rPr>
      <t>(C)(C)(C)V(</t>
    </r>
    <r>
      <rPr>
        <rFont val="Cambria"/>
        <color theme="1"/>
        <sz val="11.0"/>
      </rPr>
      <t>ː</t>
    </r>
    <r>
      <rPr>
        <rFont val="Times Roman"/>
        <color theme="1"/>
        <sz val="11.0"/>
      </rPr>
      <t>)(C)(C)(C(C)</t>
    </r>
  </si>
  <si>
    <r>
      <rPr>
        <rFont val="Calibri"/>
        <color theme="1"/>
        <sz val="11.0"/>
      </rPr>
      <t>/</t>
    </r>
    <r>
      <rPr>
        <rFont val="Times Roman"/>
        <color theme="1"/>
        <sz val="11.0"/>
      </rPr>
      <t>p; t; c; k; ʔ; b; d; ɟ; ɡ; mb; nd; ɲɟ; ŋɡ; f; x; s; m; n; ɲ; ŋ; 'ɾ'; w; j; l̪</t>
    </r>
    <r>
      <rPr>
        <rFont val="Calibri"/>
        <color theme="1"/>
        <sz val="11.0"/>
      </rPr>
      <t>/</t>
    </r>
  </si>
  <si>
    <r>
      <rPr>
        <rFont val="Calibri"/>
        <color theme="1"/>
        <sz val="11.0"/>
      </rPr>
      <t>/</t>
    </r>
    <r>
      <rPr>
        <rFont val="Times Roman"/>
        <color theme="1"/>
        <sz val="11.0"/>
      </rPr>
      <t>i; iː; u; uː; e; eː; ə; 	o; oː; ɛ; ɛː; ɔ; ɔː; a; aː</t>
    </r>
    <r>
      <rPr>
        <rFont val="Calibri"/>
        <color theme="1"/>
        <sz val="11.0"/>
      </rPr>
      <t>/</t>
    </r>
  </si>
  <si>
    <t>ROVIANA</t>
  </si>
  <si>
    <t>/p; b; t; d; k; g; m; n; ŋ; r; β; s; z; ɣ; h; l/</t>
  </si>
  <si>
    <t xml:space="preserve">Prenasalization. /h/ is realised as voiced [ɦ] intervocalically. /r/ is lightly trilled [r] in unstressed syllables, and more strongly trilled in stressed syllables. </t>
  </si>
  <si>
    <t>/i; e; a; o; u/</t>
  </si>
  <si>
    <t xml:space="preserve">       Stressed vowel dur = 1.5 vowel,        Length ≠ phonemic,    Glottalization, Nasalization, Vowel mergers…</t>
  </si>
  <si>
    <t>/ei/, /ai/, /ae/, /au/, /oi/</t>
  </si>
  <si>
    <t>UGHELE</t>
  </si>
  <si>
    <t>Ughele, Marovo</t>
  </si>
  <si>
    <t>/p; b; t; d; k; g; dʒ; m; n; h; ŋ; r; v; s; z; ɣ; h; (w); l/</t>
  </si>
  <si>
    <t>Voicing is a distinct feature. All voiced plosives are prenasalized, (w) only in a few loanwords (En, Rov)</t>
  </si>
  <si>
    <t>/i, e, a, o, u/</t>
  </si>
  <si>
    <t>Length ≠ phonemic,  ∅ variation</t>
  </si>
  <si>
    <t>/ae/, /ai/, /ao/, /au/, /ei/, /oi/, /ou/</t>
  </si>
  <si>
    <r>
      <rPr>
        <rFont val="Times"/>
        <color theme="1"/>
        <sz val="11.0"/>
      </rPr>
      <t>(C)V , c</t>
    </r>
    <r>
      <rPr>
        <rFont val="Calibri (Body)"/>
        <color theme="1"/>
        <sz val="11.0"/>
      </rPr>
      <t>onsonant clusters in a few cases (see word doc for details)</t>
    </r>
  </si>
  <si>
    <t>SIMBO</t>
  </si>
  <si>
    <t>see Roviana</t>
  </si>
  <si>
    <t>see Rovania</t>
  </si>
  <si>
    <t>PIDGIN</t>
  </si>
  <si>
    <t>Creole, Solomons lingua franca</t>
  </si>
  <si>
    <t>/p; t; k; h; b; d; g; f; s; tʃ; dʒ; m; n; l; r; w; j/</t>
  </si>
  <si>
    <t>Considerable diversity. Voicing, prenasalization, consonant substitutions to fit the phonology of the speaker’s first language...</t>
  </si>
  <si>
    <t xml:space="preserve">No significant variation </t>
  </si>
  <si>
    <t>/ae/, /ao/, /oe/</t>
  </si>
  <si>
    <t>MAROVO</t>
  </si>
  <si>
    <t>AVASÖ</t>
  </si>
  <si>
    <t>Babatana, Senga, Vaghua</t>
  </si>
  <si>
    <t>see Babatana</t>
  </si>
  <si>
    <t>BABATANA</t>
  </si>
  <si>
    <t>Choiseul          lingua Franca</t>
  </si>
  <si>
    <r>
      <rPr>
        <rFont val="Calibri"/>
        <color theme="1"/>
        <sz val="12.0"/>
      </rPr>
      <t xml:space="preserve">/r; l; k; g; ɣ; ŋ; t; d; n; </t>
    </r>
    <r>
      <rPr>
        <rFont val="Calibri"/>
        <color theme="1"/>
        <sz val="12.0"/>
        <vertAlign val="superscript"/>
      </rPr>
      <t>(m)</t>
    </r>
    <r>
      <rPr>
        <rFont val="Calibri"/>
        <color theme="1"/>
        <sz val="12.0"/>
      </rPr>
      <t xml:space="preserve">ʃ; p; </t>
    </r>
    <r>
      <rPr>
        <rFont val="Calibri"/>
        <color theme="1"/>
        <sz val="12.0"/>
        <vertAlign val="superscript"/>
      </rPr>
      <t>m</t>
    </r>
    <r>
      <rPr>
        <rFont val="Calibri"/>
        <color theme="1"/>
        <sz val="12.0"/>
      </rPr>
      <t>b; m; f; v; s/</t>
    </r>
  </si>
  <si>
    <t>some nasalisation</t>
  </si>
  <si>
    <t>VARISI</t>
  </si>
  <si>
    <t>Vaghua?</t>
  </si>
  <si>
    <t>VAGHUA</t>
  </si>
  <si>
    <t>Varisi?</t>
  </si>
  <si>
    <t>SISIQA / SENGA           (/ SISINGA?)</t>
  </si>
  <si>
    <t>Babatana, Senga</t>
  </si>
  <si>
    <t>/p; b; t; d; k; g; dʒ; m; n; ŋ; r; β; z; ɣ; h; l/</t>
  </si>
  <si>
    <t>/i; e; ǝ; a; o; u/</t>
  </si>
  <si>
    <t>Length ≠ phonemic</t>
  </si>
  <si>
    <t>BABAKA</t>
  </si>
  <si>
    <t>VAVARISI?</t>
  </si>
  <si>
    <t>MARCO LANGUAGE?</t>
  </si>
  <si>
    <t>?</t>
  </si>
  <si>
    <t>s</t>
  </si>
  <si>
    <t>Province</t>
  </si>
  <si>
    <t>Village</t>
  </si>
  <si>
    <t>Village code</t>
  </si>
  <si>
    <t>Choiseul</t>
  </si>
  <si>
    <t>Moli</t>
  </si>
  <si>
    <t>AJ01</t>
  </si>
  <si>
    <t>Languages by # of Villages using them</t>
  </si>
  <si>
    <t>Vudutaru</t>
  </si>
  <si>
    <t>AJ02</t>
  </si>
  <si>
    <t># of Villages</t>
  </si>
  <si>
    <t>Voza</t>
  </si>
  <si>
    <t>AJ03</t>
  </si>
  <si>
    <t>Avasu</t>
  </si>
  <si>
    <t/>
  </si>
  <si>
    <t>Ugele</t>
  </si>
  <si>
    <t>Sisinga</t>
  </si>
  <si>
    <t>Rovian</t>
  </si>
  <si>
    <t>Avaso</t>
  </si>
  <si>
    <t>Total général</t>
  </si>
  <si>
    <t>Ngarione</t>
  </si>
  <si>
    <t>AJ04</t>
  </si>
  <si>
    <t>Boe</t>
  </si>
  <si>
    <t>Lokalaji</t>
  </si>
  <si>
    <t>AJ05</t>
  </si>
  <si>
    <t>Boeboe</t>
  </si>
  <si>
    <t>Tabasaru</t>
  </si>
  <si>
    <t>AJ06</t>
  </si>
  <si>
    <t>Ghaghara</t>
  </si>
  <si>
    <t>AJ07</t>
  </si>
  <si>
    <t>Kajana</t>
  </si>
  <si>
    <t>AJ08</t>
  </si>
  <si>
    <t>Koloe</t>
  </si>
  <si>
    <t>AJ09</t>
  </si>
  <si>
    <t>Rokoso</t>
  </si>
  <si>
    <t>AJ10</t>
  </si>
  <si>
    <t>Taora</t>
  </si>
  <si>
    <t>AJ11</t>
  </si>
  <si>
    <t>Varunga</t>
  </si>
  <si>
    <t>AJ12</t>
  </si>
  <si>
    <t>Pangoe</t>
  </si>
  <si>
    <t>Patubelo</t>
  </si>
  <si>
    <t>AJ13</t>
  </si>
  <si>
    <t>AJ14</t>
  </si>
  <si>
    <t>Polo</t>
  </si>
  <si>
    <t>AJ15</t>
  </si>
  <si>
    <t>AJ16</t>
  </si>
  <si>
    <t>Voruvoru</t>
  </si>
  <si>
    <t>AJ17</t>
  </si>
  <si>
    <t>Vurango</t>
  </si>
  <si>
    <t>AJ18</t>
  </si>
  <si>
    <t>AJ19</t>
  </si>
  <si>
    <t>Vure</t>
  </si>
  <si>
    <t>AJ30</t>
  </si>
  <si>
    <t>Western</t>
  </si>
  <si>
    <t>Bili</t>
  </si>
  <si>
    <t>FB01</t>
  </si>
  <si>
    <t>Bunikalo</t>
  </si>
  <si>
    <t>FB02</t>
  </si>
  <si>
    <t>Chubikopi</t>
  </si>
  <si>
    <t>FB03</t>
  </si>
  <si>
    <t>Chea</t>
  </si>
  <si>
    <t>FB04</t>
  </si>
  <si>
    <t>Total pour Choiseul</t>
  </si>
  <si>
    <t>Ngaringari</t>
  </si>
  <si>
    <t>FB05</t>
  </si>
  <si>
    <t>Agagana</t>
  </si>
  <si>
    <t>Patutiva</t>
  </si>
  <si>
    <t>FB06</t>
  </si>
  <si>
    <t>Baeroko</t>
  </si>
  <si>
    <t>FB07</t>
  </si>
  <si>
    <t>Baraulu</t>
  </si>
  <si>
    <t>Kekehe</t>
  </si>
  <si>
    <t>FB08</t>
  </si>
  <si>
    <t>Elomana</t>
  </si>
  <si>
    <t>FB09</t>
  </si>
  <si>
    <t>Corrections on the next sheet: Avasu = Avasö, Ugele = Ughele, Rovian = Roviana, Babatana and Senga = Babatana + Senga</t>
  </si>
  <si>
    <t>Boboe</t>
  </si>
  <si>
    <t>FB10</t>
  </si>
  <si>
    <t>Bolava</t>
  </si>
  <si>
    <t>Kobi</t>
  </si>
  <si>
    <t>FB11</t>
  </si>
  <si>
    <t>Buni</t>
  </si>
  <si>
    <t>FB12</t>
  </si>
  <si>
    <t>Rarumana</t>
  </si>
  <si>
    <t>FB13</t>
  </si>
  <si>
    <t>Paelonge</t>
  </si>
  <si>
    <t>FB14</t>
  </si>
  <si>
    <t>Dunde</t>
  </si>
  <si>
    <t>LM01</t>
  </si>
  <si>
    <t>Tabaka</t>
  </si>
  <si>
    <t>LM02</t>
  </si>
  <si>
    <t>Madou</t>
  </si>
  <si>
    <t>LM03</t>
  </si>
  <si>
    <t>LM04</t>
  </si>
  <si>
    <t>Kindu</t>
  </si>
  <si>
    <t>Nusa Banga</t>
  </si>
  <si>
    <t>LM05</t>
  </si>
  <si>
    <t>LM06</t>
  </si>
  <si>
    <t>LM07</t>
  </si>
  <si>
    <t>Tunguivilli</t>
  </si>
  <si>
    <t>LM08</t>
  </si>
  <si>
    <t>LM09</t>
  </si>
  <si>
    <t>LM10</t>
  </si>
  <si>
    <t>Total pour Western</t>
  </si>
  <si>
    <t>Languages spoken by village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</si>
</sst>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21">
    <font>
      <sz val="11.0"/>
      <color rgb="FF000000"/>
      <name val="Calibri"/>
    </font>
    <font>
      <b/>
      <sz val="11.0"/>
      <color theme="1"/>
      <name val="Calibri"/>
    </font>
    <font>
      <sz val="11.0"/>
      <color theme="1"/>
      <name val="Calibri"/>
    </font>
    <font>
      <sz val="12.0"/>
      <color rgb="FF000000"/>
      <name val="Times"/>
    </font>
    <font>
      <sz val="11.0"/>
      <color theme="1"/>
      <name val="Times"/>
    </font>
    <font>
      <sz val="10.0"/>
      <color theme="1"/>
      <name val="Calibri"/>
    </font>
    <font>
      <b/>
      <sz val="11.0"/>
      <name val="Calibri"/>
    </font>
    <font>
      <sz val="11.0"/>
      <color rgb="FFC00000"/>
      <name val="Calibri"/>
    </font>
    <font>
      <sz val="10.0"/>
      <color rgb="FF000000"/>
      <name val="Calibri"/>
    </font>
    <font>
      <sz val="10.0"/>
      <color rgb="FFC00000"/>
      <name val="Calibri"/>
    </font>
    <font>
      <sz val="11.0"/>
      <color rgb="FF000000"/>
      <name val="Times"/>
    </font>
    <font>
      <sz val="11.0"/>
      <color rgb="FFC00000"/>
      <name val="Times"/>
    </font>
    <font>
      <sz val="11.0"/>
      <name val="Calibri"/>
    </font>
    <font/>
    <font>
      <b/>
      <sz val="24.0"/>
      <color rgb="FFC00000"/>
      <name val="Calibri"/>
    </font>
    <font>
      <u/>
      <sz val="11.0"/>
      <color theme="10"/>
      <name val="Calibri"/>
    </font>
    <font>
      <sz val="14.0"/>
      <color rgb="FF333333"/>
      <name val="Helvetica Neue"/>
    </font>
    <font>
      <sz val="12.0"/>
      <color theme="1"/>
      <name val="Calibri"/>
    </font>
    <font>
      <sz val="11.0"/>
      <color rgb="FF000000"/>
      <name val="Cambria"/>
    </font>
    <font>
      <color theme="1"/>
      <name val="Calibri"/>
    </font>
    <font>
      <b/>
      <sz val="12.0"/>
      <color theme="1"/>
      <name val="Calibri"/>
    </font>
  </fonts>
  <fills count="19">
    <fill>
      <patternFill patternType="none"/>
    </fill>
    <fill>
      <patternFill patternType="lightGray"/>
    </fill>
    <fill>
      <patternFill patternType="solid">
        <fgColor rgb="FFD9E1F2"/>
        <bgColor rgb="FFD9E1F2"/>
      </patternFill>
    </fill>
    <fill>
      <patternFill patternType="solid">
        <fgColor rgb="FFE6DFED"/>
        <bgColor rgb="FFE6DFED"/>
      </patternFill>
    </fill>
    <fill>
      <patternFill patternType="solid">
        <fgColor rgb="FFFEF2CB"/>
        <bgColor rgb="FFFEF2CB"/>
      </patternFill>
    </fill>
    <fill>
      <patternFill patternType="solid">
        <fgColor rgb="FFDBEEF4"/>
        <bgColor rgb="FFDBEEF4"/>
      </patternFill>
    </fill>
    <fill>
      <patternFill patternType="solid">
        <fgColor rgb="FFFBE4D5"/>
        <bgColor rgb="FFFBE4D5"/>
      </patternFill>
    </fill>
    <fill>
      <patternFill patternType="solid">
        <fgColor rgb="FFDCE6F2"/>
        <bgColor rgb="FFDCE6F2"/>
      </patternFill>
    </fill>
    <fill>
      <patternFill patternType="solid">
        <fgColor rgb="FFE2EFD9"/>
        <bgColor rgb="FFE2EFD9"/>
      </patternFill>
    </fill>
    <fill>
      <patternFill patternType="solid">
        <fgColor rgb="FFEDD1ED"/>
        <bgColor rgb="FFEDD1ED"/>
      </patternFill>
    </fill>
    <fill>
      <patternFill patternType="solid">
        <fgColor rgb="FFFFD7D1"/>
        <bgColor rgb="FFFFD7D1"/>
      </patternFill>
    </fill>
    <fill>
      <patternFill patternType="solid">
        <fgColor rgb="FFDAEFE3"/>
        <bgColor rgb="FFDAEFE3"/>
      </patternFill>
    </fill>
    <fill>
      <patternFill patternType="solid">
        <fgColor rgb="FFD0CECE"/>
        <bgColor rgb="FFD0CECE"/>
      </patternFill>
    </fill>
    <fill>
      <patternFill patternType="solid">
        <fgColor rgb="FFFCFFE8"/>
        <bgColor rgb="FFFCFFE8"/>
      </patternFill>
    </fill>
    <fill>
      <patternFill patternType="solid">
        <fgColor rgb="FFDDDEFB"/>
        <bgColor rgb="FFDDDEFB"/>
      </patternFill>
    </fill>
    <fill>
      <patternFill patternType="solid">
        <fgColor rgb="FFFFE8FC"/>
        <bgColor rgb="FFFFE8FC"/>
      </patternFill>
    </fill>
    <fill>
      <patternFill patternType="solid">
        <fgColor rgb="FFDEDAC3"/>
        <bgColor rgb="FFDEDAC3"/>
      </patternFill>
    </fill>
    <fill>
      <patternFill patternType="solid">
        <fgColor theme="0"/>
        <bgColor theme="0"/>
      </patternFill>
    </fill>
    <fill>
      <patternFill patternType="solid">
        <fgColor rgb="FFC5E0B3"/>
        <bgColor rgb="FFC5E0B3"/>
      </patternFill>
    </fill>
  </fills>
  <borders count="50">
    <border/>
    <border>
      <left style="medium">
        <color rgb="FF8EA9DB"/>
      </left>
      <right style="medium">
        <color rgb="FF8EA9DB"/>
      </right>
      <top style="medium">
        <color rgb="FF8EA9DB"/>
      </top>
      <bottom/>
    </border>
    <border>
      <left style="medium">
        <color rgb="FF8EA9DB"/>
      </left>
      <right style="thin">
        <color rgb="FF8EA9DB"/>
      </right>
      <top style="thin">
        <color rgb="FF8EA9DB"/>
      </top>
      <bottom style="medium">
        <color rgb="FF8EA9DB"/>
      </bottom>
    </border>
    <border>
      <left/>
      <right style="thin">
        <color rgb="FF8EA9DB"/>
      </right>
      <top style="thin">
        <color rgb="FF8EA9DB"/>
      </top>
      <bottom style="medium">
        <color rgb="FF8EA9DB"/>
      </bottom>
    </border>
    <border>
      <left style="thin">
        <color rgb="FF8EA9DB"/>
      </left>
      <right style="thin">
        <color rgb="FF8EA9DB"/>
      </right>
      <top style="thin">
        <color rgb="FF8EA9DB"/>
      </top>
      <bottom style="medium">
        <color rgb="FF8EA9DB"/>
      </bottom>
    </border>
    <border>
      <left/>
      <right/>
      <top style="thin">
        <color rgb="FF8EA9DB"/>
      </top>
      <bottom style="medium">
        <color rgb="FF8EA9DB"/>
      </bottom>
    </border>
    <border>
      <left style="thin">
        <color rgb="FF8EA9DB"/>
      </left>
      <right style="medium">
        <color rgb="FF8EA9DB"/>
      </right>
      <top style="thin">
        <color rgb="FF8EA9DB"/>
      </top>
      <bottom style="medium">
        <color rgb="FF8EA9DB"/>
      </bottom>
    </border>
    <border>
      <left style="thin">
        <color rgb="FF8EA9DB"/>
      </left>
      <right/>
      <top style="thin">
        <color rgb="FF8EA9DB"/>
      </top>
      <bottom style="medium">
        <color rgb="FF8EA9DB"/>
      </bottom>
    </border>
    <border>
      <left/>
      <right style="medium">
        <color rgb="FF8EA9DB"/>
      </right>
      <top style="medium">
        <color rgb="FF8EA9DB"/>
      </top>
      <bottom/>
    </border>
    <border>
      <left style="medium">
        <color rgb="FF8EA9DB"/>
      </left>
      <right style="thin">
        <color rgb="FF8EA9DB"/>
      </right>
      <top style="medium">
        <color rgb="FF8EA9DB"/>
      </top>
      <bottom/>
    </border>
    <border>
      <left style="medium">
        <color rgb="FF8EA9DB"/>
      </left>
      <right style="thin">
        <color rgb="FF8EA9DB"/>
      </right>
      <top/>
      <bottom/>
    </border>
    <border>
      <left/>
      <right style="thin">
        <color rgb="FF8EA9DB"/>
      </right>
      <top style="medium">
        <color rgb="FF8EA9DB"/>
      </top>
      <bottom/>
    </border>
    <border>
      <left/>
      <right style="thin">
        <color rgb="FF8EA9DB"/>
      </right>
      <top/>
      <bottom/>
    </border>
    <border>
      <left/>
      <right/>
      <top/>
      <bottom/>
    </border>
    <border>
      <left style="thin">
        <color rgb="FF8EA9DB"/>
      </left>
      <right style="thin">
        <color rgb="FF8EA9DB"/>
      </right>
      <top/>
      <bottom/>
    </border>
    <border>
      <left style="thin">
        <color rgb="FF8EA9DB"/>
      </left>
      <right style="medium">
        <color rgb="FF8EA9DB"/>
      </right>
      <top/>
      <bottom/>
    </border>
    <border>
      <left style="thin">
        <color rgb="FF8EA9DB"/>
      </left>
      <right style="medium">
        <color rgb="FF8EA9DB"/>
      </right>
      <top style="medium">
        <color rgb="FF8EA9DB"/>
      </top>
      <bottom/>
    </border>
    <border>
      <left style="medium">
        <color rgb="FF8EA9DB"/>
      </left>
      <right style="medium">
        <color rgb="FF8EA9DB"/>
      </right>
      <top/>
      <bottom/>
    </border>
    <border>
      <left/>
      <right style="medium">
        <color rgb="FF8EA9DB"/>
      </right>
      <top/>
      <bottom/>
    </border>
    <border>
      <left style="medium">
        <color rgb="FF8EA9DB"/>
      </left>
      <right/>
      <top/>
      <bottom/>
    </border>
    <border>
      <left style="medium">
        <color rgb="FF8EA9DB"/>
      </left>
      <right style="medium">
        <color rgb="FF8EA9DB"/>
      </right>
      <top/>
      <bottom style="medium">
        <color rgb="FF8EA9DB"/>
      </bottom>
    </border>
    <border>
      <left/>
      <right style="medium">
        <color rgb="FF8EA9DB"/>
      </right>
      <top/>
      <bottom style="medium">
        <color rgb="FF8EA9DB"/>
      </bottom>
    </border>
    <border>
      <left style="medium">
        <color rgb="FF8EA9DB"/>
      </left>
      <right style="thin">
        <color rgb="FF8EA9DB"/>
      </right>
      <top/>
      <bottom style="medium">
        <color rgb="FF8EA9DB"/>
      </bottom>
    </border>
    <border>
      <left/>
      <right style="thin">
        <color rgb="FF8EA9DB"/>
      </right>
      <top/>
      <bottom style="medium">
        <color rgb="FF8EA9DB"/>
      </bottom>
    </border>
    <border>
      <left/>
      <right/>
      <top/>
      <bottom style="medium">
        <color rgb="FF8EA9DB"/>
      </bottom>
    </border>
    <border>
      <left style="thin">
        <color rgb="FF8EA9DB"/>
      </left>
      <right style="thin">
        <color rgb="FF8EA9DB"/>
      </right>
      <top/>
      <bottom style="medium">
        <color rgb="FF8EA9DB"/>
      </bottom>
    </border>
    <border>
      <left style="thin">
        <color rgb="FF8EA9DB"/>
      </left>
      <right style="medium">
        <color rgb="FF8EA9DB"/>
      </right>
      <top/>
      <bottom style="medium">
        <color rgb="FF8EA9DB"/>
      </bottom>
    </border>
    <border>
      <left style="medium">
        <color rgb="FF8EA9DB"/>
      </left>
      <right style="medium">
        <color rgb="FF8EA9DB"/>
      </right>
      <top style="medium">
        <color rgb="FF8EA9DB"/>
      </top>
    </border>
    <border>
      <left/>
      <right style="medium">
        <color rgb="FF8EA9DB"/>
      </right>
      <top style="medium">
        <color rgb="FF8EA9DB"/>
      </top>
    </border>
    <border>
      <left style="medium">
        <color rgb="FF8EA9DB"/>
      </left>
      <top style="medium">
        <color rgb="FF8EA9DB"/>
      </top>
      <bottom style="thin">
        <color rgb="FF8EA9DB"/>
      </bottom>
    </border>
    <border>
      <top style="medium">
        <color rgb="FF8EA9DB"/>
      </top>
      <bottom style="thin">
        <color rgb="FF8EA9DB"/>
      </bottom>
    </border>
    <border>
      <right style="medium">
        <color rgb="FF8EA9DB"/>
      </right>
      <top style="medium">
        <color rgb="FF8EA9DB"/>
      </top>
      <bottom style="thin">
        <color rgb="FF8EA9DB"/>
      </bottom>
    </border>
    <border>
      <right/>
      <top style="medium">
        <color rgb="FF8EA9DB"/>
      </top>
      <bottom style="thin">
        <color rgb="FF8EA9DB"/>
      </bottom>
    </border>
    <border>
      <left style="medium">
        <color rgb="FF8EA9DB"/>
      </left>
      <top style="medium">
        <color rgb="FF8EA9DB"/>
      </top>
      <bottom/>
    </border>
    <border>
      <top style="medium">
        <color rgb="FF8EA9DB"/>
      </top>
      <bottom/>
    </border>
    <border>
      <right style="medium">
        <color rgb="FF8EA9DB"/>
      </right>
      <top style="medium">
        <color rgb="FF8EA9DB"/>
      </top>
      <bottom/>
    </border>
    <border>
      <left style="medium">
        <color rgb="FF8EA9DB"/>
      </left>
    </border>
    <border>
      <left style="medium">
        <color rgb="FF8EA9DB"/>
      </left>
      <right style="medium">
        <color rgb="FF8EA9DB"/>
      </right>
      <bottom style="medium">
        <color rgb="FF8EA9DB"/>
      </bottom>
    </border>
    <border>
      <left/>
      <right style="medium">
        <color rgb="FF8EA9DB"/>
      </right>
      <bottom style="medium">
        <color rgb="FF8EA9DB"/>
      </bottom>
    </border>
    <border>
      <left/>
      <right style="medium">
        <color rgb="FF8EA9DB"/>
      </right>
      <top style="thin">
        <color rgb="FF8EA9DB"/>
      </top>
      <bottom style="medium">
        <color rgb="FF8EA9DB"/>
      </bottom>
    </border>
    <border>
      <left/>
      <top/>
    </border>
    <border>
      <top/>
    </border>
    <border>
      <right/>
      <top/>
    </border>
    <border>
      <left/>
      <right/>
      <top style="medium">
        <color rgb="FF8EA9DB"/>
      </top>
      <bottom/>
    </border>
    <border>
      <left style="thin">
        <color rgb="FF8EA9DB"/>
      </left>
      <right style="thin">
        <color rgb="FF8EA9DB"/>
      </right>
      <top style="medium">
        <color rgb="FF8EA9DB"/>
      </top>
      <bottom/>
    </border>
    <border>
      <left/>
      <bottom/>
    </border>
    <border>
      <bottom/>
    </border>
    <border>
      <right/>
      <bottom/>
    </border>
    <border>
      <left style="thin">
        <color rgb="FF8EA9DB"/>
      </left>
      <right/>
      <top/>
      <bottom/>
    </border>
    <border>
      <top style="thin">
        <color rgb="FF8EA9DB"/>
      </top>
      <bottom style="medium">
        <color rgb="FF8EA9DB"/>
      </bottom>
    </border>
  </borders>
  <cellStyleXfs count="1">
    <xf borderId="0" fillId="0" fontId="0" numFmtId="0" applyAlignment="1" applyFont="1"/>
  </cellStyleXfs>
  <cellXfs count="28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horizontal="left" shrinkToFit="0" vertical="center" wrapText="1"/>
    </xf>
    <xf borderId="3" fillId="2" fontId="1" numFmtId="0" xfId="0" applyAlignment="1" applyBorder="1" applyFont="1">
      <alignment horizontal="left" shrinkToFit="0" vertical="center" wrapText="1"/>
    </xf>
    <xf borderId="4" fillId="2" fontId="1" numFmtId="0" xfId="0" applyAlignment="1" applyBorder="1" applyFont="1">
      <alignment horizontal="left" shrinkToFit="0" vertical="center" wrapText="1"/>
    </xf>
    <xf borderId="5" fillId="2" fontId="1" numFmtId="0" xfId="0" applyAlignment="1" applyBorder="1" applyFont="1">
      <alignment horizontal="left" shrinkToFit="0" vertical="center" wrapText="1"/>
    </xf>
    <xf borderId="2" fillId="2"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6" fillId="2" fontId="1" numFmtId="0" xfId="0" applyAlignment="1" applyBorder="1" applyFont="1">
      <alignment horizontal="left" shrinkToFit="0" vertical="center" wrapText="1"/>
    </xf>
    <xf borderId="7" fillId="2" fontId="1"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1" fillId="3" fontId="1" numFmtId="0" xfId="0" applyAlignment="1" applyBorder="1" applyFill="1" applyFont="1">
      <alignment horizontal="left" shrinkToFit="0" vertical="center" wrapText="1"/>
    </xf>
    <xf borderId="8" fillId="3" fontId="1" numFmtId="0" xfId="0" applyAlignment="1" applyBorder="1" applyFont="1">
      <alignment horizontal="left" shrinkToFit="0" vertical="center" wrapText="1"/>
    </xf>
    <xf borderId="9" fillId="3" fontId="2" numFmtId="1" xfId="0" applyAlignment="1" applyBorder="1" applyFont="1" applyNumberFormat="1">
      <alignment horizontal="center" shrinkToFit="0" vertical="center" wrapText="1"/>
    </xf>
    <xf borderId="10" fillId="3" fontId="2" numFmtId="1" xfId="0" applyAlignment="1" applyBorder="1" applyFont="1" applyNumberFormat="1">
      <alignment horizontal="center" shrinkToFit="0" vertical="center" wrapText="1"/>
    </xf>
    <xf borderId="9" fillId="3" fontId="2" numFmtId="0" xfId="0" applyAlignment="1" applyBorder="1" applyFont="1">
      <alignment horizontal="center" shrinkToFit="0" vertical="center" wrapText="1"/>
    </xf>
    <xf borderId="11" fillId="3" fontId="2" numFmtId="0" xfId="0" applyAlignment="1" applyBorder="1" applyFont="1">
      <alignment horizontal="center" shrinkToFit="0" vertical="center" wrapText="1"/>
    </xf>
    <xf borderId="12" fillId="3" fontId="2" numFmtId="1" xfId="0" applyAlignment="1" applyBorder="1" applyFont="1" applyNumberFormat="1">
      <alignment horizontal="center" shrinkToFit="0" vertical="center" wrapText="1"/>
    </xf>
    <xf borderId="12" fillId="3" fontId="2" numFmtId="0" xfId="0" applyAlignment="1" applyBorder="1" applyFont="1">
      <alignment horizontal="center" shrinkToFit="0" vertical="center" wrapText="1"/>
    </xf>
    <xf borderId="13" fillId="3" fontId="2" numFmtId="1" xfId="0" applyAlignment="1" applyBorder="1" applyFont="1" applyNumberFormat="1">
      <alignment horizontal="center" shrinkToFit="0" vertical="center" wrapText="1"/>
    </xf>
    <xf borderId="14" fillId="3" fontId="2" numFmtId="164" xfId="0" applyAlignment="1" applyBorder="1" applyFont="1" applyNumberFormat="1">
      <alignment horizontal="center" shrinkToFit="0" vertical="center" wrapText="1"/>
    </xf>
    <xf borderId="15" fillId="3" fontId="2" numFmtId="0" xfId="0" applyAlignment="1" applyBorder="1" applyFont="1">
      <alignment horizontal="center" shrinkToFit="0" vertical="center" wrapText="1"/>
    </xf>
    <xf borderId="10" fillId="3" fontId="2" numFmtId="0" xfId="0" applyAlignment="1" applyBorder="1" applyFont="1">
      <alignment horizontal="center" shrinkToFit="0" vertical="center" wrapText="1"/>
    </xf>
    <xf borderId="13" fillId="3" fontId="3" numFmtId="0" xfId="0" applyAlignment="1" applyBorder="1" applyFont="1">
      <alignment horizontal="center" vertical="center"/>
    </xf>
    <xf borderId="16" fillId="3" fontId="4" numFmtId="0" xfId="0" applyAlignment="1" applyBorder="1" applyFont="1">
      <alignment horizontal="center" shrinkToFit="0" vertical="center" wrapText="1"/>
    </xf>
    <xf borderId="17" fillId="4" fontId="1" numFmtId="0" xfId="0" applyAlignment="1" applyBorder="1" applyFill="1" applyFont="1">
      <alignment horizontal="left" shrinkToFit="0" vertical="center" wrapText="1"/>
    </xf>
    <xf borderId="18" fillId="4" fontId="1" numFmtId="0" xfId="0" applyAlignment="1" applyBorder="1" applyFont="1">
      <alignment horizontal="left" readingOrder="0" shrinkToFit="0" vertical="center" wrapText="1"/>
    </xf>
    <xf borderId="10" fillId="4" fontId="1" numFmtId="1" xfId="0" applyAlignment="1" applyBorder="1" applyFont="1" applyNumberFormat="1">
      <alignment horizontal="center" shrinkToFit="0" vertical="center" wrapText="1"/>
    </xf>
    <xf borderId="10" fillId="4" fontId="2" numFmtId="1" xfId="0" applyAlignment="1" applyBorder="1" applyFont="1" applyNumberFormat="1">
      <alignment horizontal="center" shrinkToFit="0" vertical="center" wrapText="1"/>
    </xf>
    <xf borderId="10" fillId="4" fontId="2" numFmtId="0" xfId="0" applyAlignment="1" applyBorder="1" applyFont="1">
      <alignment horizontal="center" shrinkToFit="0" vertical="center" wrapText="1"/>
    </xf>
    <xf borderId="12" fillId="4" fontId="2" numFmtId="0" xfId="0" applyAlignment="1" applyBorder="1" applyFont="1">
      <alignment horizontal="center" shrinkToFit="0" vertical="center" wrapText="1"/>
    </xf>
    <xf borderId="12" fillId="4" fontId="2" numFmtId="1" xfId="0" applyAlignment="1" applyBorder="1" applyFont="1" applyNumberFormat="1">
      <alignment horizontal="center" shrinkToFit="0" vertical="center" wrapText="1"/>
    </xf>
    <xf borderId="10" fillId="4" fontId="5" numFmtId="1" xfId="0" applyAlignment="1" applyBorder="1" applyFont="1" applyNumberFormat="1">
      <alignment horizontal="center" shrinkToFit="0" vertical="center" wrapText="1"/>
    </xf>
    <xf borderId="13" fillId="4" fontId="5" numFmtId="1" xfId="0" applyAlignment="1" applyBorder="1" applyFont="1" applyNumberFormat="1">
      <alignment horizontal="center" shrinkToFit="0" vertical="center" wrapText="1"/>
    </xf>
    <xf borderId="14" fillId="4" fontId="5" numFmtId="1" xfId="0" applyAlignment="1" applyBorder="1" applyFont="1" applyNumberFormat="1">
      <alignment horizontal="center" shrinkToFit="0" vertical="center" wrapText="1"/>
    </xf>
    <xf borderId="15" fillId="4" fontId="5" numFmtId="0" xfId="0" applyAlignment="1" applyBorder="1" applyFont="1">
      <alignment horizontal="center" shrinkToFit="0" vertical="center" wrapText="1"/>
    </xf>
    <xf borderId="13" fillId="4" fontId="2" numFmtId="0" xfId="0" applyAlignment="1" applyBorder="1" applyFont="1">
      <alignment horizontal="center" shrinkToFit="0" vertical="center" wrapText="1"/>
    </xf>
    <xf borderId="15" fillId="4" fontId="2" numFmtId="0" xfId="0" applyAlignment="1" applyBorder="1" applyFont="1">
      <alignment horizontal="center" shrinkToFit="0" vertical="center" wrapText="1"/>
    </xf>
    <xf borderId="17" fillId="5" fontId="1" numFmtId="0" xfId="0" applyAlignment="1" applyBorder="1" applyFill="1" applyFont="1">
      <alignment horizontal="left" shrinkToFit="0" vertical="center" wrapText="1"/>
    </xf>
    <xf borderId="18" fillId="5" fontId="6" numFmtId="0" xfId="0" applyAlignment="1" applyBorder="1" applyFont="1">
      <alignment horizontal="left" readingOrder="0" shrinkToFit="0" vertical="center" wrapText="1"/>
    </xf>
    <xf borderId="10" fillId="5" fontId="2" numFmtId="1" xfId="0" applyAlignment="1" applyBorder="1" applyFont="1" applyNumberFormat="1">
      <alignment horizontal="center" shrinkToFit="0" vertical="center" wrapText="1"/>
    </xf>
    <xf borderId="10" fillId="5" fontId="2" numFmtId="0" xfId="0" applyAlignment="1" applyBorder="1" applyFont="1">
      <alignment horizontal="center" shrinkToFit="0" vertical="center" wrapText="1"/>
    </xf>
    <xf borderId="12" fillId="5" fontId="2" numFmtId="0" xfId="0" applyAlignment="1" applyBorder="1" applyFont="1">
      <alignment horizontal="center" shrinkToFit="0" vertical="center" wrapText="1"/>
    </xf>
    <xf borderId="12" fillId="5" fontId="2" numFmtId="1" xfId="0" applyAlignment="1" applyBorder="1" applyFont="1" applyNumberFormat="1">
      <alignment horizontal="center" shrinkToFit="0" vertical="center" wrapText="1"/>
    </xf>
    <xf borderId="13" fillId="5" fontId="2" numFmtId="1" xfId="0" applyAlignment="1" applyBorder="1" applyFont="1" applyNumberFormat="1">
      <alignment horizontal="center" shrinkToFit="0" vertical="center" wrapText="1"/>
    </xf>
    <xf borderId="14" fillId="5" fontId="2" numFmtId="0" xfId="0" applyAlignment="1" applyBorder="1" applyFont="1">
      <alignment horizontal="center" shrinkToFit="0" vertical="center" wrapText="1"/>
    </xf>
    <xf borderId="15" fillId="5" fontId="2" numFmtId="0" xfId="0" applyAlignment="1" applyBorder="1" applyFont="1">
      <alignment horizontal="center" shrinkToFit="0" vertical="center" wrapText="1"/>
    </xf>
    <xf borderId="13" fillId="5" fontId="4" numFmtId="0" xfId="0" applyAlignment="1" applyBorder="1" applyFont="1">
      <alignment horizontal="center" shrinkToFit="0" vertical="center" wrapText="1"/>
    </xf>
    <xf borderId="17" fillId="6" fontId="1" numFmtId="0" xfId="0" applyAlignment="1" applyBorder="1" applyFill="1" applyFont="1">
      <alignment horizontal="left" shrinkToFit="0" vertical="center" wrapText="1"/>
    </xf>
    <xf borderId="18" fillId="6" fontId="1" numFmtId="0" xfId="0" applyAlignment="1" applyBorder="1" applyFont="1">
      <alignment horizontal="left" shrinkToFit="0" vertical="center" wrapText="1"/>
    </xf>
    <xf borderId="10" fillId="6" fontId="2" numFmtId="1" xfId="0" applyAlignment="1" applyBorder="1" applyFont="1" applyNumberFormat="1">
      <alignment horizontal="center" shrinkToFit="0" vertical="center" wrapText="1"/>
    </xf>
    <xf borderId="10" fillId="6" fontId="2" numFmtId="0" xfId="0" applyAlignment="1" applyBorder="1" applyFont="1">
      <alignment horizontal="center" shrinkToFit="0" vertical="center" wrapText="1"/>
    </xf>
    <xf borderId="12" fillId="6" fontId="2" numFmtId="0" xfId="0" applyAlignment="1" applyBorder="1" applyFont="1">
      <alignment horizontal="center" shrinkToFit="0" vertical="center" wrapText="1"/>
    </xf>
    <xf borderId="12" fillId="6" fontId="2" numFmtId="1" xfId="0" applyAlignment="1" applyBorder="1" applyFont="1" applyNumberFormat="1">
      <alignment horizontal="center" shrinkToFit="0" vertical="center" wrapText="1"/>
    </xf>
    <xf borderId="13" fillId="6" fontId="2" numFmtId="1" xfId="0" applyAlignment="1" applyBorder="1" applyFont="1" applyNumberFormat="1">
      <alignment horizontal="center" shrinkToFit="0" vertical="center" wrapText="1"/>
    </xf>
    <xf borderId="14" fillId="6" fontId="2" numFmtId="0" xfId="0" applyAlignment="1" applyBorder="1" applyFont="1">
      <alignment horizontal="center" shrinkToFit="0" vertical="center" wrapText="1"/>
    </xf>
    <xf borderId="15" fillId="6" fontId="2" numFmtId="0" xfId="0" applyAlignment="1" applyBorder="1" applyFont="1">
      <alignment horizontal="center" shrinkToFit="0" vertical="center" wrapText="1"/>
    </xf>
    <xf borderId="13" fillId="6" fontId="2" numFmtId="0" xfId="0" applyAlignment="1" applyBorder="1" applyFont="1">
      <alignment horizontal="center" shrinkToFit="0" vertical="center" wrapText="1"/>
    </xf>
    <xf borderId="15" fillId="6" fontId="4" numFmtId="0" xfId="0" applyAlignment="1" applyBorder="1" applyFont="1">
      <alignment horizontal="center" shrinkToFit="0" vertical="center" wrapText="1"/>
    </xf>
    <xf borderId="17" fillId="7" fontId="1" numFmtId="0" xfId="0" applyAlignment="1" applyBorder="1" applyFill="1" applyFont="1">
      <alignment horizontal="left" shrinkToFit="0" vertical="center" wrapText="1"/>
    </xf>
    <xf borderId="18" fillId="7" fontId="1" numFmtId="0" xfId="0" applyAlignment="1" applyBorder="1" applyFont="1">
      <alignment horizontal="left" shrinkToFit="0" vertical="center" wrapText="1"/>
    </xf>
    <xf borderId="10" fillId="7" fontId="2" numFmtId="1" xfId="0" applyAlignment="1" applyBorder="1" applyFont="1" applyNumberFormat="1">
      <alignment horizontal="center" shrinkToFit="0" vertical="center" wrapText="1"/>
    </xf>
    <xf borderId="10" fillId="7" fontId="2" numFmtId="0" xfId="0" applyAlignment="1" applyBorder="1" applyFont="1">
      <alignment horizontal="center" shrinkToFit="0" vertical="center" wrapText="1"/>
    </xf>
    <xf borderId="12" fillId="7" fontId="2" numFmtId="0" xfId="0" applyAlignment="1" applyBorder="1" applyFont="1">
      <alignment horizontal="center" shrinkToFit="0" vertical="center" wrapText="1"/>
    </xf>
    <xf borderId="12" fillId="7" fontId="2" numFmtId="1" xfId="0" applyAlignment="1" applyBorder="1" applyFont="1" applyNumberFormat="1">
      <alignment horizontal="center" shrinkToFit="0" vertical="center" wrapText="1"/>
    </xf>
    <xf borderId="13" fillId="7" fontId="2" numFmtId="1" xfId="0" applyAlignment="1" applyBorder="1" applyFont="1" applyNumberFormat="1">
      <alignment horizontal="center" shrinkToFit="0" vertical="center" wrapText="1"/>
    </xf>
    <xf borderId="14" fillId="7" fontId="2" numFmtId="0" xfId="0" applyAlignment="1" applyBorder="1" applyFont="1">
      <alignment horizontal="center" shrinkToFit="0" vertical="center" wrapText="1"/>
    </xf>
    <xf borderId="15" fillId="7" fontId="2" numFmtId="0" xfId="0" applyAlignment="1" applyBorder="1" applyFont="1">
      <alignment horizontal="center" shrinkToFit="0" vertical="center" wrapText="1"/>
    </xf>
    <xf borderId="13" fillId="7" fontId="2" numFmtId="0" xfId="0" applyAlignment="1" applyBorder="1" applyFont="1">
      <alignment horizontal="center" shrinkToFit="0" vertical="center" wrapText="1"/>
    </xf>
    <xf borderId="17" fillId="8" fontId="1" numFmtId="0" xfId="0" applyAlignment="1" applyBorder="1" applyFill="1" applyFont="1">
      <alignment horizontal="left" shrinkToFit="0" vertical="center" wrapText="1"/>
    </xf>
    <xf borderId="18" fillId="8" fontId="1" numFmtId="0" xfId="0" applyAlignment="1" applyBorder="1" applyFont="1">
      <alignment horizontal="left" shrinkToFit="0" vertical="center" wrapText="1"/>
    </xf>
    <xf borderId="10" fillId="8" fontId="2" numFmtId="1" xfId="0" applyAlignment="1" applyBorder="1" applyFont="1" applyNumberFormat="1">
      <alignment horizontal="center" shrinkToFit="0" vertical="center" wrapText="1"/>
    </xf>
    <xf borderId="10" fillId="8" fontId="7" numFmtId="0" xfId="0" applyAlignment="1" applyBorder="1" applyFont="1">
      <alignment horizontal="center" shrinkToFit="0" vertical="center" wrapText="1"/>
    </xf>
    <xf borderId="12" fillId="8" fontId="7" numFmtId="0" xfId="0" applyAlignment="1" applyBorder="1" applyFont="1">
      <alignment horizontal="center" shrinkToFit="0" vertical="center" wrapText="1"/>
    </xf>
    <xf borderId="12" fillId="8" fontId="2" numFmtId="1" xfId="0" applyAlignment="1" applyBorder="1" applyFont="1" applyNumberFormat="1">
      <alignment horizontal="center" shrinkToFit="0" vertical="center" wrapText="1"/>
    </xf>
    <xf borderId="13" fillId="8" fontId="2" numFmtId="1" xfId="0" applyAlignment="1" applyBorder="1" applyFont="1" applyNumberFormat="1">
      <alignment horizontal="center" shrinkToFit="0" vertical="center" wrapText="1"/>
    </xf>
    <xf borderId="14" fillId="8" fontId="2" numFmtId="0" xfId="0" applyAlignment="1" applyBorder="1" applyFont="1">
      <alignment horizontal="center" shrinkToFit="0" vertical="center" wrapText="1"/>
    </xf>
    <xf borderId="15" fillId="8" fontId="7" numFmtId="0" xfId="0" applyAlignment="1" applyBorder="1" applyFont="1">
      <alignment horizontal="center" shrinkToFit="0" vertical="center" wrapText="1"/>
    </xf>
    <xf borderId="10" fillId="8" fontId="2" numFmtId="0" xfId="0" applyAlignment="1" applyBorder="1" applyFont="1">
      <alignment horizontal="center" shrinkToFit="0" vertical="center" wrapText="1"/>
    </xf>
    <xf borderId="13" fillId="8" fontId="2" numFmtId="0" xfId="0" applyAlignment="1" applyBorder="1" applyFont="1">
      <alignment horizontal="center" shrinkToFit="0" vertical="center" wrapText="1"/>
    </xf>
    <xf borderId="15" fillId="8" fontId="4" numFmtId="0" xfId="0" applyAlignment="1" applyBorder="1" applyFont="1">
      <alignment horizontal="center" shrinkToFit="0" vertical="center" wrapText="1"/>
    </xf>
    <xf borderId="17" fillId="9" fontId="1" numFmtId="0" xfId="0" applyAlignment="1" applyBorder="1" applyFill="1" applyFont="1">
      <alignment horizontal="left" shrinkToFit="0" vertical="center" wrapText="1"/>
    </xf>
    <xf borderId="18" fillId="9" fontId="1" numFmtId="0" xfId="0" applyAlignment="1" applyBorder="1" applyFont="1">
      <alignment horizontal="left" shrinkToFit="0" vertical="center" wrapText="1"/>
    </xf>
    <xf borderId="10" fillId="9" fontId="2" numFmtId="1" xfId="0" applyAlignment="1" applyBorder="1" applyFont="1" applyNumberFormat="1">
      <alignment horizontal="center" shrinkToFit="0" vertical="center" wrapText="1"/>
    </xf>
    <xf borderId="10" fillId="9" fontId="2" numFmtId="0" xfId="0" applyAlignment="1" applyBorder="1" applyFont="1">
      <alignment horizontal="center" shrinkToFit="0" vertical="center" wrapText="1"/>
    </xf>
    <xf borderId="12" fillId="9" fontId="2" numFmtId="0" xfId="0" applyAlignment="1" applyBorder="1" applyFont="1">
      <alignment horizontal="center" shrinkToFit="0" vertical="center" wrapText="1"/>
    </xf>
    <xf borderId="12" fillId="9" fontId="2" numFmtId="1" xfId="0" applyAlignment="1" applyBorder="1" applyFont="1" applyNumberFormat="1">
      <alignment horizontal="center" shrinkToFit="0" vertical="center" wrapText="1"/>
    </xf>
    <xf borderId="13" fillId="9" fontId="2" numFmtId="1" xfId="0" applyAlignment="1" applyBorder="1" applyFont="1" applyNumberFormat="1">
      <alignment horizontal="center" shrinkToFit="0" vertical="center" wrapText="1"/>
    </xf>
    <xf borderId="14" fillId="9" fontId="2" numFmtId="0" xfId="0" applyAlignment="1" applyBorder="1" applyFont="1">
      <alignment horizontal="center" shrinkToFit="0" vertical="center" wrapText="1"/>
    </xf>
    <xf borderId="15" fillId="9" fontId="2" numFmtId="0" xfId="0" applyAlignment="1" applyBorder="1" applyFont="1">
      <alignment horizontal="center" shrinkToFit="0" vertical="center" wrapText="1"/>
    </xf>
    <xf borderId="19" fillId="9" fontId="2" numFmtId="0" xfId="0" applyAlignment="1" applyBorder="1" applyFont="1">
      <alignment horizontal="center" shrinkToFit="0" vertical="center" wrapText="1"/>
    </xf>
    <xf borderId="13" fillId="9" fontId="2" numFmtId="0" xfId="0" applyAlignment="1" applyBorder="1" applyFont="1">
      <alignment horizontal="center" shrinkToFit="0" vertical="center" wrapText="1"/>
    </xf>
    <xf borderId="17" fillId="10" fontId="1" numFmtId="0" xfId="0" applyAlignment="1" applyBorder="1" applyFill="1" applyFont="1">
      <alignment horizontal="left" shrinkToFit="0" vertical="center" wrapText="1"/>
    </xf>
    <xf borderId="18" fillId="10" fontId="1" numFmtId="0" xfId="0" applyAlignment="1" applyBorder="1" applyFont="1">
      <alignment horizontal="left" shrinkToFit="0" vertical="center" wrapText="1"/>
    </xf>
    <xf borderId="10" fillId="10" fontId="2" numFmtId="1" xfId="0" applyAlignment="1" applyBorder="1" applyFont="1" applyNumberFormat="1">
      <alignment horizontal="center" shrinkToFit="0" vertical="center" wrapText="1"/>
    </xf>
    <xf borderId="10" fillId="10" fontId="7" numFmtId="0" xfId="0" applyAlignment="1" applyBorder="1" applyFont="1">
      <alignment horizontal="center" shrinkToFit="0" vertical="center" wrapText="1"/>
    </xf>
    <xf borderId="12" fillId="10" fontId="7" numFmtId="0" xfId="0" applyAlignment="1" applyBorder="1" applyFont="1">
      <alignment horizontal="center" shrinkToFit="0" vertical="center" wrapText="1"/>
    </xf>
    <xf borderId="12" fillId="10" fontId="2" numFmtId="1" xfId="0" applyAlignment="1" applyBorder="1" applyFont="1" applyNumberFormat="1">
      <alignment horizontal="center" shrinkToFit="0" vertical="center" wrapText="1"/>
    </xf>
    <xf borderId="13" fillId="10" fontId="2" numFmtId="1" xfId="0" applyAlignment="1" applyBorder="1" applyFont="1" applyNumberFormat="1">
      <alignment horizontal="center" shrinkToFit="0" vertical="center" wrapText="1"/>
    </xf>
    <xf borderId="14" fillId="10" fontId="2" numFmtId="0" xfId="0" applyAlignment="1" applyBorder="1" applyFont="1">
      <alignment horizontal="center" shrinkToFit="0" vertical="center" wrapText="1"/>
    </xf>
    <xf borderId="15" fillId="10" fontId="7" numFmtId="0" xfId="0" applyAlignment="1" applyBorder="1" applyFont="1">
      <alignment horizontal="center" shrinkToFit="0" vertical="center" wrapText="1"/>
    </xf>
    <xf borderId="19" fillId="10" fontId="2" numFmtId="0" xfId="0" applyAlignment="1" applyBorder="1" applyFont="1">
      <alignment horizontal="center" shrinkToFit="0" vertical="center" wrapText="1"/>
    </xf>
    <xf borderId="13" fillId="10" fontId="2" numFmtId="0" xfId="0" applyAlignment="1" applyBorder="1" applyFont="1">
      <alignment horizontal="center" shrinkToFit="0" vertical="center" wrapText="1"/>
    </xf>
    <xf borderId="15" fillId="10" fontId="2" numFmtId="0" xfId="0" applyAlignment="1" applyBorder="1" applyFont="1">
      <alignment horizontal="center" shrinkToFit="0" vertical="center" wrapText="1"/>
    </xf>
    <xf borderId="17" fillId="11" fontId="1" numFmtId="0" xfId="0" applyAlignment="1" applyBorder="1" applyFill="1" applyFont="1">
      <alignment horizontal="left" shrinkToFit="0" vertical="center" wrapText="1"/>
    </xf>
    <xf borderId="18" fillId="11" fontId="1" numFmtId="0" xfId="0" applyAlignment="1" applyBorder="1" applyFont="1">
      <alignment horizontal="left" shrinkToFit="0" vertical="center" wrapText="1"/>
    </xf>
    <xf borderId="10" fillId="11" fontId="2" numFmtId="1" xfId="0" applyAlignment="1" applyBorder="1" applyFont="1" applyNumberFormat="1">
      <alignment horizontal="center" shrinkToFit="0" vertical="center" wrapText="1"/>
    </xf>
    <xf borderId="10" fillId="11" fontId="2" numFmtId="0" xfId="0" applyAlignment="1" applyBorder="1" applyFont="1">
      <alignment horizontal="center" shrinkToFit="0" vertical="center" wrapText="1"/>
    </xf>
    <xf borderId="12" fillId="11" fontId="7" numFmtId="0" xfId="0" applyAlignment="1" applyBorder="1" applyFont="1">
      <alignment horizontal="center" shrinkToFit="0" vertical="center" wrapText="1"/>
    </xf>
    <xf borderId="12" fillId="11" fontId="2" numFmtId="1" xfId="0" applyAlignment="1" applyBorder="1" applyFont="1" applyNumberFormat="1">
      <alignment horizontal="center" shrinkToFit="0" vertical="center" wrapText="1"/>
    </xf>
    <xf borderId="13" fillId="11" fontId="2" numFmtId="1" xfId="0" applyAlignment="1" applyBorder="1" applyFont="1" applyNumberFormat="1">
      <alignment horizontal="center" shrinkToFit="0" vertical="center" wrapText="1"/>
    </xf>
    <xf borderId="14" fillId="11" fontId="2" numFmtId="0" xfId="0" applyAlignment="1" applyBorder="1" applyFont="1">
      <alignment horizontal="center" shrinkToFit="0" vertical="center" wrapText="1"/>
    </xf>
    <xf borderId="15" fillId="11" fontId="7" numFmtId="0" xfId="0" applyAlignment="1" applyBorder="1" applyFont="1">
      <alignment horizontal="center" shrinkToFit="0" vertical="center" wrapText="1"/>
    </xf>
    <xf borderId="19" fillId="11" fontId="2" numFmtId="0" xfId="0" applyAlignment="1" applyBorder="1" applyFont="1">
      <alignment horizontal="center" shrinkToFit="0" vertical="center" wrapText="1"/>
    </xf>
    <xf borderId="13" fillId="11" fontId="2" numFmtId="0" xfId="0" applyAlignment="1" applyBorder="1" applyFont="1">
      <alignment horizontal="center" shrinkToFit="0" vertical="center" wrapText="1"/>
    </xf>
    <xf borderId="15" fillId="11" fontId="4" numFmtId="0" xfId="0" applyAlignment="1" applyBorder="1" applyFont="1">
      <alignment horizontal="center" shrinkToFit="0" vertical="center" wrapText="1"/>
    </xf>
    <xf borderId="17" fillId="12" fontId="1" numFmtId="0" xfId="0" applyAlignment="1" applyBorder="1" applyFill="1" applyFont="1">
      <alignment horizontal="left" shrinkToFit="0" vertical="center" wrapText="1"/>
    </xf>
    <xf borderId="18" fillId="12" fontId="1" numFmtId="0" xfId="0" applyAlignment="1" applyBorder="1" applyFont="1">
      <alignment horizontal="left" shrinkToFit="0" vertical="center" wrapText="1"/>
    </xf>
    <xf borderId="10" fillId="12" fontId="2" numFmtId="1" xfId="0" applyAlignment="1" applyBorder="1" applyFont="1" applyNumberFormat="1">
      <alignment horizontal="center" shrinkToFit="0" vertical="center" wrapText="1"/>
    </xf>
    <xf borderId="10" fillId="12" fontId="2" numFmtId="0" xfId="0" applyAlignment="1" applyBorder="1" applyFont="1">
      <alignment horizontal="center" shrinkToFit="0" vertical="center" wrapText="1"/>
    </xf>
    <xf borderId="12" fillId="12" fontId="7" numFmtId="0" xfId="0" applyAlignment="1" applyBorder="1" applyFont="1">
      <alignment horizontal="center" shrinkToFit="0" vertical="center" wrapText="1"/>
    </xf>
    <xf borderId="12" fillId="12" fontId="2" numFmtId="1" xfId="0" applyAlignment="1" applyBorder="1" applyFont="1" applyNumberFormat="1">
      <alignment horizontal="center" shrinkToFit="0" vertical="center" wrapText="1"/>
    </xf>
    <xf borderId="13" fillId="12" fontId="2" numFmtId="1" xfId="0" applyAlignment="1" applyBorder="1" applyFont="1" applyNumberFormat="1">
      <alignment horizontal="center" shrinkToFit="0" vertical="center" wrapText="1"/>
    </xf>
    <xf borderId="14" fillId="12" fontId="2" numFmtId="0" xfId="0" applyAlignment="1" applyBorder="1" applyFont="1">
      <alignment horizontal="center" shrinkToFit="0" vertical="center" wrapText="1"/>
    </xf>
    <xf borderId="15" fillId="12" fontId="7" numFmtId="0" xfId="0" applyAlignment="1" applyBorder="1" applyFont="1">
      <alignment horizontal="center" shrinkToFit="0" vertical="center" wrapText="1"/>
    </xf>
    <xf borderId="19" fillId="12" fontId="2" numFmtId="0" xfId="0" applyAlignment="1" applyBorder="1" applyFont="1">
      <alignment horizontal="center" shrinkToFit="0" vertical="center" wrapText="1"/>
    </xf>
    <xf borderId="13" fillId="12" fontId="4" numFmtId="0" xfId="0" applyAlignment="1" applyBorder="1" applyFont="1">
      <alignment horizontal="center" shrinkToFit="0" vertical="center" wrapText="1"/>
    </xf>
    <xf borderId="15" fillId="12" fontId="4" numFmtId="0" xfId="0" applyAlignment="1" applyBorder="1" applyFont="1">
      <alignment horizontal="center" shrinkToFit="0" vertical="center" wrapText="1"/>
    </xf>
    <xf borderId="17" fillId="13" fontId="1" numFmtId="0" xfId="0" applyAlignment="1" applyBorder="1" applyFill="1" applyFont="1">
      <alignment horizontal="left" shrinkToFit="0" vertical="center" wrapText="1"/>
    </xf>
    <xf borderId="18" fillId="13" fontId="1" numFmtId="0" xfId="0" applyAlignment="1" applyBorder="1" applyFont="1">
      <alignment horizontal="left" shrinkToFit="0" vertical="center" wrapText="1"/>
    </xf>
    <xf borderId="10" fillId="13" fontId="2" numFmtId="1" xfId="0" applyAlignment="1" applyBorder="1" applyFont="1" applyNumberFormat="1">
      <alignment horizontal="center" shrinkToFit="0" vertical="center" wrapText="1"/>
    </xf>
    <xf borderId="10" fillId="13" fontId="2" numFmtId="0" xfId="0" applyAlignment="1" applyBorder="1" applyFont="1">
      <alignment horizontal="center" shrinkToFit="0" vertical="center" wrapText="1"/>
    </xf>
    <xf borderId="12" fillId="13" fontId="7" numFmtId="0" xfId="0" applyAlignment="1" applyBorder="1" applyFont="1">
      <alignment horizontal="center" shrinkToFit="0" vertical="center" wrapText="1"/>
    </xf>
    <xf borderId="12" fillId="13" fontId="2" numFmtId="1" xfId="0" applyAlignment="1" applyBorder="1" applyFont="1" applyNumberFormat="1">
      <alignment horizontal="center" shrinkToFit="0" vertical="center" wrapText="1"/>
    </xf>
    <xf borderId="13" fillId="13" fontId="2" numFmtId="1" xfId="0" applyAlignment="1" applyBorder="1" applyFont="1" applyNumberFormat="1">
      <alignment horizontal="center" shrinkToFit="0" vertical="center" wrapText="1"/>
    </xf>
    <xf borderId="14" fillId="13" fontId="2" numFmtId="0" xfId="0" applyAlignment="1" applyBorder="1" applyFont="1">
      <alignment horizontal="center" shrinkToFit="0" vertical="center" wrapText="1"/>
    </xf>
    <xf borderId="15" fillId="13" fontId="7" numFmtId="0" xfId="0" applyAlignment="1" applyBorder="1" applyFont="1">
      <alignment horizontal="center" shrinkToFit="0" vertical="center" wrapText="1"/>
    </xf>
    <xf borderId="19" fillId="13" fontId="2" numFmtId="0" xfId="0" applyAlignment="1" applyBorder="1" applyFont="1">
      <alignment horizontal="center" shrinkToFit="0" vertical="center" wrapText="1"/>
    </xf>
    <xf borderId="13" fillId="13" fontId="4" numFmtId="0" xfId="0" applyAlignment="1" applyBorder="1" applyFont="1">
      <alignment horizontal="center" shrinkToFit="0" vertical="center" wrapText="1"/>
    </xf>
    <xf borderId="15" fillId="13" fontId="4" numFmtId="0" xfId="0" applyAlignment="1" applyBorder="1" applyFont="1">
      <alignment horizontal="center" shrinkToFit="0" vertical="center" wrapText="1"/>
    </xf>
    <xf borderId="17" fillId="14" fontId="1" numFmtId="0" xfId="0" applyAlignment="1" applyBorder="1" applyFill="1" applyFont="1">
      <alignment horizontal="left" shrinkToFit="0" vertical="center" wrapText="1"/>
    </xf>
    <xf borderId="18" fillId="14" fontId="1" numFmtId="0" xfId="0" applyAlignment="1" applyBorder="1" applyFont="1">
      <alignment horizontal="left" shrinkToFit="0" vertical="center" wrapText="1"/>
    </xf>
    <xf borderId="10" fillId="14" fontId="2" numFmtId="1" xfId="0" applyAlignment="1" applyBorder="1" applyFont="1" applyNumberFormat="1">
      <alignment horizontal="center" shrinkToFit="0" vertical="center" wrapText="1"/>
    </xf>
    <xf borderId="10" fillId="14" fontId="2" numFmtId="0" xfId="0" applyAlignment="1" applyBorder="1" applyFont="1">
      <alignment horizontal="center" shrinkToFit="0" vertical="center" wrapText="1"/>
    </xf>
    <xf borderId="12" fillId="14" fontId="7" numFmtId="0" xfId="0" applyAlignment="1" applyBorder="1" applyFont="1">
      <alignment horizontal="center" shrinkToFit="0" vertical="center" wrapText="1"/>
    </xf>
    <xf borderId="12" fillId="14" fontId="2" numFmtId="1" xfId="0" applyAlignment="1" applyBorder="1" applyFont="1" applyNumberFormat="1">
      <alignment horizontal="center" shrinkToFit="0" vertical="center" wrapText="1"/>
    </xf>
    <xf borderId="13" fillId="14" fontId="2" numFmtId="1" xfId="0" applyAlignment="1" applyBorder="1" applyFont="1" applyNumberFormat="1">
      <alignment horizontal="center" shrinkToFit="0" vertical="center" wrapText="1"/>
    </xf>
    <xf borderId="14" fillId="14" fontId="2" numFmtId="0" xfId="0" applyAlignment="1" applyBorder="1" applyFont="1">
      <alignment horizontal="center" shrinkToFit="0" vertical="center" wrapText="1"/>
    </xf>
    <xf borderId="15" fillId="14" fontId="7" numFmtId="0" xfId="0" applyAlignment="1" applyBorder="1" applyFont="1">
      <alignment horizontal="center" shrinkToFit="0" vertical="center" wrapText="1"/>
    </xf>
    <xf borderId="19" fillId="14" fontId="2" numFmtId="0" xfId="0" applyAlignment="1" applyBorder="1" applyFont="1">
      <alignment horizontal="center" shrinkToFit="0" vertical="center" wrapText="1"/>
    </xf>
    <xf borderId="13" fillId="14" fontId="2" numFmtId="0" xfId="0" applyAlignment="1" applyBorder="1" applyFont="1">
      <alignment horizontal="center" shrinkToFit="0" vertical="center" wrapText="1"/>
    </xf>
    <xf borderId="15" fillId="14" fontId="2" numFmtId="0" xfId="0" applyAlignment="1" applyBorder="1" applyFont="1">
      <alignment horizontal="center" shrinkToFit="0" vertical="center" wrapText="1"/>
    </xf>
    <xf borderId="17" fillId="15" fontId="1" numFmtId="0" xfId="0" applyAlignment="1" applyBorder="1" applyFill="1" applyFont="1">
      <alignment horizontal="left" shrinkToFit="0" vertical="center" wrapText="1"/>
    </xf>
    <xf borderId="18" fillId="15" fontId="1" numFmtId="0" xfId="0" applyAlignment="1" applyBorder="1" applyFont="1">
      <alignment horizontal="left" shrinkToFit="0" vertical="center" wrapText="1"/>
    </xf>
    <xf borderId="10" fillId="15" fontId="2" numFmtId="1" xfId="0" applyAlignment="1" applyBorder="1" applyFont="1" applyNumberFormat="1">
      <alignment horizontal="center" shrinkToFit="0" vertical="center" wrapText="1"/>
    </xf>
    <xf borderId="10" fillId="15" fontId="2" numFmtId="0" xfId="0" applyAlignment="1" applyBorder="1" applyFont="1">
      <alignment horizontal="center" shrinkToFit="0" vertical="center" wrapText="1"/>
    </xf>
    <xf borderId="12" fillId="15" fontId="7" numFmtId="0" xfId="0" applyAlignment="1" applyBorder="1" applyFont="1">
      <alignment horizontal="center" shrinkToFit="0" vertical="center" wrapText="1"/>
    </xf>
    <xf borderId="12" fillId="15" fontId="2" numFmtId="1" xfId="0" applyAlignment="1" applyBorder="1" applyFont="1" applyNumberFormat="1">
      <alignment horizontal="center" shrinkToFit="0" vertical="center" wrapText="1"/>
    </xf>
    <xf borderId="13" fillId="15" fontId="2" numFmtId="1" xfId="0" applyAlignment="1" applyBorder="1" applyFont="1" applyNumberFormat="1">
      <alignment horizontal="center" shrinkToFit="0" vertical="center" wrapText="1"/>
    </xf>
    <xf borderId="14" fillId="15" fontId="2" numFmtId="0" xfId="0" applyAlignment="1" applyBorder="1" applyFont="1">
      <alignment horizontal="center" shrinkToFit="0" vertical="center" wrapText="1"/>
    </xf>
    <xf borderId="15" fillId="15" fontId="7" numFmtId="0" xfId="0" applyAlignment="1" applyBorder="1" applyFont="1">
      <alignment horizontal="center" shrinkToFit="0" vertical="center" wrapText="1"/>
    </xf>
    <xf borderId="19" fillId="15" fontId="2" numFmtId="0" xfId="0" applyAlignment="1" applyBorder="1" applyFont="1">
      <alignment horizontal="center" shrinkToFit="0" vertical="center" wrapText="1"/>
    </xf>
    <xf borderId="13" fillId="15" fontId="2" numFmtId="0" xfId="0" applyAlignment="1" applyBorder="1" applyFont="1">
      <alignment horizontal="center" shrinkToFit="0" vertical="center" wrapText="1"/>
    </xf>
    <xf borderId="15" fillId="15" fontId="4" numFmtId="0" xfId="0" applyAlignment="1" applyBorder="1" applyFont="1">
      <alignment horizontal="center" shrinkToFit="0" vertical="center" wrapText="1"/>
    </xf>
    <xf borderId="17" fillId="16" fontId="1" numFmtId="0" xfId="0" applyAlignment="1" applyBorder="1" applyFill="1" applyFont="1">
      <alignment horizontal="left" shrinkToFit="0" vertical="center" wrapText="1"/>
    </xf>
    <xf borderId="18" fillId="16" fontId="1" numFmtId="0" xfId="0" applyAlignment="1" applyBorder="1" applyFont="1">
      <alignment horizontal="left" shrinkToFit="0" vertical="center" wrapText="1"/>
    </xf>
    <xf borderId="10" fillId="16" fontId="2" numFmtId="1" xfId="0" applyAlignment="1" applyBorder="1" applyFont="1" applyNumberFormat="1">
      <alignment horizontal="center" shrinkToFit="0" vertical="center" wrapText="1"/>
    </xf>
    <xf borderId="10" fillId="16" fontId="7" numFmtId="0" xfId="0" applyAlignment="1" applyBorder="1" applyFont="1">
      <alignment horizontal="center" shrinkToFit="0" vertical="center" wrapText="1"/>
    </xf>
    <xf borderId="12" fillId="16" fontId="7" numFmtId="0" xfId="0" applyAlignment="1" applyBorder="1" applyFont="1">
      <alignment horizontal="center" shrinkToFit="0" vertical="center" wrapText="1"/>
    </xf>
    <xf borderId="12" fillId="16" fontId="2" numFmtId="1" xfId="0" applyAlignment="1" applyBorder="1" applyFont="1" applyNumberFormat="1">
      <alignment horizontal="center" shrinkToFit="0" vertical="center" wrapText="1"/>
    </xf>
    <xf borderId="10" fillId="16" fontId="8" numFmtId="1" xfId="0" applyAlignment="1" applyBorder="1" applyFont="1" applyNumberFormat="1">
      <alignment horizontal="center" shrinkToFit="0" vertical="center" wrapText="1"/>
    </xf>
    <xf borderId="13" fillId="16" fontId="8" numFmtId="1" xfId="0" applyAlignment="1" applyBorder="1" applyFont="1" applyNumberFormat="1">
      <alignment horizontal="center" shrinkToFit="0" vertical="center" wrapText="1"/>
    </xf>
    <xf borderId="14" fillId="16" fontId="8" numFmtId="0" xfId="0" applyAlignment="1" applyBorder="1" applyFont="1">
      <alignment horizontal="center" shrinkToFit="0" vertical="center" wrapText="1"/>
    </xf>
    <xf borderId="15" fillId="16" fontId="9" numFmtId="0" xfId="0" applyAlignment="1" applyBorder="1" applyFont="1">
      <alignment horizontal="center" shrinkToFit="0" vertical="center" wrapText="1"/>
    </xf>
    <xf borderId="19" fillId="16" fontId="2" numFmtId="0" xfId="0" applyAlignment="1" applyBorder="1" applyFont="1">
      <alignment horizontal="center" shrinkToFit="0" vertical="center" wrapText="1"/>
    </xf>
    <xf borderId="13" fillId="16" fontId="2" numFmtId="0" xfId="0" applyAlignment="1" applyBorder="1" applyFont="1">
      <alignment horizontal="center" shrinkToFit="0" vertical="center" wrapText="1"/>
    </xf>
    <xf borderId="15" fillId="16" fontId="10" numFmtId="0" xfId="0" applyAlignment="1" applyBorder="1" applyFont="1">
      <alignment horizontal="center" shrinkToFit="0" vertical="center" wrapText="1"/>
    </xf>
    <xf borderId="13" fillId="16" fontId="2" numFmtId="1" xfId="0" applyAlignment="1" applyBorder="1" applyFont="1" applyNumberFormat="1">
      <alignment horizontal="center" shrinkToFit="0" vertical="center" wrapText="1"/>
    </xf>
    <xf borderId="14" fillId="16" fontId="2" numFmtId="0" xfId="0" applyAlignment="1" applyBorder="1" applyFont="1">
      <alignment horizontal="center" shrinkToFit="0" vertical="center" wrapText="1"/>
    </xf>
    <xf borderId="15" fillId="16" fontId="7" numFmtId="0" xfId="0" applyAlignment="1" applyBorder="1" applyFont="1">
      <alignment horizontal="center" shrinkToFit="0" vertical="center" wrapText="1"/>
    </xf>
    <xf borderId="10" fillId="16" fontId="2" numFmtId="0" xfId="0" applyAlignment="1" applyBorder="1" applyFont="1">
      <alignment horizontal="center" shrinkToFit="0" vertical="center" wrapText="1"/>
    </xf>
    <xf borderId="15" fillId="16" fontId="4" numFmtId="0" xfId="0" applyAlignment="1" applyBorder="1" applyFont="1">
      <alignment horizontal="center" shrinkToFit="0" vertical="center" wrapText="1"/>
    </xf>
    <xf borderId="12" fillId="16" fontId="7" numFmtId="0" xfId="0" applyAlignment="1" applyBorder="1" applyFont="1">
      <alignment horizontal="center" readingOrder="0" shrinkToFit="0" vertical="center" wrapText="1"/>
    </xf>
    <xf borderId="15" fillId="16" fontId="11" numFmtId="0" xfId="0" applyAlignment="1" applyBorder="1" applyFont="1">
      <alignment horizontal="center" shrinkToFit="0" vertical="center" wrapText="1"/>
    </xf>
    <xf borderId="10" fillId="16" fontId="0" numFmtId="1" xfId="0" applyAlignment="1" applyBorder="1" applyFont="1" applyNumberFormat="1">
      <alignment horizontal="center" shrinkToFit="0" vertical="center" wrapText="1"/>
    </xf>
    <xf borderId="13" fillId="16" fontId="0" numFmtId="1" xfId="0" applyAlignment="1" applyBorder="1" applyFont="1" applyNumberFormat="1">
      <alignment horizontal="center" shrinkToFit="0" vertical="center" wrapText="1"/>
    </xf>
    <xf borderId="14" fillId="16" fontId="0" numFmtId="0" xfId="0" applyAlignment="1" applyBorder="1" applyFont="1">
      <alignment horizontal="center" shrinkToFit="0" vertical="center" wrapText="1"/>
    </xf>
    <xf borderId="18" fillId="16" fontId="6" numFmtId="0" xfId="0" applyAlignment="1" applyBorder="1" applyFont="1">
      <alignment horizontal="left" readingOrder="0" shrinkToFit="0" vertical="center" wrapText="1"/>
    </xf>
    <xf borderId="13" fillId="16" fontId="7" numFmtId="0" xfId="0" applyAlignment="1" applyBorder="1" applyFont="1">
      <alignment horizontal="center" shrinkToFit="0" vertical="center" wrapText="1"/>
    </xf>
    <xf borderId="14" fillId="16" fontId="2" numFmtId="164" xfId="0" applyAlignment="1" applyBorder="1" applyFont="1" applyNumberFormat="1">
      <alignment horizontal="center" shrinkToFit="0" vertical="center" wrapText="1"/>
    </xf>
    <xf borderId="20" fillId="16" fontId="1" numFmtId="0" xfId="0" applyAlignment="1" applyBorder="1" applyFont="1">
      <alignment horizontal="left" shrinkToFit="0" vertical="center" wrapText="1"/>
    </xf>
    <xf borderId="21" fillId="16" fontId="1" numFmtId="0" xfId="0" applyAlignment="1" applyBorder="1" applyFont="1">
      <alignment horizontal="left" shrinkToFit="0" vertical="center" wrapText="1"/>
    </xf>
    <xf borderId="22" fillId="16" fontId="2" numFmtId="1" xfId="0" applyAlignment="1" applyBorder="1" applyFont="1" applyNumberFormat="1">
      <alignment horizontal="center" shrinkToFit="0" vertical="center" wrapText="1"/>
    </xf>
    <xf borderId="22" fillId="16" fontId="7" numFmtId="0" xfId="0" applyAlignment="1" applyBorder="1" applyFont="1">
      <alignment horizontal="center" shrinkToFit="0" vertical="center" wrapText="1"/>
    </xf>
    <xf borderId="23" fillId="16" fontId="7" numFmtId="0" xfId="0" applyAlignment="1" applyBorder="1" applyFont="1">
      <alignment horizontal="center" shrinkToFit="0" vertical="center" wrapText="1"/>
    </xf>
    <xf borderId="23" fillId="16" fontId="2" numFmtId="1" xfId="0" applyAlignment="1" applyBorder="1" applyFont="1" applyNumberFormat="1">
      <alignment horizontal="center" shrinkToFit="0" vertical="center" wrapText="1"/>
    </xf>
    <xf borderId="22" fillId="16" fontId="2" numFmtId="0" xfId="0" applyAlignment="1" applyBorder="1" applyFont="1">
      <alignment horizontal="center" shrinkToFit="0" vertical="center" wrapText="1"/>
    </xf>
    <xf borderId="24" fillId="16" fontId="2" numFmtId="0" xfId="0" applyAlignment="1" applyBorder="1" applyFont="1">
      <alignment horizontal="center" shrinkToFit="0" vertical="center" wrapText="1"/>
    </xf>
    <xf borderId="25" fillId="16" fontId="2" numFmtId="0" xfId="0" applyAlignment="1" applyBorder="1" applyFont="1">
      <alignment horizontal="center" shrinkToFit="0" vertical="center" wrapText="1"/>
    </xf>
    <xf borderId="26" fillId="16" fontId="7" numFmtId="0" xfId="0" applyAlignment="1" applyBorder="1" applyFont="1">
      <alignment horizontal="center" shrinkToFit="0" vertical="center" wrapText="1"/>
    </xf>
    <xf borderId="26" fillId="16" fontId="11" numFmtId="0" xfId="0" applyAlignment="1" applyBorder="1" applyFont="1">
      <alignment horizontal="center" shrinkToFit="0" vertical="center" wrapText="1"/>
    </xf>
    <xf borderId="22" fillId="16" fontId="12" numFmtId="1" xfId="0" applyAlignment="1" applyBorder="1" applyFont="1" applyNumberFormat="1">
      <alignment horizontal="center" shrinkToFit="0" vertical="center" wrapText="1"/>
    </xf>
    <xf borderId="12" fillId="16" fontId="12" numFmtId="1" xfId="0" applyAlignment="1" applyBorder="1" applyFont="1" applyNumberFormat="1">
      <alignment horizontal="center" shrinkToFit="0" vertical="center" wrapText="1"/>
    </xf>
    <xf borderId="21" fillId="16" fontId="6" numFmtId="0" xfId="0" applyAlignment="1" applyBorder="1" applyFont="1">
      <alignment horizontal="left" shrinkToFit="0" vertical="center" wrapText="1"/>
    </xf>
    <xf borderId="27" fillId="2" fontId="1" numFmtId="0" xfId="0" applyAlignment="1" applyBorder="1" applyFont="1">
      <alignment horizontal="center" shrinkToFit="0" vertical="center" wrapText="1"/>
    </xf>
    <xf borderId="28" fillId="2" fontId="1" numFmtId="0" xfId="0" applyAlignment="1" applyBorder="1" applyFont="1">
      <alignment horizontal="center" shrinkToFit="0" vertical="center" wrapText="1"/>
    </xf>
    <xf borderId="29" fillId="2" fontId="1" numFmtId="0" xfId="0" applyAlignment="1" applyBorder="1" applyFont="1">
      <alignment horizontal="center" shrinkToFit="0" vertical="center" wrapText="1"/>
    </xf>
    <xf borderId="30" fillId="0" fontId="13" numFmtId="0" xfId="0" applyBorder="1" applyFont="1"/>
    <xf borderId="31" fillId="0" fontId="13" numFmtId="0" xfId="0" applyBorder="1" applyFont="1"/>
    <xf borderId="32" fillId="0" fontId="13" numFmtId="0" xfId="0" applyBorder="1" applyFont="1"/>
    <xf borderId="33" fillId="2" fontId="1" numFmtId="0" xfId="0" applyAlignment="1" applyBorder="1" applyFont="1">
      <alignment horizontal="center" shrinkToFit="0" vertical="center" wrapText="1"/>
    </xf>
    <xf borderId="34" fillId="0" fontId="13" numFmtId="0" xfId="0" applyBorder="1" applyFont="1"/>
    <xf borderId="35" fillId="0" fontId="13" numFmtId="0" xfId="0" applyBorder="1" applyFont="1"/>
    <xf borderId="36" fillId="0" fontId="2" numFmtId="0" xfId="0" applyAlignment="1" applyBorder="1" applyFont="1">
      <alignment horizontal="center"/>
    </xf>
    <xf borderId="37" fillId="0" fontId="13" numFmtId="0" xfId="0" applyBorder="1" applyFont="1"/>
    <xf borderId="38" fillId="0" fontId="13" numFmtId="0" xfId="0" applyBorder="1" applyFont="1"/>
    <xf borderId="39" fillId="2" fontId="1" numFmtId="0" xfId="0" applyAlignment="1" applyBorder="1" applyFont="1">
      <alignment horizontal="center" shrinkToFit="0" vertical="center" wrapText="1"/>
    </xf>
    <xf borderId="36" fillId="0" fontId="13" numFmtId="0" xfId="0" applyBorder="1" applyFont="1"/>
    <xf borderId="40" fillId="17" fontId="14" numFmtId="0" xfId="0" applyAlignment="1" applyBorder="1" applyFill="1" applyFont="1">
      <alignment horizontal="center" shrinkToFit="0" vertical="center" wrapText="1"/>
    </xf>
    <xf borderId="41" fillId="0" fontId="13" numFmtId="0" xfId="0" applyBorder="1" applyFont="1"/>
    <xf borderId="42" fillId="0" fontId="13" numFmtId="0" xfId="0" applyBorder="1" applyFont="1"/>
    <xf borderId="43" fillId="3" fontId="2" numFmtId="0" xfId="0" applyAlignment="1" applyBorder="1" applyFont="1">
      <alignment horizontal="left" shrinkToFit="0" vertical="center" wrapText="1"/>
    </xf>
    <xf borderId="44" fillId="3" fontId="2" numFmtId="0" xfId="0" applyAlignment="1" applyBorder="1" applyFont="1">
      <alignment horizontal="center" shrinkToFit="0" vertical="center" wrapText="1"/>
    </xf>
    <xf borderId="14" fillId="3" fontId="2" numFmtId="0" xfId="0" applyAlignment="1" applyBorder="1" applyFont="1">
      <alignment horizontal="center" shrinkToFit="0" vertical="center" wrapText="1"/>
    </xf>
    <xf borderId="13" fillId="3" fontId="2" numFmtId="0" xfId="0" applyAlignment="1" applyBorder="1" applyFont="1">
      <alignment horizontal="center" shrinkToFit="0" vertical="center" wrapText="1"/>
    </xf>
    <xf borderId="45" fillId="0" fontId="13" numFmtId="0" xfId="0" applyBorder="1" applyFont="1"/>
    <xf borderId="46" fillId="0" fontId="13" numFmtId="0" xfId="0" applyBorder="1" applyFont="1"/>
    <xf borderId="47" fillId="0" fontId="13" numFmtId="0" xfId="0" applyBorder="1" applyFont="1"/>
    <xf borderId="0" fillId="0" fontId="15" numFmtId="0" xfId="0" applyFont="1"/>
    <xf borderId="0" fillId="0" fontId="16" numFmtId="0" xfId="0" applyFont="1"/>
    <xf borderId="18" fillId="4" fontId="1" numFmtId="0" xfId="0" applyAlignment="1" applyBorder="1" applyFont="1">
      <alignment horizontal="left" shrinkToFit="0" vertical="center" wrapText="1"/>
    </xf>
    <xf borderId="13" fillId="4" fontId="2" numFmtId="0" xfId="0" applyAlignment="1" applyBorder="1" applyFont="1">
      <alignment horizontal="left" shrinkToFit="0" vertical="center" wrapText="1"/>
    </xf>
    <xf borderId="14" fillId="4" fontId="2" numFmtId="0" xfId="0" applyAlignment="1" applyBorder="1" applyFont="1">
      <alignment horizontal="center" shrinkToFit="0" vertical="center" wrapText="1"/>
    </xf>
    <xf borderId="13" fillId="4" fontId="5" numFmtId="0" xfId="0" applyAlignment="1" applyBorder="1" applyFont="1">
      <alignment horizontal="center" shrinkToFit="0" vertical="center" wrapText="1"/>
    </xf>
    <xf borderId="18" fillId="5" fontId="1" numFmtId="0" xfId="0" applyAlignment="1" applyBorder="1" applyFont="1">
      <alignment horizontal="left" shrinkToFit="0" vertical="center" wrapText="1"/>
    </xf>
    <xf borderId="13" fillId="5" fontId="2" numFmtId="0" xfId="0" applyAlignment="1" applyBorder="1" applyFont="1">
      <alignment horizontal="left" shrinkToFit="0" vertical="center" wrapText="1"/>
    </xf>
    <xf borderId="13" fillId="5" fontId="2" numFmtId="0" xfId="0" applyAlignment="1" applyBorder="1" applyFont="1">
      <alignment horizontal="center" shrinkToFit="0" vertical="center" wrapText="1"/>
    </xf>
    <xf borderId="13" fillId="6" fontId="2" numFmtId="0" xfId="0" applyAlignment="1" applyBorder="1" applyFont="1">
      <alignment horizontal="left" shrinkToFit="0" vertical="center" wrapText="1"/>
    </xf>
    <xf borderId="13" fillId="7" fontId="2" numFmtId="0" xfId="0" applyAlignment="1" applyBorder="1" applyFont="1">
      <alignment horizontal="left" shrinkToFit="0" vertical="center" wrapText="1"/>
    </xf>
    <xf borderId="10" fillId="7" fontId="7" numFmtId="0" xfId="0" applyAlignment="1" applyBorder="1" applyFont="1">
      <alignment horizontal="center" shrinkToFit="0" vertical="center" wrapText="1"/>
    </xf>
    <xf borderId="13" fillId="8" fontId="2" numFmtId="0" xfId="0" applyAlignment="1" applyBorder="1" applyFont="1">
      <alignment horizontal="left" shrinkToFit="0" vertical="center" wrapText="1"/>
    </xf>
    <xf borderId="13" fillId="9" fontId="2" numFmtId="0" xfId="0" applyAlignment="1" applyBorder="1" applyFont="1">
      <alignment horizontal="left" shrinkToFit="0" vertical="center" wrapText="1"/>
    </xf>
    <xf borderId="48" fillId="9" fontId="2" numFmtId="0" xfId="0" applyAlignment="1" applyBorder="1" applyFont="1">
      <alignment horizontal="center" shrinkToFit="0" vertical="center" wrapText="1"/>
    </xf>
    <xf borderId="13" fillId="10" fontId="2" numFmtId="0" xfId="0" applyAlignment="1" applyBorder="1" applyFont="1">
      <alignment horizontal="left" shrinkToFit="0" vertical="center" wrapText="1"/>
    </xf>
    <xf borderId="12" fillId="10" fontId="2" numFmtId="0" xfId="0" applyAlignment="1" applyBorder="1" applyFont="1">
      <alignment horizontal="center" shrinkToFit="0" vertical="center" wrapText="1"/>
    </xf>
    <xf borderId="10" fillId="10" fontId="2" numFmtId="0" xfId="0" applyAlignment="1" applyBorder="1" applyFont="1">
      <alignment horizontal="center" shrinkToFit="0" vertical="center" wrapText="1"/>
    </xf>
    <xf borderId="17" fillId="11" fontId="2" numFmtId="0" xfId="0" applyAlignment="1" applyBorder="1" applyFont="1">
      <alignment horizontal="left" shrinkToFit="0" vertical="center" wrapText="1"/>
    </xf>
    <xf borderId="12" fillId="11" fontId="2" numFmtId="0" xfId="0" applyAlignment="1" applyBorder="1" applyFont="1">
      <alignment horizontal="center" shrinkToFit="0" vertical="center" wrapText="1"/>
    </xf>
    <xf borderId="10" fillId="11" fontId="7" numFmtId="1" xfId="0" applyAlignment="1" applyBorder="1" applyFont="1" applyNumberFormat="1">
      <alignment horizontal="center" shrinkToFit="0" vertical="center" wrapText="1"/>
    </xf>
    <xf borderId="10" fillId="11" fontId="7" numFmtId="0" xfId="0" applyAlignment="1" applyBorder="1" applyFont="1">
      <alignment horizontal="center" shrinkToFit="0" vertical="center" wrapText="1"/>
    </xf>
    <xf borderId="17" fillId="12" fontId="2" numFmtId="0" xfId="0" applyAlignment="1" applyBorder="1" applyFont="1">
      <alignment horizontal="left" shrinkToFit="0" vertical="center" wrapText="1"/>
    </xf>
    <xf borderId="12" fillId="12" fontId="2" numFmtId="0" xfId="0" applyAlignment="1" applyBorder="1" applyFont="1">
      <alignment horizontal="center" shrinkToFit="0" vertical="center" wrapText="1"/>
    </xf>
    <xf borderId="13" fillId="12" fontId="2" numFmtId="0" xfId="0" applyAlignment="1" applyBorder="1" applyFont="1">
      <alignment horizontal="center" shrinkToFit="0" vertical="center" wrapText="1"/>
    </xf>
    <xf borderId="10" fillId="12" fontId="7" numFmtId="1" xfId="0" applyAlignment="1" applyBorder="1" applyFont="1" applyNumberFormat="1">
      <alignment horizontal="center" shrinkToFit="0" vertical="center" wrapText="1"/>
    </xf>
    <xf borderId="10" fillId="12" fontId="7" numFmtId="0" xfId="0" applyAlignment="1" applyBorder="1" applyFont="1">
      <alignment horizontal="center" shrinkToFit="0" vertical="center" wrapText="1"/>
    </xf>
    <xf borderId="17" fillId="13" fontId="2" numFmtId="0" xfId="0" applyAlignment="1" applyBorder="1" applyFont="1">
      <alignment horizontal="left" shrinkToFit="0" vertical="center" wrapText="1"/>
    </xf>
    <xf borderId="12" fillId="13" fontId="2" numFmtId="0" xfId="0" applyAlignment="1" applyBorder="1" applyFont="1">
      <alignment horizontal="center" shrinkToFit="0" vertical="center" wrapText="1"/>
    </xf>
    <xf borderId="13" fillId="13" fontId="2" numFmtId="0" xfId="0" applyAlignment="1" applyBorder="1" applyFont="1">
      <alignment horizontal="center" shrinkToFit="0" vertical="center" wrapText="1"/>
    </xf>
    <xf borderId="10" fillId="13" fontId="7" numFmtId="1" xfId="0" applyAlignment="1" applyBorder="1" applyFont="1" applyNumberFormat="1">
      <alignment horizontal="center" shrinkToFit="0" vertical="center" wrapText="1"/>
    </xf>
    <xf borderId="10" fillId="13" fontId="7" numFmtId="0" xfId="0" applyAlignment="1" applyBorder="1" applyFont="1">
      <alignment horizontal="center" shrinkToFit="0" vertical="center" wrapText="1"/>
    </xf>
    <xf borderId="17" fillId="14" fontId="2" numFmtId="0" xfId="0" applyAlignment="1" applyBorder="1" applyFont="1">
      <alignment horizontal="left" shrinkToFit="0" vertical="center" wrapText="1"/>
    </xf>
    <xf borderId="12" fillId="14" fontId="2" numFmtId="0" xfId="0" applyAlignment="1" applyBorder="1" applyFont="1">
      <alignment horizontal="center" shrinkToFit="0" vertical="center" wrapText="1"/>
    </xf>
    <xf borderId="10" fillId="14" fontId="7" numFmtId="1" xfId="0" applyAlignment="1" applyBorder="1" applyFont="1" applyNumberFormat="1">
      <alignment horizontal="center" shrinkToFit="0" vertical="center" wrapText="1"/>
    </xf>
    <xf borderId="10" fillId="14" fontId="7" numFmtId="0" xfId="0" applyAlignment="1" applyBorder="1" applyFont="1">
      <alignment horizontal="center" shrinkToFit="0" vertical="center" wrapText="1"/>
    </xf>
    <xf borderId="17" fillId="15" fontId="2" numFmtId="0" xfId="0" applyAlignment="1" applyBorder="1" applyFont="1">
      <alignment horizontal="left" shrinkToFit="0" vertical="center" wrapText="1"/>
    </xf>
    <xf borderId="12" fillId="15" fontId="2" numFmtId="0" xfId="0" applyAlignment="1" applyBorder="1" applyFont="1">
      <alignment horizontal="center" shrinkToFit="0" vertical="center" wrapText="1"/>
    </xf>
    <xf borderId="10" fillId="15" fontId="7" numFmtId="1" xfId="0" applyAlignment="1" applyBorder="1" applyFont="1" applyNumberFormat="1">
      <alignment horizontal="center" shrinkToFit="0" vertical="center" wrapText="1"/>
    </xf>
    <xf borderId="10" fillId="15" fontId="7" numFmtId="0" xfId="0" applyAlignment="1" applyBorder="1" applyFont="1">
      <alignment horizontal="center" shrinkToFit="0" vertical="center" wrapText="1"/>
    </xf>
    <xf borderId="13" fillId="16" fontId="2" numFmtId="0" xfId="0" applyAlignment="1" applyBorder="1" applyFont="1">
      <alignment horizontal="left" shrinkToFit="0" vertical="center" wrapText="1"/>
    </xf>
    <xf borderId="48" fillId="16" fontId="2" numFmtId="0" xfId="0" applyAlignment="1" applyBorder="1" applyFont="1">
      <alignment horizontal="center" shrinkToFit="0" vertical="center" wrapText="1"/>
    </xf>
    <xf borderId="14" fillId="16" fontId="17" numFmtId="0" xfId="0" applyAlignment="1" applyBorder="1" applyFont="1">
      <alignment horizontal="center" shrinkToFit="0" vertical="center" wrapText="1"/>
    </xf>
    <xf borderId="48" fillId="16" fontId="0" numFmtId="0" xfId="0" applyAlignment="1" applyBorder="1" applyFont="1">
      <alignment horizontal="center" shrinkToFit="0" vertical="center" wrapText="1"/>
    </xf>
    <xf borderId="48" fillId="16" fontId="18" numFmtId="0" xfId="0" applyAlignment="1" applyBorder="1" applyFont="1">
      <alignment horizontal="center" shrinkToFit="0" vertical="center" wrapText="1"/>
    </xf>
    <xf borderId="13" fillId="16" fontId="0" numFmtId="0" xfId="0" applyAlignment="1" applyBorder="1" applyFont="1">
      <alignment horizontal="center" shrinkToFit="0" vertical="center" wrapText="1"/>
    </xf>
    <xf borderId="18" fillId="16" fontId="2" numFmtId="0" xfId="0" applyAlignment="1" applyBorder="1" applyFont="1">
      <alignment horizontal="left" shrinkToFit="0" vertical="center" wrapText="1"/>
    </xf>
    <xf borderId="24" fillId="16" fontId="2" numFmtId="0" xfId="0" applyAlignment="1" applyBorder="1" applyFont="1">
      <alignment horizontal="left" shrinkToFit="0" vertical="center" wrapText="1"/>
    </xf>
    <xf borderId="0" fillId="0" fontId="2" numFmtId="0" xfId="0" applyAlignment="1" applyFont="1">
      <alignment horizontal="center"/>
    </xf>
    <xf borderId="0" fillId="0" fontId="2" numFmtId="0" xfId="0" applyFont="1"/>
    <xf borderId="0" fillId="0" fontId="19" numFmtId="0" xfId="0" applyFont="1"/>
    <xf borderId="0" fillId="0" fontId="20" numFmtId="0" xfId="0" applyAlignment="1" applyFont="1">
      <alignment horizontal="center"/>
    </xf>
    <xf borderId="0" fillId="0" fontId="2" numFmtId="0" xfId="0" applyAlignment="1" applyFont="1">
      <alignment horizontal="left"/>
    </xf>
    <xf borderId="0" fillId="0" fontId="2" numFmtId="0" xfId="0" applyAlignment="1" applyFont="1">
      <alignment horizontal="right"/>
    </xf>
    <xf borderId="0" fillId="0" fontId="1" numFmtId="0" xfId="0" applyAlignment="1" applyFont="1">
      <alignment horizontal="center" shrinkToFit="0" vertical="center" wrapText="1"/>
    </xf>
    <xf borderId="24" fillId="2" fontId="1" numFmtId="0" xfId="0" applyBorder="1" applyFont="1"/>
    <xf borderId="49" fillId="0" fontId="20" numFmtId="0" xfId="0" applyAlignment="1" applyBorder="1" applyFont="1">
      <alignment horizontal="center"/>
    </xf>
    <xf borderId="49" fillId="0" fontId="13" numFmtId="0" xfId="0" applyBorder="1" applyFont="1"/>
    <xf borderId="13" fillId="18" fontId="2" numFmtId="0" xfId="0" applyAlignment="1" applyBorder="1" applyFill="1" applyFont="1">
      <alignment horizontal="left"/>
    </xf>
    <xf borderId="13" fillId="8" fontId="2" numFmtId="0" xfId="0" applyAlignment="1" applyBorder="1" applyFont="1">
      <alignment horizontal="right"/>
    </xf>
  </cellXfs>
  <cellStyles count="1">
    <cellStyle xfId="0" name="Normal" builtinId="0"/>
  </cellStyles>
  <dxfs count="6">
    <dxf>
      <font/>
      <fill>
        <patternFill patternType="solid">
          <fgColor rgb="FFD0CECE"/>
          <bgColor rgb="FFD0CECE"/>
        </patternFill>
      </fill>
      <border/>
    </dxf>
    <dxf>
      <font/>
      <fill>
        <patternFill patternType="solid">
          <fgColor rgb="FFDFC4C4"/>
          <bgColor rgb="FFDFC4C4"/>
        </patternFill>
      </fill>
      <border/>
    </dxf>
    <dxf>
      <font/>
      <fill>
        <patternFill patternType="solid">
          <fgColor rgb="FFFBE4D5"/>
          <bgColor rgb="FFFBE4D5"/>
        </patternFill>
      </fill>
      <border/>
    </dxf>
    <dxf>
      <font/>
      <fill>
        <patternFill patternType="solid">
          <fgColor rgb="FFFEF2CB"/>
          <bgColor rgb="FFFEF2CB"/>
        </patternFill>
      </fill>
      <border/>
    </dxf>
    <dxf>
      <font/>
      <fill>
        <patternFill patternType="solid">
          <fgColor rgb="FFCCD0B5"/>
          <bgColor rgb="FFCCD0B5"/>
        </patternFill>
      </fill>
      <border/>
    </dxf>
    <dxf>
      <font/>
      <fill>
        <patternFill patternType="solid">
          <fgColor rgb="FFD0E3CF"/>
          <bgColor rgb="FFD0E3C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D45" sheet="Solomon villages Data"/>
  </cacheSource>
  <cacheFields>
    <cacheField name="Province" numFmtId="0">
      <sharedItems>
        <s v="Choiseul"/>
        <s v="Western"/>
      </sharedItems>
    </cacheField>
    <cacheField name="Village" numFmtId="0">
      <sharedItems>
        <s v="Moli"/>
        <s v="Vudutaru"/>
        <s v="Voza"/>
        <s v="Ngarione"/>
        <s v="Lokalaji"/>
        <s v="Tabasaru"/>
        <s v="Boe"/>
        <s v="Kajana"/>
        <s v="Boeboe"/>
        <s v="Rokoso"/>
        <s v="Taora"/>
        <s v="Varunga"/>
        <s v="Patubelo"/>
        <s v="Ghaghara"/>
        <s v="Pangoe"/>
        <s v="Koloe"/>
        <s v="Voruvoru"/>
        <s v="Vurango"/>
        <s v="Polo"/>
        <s v="Vure"/>
        <s v="Bili"/>
        <s v="Bunikalo"/>
        <s v="Chubikopi"/>
        <s v="Chea"/>
        <s v="Ngaringari"/>
        <s v="Patutiva"/>
        <s v="s"/>
        <s v="Kekehe"/>
        <s v="Elomana"/>
        <s v="Agagana"/>
        <s v="Kobi"/>
        <s v="Boboe"/>
        <s v="Rarumana"/>
        <s v="Paelonge"/>
        <s v="Dunde"/>
        <s v="Tabaka"/>
        <s v="Madou"/>
        <s v="Buni"/>
        <s v="Nusa Banga"/>
        <s v="Bolava"/>
        <s v="Baraulu"/>
        <s v="Tunguivilli"/>
        <s v="Baeroko"/>
        <s v="Kindu"/>
      </sharedItems>
    </cacheField>
    <cacheField name="Village code" numFmtId="0">
      <sharedItems>
        <s v="AJ01"/>
        <s v="AJ02"/>
        <s v="AJ03"/>
        <s v="AJ04"/>
        <s v="AJ05"/>
        <s v="AJ06"/>
        <s v="AJ07"/>
        <s v="AJ08"/>
        <s v="AJ09"/>
        <s v="AJ10"/>
        <s v="AJ11"/>
        <s v="AJ12"/>
        <s v="AJ13"/>
        <s v="AJ14"/>
        <s v="AJ15"/>
        <s v="AJ16"/>
        <s v="AJ17"/>
        <s v="AJ18"/>
        <s v="AJ19"/>
        <s v="AJ30"/>
        <s v="FB01"/>
        <s v="FB02"/>
        <s v="FB03"/>
        <s v="FB04"/>
        <s v="FB05"/>
        <s v="FB06"/>
        <s v="FB07"/>
        <s v="FB08"/>
        <s v="FB09"/>
        <s v="FB10"/>
        <s v="FB11"/>
        <s v="FB12"/>
        <s v="FB13"/>
        <s v="FB14"/>
        <s v="LM01"/>
        <s v="LM02"/>
        <s v="LM03"/>
        <s v="LM04"/>
        <s v="LM05"/>
        <s v="LM06"/>
        <s v="LM07"/>
        <s v="LM08"/>
        <s v="LM09"/>
        <s v="LM10"/>
      </sharedItems>
    </cacheField>
    <cacheField name="Language" numFmtId="0">
      <sharedItems>
        <s v="Varisi"/>
        <s v="Vavarisi"/>
        <s v="Babaka"/>
        <s v="Babatana"/>
        <s v="Babatana and Senga"/>
        <s v="Avaso"/>
        <s v="Avasu"/>
        <s v="Sisinga"/>
        <s v="Senga"/>
        <s v="Vaghua"/>
        <s v=""/>
        <s v="Marco language"/>
        <s v="Marovo"/>
        <s v="Roviana"/>
        <s v="Ugele"/>
        <s v="Ughele"/>
        <s v="Simbo"/>
        <s v="Rovian"/>
        <s v="Pidgin"/>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D46" sheet="Solomon - Attempted correction"/>
  </cacheSource>
  <cacheFields>
    <cacheField name="Province" numFmtId="0">
      <sharedItems>
        <s v="Choiseul"/>
        <s v="Western"/>
      </sharedItems>
    </cacheField>
    <cacheField name="Village" numFmtId="0">
      <sharedItems>
        <s v="Moli"/>
        <s v="Vudutaru"/>
        <s v="Voza"/>
        <s v="Ngarione"/>
        <s v="Lokalaji"/>
        <s v="Tabasaru"/>
        <s v="Boe"/>
        <s v="Kajana"/>
        <s v="Boeboe"/>
        <s v="Rokoso"/>
        <s v="Taora"/>
        <s v="Varunga"/>
        <s v="Patubelo"/>
        <s v="Ghaghara"/>
        <s v="Pangoe"/>
        <s v="Koloe"/>
        <s v="Voruvoru"/>
        <s v="Vurango"/>
        <s v="Polo"/>
        <s v="Vure"/>
        <s v="Bili"/>
        <s v="Bunikalo"/>
        <s v="Chubikopi"/>
        <s v="Chea"/>
        <s v="Ngaringari"/>
        <s v="Patutiva"/>
        <s v="s"/>
        <s v="Kekehe"/>
        <s v="Elomana"/>
        <s v="Agagana"/>
        <s v="Kobi"/>
        <s v="Boboe"/>
        <s v="Rarumana"/>
        <s v="Paelonge"/>
        <s v="Dunde"/>
        <s v="Tabaka"/>
        <s v="Madou"/>
        <s v="Buni"/>
        <s v="Nusa Banga"/>
        <s v="Bolava"/>
        <s v="Baraulu"/>
        <s v="Tunguivilli"/>
        <s v="Baeroko"/>
        <s v="Kindu"/>
      </sharedItems>
    </cacheField>
    <cacheField name="Village code" numFmtId="0">
      <sharedItems>
        <s v="AJ01"/>
        <s v="AJ02"/>
        <s v="AJ03"/>
        <s v="AJ04"/>
        <s v="AJ05"/>
        <s v="AJ06"/>
        <s v="AJ07"/>
        <s v="AJ08"/>
        <s v="AJ09"/>
        <s v="AJ10"/>
        <s v="AJ11"/>
        <s v="AJ12"/>
        <s v="AJ13"/>
        <s v="AJ14"/>
        <s v="AJ15"/>
        <s v="AJ16"/>
        <s v="AJ17"/>
        <s v="AJ18"/>
        <s v="AJ19"/>
        <s v="AJ30"/>
        <s v="FB01"/>
        <s v="FB02"/>
        <s v="FB03"/>
        <s v="FB04"/>
        <s v="FB05"/>
        <s v="FB06"/>
        <s v="FB07"/>
        <s v="FB08"/>
        <s v="FB09"/>
        <s v="FB10"/>
        <s v="FB11"/>
        <s v="FB12"/>
        <s v="FB13"/>
        <s v="FB14"/>
        <s v="LM01"/>
        <s v="LM02"/>
        <s v="LM03"/>
        <s v="LM04"/>
        <s v="LM05"/>
        <s v="LM06"/>
        <s v="LM07"/>
        <s v="LM08"/>
        <s v="LM09"/>
        <s v="LM10"/>
      </sharedItems>
    </cacheField>
    <cacheField name="Language" numFmtId="0">
      <sharedItems containsBlank="1">
        <s v="Varisi"/>
        <s v="Vavarisi"/>
        <s v="Babaka"/>
        <s v="Babatana"/>
        <s v="Senga"/>
        <s v="Avasö"/>
        <s v="Sisinga"/>
        <s v="Vaghua"/>
        <m/>
        <s v="Marco language"/>
        <s v="Marovo"/>
        <s v="Roviana"/>
        <s v="Ughele"/>
        <s v="Simbo"/>
        <s v="Pidgin"/>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Solomon villages Data" cacheId="0" dataCaption="" compact="0" compactData="0">
  <location ref="G3:H23" firstHeaderRow="0" firstDataRow="1" firstDataCol="0"/>
  <pivotFields>
    <pivotField name="Province" compact="0" outline="0" multipleItemSelectionAllowed="1" showAll="0">
      <items>
        <item x="0"/>
        <item x="1"/>
        <item t="default"/>
      </items>
    </pivotField>
    <pivotField name="Vill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Villag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Language" axis="axisRow" dataField="1" compact="0" outline="0" multipleItemSelectionAllowed="1" showAll="0" sortType="descending">
      <items>
        <item x="0"/>
        <item x="1"/>
        <item x="2"/>
        <item x="3"/>
        <item x="4"/>
        <item x="5"/>
        <item x="6"/>
        <item x="7"/>
        <item x="8"/>
        <item x="9"/>
        <item x="10"/>
        <item x="11"/>
        <item x="12"/>
        <item x="13"/>
        <item x="14"/>
        <item x="15"/>
        <item x="16"/>
        <item x="17"/>
        <item x="18"/>
        <item t="default"/>
      </items>
      <autoSortScope>
        <pivotArea>
          <references>
            <reference field="4294967294">
              <x v="0"/>
            </reference>
          </references>
        </pivotArea>
      </autoSortScope>
    </pivotField>
  </pivotFields>
  <rowFields>
    <field x="3"/>
  </rowFields>
  <dataFields>
    <dataField name="# of Villages" fld="3" subtotal="count" baseField="0"/>
  </dataFields>
</pivotTableDefinition>
</file>

<file path=xl/pivotTables/pivotTable2.xml><?xml version="1.0" encoding="utf-8"?>
<pivotTableDefinition xmlns="http://schemas.openxmlformats.org/spreadsheetml/2006/main" name="Solomon villages Data 2" cacheId="0" dataCaption="" compact="0" compactData="0">
  <location ref="J3:AE51" firstHeaderRow="0" firstDataRow="2" firstDataCol="1"/>
  <pivotFields>
    <pivotField name="Province" axis="axisRow" compact="0" outline="0" multipleItemSelectionAllowed="1" showAll="0" sortType="ascending">
      <items>
        <item x="0"/>
        <item x="1"/>
        <item t="default"/>
      </items>
    </pivotField>
    <pivotField name="Village" axis="axisRow" compact="0" outline="0" multipleItemSelectionAllowed="1" showAll="0" sortType="ascending">
      <items>
        <item x="29"/>
        <item x="42"/>
        <item x="40"/>
        <item x="20"/>
        <item x="31"/>
        <item x="6"/>
        <item x="8"/>
        <item x="39"/>
        <item x="37"/>
        <item x="21"/>
        <item x="23"/>
        <item x="22"/>
        <item x="34"/>
        <item x="28"/>
        <item x="13"/>
        <item x="7"/>
        <item x="27"/>
        <item x="43"/>
        <item x="30"/>
        <item x="15"/>
        <item x="4"/>
        <item x="36"/>
        <item x="0"/>
        <item x="24"/>
        <item x="3"/>
        <item x="38"/>
        <item x="33"/>
        <item x="14"/>
        <item x="12"/>
        <item x="25"/>
        <item x="18"/>
        <item x="32"/>
        <item x="9"/>
        <item x="26"/>
        <item x="35"/>
        <item x="5"/>
        <item x="10"/>
        <item x="41"/>
        <item x="11"/>
        <item x="16"/>
        <item x="2"/>
        <item x="1"/>
        <item x="17"/>
        <item x="19"/>
        <item t="default"/>
      </items>
    </pivotField>
    <pivotField name="Villag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Language" axis="axisCol" dataField="1" compact="0" outline="0" multipleItemSelectionAllowed="1" showAll="0" sortType="descending">
      <items>
        <item x="0"/>
        <item x="1"/>
        <item x="2"/>
        <item x="3"/>
        <item x="4"/>
        <item x="5"/>
        <item x="6"/>
        <item x="7"/>
        <item x="8"/>
        <item x="9"/>
        <item x="10"/>
        <item x="11"/>
        <item x="12"/>
        <item x="13"/>
        <item x="14"/>
        <item x="15"/>
        <item x="16"/>
        <item x="17"/>
        <item x="18"/>
        <item t="default"/>
      </items>
      <autoSortScope>
        <pivotArea>
          <references>
            <reference field="4294967294">
              <x v="0"/>
            </reference>
          </references>
        </pivotArea>
      </autoSortScope>
    </pivotField>
  </pivotFields>
  <rowFields>
    <field x="0"/>
    <field x="1"/>
  </rowFields>
  <colFields>
    <field x="3"/>
  </colFields>
  <dataFields>
    <dataField name="# of Villages" fld="3" subtotal="count" baseField="0"/>
  </dataFields>
</pivotTableDefinition>
</file>

<file path=xl/pivotTables/pivotTable3.xml><?xml version="1.0" encoding="utf-8"?>
<pivotTableDefinition xmlns="http://schemas.openxmlformats.org/spreadsheetml/2006/main" name="Solomon - Attempted correction" cacheId="1" dataCaption="" compact="0" compactData="0">
  <location ref="I3:Z51" firstHeaderRow="0" firstDataRow="2" firstDataCol="1"/>
  <pivotFields>
    <pivotField name="Province" axis="axisRow" compact="0" outline="0" multipleItemSelectionAllowed="1" showAll="0" sortType="ascending">
      <items>
        <item x="0"/>
        <item x="1"/>
        <item t="default"/>
      </items>
    </pivotField>
    <pivotField name="Village" axis="axisRow" dataField="1" compact="0" outline="0" multipleItemSelectionAllowed="1" showAll="0" sortType="ascending">
      <items>
        <item x="29"/>
        <item x="42"/>
        <item x="40"/>
        <item x="20"/>
        <item x="31"/>
        <item x="6"/>
        <item x="8"/>
        <item x="39"/>
        <item x="37"/>
        <item x="21"/>
        <item x="23"/>
        <item x="22"/>
        <item x="34"/>
        <item x="28"/>
        <item x="13"/>
        <item x="7"/>
        <item x="27"/>
        <item x="43"/>
        <item x="30"/>
        <item x="15"/>
        <item x="4"/>
        <item x="36"/>
        <item x="0"/>
        <item x="24"/>
        <item x="3"/>
        <item x="38"/>
        <item x="33"/>
        <item x="14"/>
        <item x="12"/>
        <item x="25"/>
        <item x="18"/>
        <item x="32"/>
        <item x="9"/>
        <item x="26"/>
        <item x="35"/>
        <item x="5"/>
        <item x="10"/>
        <item x="41"/>
        <item x="11"/>
        <item x="16"/>
        <item x="2"/>
        <item x="1"/>
        <item x="17"/>
        <item x="19"/>
        <item t="default"/>
      </items>
    </pivotField>
    <pivotField name="Villag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Language" axis="axisCol" compact="0" outline="0" multipleItemSelectionAllowed="1" showAll="0" sortType="ascending">
      <items>
        <item x="8"/>
        <item x="5"/>
        <item x="2"/>
        <item x="3"/>
        <item x="9"/>
        <item x="10"/>
        <item x="14"/>
        <item x="11"/>
        <item x="4"/>
        <item x="13"/>
        <item x="6"/>
        <item x="12"/>
        <item x="7"/>
        <item x="0"/>
        <item x="1"/>
        <item t="default"/>
      </items>
    </pivotField>
  </pivotFields>
  <rowFields>
    <field x="0"/>
    <field x="1"/>
  </rowFields>
  <colFields>
    <field x="3"/>
  </colFields>
  <dataFields>
    <dataField name="Languages spoken by village" fld="1" subtotal="count" baseField="0"/>
  </dataFields>
</pivotTableDefinition>
</file>

<file path=xl/pivotTables/pivotTable4.xml><?xml version="1.0" encoding="utf-8"?>
<pivotTableDefinition xmlns="http://schemas.openxmlformats.org/spreadsheetml/2006/main" name="Solomon - Attempted correction 2" cacheId="1" dataCaption="" compact="0" compactData="0">
  <location ref="F4:G20" firstHeaderRow="0" firstDataRow="1" firstDataCol="0"/>
  <pivotFields>
    <pivotField name="Province" compact="0" outline="0" multipleItemSelectionAllowed="1" showAll="0">
      <items>
        <item x="0"/>
        <item x="1"/>
        <item t="default"/>
      </items>
    </pivotField>
    <pivotField name="Vill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Villag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Language" axis="axisRow" compact="0" outline="0" multipleItemSelectionAllowed="1" showAll="0" sortType="descending">
      <items>
        <item x="0"/>
        <item x="1"/>
        <item x="2"/>
        <item x="3"/>
        <item x="4"/>
        <item x="5"/>
        <item x="6"/>
        <item x="7"/>
        <item x="8"/>
        <item x="9"/>
        <item x="10"/>
        <item x="11"/>
        <item x="12"/>
        <item x="13"/>
        <item x="14"/>
        <item t="default"/>
      </items>
      <autoSortScope>
        <pivotArea>
          <references>
            <reference field="4294967294">
              <x v="0"/>
            </reference>
          </references>
        </pivotArea>
      </autoSortScope>
    </pivotField>
  </pivotFields>
  <rowFields>
    <field x="3"/>
  </rowFields>
  <dataFields>
    <dataField name="# of Villages" fld="1"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pivotTable" Target="../pivotTables/pivotTable4.xm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8.86"/>
    <col customWidth="1" min="2" max="2" width="10.71"/>
    <col customWidth="1" min="3" max="4" width="12.71"/>
    <col customWidth="1" min="5" max="5" width="10.71"/>
    <col customWidth="1" min="6" max="6" width="18.14"/>
    <col customWidth="1" min="7" max="7" width="7.0"/>
    <col customWidth="1" min="8" max="8" width="17.14"/>
    <col customWidth="1" hidden="1" min="9" max="10" width="11.0"/>
    <col customWidth="1" hidden="1" min="11" max="11" width="11.71"/>
    <col customWidth="1" hidden="1" min="12" max="12" width="17.14"/>
    <col customWidth="1" hidden="1" min="13" max="13" width="11.0"/>
    <col customWidth="1" hidden="1" min="14" max="14" width="23.86"/>
    <col customWidth="1" hidden="1" min="15" max="15" width="27.0"/>
    <col customWidth="1" min="16" max="26" width="10.71"/>
  </cols>
  <sheetData>
    <row r="1">
      <c r="A1" s="1" t="s">
        <v>0</v>
      </c>
      <c r="B1" s="1" t="s">
        <v>1</v>
      </c>
      <c r="C1" s="2" t="s">
        <v>2</v>
      </c>
      <c r="D1" s="2" t="s">
        <v>3</v>
      </c>
      <c r="E1" s="2" t="s">
        <v>4</v>
      </c>
      <c r="F1" s="3" t="s">
        <v>5</v>
      </c>
      <c r="G1" s="4" t="s">
        <v>6</v>
      </c>
      <c r="H1" s="5" t="s">
        <v>7</v>
      </c>
      <c r="I1" s="6" t="s">
        <v>8</v>
      </c>
      <c r="J1" s="7" t="s">
        <v>9</v>
      </c>
      <c r="K1" s="8" t="s">
        <v>10</v>
      </c>
      <c r="L1" s="9" t="s">
        <v>11</v>
      </c>
      <c r="M1" s="2" t="s">
        <v>12</v>
      </c>
      <c r="N1" s="10" t="s">
        <v>13</v>
      </c>
      <c r="O1" s="11" t="s">
        <v>14</v>
      </c>
    </row>
    <row r="2" ht="37.5" customHeight="1">
      <c r="A2" s="12" t="s">
        <v>15</v>
      </c>
      <c r="B2" s="13" t="s">
        <v>16</v>
      </c>
      <c r="C2" s="14">
        <v>24.0</v>
      </c>
      <c r="D2" s="15">
        <v>13.0</v>
      </c>
      <c r="E2" s="16" t="s">
        <v>17</v>
      </c>
      <c r="F2" s="17" t="str">
        <f t="shared" ref="F2:F16" si="1">IF(C2="NA", "NA", IF(C2&lt;=14,"Small",IF(C2&lt;=18,"Moderately Small",IF(C2&lt;=25,"Average",IF(C2&lt;=33,"Moderately large","Large")))))</f>
        <v>Average</v>
      </c>
      <c r="G2" s="18">
        <v>13.0</v>
      </c>
      <c r="H2" s="19" t="str">
        <f t="shared" ref="H2:H16" si="2">IF(G2="NA", "NA", IF(G2&lt;=4, "Small", IF(G2&lt;=6, "Average", "Large")))</f>
        <v>Large</v>
      </c>
      <c r="I2" s="15">
        <f t="shared" ref="I2:I27" si="3">IF(OR(C2="NA",D2="NA"), "NA", C2+D2)</f>
        <v>37</v>
      </c>
      <c r="J2" s="20">
        <f t="shared" ref="J2:J27" si="4">IF(OR(C2="NA",G2="NA"), "NA", C2+G2)</f>
        <v>37</v>
      </c>
      <c r="K2" s="21">
        <f t="shared" ref="K2:K27" si="5">IF(OR(C2="NA",G2="NA"), "NA", C2/G2)</f>
        <v>1.846153846</v>
      </c>
      <c r="L2" s="22" t="str">
        <f t="shared" ref="L2:L27" si="6">IF(OR(C2="NA",G2="NA"), "NA", IF(C2/G2&lt;=2, "Low", IF(C2/G2&lt;2.75, "Moderately low", IF(C2/G2&lt;4.25, "Average", IF(C2/G2&lt;6.5, "Moderately high", "High")))))</f>
        <v>Low</v>
      </c>
      <c r="M2" s="23">
        <v>7.0</v>
      </c>
      <c r="N2" s="24" t="s">
        <v>18</v>
      </c>
      <c r="O2" s="25" t="s">
        <v>19</v>
      </c>
    </row>
    <row r="3" ht="37.5" hidden="1" customHeight="1">
      <c r="A3" s="26" t="s">
        <v>20</v>
      </c>
      <c r="B3" s="27" t="s">
        <v>21</v>
      </c>
      <c r="C3" s="28">
        <v>56.0</v>
      </c>
      <c r="D3" s="29">
        <v>30.0</v>
      </c>
      <c r="E3" s="30" t="s">
        <v>22</v>
      </c>
      <c r="F3" s="31" t="str">
        <f t="shared" si="1"/>
        <v>Large</v>
      </c>
      <c r="G3" s="32">
        <v>5.0</v>
      </c>
      <c r="H3" s="31" t="str">
        <f t="shared" si="2"/>
        <v>Average</v>
      </c>
      <c r="I3" s="33">
        <f t="shared" si="3"/>
        <v>86</v>
      </c>
      <c r="J3" s="34">
        <f t="shared" si="4"/>
        <v>61</v>
      </c>
      <c r="K3" s="35">
        <f t="shared" si="5"/>
        <v>11.2</v>
      </c>
      <c r="L3" s="36" t="str">
        <f t="shared" si="6"/>
        <v>High</v>
      </c>
      <c r="M3" s="30" t="s">
        <v>23</v>
      </c>
      <c r="N3" s="37" t="s">
        <v>24</v>
      </c>
      <c r="O3" s="38" t="s">
        <v>25</v>
      </c>
    </row>
    <row r="4" ht="37.5" customHeight="1">
      <c r="A4" s="39" t="s">
        <v>26</v>
      </c>
      <c r="B4" s="40" t="s">
        <v>27</v>
      </c>
      <c r="C4" s="41">
        <v>56.0</v>
      </c>
      <c r="D4" s="41">
        <v>38.0</v>
      </c>
      <c r="E4" s="42" t="s">
        <v>22</v>
      </c>
      <c r="F4" s="43" t="str">
        <f t="shared" si="1"/>
        <v>Large</v>
      </c>
      <c r="G4" s="44">
        <v>10.0</v>
      </c>
      <c r="H4" s="43" t="str">
        <f t="shared" si="2"/>
        <v>Large</v>
      </c>
      <c r="I4" s="41">
        <f t="shared" si="3"/>
        <v>94</v>
      </c>
      <c r="J4" s="45">
        <f t="shared" si="4"/>
        <v>66</v>
      </c>
      <c r="K4" s="46">
        <f t="shared" si="5"/>
        <v>5.6</v>
      </c>
      <c r="L4" s="47" t="str">
        <f t="shared" si="6"/>
        <v>Moderately high</v>
      </c>
      <c r="M4" s="42" t="s">
        <v>25</v>
      </c>
      <c r="N4" s="48" t="s">
        <v>28</v>
      </c>
      <c r="O4" s="47" t="s">
        <v>29</v>
      </c>
    </row>
    <row r="5" ht="37.5" customHeight="1">
      <c r="A5" s="49" t="s">
        <v>30</v>
      </c>
      <c r="B5" s="50" t="s">
        <v>31</v>
      </c>
      <c r="C5" s="51">
        <v>25.0</v>
      </c>
      <c r="D5" s="51">
        <v>5.0</v>
      </c>
      <c r="E5" s="52" t="s">
        <v>17</v>
      </c>
      <c r="F5" s="53" t="str">
        <f t="shared" si="1"/>
        <v>Average</v>
      </c>
      <c r="G5" s="54">
        <v>5.0</v>
      </c>
      <c r="H5" s="53" t="str">
        <f t="shared" si="2"/>
        <v>Average</v>
      </c>
      <c r="I5" s="51">
        <f t="shared" si="3"/>
        <v>30</v>
      </c>
      <c r="J5" s="55">
        <f t="shared" si="4"/>
        <v>30</v>
      </c>
      <c r="K5" s="56">
        <f t="shared" si="5"/>
        <v>5</v>
      </c>
      <c r="L5" s="57" t="str">
        <f t="shared" si="6"/>
        <v>Moderately high</v>
      </c>
      <c r="M5" s="52" t="s">
        <v>25</v>
      </c>
      <c r="N5" s="58" t="s">
        <v>32</v>
      </c>
      <c r="O5" s="59" t="s">
        <v>33</v>
      </c>
    </row>
    <row r="6" ht="37.5" customHeight="1">
      <c r="A6" s="60" t="s">
        <v>34</v>
      </c>
      <c r="B6" s="61" t="s">
        <v>35</v>
      </c>
      <c r="C6" s="62">
        <v>26.0</v>
      </c>
      <c r="D6" s="62">
        <v>5.0</v>
      </c>
      <c r="E6" s="63" t="s">
        <v>36</v>
      </c>
      <c r="F6" s="64" t="str">
        <f t="shared" si="1"/>
        <v>Moderately large</v>
      </c>
      <c r="G6" s="65">
        <v>5.0</v>
      </c>
      <c r="H6" s="64" t="str">
        <f t="shared" si="2"/>
        <v>Average</v>
      </c>
      <c r="I6" s="62">
        <f t="shared" si="3"/>
        <v>31</v>
      </c>
      <c r="J6" s="66">
        <f t="shared" si="4"/>
        <v>31</v>
      </c>
      <c r="K6" s="67">
        <f t="shared" si="5"/>
        <v>5.2</v>
      </c>
      <c r="L6" s="68" t="str">
        <f t="shared" si="6"/>
        <v>Moderately high</v>
      </c>
      <c r="M6" s="63" t="s">
        <v>25</v>
      </c>
      <c r="N6" s="69" t="s">
        <v>37</v>
      </c>
      <c r="O6" s="68" t="s">
        <v>38</v>
      </c>
    </row>
    <row r="7" ht="37.5" customHeight="1">
      <c r="A7" s="70" t="s">
        <v>39</v>
      </c>
      <c r="B7" s="71" t="s">
        <v>40</v>
      </c>
      <c r="C7" s="72">
        <v>24.0</v>
      </c>
      <c r="D7" s="72">
        <v>18.0</v>
      </c>
      <c r="E7" s="73" t="s">
        <v>36</v>
      </c>
      <c r="F7" s="74" t="str">
        <f t="shared" si="1"/>
        <v>Average</v>
      </c>
      <c r="G7" s="75">
        <v>5.0</v>
      </c>
      <c r="H7" s="74" t="str">
        <f t="shared" si="2"/>
        <v>Average</v>
      </c>
      <c r="I7" s="72">
        <f t="shared" si="3"/>
        <v>42</v>
      </c>
      <c r="J7" s="76">
        <f t="shared" si="4"/>
        <v>29</v>
      </c>
      <c r="K7" s="77">
        <f t="shared" si="5"/>
        <v>4.8</v>
      </c>
      <c r="L7" s="78" t="str">
        <f t="shared" si="6"/>
        <v>Moderately high</v>
      </c>
      <c r="M7" s="79" t="s">
        <v>25</v>
      </c>
      <c r="N7" s="80" t="s">
        <v>25</v>
      </c>
      <c r="O7" s="81" t="s">
        <v>41</v>
      </c>
    </row>
    <row r="8" ht="37.5" customHeight="1">
      <c r="A8" s="82" t="s">
        <v>15</v>
      </c>
      <c r="B8" s="83" t="s">
        <v>42</v>
      </c>
      <c r="C8" s="84">
        <v>21.0</v>
      </c>
      <c r="D8" s="84">
        <v>17.0</v>
      </c>
      <c r="E8" s="85" t="s">
        <v>17</v>
      </c>
      <c r="F8" s="86" t="str">
        <f t="shared" si="1"/>
        <v>Average</v>
      </c>
      <c r="G8" s="87">
        <v>12.0</v>
      </c>
      <c r="H8" s="86" t="str">
        <f t="shared" si="2"/>
        <v>Large</v>
      </c>
      <c r="I8" s="84">
        <f t="shared" si="3"/>
        <v>38</v>
      </c>
      <c r="J8" s="88">
        <f t="shared" si="4"/>
        <v>33</v>
      </c>
      <c r="K8" s="89">
        <f t="shared" si="5"/>
        <v>1.75</v>
      </c>
      <c r="L8" s="90" t="str">
        <f t="shared" si="6"/>
        <v>Low</v>
      </c>
      <c r="M8" s="91" t="s">
        <v>25</v>
      </c>
      <c r="N8" s="92" t="s">
        <v>25</v>
      </c>
      <c r="O8" s="90" t="s">
        <v>43</v>
      </c>
    </row>
    <row r="9" ht="37.5" hidden="1" customHeight="1">
      <c r="A9" s="93" t="s">
        <v>44</v>
      </c>
      <c r="B9" s="94" t="s">
        <v>45</v>
      </c>
      <c r="C9" s="95">
        <v>17.0</v>
      </c>
      <c r="D9" s="95">
        <v>5.0</v>
      </c>
      <c r="E9" s="96"/>
      <c r="F9" s="97" t="str">
        <f t="shared" si="1"/>
        <v>Moderately Small</v>
      </c>
      <c r="G9" s="98">
        <v>5.0</v>
      </c>
      <c r="H9" s="97" t="str">
        <f t="shared" si="2"/>
        <v>Average</v>
      </c>
      <c r="I9" s="95">
        <f t="shared" si="3"/>
        <v>22</v>
      </c>
      <c r="J9" s="99">
        <f t="shared" si="4"/>
        <v>22</v>
      </c>
      <c r="K9" s="100">
        <f t="shared" si="5"/>
        <v>3.4</v>
      </c>
      <c r="L9" s="101" t="str">
        <f t="shared" si="6"/>
        <v>Average</v>
      </c>
      <c r="M9" s="102" t="s">
        <v>46</v>
      </c>
      <c r="N9" s="103" t="s">
        <v>25</v>
      </c>
      <c r="O9" s="104"/>
    </row>
    <row r="10" ht="37.5" hidden="1" customHeight="1">
      <c r="A10" s="105" t="s">
        <v>15</v>
      </c>
      <c r="B10" s="106" t="s">
        <v>47</v>
      </c>
      <c r="C10" s="107">
        <v>18.0</v>
      </c>
      <c r="D10" s="107">
        <v>16.0</v>
      </c>
      <c r="E10" s="108" t="s">
        <v>17</v>
      </c>
      <c r="F10" s="109" t="str">
        <f t="shared" si="1"/>
        <v>Moderately Small</v>
      </c>
      <c r="G10" s="110">
        <v>13.0</v>
      </c>
      <c r="H10" s="109" t="str">
        <f t="shared" si="2"/>
        <v>Large</v>
      </c>
      <c r="I10" s="107">
        <f t="shared" si="3"/>
        <v>34</v>
      </c>
      <c r="J10" s="111">
        <f t="shared" si="4"/>
        <v>31</v>
      </c>
      <c r="K10" s="112">
        <f t="shared" si="5"/>
        <v>1.384615385</v>
      </c>
      <c r="L10" s="113" t="str">
        <f t="shared" si="6"/>
        <v>Low</v>
      </c>
      <c r="M10" s="114">
        <v>3.0</v>
      </c>
      <c r="N10" s="115" t="s">
        <v>25</v>
      </c>
      <c r="O10" s="116" t="s">
        <v>48</v>
      </c>
    </row>
    <row r="11" ht="37.5" hidden="1" customHeight="1">
      <c r="A11" s="117" t="s">
        <v>49</v>
      </c>
      <c r="B11" s="118" t="s">
        <v>50</v>
      </c>
      <c r="C11" s="119">
        <v>17.0</v>
      </c>
      <c r="D11" s="119">
        <v>16.0</v>
      </c>
      <c r="E11" s="120" t="s">
        <v>36</v>
      </c>
      <c r="F11" s="121" t="str">
        <f t="shared" si="1"/>
        <v>Moderately Small</v>
      </c>
      <c r="G11" s="122">
        <v>8.0</v>
      </c>
      <c r="H11" s="121" t="str">
        <f t="shared" si="2"/>
        <v>Large</v>
      </c>
      <c r="I11" s="119">
        <f t="shared" si="3"/>
        <v>33</v>
      </c>
      <c r="J11" s="123">
        <f t="shared" si="4"/>
        <v>25</v>
      </c>
      <c r="K11" s="124">
        <f t="shared" si="5"/>
        <v>2.125</v>
      </c>
      <c r="L11" s="125" t="str">
        <f t="shared" si="6"/>
        <v>Moderately low</v>
      </c>
      <c r="M11" s="126">
        <v>18.0</v>
      </c>
      <c r="N11" s="127" t="s">
        <v>51</v>
      </c>
      <c r="O11" s="128" t="s">
        <v>52</v>
      </c>
    </row>
    <row r="12" ht="37.5" hidden="1" customHeight="1">
      <c r="A12" s="129" t="s">
        <v>53</v>
      </c>
      <c r="B12" s="130" t="s">
        <v>54</v>
      </c>
      <c r="C12" s="131">
        <v>18.0</v>
      </c>
      <c r="D12" s="131">
        <v>17.0</v>
      </c>
      <c r="E12" s="132" t="s">
        <v>17</v>
      </c>
      <c r="F12" s="133" t="str">
        <f t="shared" si="1"/>
        <v>Moderately Small</v>
      </c>
      <c r="G12" s="134">
        <v>16.0</v>
      </c>
      <c r="H12" s="133" t="str">
        <f t="shared" si="2"/>
        <v>Large</v>
      </c>
      <c r="I12" s="131">
        <f t="shared" si="3"/>
        <v>35</v>
      </c>
      <c r="J12" s="135">
        <f t="shared" si="4"/>
        <v>34</v>
      </c>
      <c r="K12" s="136">
        <f t="shared" si="5"/>
        <v>1.125</v>
      </c>
      <c r="L12" s="137" t="str">
        <f t="shared" si="6"/>
        <v>Low</v>
      </c>
      <c r="M12" s="138" t="s">
        <v>25</v>
      </c>
      <c r="N12" s="139" t="s">
        <v>55</v>
      </c>
      <c r="O12" s="140" t="s">
        <v>55</v>
      </c>
    </row>
    <row r="13" ht="37.5" hidden="1" customHeight="1">
      <c r="A13" s="141" t="s">
        <v>56</v>
      </c>
      <c r="B13" s="142" t="s">
        <v>57</v>
      </c>
      <c r="C13" s="143">
        <v>22.0</v>
      </c>
      <c r="D13" s="143">
        <v>24.0</v>
      </c>
      <c r="E13" s="144" t="s">
        <v>17</v>
      </c>
      <c r="F13" s="145" t="str">
        <f t="shared" si="1"/>
        <v>Average</v>
      </c>
      <c r="G13" s="146">
        <v>10.0</v>
      </c>
      <c r="H13" s="145" t="str">
        <f t="shared" si="2"/>
        <v>Large</v>
      </c>
      <c r="I13" s="143">
        <f t="shared" si="3"/>
        <v>46</v>
      </c>
      <c r="J13" s="147">
        <f t="shared" si="4"/>
        <v>32</v>
      </c>
      <c r="K13" s="148">
        <f t="shared" si="5"/>
        <v>2.2</v>
      </c>
      <c r="L13" s="149" t="str">
        <f t="shared" si="6"/>
        <v>Moderately low</v>
      </c>
      <c r="M13" s="150">
        <v>5.0</v>
      </c>
      <c r="N13" s="151" t="s">
        <v>25</v>
      </c>
      <c r="O13" s="152" t="s">
        <v>58</v>
      </c>
    </row>
    <row r="14" ht="37.5" hidden="1" customHeight="1">
      <c r="A14" s="153" t="s">
        <v>59</v>
      </c>
      <c r="B14" s="154" t="s">
        <v>60</v>
      </c>
      <c r="C14" s="155">
        <v>24.0</v>
      </c>
      <c r="D14" s="155">
        <v>15.0</v>
      </c>
      <c r="E14" s="156" t="s">
        <v>17</v>
      </c>
      <c r="F14" s="157" t="str">
        <f t="shared" si="1"/>
        <v>Average</v>
      </c>
      <c r="G14" s="158">
        <v>8.0</v>
      </c>
      <c r="H14" s="157" t="str">
        <f t="shared" si="2"/>
        <v>Large</v>
      </c>
      <c r="I14" s="155">
        <f t="shared" si="3"/>
        <v>39</v>
      </c>
      <c r="J14" s="159">
        <f t="shared" si="4"/>
        <v>32</v>
      </c>
      <c r="K14" s="160">
        <f t="shared" si="5"/>
        <v>3</v>
      </c>
      <c r="L14" s="161" t="str">
        <f t="shared" si="6"/>
        <v>Average</v>
      </c>
      <c r="M14" s="162" t="s">
        <v>25</v>
      </c>
      <c r="N14" s="163" t="s">
        <v>25</v>
      </c>
      <c r="O14" s="164" t="s">
        <v>61</v>
      </c>
    </row>
    <row r="15" ht="37.5" customHeight="1">
      <c r="A15" s="165" t="s">
        <v>62</v>
      </c>
      <c r="B15" s="166" t="s">
        <v>63</v>
      </c>
      <c r="C15" s="167">
        <v>16.0</v>
      </c>
      <c r="D15" s="167">
        <v>5.0</v>
      </c>
      <c r="E15" s="168" t="s">
        <v>22</v>
      </c>
      <c r="F15" s="169" t="str">
        <f t="shared" si="1"/>
        <v>Moderately Small</v>
      </c>
      <c r="G15" s="170">
        <v>5.0</v>
      </c>
      <c r="H15" s="169" t="str">
        <f t="shared" si="2"/>
        <v>Average</v>
      </c>
      <c r="I15" s="171">
        <f t="shared" si="3"/>
        <v>21</v>
      </c>
      <c r="J15" s="172">
        <f t="shared" si="4"/>
        <v>21</v>
      </c>
      <c r="K15" s="173">
        <f t="shared" si="5"/>
        <v>3.2</v>
      </c>
      <c r="L15" s="174" t="str">
        <f t="shared" si="6"/>
        <v>Average</v>
      </c>
      <c r="M15" s="175">
        <v>5.0</v>
      </c>
      <c r="N15" s="176" t="s">
        <v>25</v>
      </c>
      <c r="O15" s="177" t="s">
        <v>64</v>
      </c>
    </row>
    <row r="16" ht="37.5" customHeight="1">
      <c r="A16" s="165" t="s">
        <v>62</v>
      </c>
      <c r="B16" s="166" t="s">
        <v>65</v>
      </c>
      <c r="C16" s="167">
        <v>18.0</v>
      </c>
      <c r="D16" s="167">
        <v>5.0</v>
      </c>
      <c r="E16" s="168" t="s">
        <v>22</v>
      </c>
      <c r="F16" s="169" t="str">
        <f t="shared" si="1"/>
        <v>Moderately Small</v>
      </c>
      <c r="G16" s="170">
        <v>5.0</v>
      </c>
      <c r="H16" s="169" t="str">
        <f t="shared" si="2"/>
        <v>Average</v>
      </c>
      <c r="I16" s="167">
        <f t="shared" si="3"/>
        <v>23</v>
      </c>
      <c r="J16" s="178">
        <f t="shared" si="4"/>
        <v>23</v>
      </c>
      <c r="K16" s="179">
        <f t="shared" si="5"/>
        <v>3.6</v>
      </c>
      <c r="L16" s="180" t="str">
        <f t="shared" si="6"/>
        <v>Average</v>
      </c>
      <c r="M16" s="181">
        <v>7.0</v>
      </c>
      <c r="N16" s="176" t="s">
        <v>25</v>
      </c>
      <c r="O16" s="182" t="s">
        <v>66</v>
      </c>
    </row>
    <row r="17" ht="37.5" hidden="1" customHeight="1">
      <c r="A17" s="165" t="s">
        <v>62</v>
      </c>
      <c r="B17" s="166" t="s">
        <v>67</v>
      </c>
      <c r="C17" s="167" t="s">
        <v>25</v>
      </c>
      <c r="D17" s="167" t="s">
        <v>25</v>
      </c>
      <c r="E17" s="168" t="s">
        <v>22</v>
      </c>
      <c r="F17" s="183" t="s">
        <v>68</v>
      </c>
      <c r="G17" s="170" t="s">
        <v>25</v>
      </c>
      <c r="H17" s="183" t="s">
        <v>68</v>
      </c>
      <c r="I17" s="181" t="str">
        <f t="shared" si="3"/>
        <v>NA</v>
      </c>
      <c r="J17" s="176" t="str">
        <f t="shared" si="4"/>
        <v>NA</v>
      </c>
      <c r="K17" s="179" t="str">
        <f t="shared" si="5"/>
        <v>NA</v>
      </c>
      <c r="L17" s="180" t="str">
        <f t="shared" si="6"/>
        <v>NA</v>
      </c>
      <c r="M17" s="181" t="s">
        <v>25</v>
      </c>
      <c r="N17" s="176" t="s">
        <v>25</v>
      </c>
      <c r="O17" s="184" t="s">
        <v>64</v>
      </c>
    </row>
    <row r="18" ht="37.5" hidden="1" customHeight="1">
      <c r="A18" s="165" t="s">
        <v>62</v>
      </c>
      <c r="B18" s="166" t="s">
        <v>69</v>
      </c>
      <c r="C18" s="167">
        <v>17.0</v>
      </c>
      <c r="D18" s="167">
        <v>5.0</v>
      </c>
      <c r="E18" s="168" t="s">
        <v>22</v>
      </c>
      <c r="F18" s="169" t="str">
        <f>IF(C18="NA", "NA", IF(C18&lt;=14,"Small",IF(C18&lt;=18,"Moderately Small",IF(C18&lt;=25,"Average",IF(C18&lt;=33,"Moderately large","Large")))))</f>
        <v>Moderately Small</v>
      </c>
      <c r="G18" s="170">
        <v>5.0</v>
      </c>
      <c r="H18" s="169" t="str">
        <f>IF(G18="NA", "NA", IF(G18&lt;=4, "Small", IF(G18&lt;=6, "Average", "Large")))</f>
        <v>Average</v>
      </c>
      <c r="I18" s="185">
        <f t="shared" si="3"/>
        <v>22</v>
      </c>
      <c r="J18" s="186">
        <f t="shared" si="4"/>
        <v>22</v>
      </c>
      <c r="K18" s="187">
        <f t="shared" si="5"/>
        <v>3.4</v>
      </c>
      <c r="L18" s="180" t="str">
        <f t="shared" si="6"/>
        <v>Average</v>
      </c>
      <c r="M18" s="175">
        <v>3.0</v>
      </c>
      <c r="N18" s="176" t="s">
        <v>25</v>
      </c>
      <c r="O18" s="177" t="s">
        <v>64</v>
      </c>
    </row>
    <row r="19" ht="37.5" customHeight="1">
      <c r="A19" s="165" t="s">
        <v>62</v>
      </c>
      <c r="B19" s="166" t="s">
        <v>70</v>
      </c>
      <c r="C19" s="167" t="s">
        <v>25</v>
      </c>
      <c r="D19" s="167" t="s">
        <v>25</v>
      </c>
      <c r="E19" s="168" t="s">
        <v>22</v>
      </c>
      <c r="F19" s="183" t="s">
        <v>68</v>
      </c>
      <c r="G19" s="170" t="s">
        <v>25</v>
      </c>
      <c r="H19" s="183" t="s">
        <v>68</v>
      </c>
      <c r="I19" s="181" t="str">
        <f t="shared" si="3"/>
        <v>NA</v>
      </c>
      <c r="J19" s="176" t="str">
        <f t="shared" si="4"/>
        <v>NA</v>
      </c>
      <c r="K19" s="179" t="str">
        <f t="shared" si="5"/>
        <v>NA</v>
      </c>
      <c r="L19" s="180" t="str">
        <f t="shared" si="6"/>
        <v>NA</v>
      </c>
      <c r="M19" s="181" t="s">
        <v>25</v>
      </c>
      <c r="N19" s="176" t="s">
        <v>25</v>
      </c>
      <c r="O19" s="177" t="s">
        <v>64</v>
      </c>
    </row>
    <row r="20" ht="37.5" customHeight="1">
      <c r="A20" s="165" t="s">
        <v>71</v>
      </c>
      <c r="B20" s="166" t="s">
        <v>72</v>
      </c>
      <c r="C20" s="167" t="s">
        <v>25</v>
      </c>
      <c r="D20" s="167" t="s">
        <v>25</v>
      </c>
      <c r="E20" s="168" t="s">
        <v>22</v>
      </c>
      <c r="F20" s="183" t="s">
        <v>68</v>
      </c>
      <c r="G20" s="170" t="s">
        <v>25</v>
      </c>
      <c r="H20" s="183" t="s">
        <v>68</v>
      </c>
      <c r="I20" s="181" t="str">
        <f t="shared" si="3"/>
        <v>NA</v>
      </c>
      <c r="J20" s="176" t="str">
        <f t="shared" si="4"/>
        <v>NA</v>
      </c>
      <c r="K20" s="179" t="str">
        <f t="shared" si="5"/>
        <v>NA</v>
      </c>
      <c r="L20" s="180" t="str">
        <f t="shared" si="6"/>
        <v>NA</v>
      </c>
      <c r="M20" s="181" t="s">
        <v>25</v>
      </c>
      <c r="N20" s="176" t="s">
        <v>25</v>
      </c>
      <c r="O20" s="184" t="s">
        <v>64</v>
      </c>
    </row>
    <row r="21" ht="37.5" customHeight="1">
      <c r="A21" s="165" t="s">
        <v>71</v>
      </c>
      <c r="B21" s="166" t="s">
        <v>73</v>
      </c>
      <c r="C21" s="167">
        <v>17.0</v>
      </c>
      <c r="D21" s="167">
        <v>5.0</v>
      </c>
      <c r="E21" s="168" t="s">
        <v>22</v>
      </c>
      <c r="F21" s="169" t="str">
        <f>IF(C21="NA", "NA", IF(C21&lt;=14,"Small",IF(C21&lt;=18,"Moderately Small",IF(C21&lt;=25,"Average",IF(C21&lt;=33,"Moderately large","Large")))))</f>
        <v>Moderately Small</v>
      </c>
      <c r="G21" s="170">
        <v>5.0</v>
      </c>
      <c r="H21" s="169" t="str">
        <f>IF(G21="NA", "NA", IF(G21&lt;=4, "Small", IF(G21&lt;=6, "Average", "Large")))</f>
        <v>Average</v>
      </c>
      <c r="I21" s="185">
        <f t="shared" si="3"/>
        <v>22</v>
      </c>
      <c r="J21" s="186">
        <f t="shared" si="4"/>
        <v>22</v>
      </c>
      <c r="K21" s="187">
        <f t="shared" si="5"/>
        <v>3.4</v>
      </c>
      <c r="L21" s="180" t="str">
        <f t="shared" si="6"/>
        <v>Average</v>
      </c>
      <c r="M21" s="181">
        <v>2.0</v>
      </c>
      <c r="N21" s="176" t="s">
        <v>25</v>
      </c>
      <c r="O21" s="184" t="s">
        <v>64</v>
      </c>
    </row>
    <row r="22" ht="37.5" customHeight="1">
      <c r="A22" s="165" t="s">
        <v>71</v>
      </c>
      <c r="B22" s="166" t="s">
        <v>74</v>
      </c>
      <c r="C22" s="167" t="s">
        <v>25</v>
      </c>
      <c r="D22" s="167" t="s">
        <v>25</v>
      </c>
      <c r="E22" s="168" t="s">
        <v>22</v>
      </c>
      <c r="F22" s="183" t="s">
        <v>68</v>
      </c>
      <c r="G22" s="170" t="s">
        <v>25</v>
      </c>
      <c r="H22" s="183" t="s">
        <v>68</v>
      </c>
      <c r="I22" s="181" t="str">
        <f t="shared" si="3"/>
        <v>NA</v>
      </c>
      <c r="J22" s="176" t="str">
        <f t="shared" si="4"/>
        <v>NA</v>
      </c>
      <c r="K22" s="179" t="str">
        <f t="shared" si="5"/>
        <v>NA</v>
      </c>
      <c r="L22" s="180" t="str">
        <f t="shared" si="6"/>
        <v>NA</v>
      </c>
      <c r="M22" s="181" t="s">
        <v>25</v>
      </c>
      <c r="N22" s="176" t="s">
        <v>25</v>
      </c>
      <c r="O22" s="184" t="s">
        <v>64</v>
      </c>
    </row>
    <row r="23" ht="37.5" customHeight="1">
      <c r="A23" s="165" t="s">
        <v>71</v>
      </c>
      <c r="B23" s="166" t="s">
        <v>75</v>
      </c>
      <c r="C23" s="167" t="s">
        <v>25</v>
      </c>
      <c r="D23" s="167" t="s">
        <v>25</v>
      </c>
      <c r="E23" s="168" t="s">
        <v>22</v>
      </c>
      <c r="F23" s="183" t="s">
        <v>68</v>
      </c>
      <c r="G23" s="170" t="s">
        <v>25</v>
      </c>
      <c r="H23" s="183" t="s">
        <v>68</v>
      </c>
      <c r="I23" s="181" t="str">
        <f t="shared" si="3"/>
        <v>NA</v>
      </c>
      <c r="J23" s="176" t="str">
        <f t="shared" si="4"/>
        <v>NA</v>
      </c>
      <c r="K23" s="179" t="str">
        <f t="shared" si="5"/>
        <v>NA</v>
      </c>
      <c r="L23" s="180" t="str">
        <f t="shared" si="6"/>
        <v>NA</v>
      </c>
      <c r="M23" s="181" t="s">
        <v>25</v>
      </c>
      <c r="N23" s="176" t="s">
        <v>25</v>
      </c>
      <c r="O23" s="184" t="s">
        <v>64</v>
      </c>
    </row>
    <row r="24" ht="37.5" customHeight="1">
      <c r="A24" s="165" t="s">
        <v>71</v>
      </c>
      <c r="B24" s="188" t="s">
        <v>76</v>
      </c>
      <c r="C24" s="167">
        <v>16.0</v>
      </c>
      <c r="D24" s="167">
        <v>6.0</v>
      </c>
      <c r="E24" s="168" t="s">
        <v>22</v>
      </c>
      <c r="F24" s="169" t="str">
        <f>IF(C24="NA", "NA", IF(C24&lt;=14,"Small",IF(C24&lt;=18,"Moderately Small",IF(C24&lt;=25,"Average",IF(C24&lt;=33,"Moderately large","Large")))))</f>
        <v>Moderately Small</v>
      </c>
      <c r="G24" s="170">
        <v>6.0</v>
      </c>
      <c r="H24" s="189" t="str">
        <f>IF(G24="NA", "NA", IF(G24&lt;=4, "Small", IF(G24&lt;=6, "Average", "Large")))</f>
        <v>Average</v>
      </c>
      <c r="I24" s="167">
        <f t="shared" si="3"/>
        <v>22</v>
      </c>
      <c r="J24" s="178">
        <f t="shared" si="4"/>
        <v>22</v>
      </c>
      <c r="K24" s="190">
        <f t="shared" si="5"/>
        <v>2.666666667</v>
      </c>
      <c r="L24" s="180" t="str">
        <f t="shared" si="6"/>
        <v>Moderately low</v>
      </c>
      <c r="M24" s="181" t="s">
        <v>25</v>
      </c>
      <c r="N24" s="176" t="s">
        <v>25</v>
      </c>
      <c r="O24" s="177" t="s">
        <v>64</v>
      </c>
    </row>
    <row r="25" ht="37.5" customHeight="1">
      <c r="A25" s="165" t="s">
        <v>71</v>
      </c>
      <c r="B25" s="166" t="s">
        <v>77</v>
      </c>
      <c r="C25" s="167" t="s">
        <v>25</v>
      </c>
      <c r="D25" s="167" t="s">
        <v>25</v>
      </c>
      <c r="E25" s="168" t="s">
        <v>22</v>
      </c>
      <c r="F25" s="169"/>
      <c r="G25" s="170" t="s">
        <v>25</v>
      </c>
      <c r="H25" s="169"/>
      <c r="I25" s="181" t="str">
        <f t="shared" si="3"/>
        <v>NA</v>
      </c>
      <c r="J25" s="176" t="str">
        <f t="shared" si="4"/>
        <v>NA</v>
      </c>
      <c r="K25" s="179" t="str">
        <f t="shared" si="5"/>
        <v>NA</v>
      </c>
      <c r="L25" s="180" t="str">
        <f t="shared" si="6"/>
        <v>NA</v>
      </c>
      <c r="M25" s="181" t="s">
        <v>25</v>
      </c>
      <c r="N25" s="176" t="s">
        <v>25</v>
      </c>
      <c r="O25" s="184" t="s">
        <v>64</v>
      </c>
    </row>
    <row r="26" ht="37.5" customHeight="1">
      <c r="A26" s="165" t="s">
        <v>71</v>
      </c>
      <c r="B26" s="166" t="s">
        <v>78</v>
      </c>
      <c r="C26" s="167" t="s">
        <v>25</v>
      </c>
      <c r="D26" s="167" t="s">
        <v>25</v>
      </c>
      <c r="E26" s="168" t="s">
        <v>22</v>
      </c>
      <c r="F26" s="169"/>
      <c r="G26" s="170" t="s">
        <v>25</v>
      </c>
      <c r="H26" s="169"/>
      <c r="I26" s="181" t="str">
        <f t="shared" si="3"/>
        <v>NA</v>
      </c>
      <c r="J26" s="176" t="str">
        <f t="shared" si="4"/>
        <v>NA</v>
      </c>
      <c r="K26" s="179" t="str">
        <f t="shared" si="5"/>
        <v>NA</v>
      </c>
      <c r="L26" s="180" t="str">
        <f t="shared" si="6"/>
        <v>NA</v>
      </c>
      <c r="M26" s="181" t="s">
        <v>25</v>
      </c>
      <c r="N26" s="176" t="s">
        <v>25</v>
      </c>
      <c r="O26" s="184" t="s">
        <v>64</v>
      </c>
    </row>
    <row r="27" ht="37.5" customHeight="1">
      <c r="A27" s="191" t="s">
        <v>62</v>
      </c>
      <c r="B27" s="192" t="s">
        <v>79</v>
      </c>
      <c r="C27" s="193" t="s">
        <v>25</v>
      </c>
      <c r="D27" s="193" t="s">
        <v>25</v>
      </c>
      <c r="E27" s="194" t="s">
        <v>22</v>
      </c>
      <c r="F27" s="195"/>
      <c r="G27" s="196" t="s">
        <v>25</v>
      </c>
      <c r="H27" s="195"/>
      <c r="I27" s="197" t="str">
        <f t="shared" si="3"/>
        <v>NA</v>
      </c>
      <c r="J27" s="198" t="str">
        <f t="shared" si="4"/>
        <v>NA</v>
      </c>
      <c r="K27" s="199" t="str">
        <f t="shared" si="5"/>
        <v>NA</v>
      </c>
      <c r="L27" s="200" t="str">
        <f t="shared" si="6"/>
        <v>NA</v>
      </c>
      <c r="M27" s="197" t="s">
        <v>25</v>
      </c>
      <c r="N27" s="198" t="s">
        <v>25</v>
      </c>
      <c r="O27" s="201" t="s">
        <v>64</v>
      </c>
    </row>
    <row r="28" ht="15.75" customHeight="1">
      <c r="B28" s="192" t="s">
        <v>80</v>
      </c>
      <c r="C28" s="202">
        <v>17.0</v>
      </c>
      <c r="D28" s="202">
        <v>5.0</v>
      </c>
      <c r="E28" s="194" t="s">
        <v>22</v>
      </c>
      <c r="F28" s="169" t="str">
        <f t="shared" ref="F28:F31" si="7">IF(C28="NA", "NA", IF(C28&lt;=14,"Small",IF(C28&lt;=18,"Moderately Small",IF(C28&lt;=25,"Average",IF(C28&lt;=33,"Moderately large","Large")))))</f>
        <v>Moderately Small</v>
      </c>
      <c r="G28" s="203"/>
      <c r="H28" s="169" t="s">
        <v>81</v>
      </c>
    </row>
    <row r="29" ht="15.75" customHeight="1">
      <c r="B29" s="204" t="s">
        <v>73</v>
      </c>
      <c r="C29" s="193">
        <v>17.0</v>
      </c>
      <c r="D29" s="193">
        <v>5.0</v>
      </c>
      <c r="E29" s="194" t="s">
        <v>22</v>
      </c>
      <c r="F29" s="169" t="str">
        <f t="shared" si="7"/>
        <v>Moderately Small</v>
      </c>
      <c r="G29" s="203"/>
      <c r="H29" s="169" t="s">
        <v>81</v>
      </c>
    </row>
    <row r="30" ht="15.75" customHeight="1">
      <c r="B30" s="204" t="s">
        <v>82</v>
      </c>
      <c r="C30" s="202">
        <v>24.0</v>
      </c>
      <c r="D30" s="202">
        <v>13.0</v>
      </c>
      <c r="E30" s="194" t="s">
        <v>17</v>
      </c>
      <c r="F30" s="169" t="str">
        <f t="shared" si="7"/>
        <v>Average</v>
      </c>
      <c r="G30" s="203"/>
      <c r="H30" s="157" t="s">
        <v>83</v>
      </c>
    </row>
    <row r="31" ht="15.75" customHeight="1">
      <c r="B31" s="204" t="s">
        <v>40</v>
      </c>
      <c r="C31" s="202">
        <v>24.0</v>
      </c>
      <c r="D31" s="202">
        <v>18.0</v>
      </c>
      <c r="E31" s="73" t="s">
        <v>36</v>
      </c>
      <c r="F31" s="169" t="str">
        <f t="shared" si="7"/>
        <v>Average</v>
      </c>
      <c r="G31" s="203"/>
      <c r="H31" s="169" t="s">
        <v>81</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F31 H2:H31 L2:L27">
    <cfRule type="containsText" dxfId="0" priority="1" operator="containsText" text="NA">
      <formula>NOT(ISERROR(SEARCH(("NA"),(E2))))</formula>
    </cfRule>
  </conditionalFormatting>
  <conditionalFormatting sqref="E2:F31 H2:H31 L2:L27">
    <cfRule type="beginsWith" dxfId="1" priority="2" operator="beginsWith" text="Large">
      <formula>LEFT((E2),LEN("Large"))=("Large")</formula>
    </cfRule>
  </conditionalFormatting>
  <conditionalFormatting sqref="E2:F31 H2:H31 L2:L27">
    <cfRule type="beginsWith" dxfId="1" priority="3" operator="beginsWith" text="High">
      <formula>LEFT((E2),LEN("High"))=("High")</formula>
    </cfRule>
  </conditionalFormatting>
  <conditionalFormatting sqref="E2:F31 H2:H31 L2:L27">
    <cfRule type="containsText" dxfId="2" priority="4" operator="containsText" text="Moderately large">
      <formula>NOT(ISERROR(SEARCH(("Moderately large"),(E2))))</formula>
    </cfRule>
  </conditionalFormatting>
  <conditionalFormatting sqref="E2:F31 H2:H31 L2:L27">
    <cfRule type="containsText" dxfId="2" priority="5" operator="containsText" text="Moderately high">
      <formula>NOT(ISERROR(SEARCH(("Moderately high"),(E2))))</formula>
    </cfRule>
  </conditionalFormatting>
  <conditionalFormatting sqref="E2:F31 H2:H31 L2:L27">
    <cfRule type="endsWith" dxfId="3" priority="6" operator="endsWith" text="Moderate">
      <formula>RIGHT((E2),LEN("Moderate"))=("Moderate")</formula>
    </cfRule>
  </conditionalFormatting>
  <conditionalFormatting sqref="E2:F31 H2:H31 L2:L27">
    <cfRule type="containsText" dxfId="3" priority="7" operator="containsText" text="Average">
      <formula>NOT(ISERROR(SEARCH(("Average"),(E2))))</formula>
    </cfRule>
  </conditionalFormatting>
  <conditionalFormatting sqref="E2:F31 H2:H31 L2:L27">
    <cfRule type="containsText" dxfId="4" priority="8" operator="containsText" text="Moderately small">
      <formula>NOT(ISERROR(SEARCH(("Moderately small"),(E2))))</formula>
    </cfRule>
  </conditionalFormatting>
  <conditionalFormatting sqref="E2:F31 H2:H31 L2:L27">
    <cfRule type="containsText" dxfId="4" priority="9" operator="containsText" text="Moderately low">
      <formula>NOT(ISERROR(SEARCH(("Moderately low"),(E2))))</formula>
    </cfRule>
  </conditionalFormatting>
  <conditionalFormatting sqref="E2:F31 H2:H31 L2:L27">
    <cfRule type="beginsWith" dxfId="5" priority="10" operator="beginsWith" text="Small">
      <formula>LEFT((E2),LEN("Small"))=("Small")</formula>
    </cfRule>
  </conditionalFormatting>
  <conditionalFormatting sqref="E2:F31 H2:H31 L2:L27">
    <cfRule type="beginsWith" dxfId="5" priority="11" operator="beginsWith" text="Low">
      <formula>LEFT((E2),LEN("Low"))=("Low")</formula>
    </cfRule>
  </conditionalFormatting>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6.14"/>
    <col customWidth="1" min="3" max="3" width="11.0"/>
    <col customWidth="1" min="4" max="4" width="4.29"/>
    <col customWidth="1" min="5" max="5" width="17.29"/>
    <col customWidth="1" min="6" max="6" width="34.29"/>
    <col customWidth="1" min="7" max="7" width="43.14"/>
    <col customWidth="1" min="8" max="8" width="4.29"/>
    <col customWidth="1" min="9" max="9" width="13.71"/>
    <col customWidth="1" min="10" max="10" width="15.0"/>
    <col customWidth="1" min="11" max="11" width="29.14"/>
    <col customWidth="1" min="12" max="12" width="31.86"/>
    <col customWidth="1" min="13" max="15" width="13.43"/>
    <col customWidth="1" min="16" max="16" width="15.14"/>
    <col customWidth="1" min="17" max="17" width="5.86"/>
    <col customWidth="1" min="18" max="18" width="26.29"/>
    <col customWidth="1" min="19" max="20" width="19.0"/>
    <col customWidth="1" min="21" max="21" width="34.0"/>
    <col customWidth="1" min="22" max="29" width="10.71"/>
  </cols>
  <sheetData>
    <row r="1" ht="24.0" customHeight="1">
      <c r="A1" s="205" t="s">
        <v>1</v>
      </c>
      <c r="B1" s="205" t="s">
        <v>84</v>
      </c>
      <c r="C1" s="206" t="s">
        <v>85</v>
      </c>
      <c r="D1" s="207" t="s">
        <v>86</v>
      </c>
      <c r="E1" s="208"/>
      <c r="F1" s="208"/>
      <c r="G1" s="209"/>
      <c r="H1" s="207" t="s">
        <v>87</v>
      </c>
      <c r="I1" s="208"/>
      <c r="J1" s="208"/>
      <c r="K1" s="208"/>
      <c r="L1" s="210"/>
      <c r="M1" s="207" t="s">
        <v>88</v>
      </c>
      <c r="N1" s="208"/>
      <c r="O1" s="208"/>
      <c r="P1" s="209"/>
      <c r="Q1" s="207" t="s">
        <v>89</v>
      </c>
      <c r="R1" s="209"/>
      <c r="S1" s="211" t="s">
        <v>90</v>
      </c>
      <c r="T1" s="212"/>
      <c r="U1" s="213"/>
      <c r="V1" s="214"/>
    </row>
    <row r="2" ht="30.75" customHeight="1">
      <c r="A2" s="215"/>
      <c r="B2" s="215"/>
      <c r="C2" s="216"/>
      <c r="D2" s="2" t="s">
        <v>91</v>
      </c>
      <c r="E2" s="3" t="s">
        <v>92</v>
      </c>
      <c r="F2" s="8" t="s">
        <v>93</v>
      </c>
      <c r="G2" s="217" t="s">
        <v>94</v>
      </c>
      <c r="H2" s="2" t="s">
        <v>91</v>
      </c>
      <c r="I2" s="4" t="s">
        <v>6</v>
      </c>
      <c r="J2" s="5" t="s">
        <v>95</v>
      </c>
      <c r="K2" s="10" t="s">
        <v>93</v>
      </c>
      <c r="L2" s="10" t="s">
        <v>94</v>
      </c>
      <c r="M2" s="6" t="s">
        <v>96</v>
      </c>
      <c r="N2" s="7" t="s">
        <v>97</v>
      </c>
      <c r="O2" s="8" t="s">
        <v>10</v>
      </c>
      <c r="P2" s="9" t="s">
        <v>98</v>
      </c>
      <c r="Q2" s="2" t="s">
        <v>91</v>
      </c>
      <c r="R2" s="11" t="s">
        <v>93</v>
      </c>
      <c r="S2" s="2" t="s">
        <v>99</v>
      </c>
      <c r="T2" s="10" t="s">
        <v>100</v>
      </c>
      <c r="U2" s="11" t="s">
        <v>101</v>
      </c>
      <c r="V2" s="218"/>
      <c r="W2" s="219" t="s">
        <v>102</v>
      </c>
      <c r="X2" s="220"/>
      <c r="Y2" s="221"/>
    </row>
    <row r="3" ht="123.0" customHeight="1">
      <c r="A3" s="13" t="s">
        <v>103</v>
      </c>
      <c r="B3" s="12" t="s">
        <v>15</v>
      </c>
      <c r="C3" s="222" t="s">
        <v>25</v>
      </c>
      <c r="D3" s="14">
        <v>24.0</v>
      </c>
      <c r="E3" s="17" t="str">
        <f t="shared" ref="E3:E28" si="1">IF(D3="NA", "NA", IF(D3&lt;=14,"Small",IF(D3&lt;=18,"Moderately Small",IF(D3&lt;=25,"Average",IF(D3&lt;=33,"Moderately large","Large")))))</f>
        <v>Average</v>
      </c>
      <c r="F3" s="223" t="s">
        <v>104</v>
      </c>
      <c r="G3" s="223" t="s">
        <v>105</v>
      </c>
      <c r="H3" s="15">
        <v>13.0</v>
      </c>
      <c r="I3" s="18">
        <v>13.0</v>
      </c>
      <c r="J3" s="19" t="str">
        <f t="shared" ref="J3:J28" si="2">IF(I3="NA", "NA", IF(I3&lt;=4, "Small", IF(I3&lt;=6, "Average", "Large")))</f>
        <v>Large</v>
      </c>
      <c r="K3" s="224" t="s">
        <v>106</v>
      </c>
      <c r="L3" s="225" t="s">
        <v>107</v>
      </c>
      <c r="M3" s="15">
        <f t="shared" ref="M3:M28" si="3">IF(OR(D3="NA",H3="NA"), "NA", D3+H3)</f>
        <v>37</v>
      </c>
      <c r="N3" s="20">
        <f t="shared" ref="N3:N28" si="4">IF(OR(D3="NA",I3="NA"), "NA", D3+I3)</f>
        <v>37</v>
      </c>
      <c r="O3" s="21">
        <f t="shared" ref="O3:O28" si="5">IF(OR(D3="NA",I3="NA"), "NA", D3/I3)</f>
        <v>1.846153846</v>
      </c>
      <c r="P3" s="22" t="str">
        <f t="shared" ref="P3:P28" si="6">IF(OR(D3="NA",I3="NA"), "NA", IF(D3/I3&lt;=2, "Low", IF(D3/I3&lt;2.75, "Moderately low", IF(D3/I3&lt;4.25, "Average", IF(D3/I3&lt;6.5, "Moderately high", "High")))))</f>
        <v>Low</v>
      </c>
      <c r="Q3" s="23">
        <v>7.0</v>
      </c>
      <c r="R3" s="224" t="s">
        <v>108</v>
      </c>
      <c r="S3" s="16" t="s">
        <v>17</v>
      </c>
      <c r="T3" s="24" t="s">
        <v>109</v>
      </c>
      <c r="U3" s="25" t="s">
        <v>110</v>
      </c>
      <c r="W3" s="226"/>
      <c r="X3" s="227"/>
      <c r="Y3" s="228"/>
      <c r="Z3" s="229"/>
      <c r="AA3" s="230"/>
      <c r="AB3" s="230"/>
    </row>
    <row r="4" ht="78.0" customHeight="1">
      <c r="A4" s="231" t="s">
        <v>111</v>
      </c>
      <c r="B4" s="26" t="s">
        <v>20</v>
      </c>
      <c r="C4" s="232" t="s">
        <v>25</v>
      </c>
      <c r="D4" s="28">
        <v>56.0</v>
      </c>
      <c r="E4" s="31" t="str">
        <f t="shared" si="1"/>
        <v>Large</v>
      </c>
      <c r="F4" s="233" t="s">
        <v>112</v>
      </c>
      <c r="G4" s="233" t="s">
        <v>113</v>
      </c>
      <c r="H4" s="29">
        <v>30.0</v>
      </c>
      <c r="I4" s="32">
        <v>5.0</v>
      </c>
      <c r="J4" s="31" t="str">
        <f t="shared" si="2"/>
        <v>Average</v>
      </c>
      <c r="K4" s="233" t="s">
        <v>114</v>
      </c>
      <c r="L4" s="234" t="s">
        <v>115</v>
      </c>
      <c r="M4" s="33">
        <f t="shared" si="3"/>
        <v>86</v>
      </c>
      <c r="N4" s="34">
        <f t="shared" si="4"/>
        <v>61</v>
      </c>
      <c r="O4" s="35">
        <f t="shared" si="5"/>
        <v>11.2</v>
      </c>
      <c r="P4" s="36" t="str">
        <f t="shared" si="6"/>
        <v>High</v>
      </c>
      <c r="Q4" s="30" t="s">
        <v>23</v>
      </c>
      <c r="R4" s="233" t="s">
        <v>25</v>
      </c>
      <c r="S4" s="30" t="s">
        <v>22</v>
      </c>
      <c r="T4" s="37" t="s">
        <v>24</v>
      </c>
      <c r="U4" s="38" t="s">
        <v>25</v>
      </c>
      <c r="Y4" s="230"/>
      <c r="Z4" s="229"/>
      <c r="AA4" s="230"/>
      <c r="AB4" s="230"/>
      <c r="AC4" s="230"/>
    </row>
    <row r="5" ht="132.0" customHeight="1">
      <c r="A5" s="235" t="s">
        <v>116</v>
      </c>
      <c r="B5" s="39" t="s">
        <v>26</v>
      </c>
      <c r="C5" s="236" t="s">
        <v>25</v>
      </c>
      <c r="D5" s="41">
        <v>56.0</v>
      </c>
      <c r="E5" s="43" t="str">
        <f t="shared" si="1"/>
        <v>Large</v>
      </c>
      <c r="F5" s="46" t="s">
        <v>117</v>
      </c>
      <c r="G5" s="46" t="s">
        <v>118</v>
      </c>
      <c r="H5" s="41">
        <v>38.0</v>
      </c>
      <c r="I5" s="44">
        <v>10.0</v>
      </c>
      <c r="J5" s="43" t="str">
        <f t="shared" si="2"/>
        <v>Large</v>
      </c>
      <c r="K5" s="46" t="s">
        <v>119</v>
      </c>
      <c r="L5" s="237" t="s">
        <v>120</v>
      </c>
      <c r="M5" s="41">
        <f t="shared" si="3"/>
        <v>94</v>
      </c>
      <c r="N5" s="45">
        <f t="shared" si="4"/>
        <v>66</v>
      </c>
      <c r="O5" s="46">
        <f t="shared" si="5"/>
        <v>5.6</v>
      </c>
      <c r="P5" s="47" t="str">
        <f t="shared" si="6"/>
        <v>Moderately high</v>
      </c>
      <c r="Q5" s="42" t="s">
        <v>25</v>
      </c>
      <c r="R5" s="46" t="s">
        <v>25</v>
      </c>
      <c r="S5" s="42" t="s">
        <v>22</v>
      </c>
      <c r="T5" s="48" t="s">
        <v>28</v>
      </c>
      <c r="U5" s="47" t="s">
        <v>121</v>
      </c>
      <c r="Y5" s="230"/>
      <c r="Z5" s="229"/>
      <c r="AA5" s="230"/>
      <c r="AB5" s="230"/>
      <c r="AC5" s="230"/>
    </row>
    <row r="6" ht="48.75" customHeight="1">
      <c r="A6" s="50" t="s">
        <v>122</v>
      </c>
      <c r="B6" s="49" t="s">
        <v>30</v>
      </c>
      <c r="C6" s="238" t="s">
        <v>25</v>
      </c>
      <c r="D6" s="51">
        <v>25.0</v>
      </c>
      <c r="E6" s="53" t="str">
        <f t="shared" si="1"/>
        <v>Average</v>
      </c>
      <c r="F6" s="56" t="s">
        <v>123</v>
      </c>
      <c r="G6" s="56" t="s">
        <v>124</v>
      </c>
      <c r="H6" s="51">
        <v>5.0</v>
      </c>
      <c r="I6" s="54">
        <v>5.0</v>
      </c>
      <c r="J6" s="53" t="str">
        <f t="shared" si="2"/>
        <v>Average</v>
      </c>
      <c r="K6" s="56" t="s">
        <v>125</v>
      </c>
      <c r="L6" s="58" t="s">
        <v>25</v>
      </c>
      <c r="M6" s="51">
        <f t="shared" si="3"/>
        <v>30</v>
      </c>
      <c r="N6" s="55">
        <f t="shared" si="4"/>
        <v>30</v>
      </c>
      <c r="O6" s="56">
        <f t="shared" si="5"/>
        <v>5</v>
      </c>
      <c r="P6" s="57" t="str">
        <f t="shared" si="6"/>
        <v>Moderately high</v>
      </c>
      <c r="Q6" s="52" t="s">
        <v>25</v>
      </c>
      <c r="R6" s="56" t="s">
        <v>25</v>
      </c>
      <c r="S6" s="52" t="s">
        <v>17</v>
      </c>
      <c r="T6" s="58" t="s">
        <v>126</v>
      </c>
      <c r="U6" s="57" t="s">
        <v>127</v>
      </c>
      <c r="Y6" s="230"/>
      <c r="Z6" s="229"/>
      <c r="AA6" s="230"/>
      <c r="AB6" s="230"/>
      <c r="AC6" s="230"/>
    </row>
    <row r="7" ht="48.75" customHeight="1">
      <c r="A7" s="61" t="s">
        <v>128</v>
      </c>
      <c r="B7" s="60" t="s">
        <v>34</v>
      </c>
      <c r="C7" s="239" t="s">
        <v>25</v>
      </c>
      <c r="D7" s="62">
        <v>26.0</v>
      </c>
      <c r="E7" s="64" t="str">
        <f t="shared" si="1"/>
        <v>Moderately large</v>
      </c>
      <c r="F7" s="67" t="s">
        <v>129</v>
      </c>
      <c r="G7" s="67" t="s">
        <v>130</v>
      </c>
      <c r="H7" s="62">
        <v>5.0</v>
      </c>
      <c r="I7" s="65">
        <v>5.0</v>
      </c>
      <c r="J7" s="64" t="str">
        <f t="shared" si="2"/>
        <v>Average</v>
      </c>
      <c r="K7" s="67" t="s">
        <v>131</v>
      </c>
      <c r="L7" s="69" t="s">
        <v>132</v>
      </c>
      <c r="M7" s="62">
        <f t="shared" si="3"/>
        <v>31</v>
      </c>
      <c r="N7" s="66">
        <f t="shared" si="4"/>
        <v>31</v>
      </c>
      <c r="O7" s="67">
        <f t="shared" si="5"/>
        <v>5.2</v>
      </c>
      <c r="P7" s="68" t="str">
        <f t="shared" si="6"/>
        <v>Moderately high</v>
      </c>
      <c r="Q7" s="63" t="s">
        <v>25</v>
      </c>
      <c r="R7" s="67" t="s">
        <v>25</v>
      </c>
      <c r="S7" s="240" t="s">
        <v>36</v>
      </c>
      <c r="T7" s="69" t="s">
        <v>133</v>
      </c>
      <c r="U7" s="68" t="s">
        <v>134</v>
      </c>
      <c r="Y7" s="230"/>
      <c r="Z7" s="229"/>
    </row>
    <row r="8" ht="48.75" customHeight="1">
      <c r="A8" s="71" t="s">
        <v>135</v>
      </c>
      <c r="B8" s="70" t="s">
        <v>39</v>
      </c>
      <c r="C8" s="241" t="s">
        <v>25</v>
      </c>
      <c r="D8" s="72">
        <v>24.0</v>
      </c>
      <c r="E8" s="74" t="str">
        <f t="shared" si="1"/>
        <v>Average</v>
      </c>
      <c r="F8" s="77" t="s">
        <v>136</v>
      </c>
      <c r="G8" s="77" t="s">
        <v>137</v>
      </c>
      <c r="H8" s="72">
        <v>18.0</v>
      </c>
      <c r="I8" s="75">
        <v>5.0</v>
      </c>
      <c r="J8" s="74" t="str">
        <f t="shared" si="2"/>
        <v>Average</v>
      </c>
      <c r="K8" s="77" t="s">
        <v>138</v>
      </c>
      <c r="L8" s="80" t="s">
        <v>139</v>
      </c>
      <c r="M8" s="72">
        <f t="shared" si="3"/>
        <v>42</v>
      </c>
      <c r="N8" s="76">
        <f t="shared" si="4"/>
        <v>29</v>
      </c>
      <c r="O8" s="77">
        <f t="shared" si="5"/>
        <v>4.8</v>
      </c>
      <c r="P8" s="78" t="str">
        <f t="shared" si="6"/>
        <v>Moderately high</v>
      </c>
      <c r="Q8" s="79" t="s">
        <v>25</v>
      </c>
      <c r="R8" s="77" t="s">
        <v>25</v>
      </c>
      <c r="S8" s="73" t="s">
        <v>36</v>
      </c>
      <c r="T8" s="80" t="s">
        <v>25</v>
      </c>
      <c r="U8" s="81" t="s">
        <v>41</v>
      </c>
      <c r="Y8" s="230"/>
      <c r="Z8" s="229"/>
      <c r="AA8" s="230"/>
      <c r="AB8" s="230"/>
      <c r="AC8" s="230"/>
    </row>
    <row r="9" ht="48.75" customHeight="1">
      <c r="A9" s="83" t="s">
        <v>140</v>
      </c>
      <c r="B9" s="82" t="s">
        <v>15</v>
      </c>
      <c r="C9" s="242" t="s">
        <v>25</v>
      </c>
      <c r="D9" s="84">
        <v>21.0</v>
      </c>
      <c r="E9" s="86" t="str">
        <f t="shared" si="1"/>
        <v>Average</v>
      </c>
      <c r="F9" s="89" t="s">
        <v>141</v>
      </c>
      <c r="G9" s="89" t="s">
        <v>142</v>
      </c>
      <c r="H9" s="84">
        <v>17.0</v>
      </c>
      <c r="I9" s="87">
        <v>12.0</v>
      </c>
      <c r="J9" s="86" t="str">
        <f t="shared" si="2"/>
        <v>Large</v>
      </c>
      <c r="K9" s="89" t="s">
        <v>143</v>
      </c>
      <c r="L9" s="243" t="s">
        <v>144</v>
      </c>
      <c r="M9" s="84">
        <f t="shared" si="3"/>
        <v>38</v>
      </c>
      <c r="N9" s="88">
        <f t="shared" si="4"/>
        <v>33</v>
      </c>
      <c r="O9" s="89">
        <f t="shared" si="5"/>
        <v>1.75</v>
      </c>
      <c r="P9" s="90" t="str">
        <f t="shared" si="6"/>
        <v>Low</v>
      </c>
      <c r="Q9" s="91" t="s">
        <v>25</v>
      </c>
      <c r="R9" s="243" t="s">
        <v>25</v>
      </c>
      <c r="S9" s="85" t="s">
        <v>17</v>
      </c>
      <c r="T9" s="92" t="s">
        <v>25</v>
      </c>
      <c r="U9" s="90" t="s">
        <v>145</v>
      </c>
      <c r="Y9" s="230"/>
      <c r="Z9" s="229"/>
      <c r="AA9" s="230"/>
      <c r="AB9" s="230"/>
      <c r="AC9" s="230"/>
    </row>
    <row r="10" ht="48.75" customHeight="1">
      <c r="A10" s="94" t="s">
        <v>45</v>
      </c>
      <c r="B10" s="93" t="s">
        <v>44</v>
      </c>
      <c r="C10" s="244" t="s">
        <v>25</v>
      </c>
      <c r="D10" s="95">
        <v>17.0</v>
      </c>
      <c r="E10" s="245" t="str">
        <f t="shared" si="1"/>
        <v>Moderately Small</v>
      </c>
      <c r="F10" s="245"/>
      <c r="G10" s="245"/>
      <c r="H10" s="95">
        <v>5.0</v>
      </c>
      <c r="I10" s="98">
        <v>5.0</v>
      </c>
      <c r="J10" s="245" t="str">
        <f t="shared" si="2"/>
        <v>Average</v>
      </c>
      <c r="K10" s="100"/>
      <c r="L10" s="103"/>
      <c r="M10" s="95">
        <f t="shared" si="3"/>
        <v>22</v>
      </c>
      <c r="N10" s="99">
        <f t="shared" si="4"/>
        <v>22</v>
      </c>
      <c r="O10" s="100">
        <f t="shared" si="5"/>
        <v>3.4</v>
      </c>
      <c r="P10" s="103" t="str">
        <f t="shared" si="6"/>
        <v>Average</v>
      </c>
      <c r="Q10" s="246" t="s">
        <v>46</v>
      </c>
      <c r="R10" s="103"/>
      <c r="S10" s="246"/>
      <c r="T10" s="103" t="s">
        <v>25</v>
      </c>
      <c r="U10" s="104"/>
      <c r="Y10" s="230"/>
      <c r="Z10" s="229"/>
      <c r="AA10" s="230"/>
      <c r="AB10" s="230"/>
      <c r="AC10" s="230"/>
    </row>
    <row r="11" ht="48.75" customHeight="1">
      <c r="A11" s="106" t="s">
        <v>47</v>
      </c>
      <c r="B11" s="105" t="s">
        <v>15</v>
      </c>
      <c r="C11" s="247" t="s">
        <v>25</v>
      </c>
      <c r="D11" s="107">
        <v>18.0</v>
      </c>
      <c r="E11" s="110" t="str">
        <f t="shared" si="1"/>
        <v>Moderately Small</v>
      </c>
      <c r="F11" s="110" t="s">
        <v>146</v>
      </c>
      <c r="G11" s="248"/>
      <c r="H11" s="107">
        <v>16.0</v>
      </c>
      <c r="I11" s="110">
        <v>13.0</v>
      </c>
      <c r="J11" s="112" t="str">
        <f t="shared" si="2"/>
        <v>Large</v>
      </c>
      <c r="K11" s="112" t="s">
        <v>147</v>
      </c>
      <c r="L11" s="115"/>
      <c r="M11" s="249">
        <f t="shared" si="3"/>
        <v>34</v>
      </c>
      <c r="N11" s="111">
        <f t="shared" si="4"/>
        <v>31</v>
      </c>
      <c r="O11" s="112">
        <f t="shared" si="5"/>
        <v>1.384615385</v>
      </c>
      <c r="P11" s="115" t="str">
        <f t="shared" si="6"/>
        <v>Low</v>
      </c>
      <c r="Q11" s="108">
        <v>3.0</v>
      </c>
      <c r="R11" s="115"/>
      <c r="S11" s="250" t="s">
        <v>17</v>
      </c>
      <c r="T11" s="115" t="s">
        <v>25</v>
      </c>
      <c r="U11" s="116" t="s">
        <v>148</v>
      </c>
      <c r="Y11" s="230"/>
      <c r="Z11" s="229"/>
      <c r="AA11" s="230"/>
      <c r="AB11" s="230"/>
      <c r="AC11" s="230"/>
    </row>
    <row r="12" ht="48.75" customHeight="1">
      <c r="A12" s="118" t="s">
        <v>50</v>
      </c>
      <c r="B12" s="117" t="s">
        <v>49</v>
      </c>
      <c r="C12" s="251" t="s">
        <v>25</v>
      </c>
      <c r="D12" s="119">
        <v>17.0</v>
      </c>
      <c r="E12" s="122" t="str">
        <f t="shared" si="1"/>
        <v>Moderately Small</v>
      </c>
      <c r="F12" s="122" t="s">
        <v>149</v>
      </c>
      <c r="G12" s="252"/>
      <c r="H12" s="119">
        <v>16.0</v>
      </c>
      <c r="I12" s="122">
        <v>8.0</v>
      </c>
      <c r="J12" s="124" t="str">
        <f t="shared" si="2"/>
        <v>Large</v>
      </c>
      <c r="K12" s="124" t="s">
        <v>150</v>
      </c>
      <c r="L12" s="253"/>
      <c r="M12" s="254">
        <f t="shared" si="3"/>
        <v>33</v>
      </c>
      <c r="N12" s="123">
        <f t="shared" si="4"/>
        <v>25</v>
      </c>
      <c r="O12" s="124">
        <f t="shared" si="5"/>
        <v>2.125</v>
      </c>
      <c r="P12" s="253" t="str">
        <f t="shared" si="6"/>
        <v>Moderately low</v>
      </c>
      <c r="Q12" s="120">
        <v>18.0</v>
      </c>
      <c r="R12" s="253"/>
      <c r="S12" s="255" t="s">
        <v>36</v>
      </c>
      <c r="T12" s="127" t="s">
        <v>51</v>
      </c>
      <c r="U12" s="128" t="s">
        <v>52</v>
      </c>
      <c r="Y12" s="230"/>
      <c r="Z12" s="229"/>
      <c r="AA12" s="230"/>
      <c r="AB12" s="230"/>
      <c r="AC12" s="230"/>
    </row>
    <row r="13" ht="48.75" customHeight="1">
      <c r="A13" s="130" t="s">
        <v>54</v>
      </c>
      <c r="B13" s="129" t="s">
        <v>53</v>
      </c>
      <c r="C13" s="256" t="s">
        <v>25</v>
      </c>
      <c r="D13" s="131">
        <v>18.0</v>
      </c>
      <c r="E13" s="134" t="str">
        <f t="shared" si="1"/>
        <v>Moderately Small</v>
      </c>
      <c r="F13" s="134" t="s">
        <v>151</v>
      </c>
      <c r="G13" s="257"/>
      <c r="H13" s="131">
        <v>17.0</v>
      </c>
      <c r="I13" s="134">
        <v>16.0</v>
      </c>
      <c r="J13" s="136" t="str">
        <f t="shared" si="2"/>
        <v>Large</v>
      </c>
      <c r="K13" s="134" t="s">
        <v>152</v>
      </c>
      <c r="L13" s="258"/>
      <c r="M13" s="259">
        <f t="shared" si="3"/>
        <v>35</v>
      </c>
      <c r="N13" s="135">
        <f t="shared" si="4"/>
        <v>34</v>
      </c>
      <c r="O13" s="136">
        <f t="shared" si="5"/>
        <v>1.125</v>
      </c>
      <c r="P13" s="258" t="str">
        <f t="shared" si="6"/>
        <v>Low</v>
      </c>
      <c r="Q13" s="132" t="s">
        <v>25</v>
      </c>
      <c r="R13" s="258"/>
      <c r="S13" s="260" t="s">
        <v>17</v>
      </c>
      <c r="T13" s="139" t="s">
        <v>55</v>
      </c>
      <c r="U13" s="140" t="s">
        <v>55</v>
      </c>
      <c r="Y13" s="230"/>
      <c r="Z13" s="229"/>
      <c r="AA13" s="230"/>
      <c r="AB13" s="230"/>
      <c r="AC13" s="230"/>
    </row>
    <row r="14" ht="48.75" customHeight="1">
      <c r="A14" s="142" t="s">
        <v>57</v>
      </c>
      <c r="B14" s="141" t="s">
        <v>56</v>
      </c>
      <c r="C14" s="261" t="s">
        <v>25</v>
      </c>
      <c r="D14" s="143">
        <v>22.0</v>
      </c>
      <c r="E14" s="146" t="str">
        <f t="shared" si="1"/>
        <v>Average</v>
      </c>
      <c r="F14" s="146" t="s">
        <v>153</v>
      </c>
      <c r="G14" s="262"/>
      <c r="H14" s="143">
        <v>24.0</v>
      </c>
      <c r="I14" s="146">
        <v>10.0</v>
      </c>
      <c r="J14" s="148" t="str">
        <f t="shared" si="2"/>
        <v>Large</v>
      </c>
      <c r="K14" s="148" t="s">
        <v>154</v>
      </c>
      <c r="L14" s="151"/>
      <c r="M14" s="263">
        <f t="shared" si="3"/>
        <v>46</v>
      </c>
      <c r="N14" s="147">
        <f t="shared" si="4"/>
        <v>32</v>
      </c>
      <c r="O14" s="148">
        <f t="shared" si="5"/>
        <v>2.2</v>
      </c>
      <c r="P14" s="151" t="str">
        <f t="shared" si="6"/>
        <v>Moderately low</v>
      </c>
      <c r="Q14" s="144">
        <v>5.0</v>
      </c>
      <c r="R14" s="151"/>
      <c r="S14" s="264" t="s">
        <v>17</v>
      </c>
      <c r="T14" s="151" t="s">
        <v>25</v>
      </c>
      <c r="U14" s="152" t="s">
        <v>155</v>
      </c>
      <c r="Y14" s="230"/>
      <c r="Z14" s="229"/>
      <c r="AA14" s="230"/>
      <c r="AB14" s="230"/>
      <c r="AC14" s="230"/>
    </row>
    <row r="15" ht="48.0" customHeight="1">
      <c r="A15" s="154" t="s">
        <v>60</v>
      </c>
      <c r="B15" s="153" t="s">
        <v>59</v>
      </c>
      <c r="C15" s="265" t="s">
        <v>25</v>
      </c>
      <c r="D15" s="155">
        <v>24.0</v>
      </c>
      <c r="E15" s="158" t="str">
        <f t="shared" si="1"/>
        <v>Average</v>
      </c>
      <c r="F15" s="158" t="s">
        <v>156</v>
      </c>
      <c r="G15" s="266"/>
      <c r="H15" s="155">
        <v>15.0</v>
      </c>
      <c r="I15" s="158">
        <v>8.0</v>
      </c>
      <c r="J15" s="160" t="str">
        <f t="shared" si="2"/>
        <v>Large</v>
      </c>
      <c r="K15" s="160" t="s">
        <v>157</v>
      </c>
      <c r="L15" s="163"/>
      <c r="M15" s="267">
        <f t="shared" si="3"/>
        <v>39</v>
      </c>
      <c r="N15" s="159">
        <f t="shared" si="4"/>
        <v>32</v>
      </c>
      <c r="O15" s="160">
        <f t="shared" si="5"/>
        <v>3</v>
      </c>
      <c r="P15" s="163" t="str">
        <f t="shared" si="6"/>
        <v>Average</v>
      </c>
      <c r="Q15" s="156" t="s">
        <v>25</v>
      </c>
      <c r="R15" s="163"/>
      <c r="S15" s="268" t="s">
        <v>17</v>
      </c>
      <c r="T15" s="163" t="s">
        <v>25</v>
      </c>
      <c r="U15" s="164" t="s">
        <v>61</v>
      </c>
      <c r="Y15" s="230"/>
      <c r="Z15" s="229"/>
      <c r="AA15" s="230"/>
      <c r="AB15" s="230"/>
      <c r="AC15" s="230"/>
    </row>
    <row r="16" ht="48.75" customHeight="1">
      <c r="A16" s="166" t="s">
        <v>158</v>
      </c>
      <c r="B16" s="165" t="s">
        <v>62</v>
      </c>
      <c r="C16" s="269" t="s">
        <v>70</v>
      </c>
      <c r="D16" s="167">
        <v>16.0</v>
      </c>
      <c r="E16" s="169" t="str">
        <f t="shared" si="1"/>
        <v>Moderately Small</v>
      </c>
      <c r="F16" s="187" t="s">
        <v>159</v>
      </c>
      <c r="G16" s="187" t="s">
        <v>160</v>
      </c>
      <c r="H16" s="167">
        <v>5.0</v>
      </c>
      <c r="I16" s="170">
        <v>5.0</v>
      </c>
      <c r="J16" s="169" t="str">
        <f t="shared" si="2"/>
        <v>Average</v>
      </c>
      <c r="K16" s="187" t="s">
        <v>161</v>
      </c>
      <c r="L16" s="270" t="s">
        <v>162</v>
      </c>
      <c r="M16" s="171">
        <f t="shared" si="3"/>
        <v>21</v>
      </c>
      <c r="N16" s="172">
        <f t="shared" si="4"/>
        <v>21</v>
      </c>
      <c r="O16" s="173">
        <f t="shared" si="5"/>
        <v>3.2</v>
      </c>
      <c r="P16" s="174" t="str">
        <f t="shared" si="6"/>
        <v>Average</v>
      </c>
      <c r="Q16" s="175">
        <v>5.0</v>
      </c>
      <c r="R16" s="270" t="s">
        <v>163</v>
      </c>
      <c r="S16" s="168" t="s">
        <v>22</v>
      </c>
      <c r="T16" s="176" t="s">
        <v>25</v>
      </c>
      <c r="U16" s="177" t="s">
        <v>64</v>
      </c>
      <c r="Y16" s="230"/>
      <c r="Z16" s="229"/>
      <c r="AA16" s="230"/>
      <c r="AB16" s="230"/>
      <c r="AC16" s="230"/>
    </row>
    <row r="17" ht="48.75" customHeight="1">
      <c r="A17" s="166" t="s">
        <v>164</v>
      </c>
      <c r="B17" s="165" t="s">
        <v>62</v>
      </c>
      <c r="C17" s="269" t="s">
        <v>165</v>
      </c>
      <c r="D17" s="167">
        <v>18.0</v>
      </c>
      <c r="E17" s="169" t="str">
        <f t="shared" si="1"/>
        <v>Moderately Small</v>
      </c>
      <c r="F17" s="179" t="s">
        <v>166</v>
      </c>
      <c r="G17" s="179" t="s">
        <v>167</v>
      </c>
      <c r="H17" s="167">
        <v>5.0</v>
      </c>
      <c r="I17" s="170">
        <v>5.0</v>
      </c>
      <c r="J17" s="169" t="str">
        <f t="shared" si="2"/>
        <v>Average</v>
      </c>
      <c r="K17" s="179" t="s">
        <v>168</v>
      </c>
      <c r="L17" s="176" t="s">
        <v>169</v>
      </c>
      <c r="M17" s="167">
        <f t="shared" si="3"/>
        <v>23</v>
      </c>
      <c r="N17" s="178">
        <f t="shared" si="4"/>
        <v>23</v>
      </c>
      <c r="O17" s="179">
        <f t="shared" si="5"/>
        <v>3.6</v>
      </c>
      <c r="P17" s="180" t="str">
        <f t="shared" si="6"/>
        <v>Average</v>
      </c>
      <c r="Q17" s="181">
        <v>7.0</v>
      </c>
      <c r="R17" s="179" t="s">
        <v>170</v>
      </c>
      <c r="S17" s="168" t="s">
        <v>22</v>
      </c>
      <c r="T17" s="176" t="s">
        <v>25</v>
      </c>
      <c r="U17" s="182" t="s">
        <v>171</v>
      </c>
      <c r="Y17" s="230"/>
      <c r="Z17" s="229"/>
      <c r="AA17" s="230"/>
      <c r="AB17" s="230"/>
      <c r="AC17" s="230"/>
    </row>
    <row r="18" ht="48.75" customHeight="1">
      <c r="A18" s="166" t="s">
        <v>172</v>
      </c>
      <c r="B18" s="165" t="s">
        <v>62</v>
      </c>
      <c r="C18" s="269" t="s">
        <v>63</v>
      </c>
      <c r="D18" s="167" t="s">
        <v>25</v>
      </c>
      <c r="E18" s="169" t="str">
        <f t="shared" si="1"/>
        <v>NA</v>
      </c>
      <c r="F18" s="179" t="s">
        <v>173</v>
      </c>
      <c r="G18" s="179" t="s">
        <v>25</v>
      </c>
      <c r="H18" s="167" t="s">
        <v>25</v>
      </c>
      <c r="I18" s="170" t="s">
        <v>25</v>
      </c>
      <c r="J18" s="169" t="str">
        <f t="shared" si="2"/>
        <v>NA</v>
      </c>
      <c r="K18" s="179" t="s">
        <v>174</v>
      </c>
      <c r="L18" s="176" t="s">
        <v>25</v>
      </c>
      <c r="M18" s="181" t="str">
        <f t="shared" si="3"/>
        <v>NA</v>
      </c>
      <c r="N18" s="176" t="str">
        <f t="shared" si="4"/>
        <v>NA</v>
      </c>
      <c r="O18" s="179" t="str">
        <f t="shared" si="5"/>
        <v>NA</v>
      </c>
      <c r="P18" s="180" t="str">
        <f t="shared" si="6"/>
        <v>NA</v>
      </c>
      <c r="Q18" s="181" t="s">
        <v>25</v>
      </c>
      <c r="R18" s="179" t="s">
        <v>174</v>
      </c>
      <c r="S18" s="168" t="s">
        <v>22</v>
      </c>
      <c r="T18" s="176" t="s">
        <v>25</v>
      </c>
      <c r="U18" s="184" t="s">
        <v>64</v>
      </c>
      <c r="Y18" s="230"/>
      <c r="Z18" s="229"/>
      <c r="AA18" s="230"/>
      <c r="AB18" s="230"/>
      <c r="AC18" s="230"/>
    </row>
    <row r="19" ht="48.0" customHeight="1">
      <c r="A19" s="166" t="s">
        <v>175</v>
      </c>
      <c r="B19" s="165" t="s">
        <v>62</v>
      </c>
      <c r="C19" s="269" t="s">
        <v>176</v>
      </c>
      <c r="D19" s="167">
        <v>17.0</v>
      </c>
      <c r="E19" s="169" t="str">
        <f t="shared" si="1"/>
        <v>Moderately Small</v>
      </c>
      <c r="F19" s="271" t="s">
        <v>177</v>
      </c>
      <c r="G19" s="179" t="s">
        <v>178</v>
      </c>
      <c r="H19" s="167">
        <v>5.0</v>
      </c>
      <c r="I19" s="170">
        <v>5.0</v>
      </c>
      <c r="J19" s="169" t="str">
        <f t="shared" si="2"/>
        <v>Average</v>
      </c>
      <c r="K19" s="187" t="s">
        <v>161</v>
      </c>
      <c r="L19" s="272" t="s">
        <v>179</v>
      </c>
      <c r="M19" s="185">
        <f t="shared" si="3"/>
        <v>22</v>
      </c>
      <c r="N19" s="186">
        <f t="shared" si="4"/>
        <v>22</v>
      </c>
      <c r="O19" s="187">
        <f t="shared" si="5"/>
        <v>3.4</v>
      </c>
      <c r="P19" s="180" t="str">
        <f t="shared" si="6"/>
        <v>Average</v>
      </c>
      <c r="Q19" s="175">
        <v>3.0</v>
      </c>
      <c r="R19" s="273" t="s">
        <v>180</v>
      </c>
      <c r="S19" s="168" t="s">
        <v>22</v>
      </c>
      <c r="T19" s="176" t="s">
        <v>25</v>
      </c>
      <c r="U19" s="184" t="s">
        <v>64</v>
      </c>
      <c r="Y19" s="230"/>
      <c r="Z19" s="229"/>
      <c r="AA19" s="230"/>
      <c r="AB19" s="230"/>
      <c r="AC19" s="230"/>
    </row>
    <row r="20" ht="48.75" customHeight="1">
      <c r="A20" s="166" t="s">
        <v>181</v>
      </c>
      <c r="B20" s="165" t="s">
        <v>62</v>
      </c>
      <c r="C20" s="269" t="s">
        <v>63</v>
      </c>
      <c r="D20" s="167" t="s">
        <v>25</v>
      </c>
      <c r="E20" s="169" t="str">
        <f t="shared" si="1"/>
        <v>NA</v>
      </c>
      <c r="F20" s="179" t="s">
        <v>173</v>
      </c>
      <c r="G20" s="179" t="s">
        <v>25</v>
      </c>
      <c r="H20" s="167" t="s">
        <v>25</v>
      </c>
      <c r="I20" s="170" t="s">
        <v>25</v>
      </c>
      <c r="J20" s="169" t="str">
        <f t="shared" si="2"/>
        <v>NA</v>
      </c>
      <c r="K20" s="179" t="s">
        <v>174</v>
      </c>
      <c r="L20" s="176" t="s">
        <v>25</v>
      </c>
      <c r="M20" s="181" t="str">
        <f t="shared" si="3"/>
        <v>NA</v>
      </c>
      <c r="N20" s="176" t="str">
        <f t="shared" si="4"/>
        <v>NA</v>
      </c>
      <c r="O20" s="179" t="str">
        <f t="shared" si="5"/>
        <v>NA</v>
      </c>
      <c r="P20" s="180" t="str">
        <f t="shared" si="6"/>
        <v>NA</v>
      </c>
      <c r="Q20" s="181" t="s">
        <v>25</v>
      </c>
      <c r="R20" s="179" t="s">
        <v>174</v>
      </c>
      <c r="S20" s="168" t="s">
        <v>22</v>
      </c>
      <c r="T20" s="176" t="s">
        <v>25</v>
      </c>
      <c r="U20" s="177" t="s">
        <v>64</v>
      </c>
      <c r="Y20" s="230"/>
      <c r="Z20" s="229"/>
      <c r="AA20" s="230"/>
      <c r="AB20" s="230"/>
      <c r="AC20" s="230"/>
    </row>
    <row r="21" ht="48.0" customHeight="1">
      <c r="A21" s="166" t="s">
        <v>182</v>
      </c>
      <c r="B21" s="165" t="s">
        <v>71</v>
      </c>
      <c r="C21" s="269" t="s">
        <v>183</v>
      </c>
      <c r="D21" s="167" t="s">
        <v>25</v>
      </c>
      <c r="E21" s="169" t="str">
        <f t="shared" si="1"/>
        <v>NA</v>
      </c>
      <c r="F21" s="179" t="s">
        <v>184</v>
      </c>
      <c r="G21" s="179" t="s">
        <v>25</v>
      </c>
      <c r="H21" s="167" t="s">
        <v>25</v>
      </c>
      <c r="I21" s="170" t="s">
        <v>25</v>
      </c>
      <c r="J21" s="169" t="str">
        <f t="shared" si="2"/>
        <v>NA</v>
      </c>
      <c r="K21" s="179" t="s">
        <v>184</v>
      </c>
      <c r="L21" s="176" t="s">
        <v>25</v>
      </c>
      <c r="M21" s="181" t="str">
        <f t="shared" si="3"/>
        <v>NA</v>
      </c>
      <c r="N21" s="176" t="str">
        <f t="shared" si="4"/>
        <v>NA</v>
      </c>
      <c r="O21" s="179" t="str">
        <f t="shared" si="5"/>
        <v>NA</v>
      </c>
      <c r="P21" s="180" t="str">
        <f t="shared" si="6"/>
        <v>NA</v>
      </c>
      <c r="Q21" s="181" t="s">
        <v>25</v>
      </c>
      <c r="R21" s="179" t="s">
        <v>184</v>
      </c>
      <c r="S21" s="168" t="s">
        <v>22</v>
      </c>
      <c r="T21" s="176" t="s">
        <v>25</v>
      </c>
      <c r="U21" s="184" t="s">
        <v>64</v>
      </c>
      <c r="Y21" s="230"/>
      <c r="Z21" s="229"/>
      <c r="AA21" s="230"/>
      <c r="AB21" s="230"/>
      <c r="AC21" s="230"/>
    </row>
    <row r="22" ht="45.75" customHeight="1">
      <c r="A22" s="166" t="s">
        <v>185</v>
      </c>
      <c r="B22" s="165" t="s">
        <v>71</v>
      </c>
      <c r="C22" s="269" t="s">
        <v>186</v>
      </c>
      <c r="D22" s="167">
        <v>17.0</v>
      </c>
      <c r="E22" s="169" t="str">
        <f t="shared" si="1"/>
        <v>Moderately Small</v>
      </c>
      <c r="F22" s="271" t="s">
        <v>187</v>
      </c>
      <c r="G22" s="271" t="s">
        <v>188</v>
      </c>
      <c r="H22" s="167">
        <v>5.0</v>
      </c>
      <c r="I22" s="170">
        <v>5.0</v>
      </c>
      <c r="J22" s="169" t="str">
        <f t="shared" si="2"/>
        <v>Average</v>
      </c>
      <c r="K22" s="187" t="s">
        <v>161</v>
      </c>
      <c r="L22" s="274" t="s">
        <v>25</v>
      </c>
      <c r="M22" s="185">
        <f t="shared" si="3"/>
        <v>22</v>
      </c>
      <c r="N22" s="186">
        <f t="shared" si="4"/>
        <v>22</v>
      </c>
      <c r="O22" s="187">
        <f t="shared" si="5"/>
        <v>3.4</v>
      </c>
      <c r="P22" s="180" t="str">
        <f t="shared" si="6"/>
        <v>Average</v>
      </c>
      <c r="Q22" s="181">
        <v>2.0</v>
      </c>
      <c r="R22" s="179" t="s">
        <v>25</v>
      </c>
      <c r="S22" s="168" t="s">
        <v>22</v>
      </c>
      <c r="T22" s="176" t="s">
        <v>25</v>
      </c>
      <c r="U22" s="177" t="s">
        <v>64</v>
      </c>
      <c r="Y22" s="230"/>
      <c r="Z22" s="229"/>
      <c r="AA22" s="230"/>
      <c r="AB22" s="230"/>
      <c r="AC22" s="230"/>
    </row>
    <row r="23" ht="45.75" customHeight="1">
      <c r="A23" s="166" t="s">
        <v>189</v>
      </c>
      <c r="B23" s="165" t="s">
        <v>71</v>
      </c>
      <c r="C23" s="269" t="s">
        <v>190</v>
      </c>
      <c r="D23" s="167" t="s">
        <v>25</v>
      </c>
      <c r="E23" s="169" t="str">
        <f t="shared" si="1"/>
        <v>NA</v>
      </c>
      <c r="F23" s="179" t="s">
        <v>184</v>
      </c>
      <c r="G23" s="179" t="s">
        <v>25</v>
      </c>
      <c r="H23" s="167" t="s">
        <v>25</v>
      </c>
      <c r="I23" s="170" t="s">
        <v>25</v>
      </c>
      <c r="J23" s="169" t="str">
        <f t="shared" si="2"/>
        <v>NA</v>
      </c>
      <c r="K23" s="179" t="s">
        <v>184</v>
      </c>
      <c r="L23" s="176" t="s">
        <v>25</v>
      </c>
      <c r="M23" s="181" t="str">
        <f t="shared" si="3"/>
        <v>NA</v>
      </c>
      <c r="N23" s="176" t="str">
        <f t="shared" si="4"/>
        <v>NA</v>
      </c>
      <c r="O23" s="179" t="str">
        <f t="shared" si="5"/>
        <v>NA</v>
      </c>
      <c r="P23" s="180" t="str">
        <f t="shared" si="6"/>
        <v>NA</v>
      </c>
      <c r="Q23" s="181" t="s">
        <v>25</v>
      </c>
      <c r="R23" s="179" t="s">
        <v>184</v>
      </c>
      <c r="S23" s="168" t="s">
        <v>22</v>
      </c>
      <c r="T23" s="176" t="s">
        <v>25</v>
      </c>
      <c r="U23" s="184" t="s">
        <v>64</v>
      </c>
      <c r="Y23" s="230"/>
      <c r="Z23" s="229"/>
      <c r="AA23" s="230"/>
      <c r="AB23" s="230"/>
      <c r="AC23" s="230"/>
    </row>
    <row r="24" ht="15.75" customHeight="1">
      <c r="A24" s="166" t="s">
        <v>191</v>
      </c>
      <c r="B24" s="165" t="s">
        <v>71</v>
      </c>
      <c r="C24" s="269" t="s">
        <v>192</v>
      </c>
      <c r="D24" s="167" t="s">
        <v>25</v>
      </c>
      <c r="E24" s="169" t="str">
        <f t="shared" si="1"/>
        <v>NA</v>
      </c>
      <c r="F24" s="179" t="s">
        <v>25</v>
      </c>
      <c r="G24" s="179" t="s">
        <v>25</v>
      </c>
      <c r="H24" s="167" t="s">
        <v>25</v>
      </c>
      <c r="I24" s="170" t="s">
        <v>25</v>
      </c>
      <c r="J24" s="169" t="str">
        <f t="shared" si="2"/>
        <v>NA</v>
      </c>
      <c r="K24" s="179" t="s">
        <v>25</v>
      </c>
      <c r="L24" s="176" t="s">
        <v>25</v>
      </c>
      <c r="M24" s="181" t="str">
        <f t="shared" si="3"/>
        <v>NA</v>
      </c>
      <c r="N24" s="176" t="str">
        <f t="shared" si="4"/>
        <v>NA</v>
      </c>
      <c r="O24" s="179" t="str">
        <f t="shared" si="5"/>
        <v>NA</v>
      </c>
      <c r="P24" s="180" t="str">
        <f t="shared" si="6"/>
        <v>NA</v>
      </c>
      <c r="Q24" s="181" t="s">
        <v>25</v>
      </c>
      <c r="R24" s="179" t="s">
        <v>25</v>
      </c>
      <c r="S24" s="168" t="s">
        <v>22</v>
      </c>
      <c r="T24" s="176" t="s">
        <v>25</v>
      </c>
      <c r="U24" s="184" t="s">
        <v>64</v>
      </c>
      <c r="Y24" s="230"/>
      <c r="Z24" s="229"/>
      <c r="AA24" s="230"/>
      <c r="AB24" s="230"/>
      <c r="AC24" s="230"/>
    </row>
    <row r="25" ht="15.75" customHeight="1">
      <c r="A25" s="166" t="s">
        <v>193</v>
      </c>
      <c r="B25" s="165" t="s">
        <v>71</v>
      </c>
      <c r="C25" s="269" t="s">
        <v>194</v>
      </c>
      <c r="D25" s="167">
        <v>16.0</v>
      </c>
      <c r="E25" s="169" t="str">
        <f t="shared" si="1"/>
        <v>Moderately Small</v>
      </c>
      <c r="F25" s="187" t="s">
        <v>195</v>
      </c>
      <c r="G25" s="187" t="s">
        <v>25</v>
      </c>
      <c r="H25" s="167">
        <v>6.0</v>
      </c>
      <c r="I25" s="170">
        <v>6.0</v>
      </c>
      <c r="J25" s="189" t="str">
        <f t="shared" si="2"/>
        <v>Average</v>
      </c>
      <c r="K25" s="270" t="s">
        <v>196</v>
      </c>
      <c r="L25" s="270" t="s">
        <v>197</v>
      </c>
      <c r="M25" s="167">
        <f t="shared" si="3"/>
        <v>22</v>
      </c>
      <c r="N25" s="178">
        <f t="shared" si="4"/>
        <v>22</v>
      </c>
      <c r="O25" s="190">
        <f t="shared" si="5"/>
        <v>2.666666667</v>
      </c>
      <c r="P25" s="180" t="str">
        <f t="shared" si="6"/>
        <v>Moderately low</v>
      </c>
      <c r="Q25" s="181" t="s">
        <v>25</v>
      </c>
      <c r="R25" s="179" t="s">
        <v>25</v>
      </c>
      <c r="S25" s="168" t="s">
        <v>22</v>
      </c>
      <c r="T25" s="176" t="s">
        <v>25</v>
      </c>
      <c r="U25" s="182" t="s">
        <v>64</v>
      </c>
      <c r="Y25" s="230"/>
      <c r="Z25" s="229"/>
      <c r="AA25" s="230"/>
      <c r="AB25" s="230"/>
      <c r="AC25" s="230"/>
    </row>
    <row r="26" ht="15.75" customHeight="1">
      <c r="A26" s="166" t="s">
        <v>198</v>
      </c>
      <c r="B26" s="165" t="s">
        <v>71</v>
      </c>
      <c r="C26" s="269" t="s">
        <v>25</v>
      </c>
      <c r="D26" s="167" t="s">
        <v>25</v>
      </c>
      <c r="E26" s="169" t="str">
        <f t="shared" si="1"/>
        <v>NA</v>
      </c>
      <c r="F26" s="179" t="s">
        <v>25</v>
      </c>
      <c r="G26" s="179" t="s">
        <v>25</v>
      </c>
      <c r="H26" s="167" t="s">
        <v>25</v>
      </c>
      <c r="I26" s="170" t="s">
        <v>25</v>
      </c>
      <c r="J26" s="169" t="str">
        <f t="shared" si="2"/>
        <v>NA</v>
      </c>
      <c r="K26" s="179" t="s">
        <v>25</v>
      </c>
      <c r="L26" s="176" t="s">
        <v>25</v>
      </c>
      <c r="M26" s="181" t="str">
        <f t="shared" si="3"/>
        <v>NA</v>
      </c>
      <c r="N26" s="176" t="str">
        <f t="shared" si="4"/>
        <v>NA</v>
      </c>
      <c r="O26" s="179" t="str">
        <f t="shared" si="5"/>
        <v>NA</v>
      </c>
      <c r="P26" s="180" t="str">
        <f t="shared" si="6"/>
        <v>NA</v>
      </c>
      <c r="Q26" s="181" t="s">
        <v>25</v>
      </c>
      <c r="R26" s="179" t="s">
        <v>25</v>
      </c>
      <c r="S26" s="168" t="s">
        <v>22</v>
      </c>
      <c r="T26" s="176" t="s">
        <v>25</v>
      </c>
      <c r="U26" s="184" t="s">
        <v>64</v>
      </c>
      <c r="Y26" s="230"/>
      <c r="Z26" s="229"/>
      <c r="AA26" s="230"/>
      <c r="AB26" s="230"/>
      <c r="AC26" s="230"/>
    </row>
    <row r="27" ht="15.75" customHeight="1">
      <c r="A27" s="166" t="s">
        <v>199</v>
      </c>
      <c r="B27" s="165" t="s">
        <v>71</v>
      </c>
      <c r="C27" s="275" t="s">
        <v>192</v>
      </c>
      <c r="D27" s="167" t="s">
        <v>25</v>
      </c>
      <c r="E27" s="169" t="str">
        <f t="shared" si="1"/>
        <v>NA</v>
      </c>
      <c r="F27" s="179" t="s">
        <v>25</v>
      </c>
      <c r="G27" s="179" t="s">
        <v>25</v>
      </c>
      <c r="H27" s="167" t="s">
        <v>25</v>
      </c>
      <c r="I27" s="170" t="s">
        <v>25</v>
      </c>
      <c r="J27" s="169" t="str">
        <f t="shared" si="2"/>
        <v>NA</v>
      </c>
      <c r="K27" s="179" t="s">
        <v>25</v>
      </c>
      <c r="L27" s="176" t="s">
        <v>25</v>
      </c>
      <c r="M27" s="181" t="str">
        <f t="shared" si="3"/>
        <v>NA</v>
      </c>
      <c r="N27" s="176" t="str">
        <f t="shared" si="4"/>
        <v>NA</v>
      </c>
      <c r="O27" s="179" t="str">
        <f t="shared" si="5"/>
        <v>NA</v>
      </c>
      <c r="P27" s="180" t="str">
        <f t="shared" si="6"/>
        <v>NA</v>
      </c>
      <c r="Q27" s="181" t="s">
        <v>25</v>
      </c>
      <c r="R27" s="179" t="s">
        <v>25</v>
      </c>
      <c r="S27" s="168" t="s">
        <v>22</v>
      </c>
      <c r="T27" s="176" t="s">
        <v>25</v>
      </c>
      <c r="U27" s="184" t="s">
        <v>64</v>
      </c>
      <c r="Y27" s="230"/>
      <c r="Z27" s="229"/>
      <c r="AA27" s="230"/>
      <c r="AB27" s="230"/>
      <c r="AC27" s="230"/>
    </row>
    <row r="28" ht="15.75" customHeight="1">
      <c r="A28" s="192" t="s">
        <v>200</v>
      </c>
      <c r="B28" s="191" t="s">
        <v>62</v>
      </c>
      <c r="C28" s="276" t="s">
        <v>201</v>
      </c>
      <c r="D28" s="193" t="s">
        <v>25</v>
      </c>
      <c r="E28" s="195" t="str">
        <f t="shared" si="1"/>
        <v>NA</v>
      </c>
      <c r="F28" s="199" t="s">
        <v>25</v>
      </c>
      <c r="G28" s="199" t="s">
        <v>25</v>
      </c>
      <c r="H28" s="193" t="s">
        <v>25</v>
      </c>
      <c r="I28" s="196" t="s">
        <v>25</v>
      </c>
      <c r="J28" s="195" t="str">
        <f t="shared" si="2"/>
        <v>NA</v>
      </c>
      <c r="K28" s="199" t="s">
        <v>25</v>
      </c>
      <c r="L28" s="198" t="s">
        <v>25</v>
      </c>
      <c r="M28" s="197" t="str">
        <f t="shared" si="3"/>
        <v>NA</v>
      </c>
      <c r="N28" s="198" t="str">
        <f t="shared" si="4"/>
        <v>NA</v>
      </c>
      <c r="O28" s="199" t="str">
        <f t="shared" si="5"/>
        <v>NA</v>
      </c>
      <c r="P28" s="200" t="str">
        <f t="shared" si="6"/>
        <v>NA</v>
      </c>
      <c r="Q28" s="197" t="s">
        <v>25</v>
      </c>
      <c r="R28" s="199" t="s">
        <v>25</v>
      </c>
      <c r="S28" s="194" t="s">
        <v>22</v>
      </c>
      <c r="T28" s="198" t="s">
        <v>25</v>
      </c>
      <c r="U28" s="201" t="s">
        <v>64</v>
      </c>
      <c r="Y28" s="230"/>
      <c r="Z28" s="229"/>
    </row>
    <row r="29" ht="15.75" customHeight="1">
      <c r="U29" s="277"/>
      <c r="Y29" s="230"/>
      <c r="Z29" s="229"/>
      <c r="AA29" s="230"/>
      <c r="AB29" s="230"/>
      <c r="AC29" s="230"/>
    </row>
    <row r="30" ht="15.75" customHeight="1">
      <c r="U30" s="277"/>
      <c r="Y30" s="230"/>
      <c r="Z30" s="229"/>
      <c r="AA30" s="230"/>
      <c r="AB30" s="230"/>
      <c r="AC30" s="230"/>
    </row>
    <row r="31" ht="15.75" customHeight="1">
      <c r="U31" s="277"/>
      <c r="Y31" s="230"/>
      <c r="Z31" s="229"/>
      <c r="AA31" s="230"/>
      <c r="AB31" s="230"/>
      <c r="AC31" s="230"/>
    </row>
    <row r="32" ht="15.75" customHeight="1">
      <c r="U32" s="277"/>
      <c r="Y32" s="230"/>
      <c r="Z32" s="229"/>
    </row>
    <row r="33" ht="15.75" customHeight="1">
      <c r="U33" s="277"/>
    </row>
    <row r="34" ht="15.75" customHeight="1">
      <c r="U34" s="277"/>
    </row>
    <row r="35" ht="15.75" customHeight="1">
      <c r="U35" s="277"/>
    </row>
    <row r="36" ht="15.75" customHeight="1">
      <c r="U36" s="277"/>
    </row>
    <row r="37" ht="15.75" customHeight="1">
      <c r="U37" s="277"/>
    </row>
    <row r="38" ht="15.75" customHeight="1">
      <c r="U38" s="277"/>
    </row>
    <row r="39" ht="15.75" customHeight="1">
      <c r="U39" s="277"/>
    </row>
    <row r="40" ht="15.75" customHeight="1">
      <c r="U40" s="277"/>
    </row>
    <row r="41" ht="15.75" customHeight="1">
      <c r="U41" s="277"/>
    </row>
    <row r="42" ht="15.75" customHeight="1">
      <c r="U42" s="277"/>
    </row>
    <row r="43" ht="15.75" customHeight="1">
      <c r="U43" s="277"/>
    </row>
    <row r="44" ht="15.75" customHeight="1">
      <c r="U44" s="277"/>
    </row>
    <row r="45" ht="15.75" customHeight="1">
      <c r="U45" s="277"/>
    </row>
    <row r="46" ht="15.75" customHeight="1">
      <c r="U46" s="277"/>
    </row>
    <row r="47" ht="15.75" customHeight="1">
      <c r="U47" s="277"/>
    </row>
    <row r="48" ht="15.75" customHeight="1">
      <c r="G48" s="278" t="s">
        <v>202</v>
      </c>
      <c r="U48" s="277"/>
    </row>
    <row r="49" ht="15.75" customHeight="1">
      <c r="U49" s="277"/>
    </row>
    <row r="50" ht="15.75" customHeight="1">
      <c r="U50" s="277"/>
    </row>
    <row r="51" ht="15.75" customHeight="1">
      <c r="U51" s="277"/>
    </row>
    <row r="52" ht="15.75" customHeight="1">
      <c r="U52" s="277"/>
    </row>
    <row r="53" ht="15.75" customHeight="1">
      <c r="U53" s="277"/>
    </row>
    <row r="54" ht="15.75" customHeight="1">
      <c r="U54" s="277"/>
    </row>
    <row r="55" ht="15.75" customHeight="1">
      <c r="U55" s="277"/>
    </row>
    <row r="56" ht="15.75" customHeight="1">
      <c r="U56" s="277"/>
    </row>
    <row r="57" ht="15.75" customHeight="1">
      <c r="U57" s="277"/>
    </row>
    <row r="58" ht="15.75" customHeight="1">
      <c r="U58" s="277"/>
    </row>
    <row r="59" ht="15.75" customHeight="1">
      <c r="U59" s="277"/>
    </row>
    <row r="60" ht="15.75" customHeight="1">
      <c r="U60" s="277"/>
    </row>
    <row r="61" ht="15.75" customHeight="1">
      <c r="U61" s="277"/>
    </row>
    <row r="62" ht="15.75" customHeight="1">
      <c r="U62" s="277"/>
    </row>
    <row r="63" ht="15.75" customHeight="1">
      <c r="U63" s="277"/>
    </row>
    <row r="64" ht="15.75" customHeight="1">
      <c r="U64" s="277"/>
    </row>
    <row r="65" ht="15.75" customHeight="1">
      <c r="U65" s="277"/>
    </row>
    <row r="66" ht="15.75" customHeight="1">
      <c r="U66" s="277"/>
    </row>
    <row r="67" ht="15.75" customHeight="1">
      <c r="U67" s="277"/>
    </row>
    <row r="68" ht="15.75" customHeight="1">
      <c r="U68" s="277"/>
    </row>
    <row r="69" ht="15.75" customHeight="1">
      <c r="U69" s="277"/>
    </row>
    <row r="70" ht="15.75" customHeight="1">
      <c r="U70" s="277"/>
    </row>
    <row r="71" ht="15.75" customHeight="1">
      <c r="U71" s="277"/>
    </row>
    <row r="72" ht="15.75" customHeight="1">
      <c r="U72" s="277"/>
    </row>
    <row r="73" ht="15.75" customHeight="1">
      <c r="U73" s="277"/>
    </row>
    <row r="74" ht="15.75" customHeight="1">
      <c r="U74" s="277"/>
    </row>
    <row r="75" ht="15.75" customHeight="1">
      <c r="U75" s="277"/>
    </row>
    <row r="76" ht="15.75" customHeight="1">
      <c r="U76" s="277"/>
    </row>
    <row r="77" ht="15.75" customHeight="1">
      <c r="U77" s="277"/>
    </row>
    <row r="78" ht="15.75" customHeight="1">
      <c r="U78" s="277"/>
    </row>
    <row r="79" ht="15.75" customHeight="1">
      <c r="U79" s="277"/>
    </row>
    <row r="80" ht="15.75" customHeight="1">
      <c r="U80" s="277"/>
    </row>
    <row r="81" ht="15.75" customHeight="1">
      <c r="U81" s="277"/>
    </row>
    <row r="82" ht="15.75" customHeight="1">
      <c r="U82" s="277"/>
    </row>
    <row r="83" ht="15.75" customHeight="1">
      <c r="U83" s="277"/>
    </row>
    <row r="84" ht="15.75" customHeight="1">
      <c r="U84" s="277"/>
    </row>
    <row r="85" ht="15.75" customHeight="1">
      <c r="U85" s="277"/>
    </row>
    <row r="86" ht="15.75" customHeight="1">
      <c r="U86" s="277"/>
    </row>
    <row r="87" ht="15.75" customHeight="1">
      <c r="U87" s="277"/>
    </row>
    <row r="88" ht="15.75" customHeight="1">
      <c r="U88" s="277"/>
    </row>
    <row r="89" ht="15.75" customHeight="1">
      <c r="U89" s="277"/>
    </row>
    <row r="90" ht="15.75" customHeight="1">
      <c r="U90" s="277"/>
    </row>
    <row r="91" ht="15.75" customHeight="1">
      <c r="U91" s="277"/>
    </row>
    <row r="92" ht="15.75" customHeight="1">
      <c r="U92" s="277"/>
    </row>
    <row r="93" ht="15.75" customHeight="1">
      <c r="U93" s="277"/>
    </row>
    <row r="94" ht="15.75" customHeight="1">
      <c r="U94" s="277"/>
    </row>
    <row r="95" ht="15.75" customHeight="1">
      <c r="U95" s="277"/>
    </row>
    <row r="96" ht="15.75" customHeight="1">
      <c r="U96" s="277"/>
    </row>
    <row r="97" ht="15.75" customHeight="1">
      <c r="U97" s="277"/>
    </row>
    <row r="98" ht="15.75" customHeight="1">
      <c r="U98" s="277"/>
    </row>
    <row r="99" ht="15.75" customHeight="1">
      <c r="U99" s="277"/>
    </row>
    <row r="100" ht="15.75" customHeight="1">
      <c r="U100" s="277"/>
    </row>
    <row r="101" ht="15.75" customHeight="1">
      <c r="U101" s="277"/>
    </row>
    <row r="102" ht="15.75" customHeight="1">
      <c r="U102" s="277"/>
    </row>
    <row r="103" ht="15.75" customHeight="1">
      <c r="U103" s="277"/>
    </row>
    <row r="104" ht="15.75" customHeight="1">
      <c r="U104" s="277"/>
    </row>
    <row r="105" ht="15.75" customHeight="1">
      <c r="U105" s="277"/>
    </row>
    <row r="106" ht="15.75" customHeight="1">
      <c r="U106" s="277"/>
    </row>
    <row r="107" ht="15.75" customHeight="1">
      <c r="U107" s="277"/>
    </row>
    <row r="108" ht="15.75" customHeight="1">
      <c r="U108" s="277"/>
    </row>
    <row r="109" ht="15.75" customHeight="1">
      <c r="U109" s="277"/>
    </row>
    <row r="110" ht="15.75" customHeight="1">
      <c r="U110" s="277"/>
    </row>
    <row r="111" ht="15.75" customHeight="1">
      <c r="U111" s="277"/>
    </row>
    <row r="112" ht="15.75" customHeight="1">
      <c r="U112" s="277"/>
    </row>
    <row r="113" ht="15.75" customHeight="1">
      <c r="U113" s="277"/>
    </row>
    <row r="114" ht="15.75" customHeight="1">
      <c r="U114" s="277"/>
    </row>
    <row r="115" ht="15.75" customHeight="1">
      <c r="U115" s="277"/>
    </row>
    <row r="116" ht="15.75" customHeight="1">
      <c r="U116" s="277"/>
    </row>
    <row r="117" ht="15.75" customHeight="1">
      <c r="U117" s="277"/>
    </row>
    <row r="118" ht="15.75" customHeight="1">
      <c r="U118" s="277"/>
    </row>
    <row r="119" ht="15.75" customHeight="1">
      <c r="U119" s="277"/>
    </row>
    <row r="120" ht="15.75" customHeight="1">
      <c r="U120" s="277"/>
    </row>
    <row r="121" ht="15.75" customHeight="1">
      <c r="U121" s="277"/>
    </row>
    <row r="122" ht="15.75" customHeight="1">
      <c r="U122" s="277"/>
    </row>
    <row r="123" ht="15.75" customHeight="1">
      <c r="U123" s="277"/>
    </row>
    <row r="124" ht="15.75" customHeight="1">
      <c r="U124" s="277"/>
    </row>
    <row r="125" ht="15.75" customHeight="1">
      <c r="U125" s="277"/>
    </row>
    <row r="126" ht="15.75" customHeight="1">
      <c r="U126" s="277"/>
    </row>
    <row r="127" ht="15.75" customHeight="1">
      <c r="U127" s="277"/>
    </row>
    <row r="128" ht="15.75" customHeight="1">
      <c r="U128" s="277"/>
    </row>
    <row r="129" ht="15.75" customHeight="1">
      <c r="U129" s="277"/>
    </row>
    <row r="130" ht="15.75" customHeight="1">
      <c r="U130" s="277"/>
    </row>
    <row r="131" ht="15.75" customHeight="1">
      <c r="U131" s="277"/>
    </row>
    <row r="132" ht="15.75" customHeight="1">
      <c r="U132" s="277"/>
    </row>
    <row r="133" ht="15.75" customHeight="1">
      <c r="U133" s="277"/>
    </row>
    <row r="134" ht="15.75" customHeight="1">
      <c r="U134" s="277"/>
    </row>
    <row r="135" ht="15.75" customHeight="1">
      <c r="U135" s="277"/>
    </row>
    <row r="136" ht="15.75" customHeight="1">
      <c r="U136" s="277"/>
    </row>
    <row r="137" ht="15.75" customHeight="1">
      <c r="U137" s="277"/>
    </row>
    <row r="138" ht="15.75" customHeight="1">
      <c r="U138" s="277"/>
    </row>
    <row r="139" ht="15.75" customHeight="1">
      <c r="U139" s="277"/>
    </row>
    <row r="140" ht="15.75" customHeight="1">
      <c r="U140" s="277"/>
    </row>
    <row r="141" ht="15.75" customHeight="1">
      <c r="U141" s="277"/>
    </row>
    <row r="142" ht="15.75" customHeight="1">
      <c r="U142" s="277"/>
    </row>
    <row r="143" ht="15.75" customHeight="1">
      <c r="U143" s="277"/>
    </row>
    <row r="144" ht="15.75" customHeight="1">
      <c r="U144" s="277"/>
    </row>
    <row r="145" ht="15.75" customHeight="1">
      <c r="U145" s="277"/>
    </row>
    <row r="146" ht="15.75" customHeight="1">
      <c r="U146" s="277"/>
    </row>
    <row r="147" ht="15.75" customHeight="1">
      <c r="U147" s="277"/>
    </row>
    <row r="148" ht="15.75" customHeight="1">
      <c r="U148" s="277"/>
    </row>
    <row r="149" ht="15.75" customHeight="1">
      <c r="U149" s="277"/>
    </row>
    <row r="150" ht="15.75" customHeight="1">
      <c r="U150" s="277"/>
    </row>
    <row r="151" ht="15.75" customHeight="1">
      <c r="U151" s="277"/>
    </row>
    <row r="152" ht="15.75" customHeight="1">
      <c r="U152" s="277"/>
    </row>
    <row r="153" ht="15.75" customHeight="1">
      <c r="U153" s="277"/>
    </row>
    <row r="154" ht="15.75" customHeight="1">
      <c r="U154" s="277"/>
    </row>
    <row r="155" ht="15.75" customHeight="1">
      <c r="U155" s="277"/>
    </row>
    <row r="156" ht="15.75" customHeight="1">
      <c r="U156" s="277"/>
    </row>
    <row r="157" ht="15.75" customHeight="1">
      <c r="U157" s="277"/>
    </row>
    <row r="158" ht="15.75" customHeight="1">
      <c r="U158" s="277"/>
    </row>
    <row r="159" ht="15.75" customHeight="1">
      <c r="U159" s="277"/>
    </row>
    <row r="160" ht="15.75" customHeight="1">
      <c r="U160" s="277"/>
    </row>
    <row r="161" ht="15.75" customHeight="1">
      <c r="U161" s="277"/>
    </row>
    <row r="162" ht="15.75" customHeight="1">
      <c r="U162" s="277"/>
    </row>
    <row r="163" ht="15.75" customHeight="1">
      <c r="U163" s="277"/>
    </row>
    <row r="164" ht="15.75" customHeight="1">
      <c r="U164" s="277"/>
    </row>
    <row r="165" ht="15.75" customHeight="1">
      <c r="U165" s="277"/>
    </row>
    <row r="166" ht="15.75" customHeight="1">
      <c r="U166" s="277"/>
    </row>
    <row r="167" ht="15.75" customHeight="1">
      <c r="U167" s="277"/>
    </row>
    <row r="168" ht="15.75" customHeight="1">
      <c r="U168" s="277"/>
    </row>
    <row r="169" ht="15.75" customHeight="1">
      <c r="U169" s="277"/>
    </row>
    <row r="170" ht="15.75" customHeight="1">
      <c r="U170" s="277"/>
    </row>
    <row r="171" ht="15.75" customHeight="1">
      <c r="U171" s="277"/>
    </row>
    <row r="172" ht="15.75" customHeight="1">
      <c r="U172" s="277"/>
    </row>
    <row r="173" ht="15.75" customHeight="1">
      <c r="U173" s="277"/>
    </row>
    <row r="174" ht="15.75" customHeight="1">
      <c r="U174" s="277"/>
    </row>
    <row r="175" ht="15.75" customHeight="1">
      <c r="U175" s="277"/>
    </row>
    <row r="176" ht="15.75" customHeight="1">
      <c r="U176" s="277"/>
    </row>
    <row r="177" ht="15.75" customHeight="1">
      <c r="U177" s="277"/>
    </row>
    <row r="178" ht="15.75" customHeight="1">
      <c r="U178" s="277"/>
    </row>
    <row r="179" ht="15.75" customHeight="1">
      <c r="U179" s="277"/>
    </row>
    <row r="180" ht="15.75" customHeight="1">
      <c r="U180" s="277"/>
    </row>
    <row r="181" ht="15.75" customHeight="1">
      <c r="U181" s="277"/>
    </row>
    <row r="182" ht="15.75" customHeight="1">
      <c r="U182" s="277"/>
    </row>
    <row r="183" ht="15.75" customHeight="1">
      <c r="U183" s="277"/>
    </row>
    <row r="184" ht="15.75" customHeight="1">
      <c r="U184" s="277"/>
    </row>
    <row r="185" ht="15.75" customHeight="1">
      <c r="U185" s="277"/>
    </row>
    <row r="186" ht="15.75" customHeight="1">
      <c r="U186" s="277"/>
    </row>
    <row r="187" ht="15.75" customHeight="1">
      <c r="U187" s="277"/>
    </row>
    <row r="188" ht="15.75" customHeight="1">
      <c r="U188" s="277"/>
    </row>
    <row r="189" ht="15.75" customHeight="1">
      <c r="U189" s="277"/>
    </row>
    <row r="190" ht="15.75" customHeight="1">
      <c r="U190" s="277"/>
    </row>
    <row r="191" ht="15.75" customHeight="1">
      <c r="U191" s="277"/>
    </row>
    <row r="192" ht="15.75" customHeight="1">
      <c r="U192" s="277"/>
    </row>
    <row r="193" ht="15.75" customHeight="1">
      <c r="U193" s="277"/>
    </row>
    <row r="194" ht="15.75" customHeight="1">
      <c r="U194" s="277"/>
    </row>
    <row r="195" ht="15.75" customHeight="1">
      <c r="U195" s="277"/>
    </row>
    <row r="196" ht="15.75" customHeight="1">
      <c r="U196" s="277"/>
    </row>
    <row r="197" ht="15.75" customHeight="1">
      <c r="U197" s="277"/>
    </row>
    <row r="198" ht="15.75" customHeight="1">
      <c r="U198" s="277"/>
    </row>
    <row r="199" ht="15.75" customHeight="1">
      <c r="U199" s="277"/>
    </row>
    <row r="200" ht="15.75" customHeight="1">
      <c r="U200" s="277"/>
    </row>
    <row r="201" ht="15.75" customHeight="1">
      <c r="U201" s="277"/>
    </row>
    <row r="202" ht="15.75" customHeight="1">
      <c r="U202" s="277"/>
    </row>
    <row r="203" ht="15.75" customHeight="1">
      <c r="U203" s="277"/>
    </row>
    <row r="204" ht="15.75" customHeight="1">
      <c r="U204" s="277"/>
    </row>
    <row r="205" ht="15.75" customHeight="1">
      <c r="U205" s="277"/>
    </row>
    <row r="206" ht="15.75" customHeight="1">
      <c r="U206" s="277"/>
    </row>
    <row r="207" ht="15.75" customHeight="1">
      <c r="U207" s="277"/>
    </row>
    <row r="208" ht="15.75" customHeight="1">
      <c r="U208" s="277"/>
    </row>
    <row r="209" ht="15.75" customHeight="1">
      <c r="U209" s="277"/>
    </row>
    <row r="210" ht="15.75" customHeight="1">
      <c r="U210" s="277"/>
    </row>
    <row r="211" ht="15.75" customHeight="1">
      <c r="U211" s="277"/>
    </row>
    <row r="212" ht="15.75" customHeight="1">
      <c r="U212" s="277"/>
    </row>
    <row r="213" ht="15.75" customHeight="1">
      <c r="U213" s="277"/>
    </row>
    <row r="214" ht="15.75" customHeight="1">
      <c r="U214" s="277"/>
    </row>
    <row r="215" ht="15.75" customHeight="1">
      <c r="U215" s="277"/>
    </row>
    <row r="216" ht="15.75" customHeight="1">
      <c r="U216" s="277"/>
    </row>
    <row r="217" ht="15.75" customHeight="1">
      <c r="U217" s="277"/>
    </row>
    <row r="218" ht="15.75" customHeight="1">
      <c r="U218" s="277"/>
    </row>
    <row r="219" ht="15.75" customHeight="1">
      <c r="U219" s="277"/>
    </row>
    <row r="220" ht="15.75" customHeight="1">
      <c r="U220" s="277"/>
    </row>
    <row r="221" ht="15.75" customHeight="1">
      <c r="U221" s="277"/>
    </row>
    <row r="222" ht="15.75" customHeight="1">
      <c r="U222" s="277"/>
    </row>
    <row r="223" ht="15.75" customHeight="1">
      <c r="U223" s="277"/>
    </row>
    <row r="224" ht="15.75" customHeight="1">
      <c r="U224" s="277"/>
    </row>
    <row r="225" ht="15.75" customHeight="1">
      <c r="U225" s="277"/>
    </row>
    <row r="226" ht="15.75" customHeight="1">
      <c r="U226" s="277"/>
    </row>
    <row r="227" ht="15.75" customHeight="1">
      <c r="U227" s="277"/>
    </row>
    <row r="228" ht="15.75" customHeight="1">
      <c r="U228" s="277"/>
    </row>
    <row r="229" ht="15.75" customHeight="1">
      <c r="U229" s="277"/>
    </row>
    <row r="230" ht="15.75" customHeight="1">
      <c r="U230" s="277"/>
    </row>
    <row r="231" ht="15.75" customHeight="1">
      <c r="U231" s="277"/>
    </row>
    <row r="232" ht="15.75" customHeight="1">
      <c r="U232" s="277"/>
    </row>
    <row r="233" ht="15.75" customHeight="1">
      <c r="U233" s="277"/>
    </row>
    <row r="234" ht="15.75" customHeight="1">
      <c r="U234" s="277"/>
    </row>
    <row r="235" ht="15.75" customHeight="1">
      <c r="U235" s="277"/>
    </row>
    <row r="236" ht="15.75" customHeight="1">
      <c r="U236" s="277"/>
    </row>
    <row r="237" ht="15.75" customHeight="1">
      <c r="U237" s="277"/>
    </row>
    <row r="238" ht="15.75" customHeight="1">
      <c r="U238" s="277"/>
    </row>
    <row r="239" ht="15.75" customHeight="1">
      <c r="U239" s="277"/>
    </row>
    <row r="240" ht="15.75" customHeight="1">
      <c r="U240" s="277"/>
    </row>
    <row r="241" ht="15.75" customHeight="1">
      <c r="U241" s="277"/>
    </row>
    <row r="242" ht="15.75" customHeight="1">
      <c r="U242" s="277"/>
    </row>
    <row r="243" ht="15.75" customHeight="1">
      <c r="U243" s="277"/>
    </row>
    <row r="244" ht="15.75" customHeight="1">
      <c r="U244" s="277"/>
    </row>
    <row r="245" ht="15.75" customHeight="1">
      <c r="U245" s="277"/>
    </row>
    <row r="246" ht="15.75" customHeight="1">
      <c r="U246" s="277"/>
    </row>
    <row r="247" ht="15.75" customHeight="1">
      <c r="U247" s="277"/>
    </row>
    <row r="248" ht="15.75" customHeight="1">
      <c r="U248" s="277"/>
    </row>
    <row r="249" ht="15.75" customHeight="1">
      <c r="U249" s="277"/>
    </row>
    <row r="250" ht="15.75" customHeight="1">
      <c r="U250" s="277"/>
    </row>
    <row r="251" ht="15.75" customHeight="1">
      <c r="U251" s="277"/>
    </row>
    <row r="252" ht="15.75" customHeight="1">
      <c r="U252" s="277"/>
    </row>
    <row r="253" ht="15.75" customHeight="1">
      <c r="U253" s="277"/>
    </row>
    <row r="254" ht="15.75" customHeight="1">
      <c r="U254" s="277"/>
    </row>
    <row r="255" ht="15.75" customHeight="1">
      <c r="U255" s="277"/>
    </row>
    <row r="256" ht="15.75" customHeight="1">
      <c r="U256" s="277"/>
    </row>
    <row r="257" ht="15.75" customHeight="1">
      <c r="U257" s="277"/>
    </row>
    <row r="258" ht="15.75" customHeight="1">
      <c r="U258" s="277"/>
    </row>
    <row r="259" ht="15.75" customHeight="1">
      <c r="U259" s="277"/>
    </row>
    <row r="260" ht="15.75" customHeight="1">
      <c r="U260" s="277"/>
    </row>
    <row r="261" ht="15.75" customHeight="1">
      <c r="U261" s="277"/>
    </row>
    <row r="262" ht="15.75" customHeight="1">
      <c r="U262" s="277"/>
    </row>
    <row r="263" ht="15.75" customHeight="1">
      <c r="U263" s="277"/>
    </row>
    <row r="264" ht="15.75" customHeight="1">
      <c r="U264" s="277"/>
    </row>
    <row r="265" ht="15.75" customHeight="1">
      <c r="U265" s="277"/>
    </row>
    <row r="266" ht="15.75" customHeight="1">
      <c r="U266" s="277"/>
    </row>
    <row r="267" ht="15.75" customHeight="1">
      <c r="U267" s="277"/>
    </row>
    <row r="268" ht="15.75" customHeight="1">
      <c r="U268" s="277"/>
    </row>
    <row r="269" ht="15.75" customHeight="1">
      <c r="U269" s="277"/>
    </row>
    <row r="270" ht="15.75" customHeight="1">
      <c r="U270" s="277"/>
    </row>
    <row r="271" ht="15.75" customHeight="1">
      <c r="U271" s="277"/>
    </row>
    <row r="272" ht="15.75" customHeight="1">
      <c r="U272" s="277"/>
    </row>
    <row r="273" ht="15.75" customHeight="1">
      <c r="U273" s="277"/>
    </row>
    <row r="274" ht="15.75" customHeight="1">
      <c r="U274" s="277"/>
    </row>
    <row r="275" ht="15.75" customHeight="1">
      <c r="U275" s="277"/>
    </row>
    <row r="276" ht="15.75" customHeight="1">
      <c r="U276" s="277"/>
    </row>
    <row r="277" ht="15.75" customHeight="1">
      <c r="U277" s="277"/>
    </row>
    <row r="278" ht="15.75" customHeight="1">
      <c r="U278" s="277"/>
    </row>
    <row r="279" ht="15.75" customHeight="1">
      <c r="U279" s="277"/>
    </row>
    <row r="280" ht="15.75" customHeight="1">
      <c r="U280" s="277"/>
    </row>
    <row r="281" ht="15.75" customHeight="1">
      <c r="U281" s="277"/>
    </row>
    <row r="282" ht="15.75" customHeight="1">
      <c r="U282" s="277"/>
    </row>
    <row r="283" ht="15.75" customHeight="1">
      <c r="U283" s="277"/>
    </row>
    <row r="284" ht="15.75" customHeight="1">
      <c r="U284" s="277"/>
    </row>
    <row r="285" ht="15.75" customHeight="1">
      <c r="U285" s="277"/>
    </row>
    <row r="286" ht="15.75" customHeight="1">
      <c r="U286" s="277"/>
    </row>
    <row r="287" ht="15.75" customHeight="1">
      <c r="U287" s="277"/>
    </row>
    <row r="288" ht="15.75" customHeight="1">
      <c r="U288" s="277"/>
    </row>
    <row r="289" ht="15.75" customHeight="1">
      <c r="U289" s="277"/>
    </row>
    <row r="290" ht="15.75" customHeight="1">
      <c r="U290" s="277"/>
    </row>
    <row r="291" ht="15.75" customHeight="1">
      <c r="U291" s="277"/>
    </row>
    <row r="292" ht="15.75" customHeight="1">
      <c r="U292" s="277"/>
    </row>
    <row r="293" ht="15.75" customHeight="1">
      <c r="U293" s="277"/>
    </row>
    <row r="294" ht="15.75" customHeight="1">
      <c r="U294" s="277"/>
    </row>
    <row r="295" ht="15.75" customHeight="1">
      <c r="U295" s="277"/>
    </row>
    <row r="296" ht="15.75" customHeight="1">
      <c r="U296" s="277"/>
    </row>
    <row r="297" ht="15.75" customHeight="1">
      <c r="U297" s="277"/>
    </row>
    <row r="298" ht="15.75" customHeight="1">
      <c r="U298" s="277"/>
    </row>
    <row r="299" ht="15.75" customHeight="1">
      <c r="U299" s="277"/>
    </row>
    <row r="300" ht="15.75" customHeight="1">
      <c r="U300" s="277"/>
    </row>
    <row r="301" ht="15.75" customHeight="1">
      <c r="U301" s="277"/>
    </row>
    <row r="302" ht="15.75" customHeight="1">
      <c r="U302" s="277"/>
    </row>
    <row r="303" ht="15.75" customHeight="1">
      <c r="U303" s="277"/>
    </row>
    <row r="304" ht="15.75" customHeight="1">
      <c r="U304" s="277"/>
    </row>
    <row r="305" ht="15.75" customHeight="1">
      <c r="U305" s="277"/>
    </row>
    <row r="306" ht="15.75" customHeight="1">
      <c r="U306" s="277"/>
    </row>
    <row r="307" ht="15.75" customHeight="1">
      <c r="U307" s="277"/>
    </row>
    <row r="308" ht="15.75" customHeight="1">
      <c r="U308" s="277"/>
    </row>
    <row r="309" ht="15.75" customHeight="1">
      <c r="U309" s="277"/>
    </row>
    <row r="310" ht="15.75" customHeight="1">
      <c r="U310" s="277"/>
    </row>
    <row r="311" ht="15.75" customHeight="1">
      <c r="U311" s="277"/>
    </row>
    <row r="312" ht="15.75" customHeight="1">
      <c r="U312" s="277"/>
    </row>
    <row r="313" ht="15.75" customHeight="1">
      <c r="U313" s="277"/>
    </row>
    <row r="314" ht="15.75" customHeight="1">
      <c r="U314" s="277"/>
    </row>
    <row r="315" ht="15.75" customHeight="1">
      <c r="U315" s="277"/>
    </row>
    <row r="316" ht="15.75" customHeight="1">
      <c r="U316" s="277"/>
    </row>
    <row r="317" ht="15.75" customHeight="1">
      <c r="U317" s="277"/>
    </row>
    <row r="318" ht="15.75" customHeight="1">
      <c r="U318" s="277"/>
    </row>
    <row r="319" ht="15.75" customHeight="1">
      <c r="U319" s="277"/>
    </row>
    <row r="320" ht="15.75" customHeight="1">
      <c r="U320" s="277"/>
    </row>
    <row r="321" ht="15.75" customHeight="1">
      <c r="U321" s="277"/>
    </row>
    <row r="322" ht="15.75" customHeight="1">
      <c r="U322" s="277"/>
    </row>
    <row r="323" ht="15.75" customHeight="1">
      <c r="U323" s="277"/>
    </row>
    <row r="324" ht="15.75" customHeight="1">
      <c r="U324" s="277"/>
    </row>
    <row r="325" ht="15.75" customHeight="1">
      <c r="U325" s="277"/>
    </row>
    <row r="326" ht="15.75" customHeight="1">
      <c r="U326" s="277"/>
    </row>
    <row r="327" ht="15.75" customHeight="1">
      <c r="U327" s="277"/>
    </row>
    <row r="328" ht="15.75" customHeight="1">
      <c r="U328" s="277"/>
    </row>
    <row r="329" ht="15.75" customHeight="1">
      <c r="U329" s="277"/>
    </row>
    <row r="330" ht="15.75" customHeight="1">
      <c r="U330" s="277"/>
    </row>
    <row r="331" ht="15.75" customHeight="1">
      <c r="U331" s="277"/>
    </row>
    <row r="332" ht="15.75" customHeight="1">
      <c r="U332" s="277"/>
    </row>
    <row r="333" ht="15.75" customHeight="1">
      <c r="U333" s="277"/>
    </row>
    <row r="334" ht="15.75" customHeight="1">
      <c r="U334" s="277"/>
    </row>
    <row r="335" ht="15.75" customHeight="1">
      <c r="U335" s="277"/>
    </row>
    <row r="336" ht="15.75" customHeight="1">
      <c r="U336" s="277"/>
    </row>
    <row r="337" ht="15.75" customHeight="1">
      <c r="U337" s="277"/>
    </row>
    <row r="338" ht="15.75" customHeight="1">
      <c r="U338" s="277"/>
    </row>
    <row r="339" ht="15.75" customHeight="1">
      <c r="U339" s="277"/>
    </row>
    <row r="340" ht="15.75" customHeight="1">
      <c r="U340" s="277"/>
    </row>
    <row r="341" ht="15.75" customHeight="1">
      <c r="U341" s="277"/>
    </row>
    <row r="342" ht="15.75" customHeight="1">
      <c r="U342" s="277"/>
    </row>
    <row r="343" ht="15.75" customHeight="1">
      <c r="U343" s="277"/>
    </row>
    <row r="344" ht="15.75" customHeight="1">
      <c r="U344" s="277"/>
    </row>
    <row r="345" ht="15.75" customHeight="1">
      <c r="U345" s="277"/>
    </row>
    <row r="346" ht="15.75" customHeight="1">
      <c r="U346" s="277"/>
    </row>
    <row r="347" ht="15.75" customHeight="1">
      <c r="U347" s="277"/>
    </row>
    <row r="348" ht="15.75" customHeight="1">
      <c r="U348" s="277"/>
    </row>
    <row r="349" ht="15.75" customHeight="1">
      <c r="U349" s="277"/>
    </row>
    <row r="350" ht="15.75" customHeight="1">
      <c r="U350" s="277"/>
    </row>
    <row r="351" ht="15.75" customHeight="1">
      <c r="U351" s="277"/>
    </row>
    <row r="352" ht="15.75" customHeight="1">
      <c r="U352" s="277"/>
    </row>
    <row r="353" ht="15.75" customHeight="1">
      <c r="U353" s="277"/>
    </row>
    <row r="354" ht="15.75" customHeight="1">
      <c r="U354" s="277"/>
    </row>
    <row r="355" ht="15.75" customHeight="1">
      <c r="U355" s="277"/>
    </row>
    <row r="356" ht="15.75" customHeight="1">
      <c r="U356" s="277"/>
    </row>
    <row r="357" ht="15.75" customHeight="1">
      <c r="U357" s="277"/>
    </row>
    <row r="358" ht="15.75" customHeight="1">
      <c r="U358" s="277"/>
    </row>
    <row r="359" ht="15.75" customHeight="1">
      <c r="U359" s="277"/>
    </row>
    <row r="360" ht="15.75" customHeight="1">
      <c r="U360" s="277"/>
    </row>
    <row r="361" ht="15.75" customHeight="1">
      <c r="U361" s="277"/>
    </row>
    <row r="362" ht="15.75" customHeight="1">
      <c r="U362" s="277"/>
    </row>
    <row r="363" ht="15.75" customHeight="1">
      <c r="U363" s="277"/>
    </row>
    <row r="364" ht="15.75" customHeight="1">
      <c r="U364" s="277"/>
    </row>
    <row r="365" ht="15.75" customHeight="1">
      <c r="U365" s="277"/>
    </row>
    <row r="366" ht="15.75" customHeight="1">
      <c r="U366" s="277"/>
    </row>
    <row r="367" ht="15.75" customHeight="1">
      <c r="U367" s="277"/>
    </row>
    <row r="368" ht="15.75" customHeight="1">
      <c r="U368" s="277"/>
    </row>
    <row r="369" ht="15.75" customHeight="1">
      <c r="U369" s="277"/>
    </row>
    <row r="370" ht="15.75" customHeight="1">
      <c r="U370" s="277"/>
    </row>
    <row r="371" ht="15.75" customHeight="1">
      <c r="U371" s="277"/>
    </row>
    <row r="372" ht="15.75" customHeight="1">
      <c r="U372" s="277"/>
    </row>
    <row r="373" ht="15.75" customHeight="1">
      <c r="U373" s="277"/>
    </row>
    <row r="374" ht="15.75" customHeight="1">
      <c r="U374" s="277"/>
    </row>
    <row r="375" ht="15.75" customHeight="1">
      <c r="U375" s="277"/>
    </row>
    <row r="376" ht="15.75" customHeight="1">
      <c r="U376" s="277"/>
    </row>
    <row r="377" ht="15.75" customHeight="1">
      <c r="U377" s="277"/>
    </row>
    <row r="378" ht="15.75" customHeight="1">
      <c r="U378" s="277"/>
    </row>
    <row r="379" ht="15.75" customHeight="1">
      <c r="U379" s="277"/>
    </row>
    <row r="380" ht="15.75" customHeight="1">
      <c r="U380" s="277"/>
    </row>
    <row r="381" ht="15.75" customHeight="1">
      <c r="U381" s="277"/>
    </row>
    <row r="382" ht="15.75" customHeight="1">
      <c r="U382" s="277"/>
    </row>
    <row r="383" ht="15.75" customHeight="1">
      <c r="U383" s="277"/>
    </row>
    <row r="384" ht="15.75" customHeight="1">
      <c r="U384" s="277"/>
    </row>
    <row r="385" ht="15.75" customHeight="1">
      <c r="U385" s="277"/>
    </row>
    <row r="386" ht="15.75" customHeight="1">
      <c r="U386" s="277"/>
    </row>
    <row r="387" ht="15.75" customHeight="1">
      <c r="U387" s="277"/>
    </row>
    <row r="388" ht="15.75" customHeight="1">
      <c r="U388" s="277"/>
    </row>
    <row r="389" ht="15.75" customHeight="1">
      <c r="U389" s="277"/>
    </row>
    <row r="390" ht="15.75" customHeight="1">
      <c r="U390" s="277"/>
    </row>
    <row r="391" ht="15.75" customHeight="1">
      <c r="U391" s="277"/>
    </row>
    <row r="392" ht="15.75" customHeight="1">
      <c r="U392" s="277"/>
    </row>
    <row r="393" ht="15.75" customHeight="1">
      <c r="U393" s="277"/>
    </row>
    <row r="394" ht="15.75" customHeight="1">
      <c r="U394" s="277"/>
    </row>
    <row r="395" ht="15.75" customHeight="1">
      <c r="U395" s="277"/>
    </row>
    <row r="396" ht="15.75" customHeight="1">
      <c r="U396" s="277"/>
    </row>
    <row r="397" ht="15.75" customHeight="1">
      <c r="U397" s="277"/>
    </row>
    <row r="398" ht="15.75" customHeight="1">
      <c r="U398" s="277"/>
    </row>
    <row r="399" ht="15.75" customHeight="1">
      <c r="U399" s="277"/>
    </row>
    <row r="400" ht="15.75" customHeight="1">
      <c r="U400" s="277"/>
    </row>
    <row r="401" ht="15.75" customHeight="1">
      <c r="U401" s="277"/>
    </row>
    <row r="402" ht="15.75" customHeight="1">
      <c r="U402" s="277"/>
    </row>
    <row r="403" ht="15.75" customHeight="1">
      <c r="U403" s="277"/>
    </row>
    <row r="404" ht="15.75" customHeight="1">
      <c r="U404" s="277"/>
    </row>
    <row r="405" ht="15.75" customHeight="1">
      <c r="U405" s="277"/>
    </row>
    <row r="406" ht="15.75" customHeight="1">
      <c r="U406" s="277"/>
    </row>
    <row r="407" ht="15.75" customHeight="1">
      <c r="U407" s="277"/>
    </row>
    <row r="408" ht="15.75" customHeight="1">
      <c r="U408" s="277"/>
    </row>
    <row r="409" ht="15.75" customHeight="1">
      <c r="U409" s="277"/>
    </row>
    <row r="410" ht="15.75" customHeight="1">
      <c r="U410" s="277"/>
    </row>
    <row r="411" ht="15.75" customHeight="1">
      <c r="U411" s="277"/>
    </row>
    <row r="412" ht="15.75" customHeight="1">
      <c r="U412" s="277"/>
    </row>
    <row r="413" ht="15.75" customHeight="1">
      <c r="U413" s="277"/>
    </row>
    <row r="414" ht="15.75" customHeight="1">
      <c r="U414" s="277"/>
    </row>
    <row r="415" ht="15.75" customHeight="1">
      <c r="U415" s="277"/>
    </row>
    <row r="416" ht="15.75" customHeight="1">
      <c r="U416" s="277"/>
    </row>
    <row r="417" ht="15.75" customHeight="1">
      <c r="U417" s="277"/>
    </row>
    <row r="418" ht="15.75" customHeight="1">
      <c r="U418" s="277"/>
    </row>
    <row r="419" ht="15.75" customHeight="1">
      <c r="U419" s="277"/>
    </row>
    <row r="420" ht="15.75" customHeight="1">
      <c r="U420" s="277"/>
    </row>
    <row r="421" ht="15.75" customHeight="1">
      <c r="U421" s="277"/>
    </row>
    <row r="422" ht="15.75" customHeight="1">
      <c r="U422" s="277"/>
    </row>
    <row r="423" ht="15.75" customHeight="1">
      <c r="U423" s="277"/>
    </row>
    <row r="424" ht="15.75" customHeight="1">
      <c r="U424" s="277"/>
    </row>
    <row r="425" ht="15.75" customHeight="1">
      <c r="U425" s="277"/>
    </row>
    <row r="426" ht="15.75" customHeight="1">
      <c r="U426" s="277"/>
    </row>
    <row r="427" ht="15.75" customHeight="1">
      <c r="U427" s="277"/>
    </row>
    <row r="428" ht="15.75" customHeight="1">
      <c r="U428" s="277"/>
    </row>
    <row r="429" ht="15.75" customHeight="1">
      <c r="U429" s="277"/>
    </row>
    <row r="430" ht="15.75" customHeight="1">
      <c r="U430" s="277"/>
    </row>
    <row r="431" ht="15.75" customHeight="1">
      <c r="U431" s="277"/>
    </row>
    <row r="432" ht="15.75" customHeight="1">
      <c r="U432" s="277"/>
    </row>
    <row r="433" ht="15.75" customHeight="1">
      <c r="U433" s="277"/>
    </row>
    <row r="434" ht="15.75" customHeight="1">
      <c r="U434" s="277"/>
    </row>
    <row r="435" ht="15.75" customHeight="1">
      <c r="U435" s="277"/>
    </row>
    <row r="436" ht="15.75" customHeight="1">
      <c r="U436" s="277"/>
    </row>
    <row r="437" ht="15.75" customHeight="1">
      <c r="U437" s="277"/>
    </row>
    <row r="438" ht="15.75" customHeight="1">
      <c r="U438" s="277"/>
    </row>
    <row r="439" ht="15.75" customHeight="1">
      <c r="U439" s="277"/>
    </row>
    <row r="440" ht="15.75" customHeight="1">
      <c r="U440" s="277"/>
    </row>
    <row r="441" ht="15.75" customHeight="1">
      <c r="U441" s="277"/>
    </row>
    <row r="442" ht="15.75" customHeight="1">
      <c r="U442" s="277"/>
    </row>
    <row r="443" ht="15.75" customHeight="1">
      <c r="U443" s="277"/>
    </row>
    <row r="444" ht="15.75" customHeight="1">
      <c r="U444" s="277"/>
    </row>
    <row r="445" ht="15.75" customHeight="1">
      <c r="U445" s="277"/>
    </row>
    <row r="446" ht="15.75" customHeight="1">
      <c r="U446" s="277"/>
    </row>
    <row r="447" ht="15.75" customHeight="1">
      <c r="U447" s="277"/>
    </row>
    <row r="448" ht="15.75" customHeight="1">
      <c r="U448" s="277"/>
    </row>
    <row r="449" ht="15.75" customHeight="1">
      <c r="U449" s="277"/>
    </row>
    <row r="450" ht="15.75" customHeight="1">
      <c r="U450" s="277"/>
    </row>
    <row r="451" ht="15.75" customHeight="1">
      <c r="U451" s="277"/>
    </row>
    <row r="452" ht="15.75" customHeight="1">
      <c r="U452" s="277"/>
    </row>
    <row r="453" ht="15.75" customHeight="1">
      <c r="U453" s="277"/>
    </row>
    <row r="454" ht="15.75" customHeight="1">
      <c r="U454" s="277"/>
    </row>
    <row r="455" ht="15.75" customHeight="1">
      <c r="U455" s="277"/>
    </row>
    <row r="456" ht="15.75" customHeight="1">
      <c r="U456" s="277"/>
    </row>
    <row r="457" ht="15.75" customHeight="1">
      <c r="U457" s="277"/>
    </row>
    <row r="458" ht="15.75" customHeight="1">
      <c r="U458" s="277"/>
    </row>
    <row r="459" ht="15.75" customHeight="1">
      <c r="U459" s="277"/>
    </row>
    <row r="460" ht="15.75" customHeight="1">
      <c r="U460" s="277"/>
    </row>
    <row r="461" ht="15.75" customHeight="1">
      <c r="U461" s="277"/>
    </row>
    <row r="462" ht="15.75" customHeight="1">
      <c r="U462" s="277"/>
    </row>
    <row r="463" ht="15.75" customHeight="1">
      <c r="U463" s="277"/>
    </row>
    <row r="464" ht="15.75" customHeight="1">
      <c r="U464" s="277"/>
    </row>
    <row r="465" ht="15.75" customHeight="1">
      <c r="U465" s="277"/>
    </row>
    <row r="466" ht="15.75" customHeight="1">
      <c r="U466" s="277"/>
    </row>
    <row r="467" ht="15.75" customHeight="1">
      <c r="U467" s="277"/>
    </row>
    <row r="468" ht="15.75" customHeight="1">
      <c r="U468" s="277"/>
    </row>
    <row r="469" ht="15.75" customHeight="1">
      <c r="U469" s="277"/>
    </row>
    <row r="470" ht="15.75" customHeight="1">
      <c r="U470" s="277"/>
    </row>
    <row r="471" ht="15.75" customHeight="1">
      <c r="U471" s="277"/>
    </row>
    <row r="472" ht="15.75" customHeight="1">
      <c r="U472" s="277"/>
    </row>
    <row r="473" ht="15.75" customHeight="1">
      <c r="U473" s="277"/>
    </row>
    <row r="474" ht="15.75" customHeight="1">
      <c r="U474" s="277"/>
    </row>
    <row r="475" ht="15.75" customHeight="1">
      <c r="U475" s="277"/>
    </row>
    <row r="476" ht="15.75" customHeight="1">
      <c r="U476" s="277"/>
    </row>
    <row r="477" ht="15.75" customHeight="1">
      <c r="U477" s="277"/>
    </row>
    <row r="478" ht="15.75" customHeight="1">
      <c r="U478" s="277"/>
    </row>
    <row r="479" ht="15.75" customHeight="1">
      <c r="U479" s="277"/>
    </row>
    <row r="480" ht="15.75" customHeight="1">
      <c r="U480" s="277"/>
    </row>
    <row r="481" ht="15.75" customHeight="1">
      <c r="U481" s="277"/>
    </row>
    <row r="482" ht="15.75" customHeight="1">
      <c r="U482" s="277"/>
    </row>
    <row r="483" ht="15.75" customHeight="1">
      <c r="U483" s="277"/>
    </row>
    <row r="484" ht="15.75" customHeight="1">
      <c r="U484" s="277"/>
    </row>
    <row r="485" ht="15.75" customHeight="1">
      <c r="U485" s="277"/>
    </row>
    <row r="486" ht="15.75" customHeight="1">
      <c r="U486" s="277"/>
    </row>
    <row r="487" ht="15.75" customHeight="1">
      <c r="U487" s="277"/>
    </row>
    <row r="488" ht="15.75" customHeight="1">
      <c r="U488" s="277"/>
    </row>
    <row r="489" ht="15.75" customHeight="1">
      <c r="U489" s="277"/>
    </row>
    <row r="490" ht="15.75" customHeight="1">
      <c r="U490" s="277"/>
    </row>
    <row r="491" ht="15.75" customHeight="1">
      <c r="U491" s="277"/>
    </row>
    <row r="492" ht="15.75" customHeight="1">
      <c r="U492" s="277"/>
    </row>
    <row r="493" ht="15.75" customHeight="1">
      <c r="U493" s="277"/>
    </row>
    <row r="494" ht="15.75" customHeight="1">
      <c r="U494" s="277"/>
    </row>
    <row r="495" ht="15.75" customHeight="1">
      <c r="U495" s="277"/>
    </row>
    <row r="496" ht="15.75" customHeight="1">
      <c r="U496" s="277"/>
    </row>
    <row r="497" ht="15.75" customHeight="1">
      <c r="U497" s="277"/>
    </row>
    <row r="498" ht="15.75" customHeight="1">
      <c r="U498" s="277"/>
    </row>
    <row r="499" ht="15.75" customHeight="1">
      <c r="U499" s="277"/>
    </row>
    <row r="500" ht="15.75" customHeight="1">
      <c r="U500" s="277"/>
    </row>
    <row r="501" ht="15.75" customHeight="1">
      <c r="U501" s="277"/>
    </row>
    <row r="502" ht="15.75" customHeight="1">
      <c r="U502" s="277"/>
    </row>
    <row r="503" ht="15.75" customHeight="1">
      <c r="U503" s="277"/>
    </row>
    <row r="504" ht="15.75" customHeight="1">
      <c r="U504" s="277"/>
    </row>
    <row r="505" ht="15.75" customHeight="1">
      <c r="U505" s="277"/>
    </row>
    <row r="506" ht="15.75" customHeight="1">
      <c r="U506" s="277"/>
    </row>
    <row r="507" ht="15.75" customHeight="1">
      <c r="U507" s="277"/>
    </row>
    <row r="508" ht="15.75" customHeight="1">
      <c r="U508" s="277"/>
    </row>
    <row r="509" ht="15.75" customHeight="1">
      <c r="U509" s="277"/>
    </row>
    <row r="510" ht="15.75" customHeight="1">
      <c r="U510" s="277"/>
    </row>
    <row r="511" ht="15.75" customHeight="1">
      <c r="U511" s="277"/>
    </row>
    <row r="512" ht="15.75" customHeight="1">
      <c r="U512" s="277"/>
    </row>
    <row r="513" ht="15.75" customHeight="1">
      <c r="U513" s="277"/>
    </row>
    <row r="514" ht="15.75" customHeight="1">
      <c r="U514" s="277"/>
    </row>
    <row r="515" ht="15.75" customHeight="1">
      <c r="U515" s="277"/>
    </row>
    <row r="516" ht="15.75" customHeight="1">
      <c r="U516" s="277"/>
    </row>
    <row r="517" ht="15.75" customHeight="1">
      <c r="U517" s="277"/>
    </row>
    <row r="518" ht="15.75" customHeight="1">
      <c r="U518" s="277"/>
    </row>
    <row r="519" ht="15.75" customHeight="1">
      <c r="U519" s="277"/>
    </row>
    <row r="520" ht="15.75" customHeight="1">
      <c r="U520" s="277"/>
    </row>
    <row r="521" ht="15.75" customHeight="1">
      <c r="U521" s="277"/>
    </row>
    <row r="522" ht="15.75" customHeight="1">
      <c r="U522" s="277"/>
    </row>
    <row r="523" ht="15.75" customHeight="1">
      <c r="U523" s="277"/>
    </row>
    <row r="524" ht="15.75" customHeight="1">
      <c r="U524" s="277"/>
    </row>
    <row r="525" ht="15.75" customHeight="1">
      <c r="U525" s="277"/>
    </row>
    <row r="526" ht="15.75" customHeight="1">
      <c r="U526" s="277"/>
    </row>
    <row r="527" ht="15.75" customHeight="1">
      <c r="U527" s="277"/>
    </row>
    <row r="528" ht="15.75" customHeight="1">
      <c r="U528" s="277"/>
    </row>
    <row r="529" ht="15.75" customHeight="1">
      <c r="U529" s="277"/>
    </row>
    <row r="530" ht="15.75" customHeight="1">
      <c r="U530" s="277"/>
    </row>
    <row r="531" ht="15.75" customHeight="1">
      <c r="U531" s="277"/>
    </row>
    <row r="532" ht="15.75" customHeight="1">
      <c r="U532" s="277"/>
    </row>
    <row r="533" ht="15.75" customHeight="1">
      <c r="U533" s="277"/>
    </row>
    <row r="534" ht="15.75" customHeight="1">
      <c r="U534" s="277"/>
    </row>
    <row r="535" ht="15.75" customHeight="1">
      <c r="U535" s="277"/>
    </row>
    <row r="536" ht="15.75" customHeight="1">
      <c r="U536" s="277"/>
    </row>
    <row r="537" ht="15.75" customHeight="1">
      <c r="U537" s="277"/>
    </row>
    <row r="538" ht="15.75" customHeight="1">
      <c r="U538" s="277"/>
    </row>
    <row r="539" ht="15.75" customHeight="1">
      <c r="U539" s="277"/>
    </row>
    <row r="540" ht="15.75" customHeight="1">
      <c r="U540" s="277"/>
    </row>
    <row r="541" ht="15.75" customHeight="1">
      <c r="U541" s="277"/>
    </row>
    <row r="542" ht="15.75" customHeight="1">
      <c r="U542" s="277"/>
    </row>
    <row r="543" ht="15.75" customHeight="1">
      <c r="U543" s="277"/>
    </row>
    <row r="544" ht="15.75" customHeight="1">
      <c r="U544" s="277"/>
    </row>
    <row r="545" ht="15.75" customHeight="1">
      <c r="U545" s="277"/>
    </row>
    <row r="546" ht="15.75" customHeight="1">
      <c r="U546" s="277"/>
    </row>
    <row r="547" ht="15.75" customHeight="1">
      <c r="U547" s="277"/>
    </row>
    <row r="548" ht="15.75" customHeight="1">
      <c r="U548" s="277"/>
    </row>
    <row r="549" ht="15.75" customHeight="1">
      <c r="U549" s="277"/>
    </row>
    <row r="550" ht="15.75" customHeight="1">
      <c r="U550" s="277"/>
    </row>
    <row r="551" ht="15.75" customHeight="1">
      <c r="U551" s="277"/>
    </row>
    <row r="552" ht="15.75" customHeight="1">
      <c r="U552" s="277"/>
    </row>
    <row r="553" ht="15.75" customHeight="1">
      <c r="U553" s="277"/>
    </row>
    <row r="554" ht="15.75" customHeight="1">
      <c r="U554" s="277"/>
    </row>
    <row r="555" ht="15.75" customHeight="1">
      <c r="U555" s="277"/>
    </row>
    <row r="556" ht="15.75" customHeight="1">
      <c r="U556" s="277"/>
    </row>
    <row r="557" ht="15.75" customHeight="1">
      <c r="U557" s="277"/>
    </row>
    <row r="558" ht="15.75" customHeight="1">
      <c r="U558" s="277"/>
    </row>
    <row r="559" ht="15.75" customHeight="1">
      <c r="U559" s="277"/>
    </row>
    <row r="560" ht="15.75" customHeight="1">
      <c r="U560" s="277"/>
    </row>
    <row r="561" ht="15.75" customHeight="1">
      <c r="U561" s="277"/>
    </row>
    <row r="562" ht="15.75" customHeight="1">
      <c r="U562" s="277"/>
    </row>
    <row r="563" ht="15.75" customHeight="1">
      <c r="U563" s="277"/>
    </row>
    <row r="564" ht="15.75" customHeight="1">
      <c r="U564" s="277"/>
    </row>
    <row r="565" ht="15.75" customHeight="1">
      <c r="U565" s="277"/>
    </row>
    <row r="566" ht="15.75" customHeight="1">
      <c r="U566" s="277"/>
    </row>
    <row r="567" ht="15.75" customHeight="1">
      <c r="U567" s="277"/>
    </row>
    <row r="568" ht="15.75" customHeight="1">
      <c r="U568" s="277"/>
    </row>
    <row r="569" ht="15.75" customHeight="1">
      <c r="U569" s="277"/>
    </row>
    <row r="570" ht="15.75" customHeight="1">
      <c r="U570" s="277"/>
    </row>
    <row r="571" ht="15.75" customHeight="1">
      <c r="U571" s="277"/>
    </row>
    <row r="572" ht="15.75" customHeight="1">
      <c r="U572" s="277"/>
    </row>
    <row r="573" ht="15.75" customHeight="1">
      <c r="U573" s="277"/>
    </row>
    <row r="574" ht="15.75" customHeight="1">
      <c r="U574" s="277"/>
    </row>
    <row r="575" ht="15.75" customHeight="1">
      <c r="U575" s="277"/>
    </row>
    <row r="576" ht="15.75" customHeight="1">
      <c r="U576" s="277"/>
    </row>
    <row r="577" ht="15.75" customHeight="1">
      <c r="U577" s="277"/>
    </row>
    <row r="578" ht="15.75" customHeight="1">
      <c r="U578" s="277"/>
    </row>
    <row r="579" ht="15.75" customHeight="1">
      <c r="U579" s="277"/>
    </row>
    <row r="580" ht="15.75" customHeight="1">
      <c r="U580" s="277"/>
    </row>
    <row r="581" ht="15.75" customHeight="1">
      <c r="U581" s="277"/>
    </row>
    <row r="582" ht="15.75" customHeight="1">
      <c r="U582" s="277"/>
    </row>
    <row r="583" ht="15.75" customHeight="1">
      <c r="U583" s="277"/>
    </row>
    <row r="584" ht="15.75" customHeight="1">
      <c r="U584" s="277"/>
    </row>
    <row r="585" ht="15.75" customHeight="1">
      <c r="U585" s="277"/>
    </row>
    <row r="586" ht="15.75" customHeight="1">
      <c r="U586" s="277"/>
    </row>
    <row r="587" ht="15.75" customHeight="1">
      <c r="U587" s="277"/>
    </row>
    <row r="588" ht="15.75" customHeight="1">
      <c r="U588" s="277"/>
    </row>
    <row r="589" ht="15.75" customHeight="1">
      <c r="U589" s="277"/>
    </row>
    <row r="590" ht="15.75" customHeight="1">
      <c r="U590" s="277"/>
    </row>
    <row r="591" ht="15.75" customHeight="1">
      <c r="U591" s="277"/>
    </row>
    <row r="592" ht="15.75" customHeight="1">
      <c r="U592" s="277"/>
    </row>
    <row r="593" ht="15.75" customHeight="1">
      <c r="U593" s="277"/>
    </row>
    <row r="594" ht="15.75" customHeight="1">
      <c r="U594" s="277"/>
    </row>
    <row r="595" ht="15.75" customHeight="1">
      <c r="U595" s="277"/>
    </row>
    <row r="596" ht="15.75" customHeight="1">
      <c r="U596" s="277"/>
    </row>
    <row r="597" ht="15.75" customHeight="1">
      <c r="U597" s="277"/>
    </row>
    <row r="598" ht="15.75" customHeight="1">
      <c r="U598" s="277"/>
    </row>
    <row r="599" ht="15.75" customHeight="1">
      <c r="U599" s="277"/>
    </row>
    <row r="600" ht="15.75" customHeight="1">
      <c r="U600" s="277"/>
    </row>
    <row r="601" ht="15.75" customHeight="1">
      <c r="U601" s="277"/>
    </row>
    <row r="602" ht="15.75" customHeight="1">
      <c r="U602" s="277"/>
    </row>
    <row r="603" ht="15.75" customHeight="1">
      <c r="U603" s="277"/>
    </row>
    <row r="604" ht="15.75" customHeight="1">
      <c r="U604" s="277"/>
    </row>
    <row r="605" ht="15.75" customHeight="1">
      <c r="U605" s="277"/>
    </row>
    <row r="606" ht="15.75" customHeight="1">
      <c r="U606" s="277"/>
    </row>
    <row r="607" ht="15.75" customHeight="1">
      <c r="U607" s="277"/>
    </row>
    <row r="608" ht="15.75" customHeight="1">
      <c r="U608" s="277"/>
    </row>
    <row r="609" ht="15.75" customHeight="1">
      <c r="U609" s="277"/>
    </row>
    <row r="610" ht="15.75" customHeight="1">
      <c r="U610" s="277"/>
    </row>
    <row r="611" ht="15.75" customHeight="1">
      <c r="U611" s="277"/>
    </row>
    <row r="612" ht="15.75" customHeight="1">
      <c r="U612" s="277"/>
    </row>
    <row r="613" ht="15.75" customHeight="1">
      <c r="U613" s="277"/>
    </row>
    <row r="614" ht="15.75" customHeight="1">
      <c r="U614" s="277"/>
    </row>
    <row r="615" ht="15.75" customHeight="1">
      <c r="U615" s="277"/>
    </row>
    <row r="616" ht="15.75" customHeight="1">
      <c r="U616" s="277"/>
    </row>
    <row r="617" ht="15.75" customHeight="1">
      <c r="U617" s="277"/>
    </row>
    <row r="618" ht="15.75" customHeight="1">
      <c r="U618" s="277"/>
    </row>
    <row r="619" ht="15.75" customHeight="1">
      <c r="U619" s="277"/>
    </row>
    <row r="620" ht="15.75" customHeight="1">
      <c r="U620" s="277"/>
    </row>
    <row r="621" ht="15.75" customHeight="1">
      <c r="U621" s="277"/>
    </row>
    <row r="622" ht="15.75" customHeight="1">
      <c r="U622" s="277"/>
    </row>
    <row r="623" ht="15.75" customHeight="1">
      <c r="U623" s="277"/>
    </row>
    <row r="624" ht="15.75" customHeight="1">
      <c r="U624" s="277"/>
    </row>
    <row r="625" ht="15.75" customHeight="1">
      <c r="U625" s="277"/>
    </row>
    <row r="626" ht="15.75" customHeight="1">
      <c r="U626" s="277"/>
    </row>
    <row r="627" ht="15.75" customHeight="1">
      <c r="U627" s="277"/>
    </row>
    <row r="628" ht="15.75" customHeight="1">
      <c r="U628" s="277"/>
    </row>
    <row r="629" ht="15.75" customHeight="1">
      <c r="U629" s="277"/>
    </row>
    <row r="630" ht="15.75" customHeight="1">
      <c r="U630" s="277"/>
    </row>
    <row r="631" ht="15.75" customHeight="1">
      <c r="U631" s="277"/>
    </row>
    <row r="632" ht="15.75" customHeight="1">
      <c r="U632" s="277"/>
    </row>
    <row r="633" ht="15.75" customHeight="1">
      <c r="U633" s="277"/>
    </row>
    <row r="634" ht="15.75" customHeight="1">
      <c r="U634" s="277"/>
    </row>
    <row r="635" ht="15.75" customHeight="1">
      <c r="U635" s="277"/>
    </row>
    <row r="636" ht="15.75" customHeight="1">
      <c r="U636" s="277"/>
    </row>
    <row r="637" ht="15.75" customHeight="1">
      <c r="U637" s="277"/>
    </row>
    <row r="638" ht="15.75" customHeight="1">
      <c r="U638" s="277"/>
    </row>
    <row r="639" ht="15.75" customHeight="1">
      <c r="U639" s="277"/>
    </row>
    <row r="640" ht="15.75" customHeight="1">
      <c r="U640" s="277"/>
    </row>
    <row r="641" ht="15.75" customHeight="1">
      <c r="U641" s="277"/>
    </row>
    <row r="642" ht="15.75" customHeight="1">
      <c r="U642" s="277"/>
    </row>
    <row r="643" ht="15.75" customHeight="1">
      <c r="U643" s="277"/>
    </row>
    <row r="644" ht="15.75" customHeight="1">
      <c r="U644" s="277"/>
    </row>
    <row r="645" ht="15.75" customHeight="1">
      <c r="U645" s="277"/>
    </row>
    <row r="646" ht="15.75" customHeight="1">
      <c r="U646" s="277"/>
    </row>
    <row r="647" ht="15.75" customHeight="1">
      <c r="U647" s="277"/>
    </row>
    <row r="648" ht="15.75" customHeight="1">
      <c r="U648" s="277"/>
    </row>
    <row r="649" ht="15.75" customHeight="1">
      <c r="U649" s="277"/>
    </row>
    <row r="650" ht="15.75" customHeight="1">
      <c r="U650" s="277"/>
    </row>
    <row r="651" ht="15.75" customHeight="1">
      <c r="U651" s="277"/>
    </row>
    <row r="652" ht="15.75" customHeight="1">
      <c r="U652" s="277"/>
    </row>
    <row r="653" ht="15.75" customHeight="1">
      <c r="U653" s="277"/>
    </row>
    <row r="654" ht="15.75" customHeight="1">
      <c r="U654" s="277"/>
    </row>
    <row r="655" ht="15.75" customHeight="1">
      <c r="U655" s="277"/>
    </row>
    <row r="656" ht="15.75" customHeight="1">
      <c r="U656" s="277"/>
    </row>
    <row r="657" ht="15.75" customHeight="1">
      <c r="U657" s="277"/>
    </row>
    <row r="658" ht="15.75" customHeight="1">
      <c r="U658" s="277"/>
    </row>
    <row r="659" ht="15.75" customHeight="1">
      <c r="U659" s="277"/>
    </row>
    <row r="660" ht="15.75" customHeight="1">
      <c r="U660" s="277"/>
    </row>
    <row r="661" ht="15.75" customHeight="1">
      <c r="U661" s="277"/>
    </row>
    <row r="662" ht="15.75" customHeight="1">
      <c r="U662" s="277"/>
    </row>
    <row r="663" ht="15.75" customHeight="1">
      <c r="U663" s="277"/>
    </row>
    <row r="664" ht="15.75" customHeight="1">
      <c r="U664" s="277"/>
    </row>
    <row r="665" ht="15.75" customHeight="1">
      <c r="U665" s="277"/>
    </row>
    <row r="666" ht="15.75" customHeight="1">
      <c r="U666" s="277"/>
    </row>
    <row r="667" ht="15.75" customHeight="1">
      <c r="U667" s="277"/>
    </row>
    <row r="668" ht="15.75" customHeight="1">
      <c r="U668" s="277"/>
    </row>
    <row r="669" ht="15.75" customHeight="1">
      <c r="U669" s="277"/>
    </row>
    <row r="670" ht="15.75" customHeight="1">
      <c r="U670" s="277"/>
    </row>
    <row r="671" ht="15.75" customHeight="1">
      <c r="U671" s="277"/>
    </row>
    <row r="672" ht="15.75" customHeight="1">
      <c r="U672" s="277"/>
    </row>
    <row r="673" ht="15.75" customHeight="1">
      <c r="U673" s="277"/>
    </row>
    <row r="674" ht="15.75" customHeight="1">
      <c r="U674" s="277"/>
    </row>
    <row r="675" ht="15.75" customHeight="1">
      <c r="U675" s="277"/>
    </row>
    <row r="676" ht="15.75" customHeight="1">
      <c r="U676" s="277"/>
    </row>
    <row r="677" ht="15.75" customHeight="1">
      <c r="U677" s="277"/>
    </row>
    <row r="678" ht="15.75" customHeight="1">
      <c r="U678" s="277"/>
    </row>
    <row r="679" ht="15.75" customHeight="1">
      <c r="U679" s="277"/>
    </row>
    <row r="680" ht="15.75" customHeight="1">
      <c r="U680" s="277"/>
    </row>
    <row r="681" ht="15.75" customHeight="1">
      <c r="U681" s="277"/>
    </row>
    <row r="682" ht="15.75" customHeight="1">
      <c r="U682" s="277"/>
    </row>
    <row r="683" ht="15.75" customHeight="1">
      <c r="U683" s="277"/>
    </row>
    <row r="684" ht="15.75" customHeight="1">
      <c r="U684" s="277"/>
    </row>
    <row r="685" ht="15.75" customHeight="1">
      <c r="U685" s="277"/>
    </row>
    <row r="686" ht="15.75" customHeight="1">
      <c r="U686" s="277"/>
    </row>
    <row r="687" ht="15.75" customHeight="1">
      <c r="U687" s="277"/>
    </row>
    <row r="688" ht="15.75" customHeight="1">
      <c r="U688" s="277"/>
    </row>
    <row r="689" ht="15.75" customHeight="1">
      <c r="U689" s="277"/>
    </row>
    <row r="690" ht="15.75" customHeight="1">
      <c r="U690" s="277"/>
    </row>
    <row r="691" ht="15.75" customHeight="1">
      <c r="U691" s="277"/>
    </row>
    <row r="692" ht="15.75" customHeight="1">
      <c r="U692" s="277"/>
    </row>
    <row r="693" ht="15.75" customHeight="1">
      <c r="U693" s="277"/>
    </row>
    <row r="694" ht="15.75" customHeight="1">
      <c r="U694" s="277"/>
    </row>
    <row r="695" ht="15.75" customHeight="1">
      <c r="U695" s="277"/>
    </row>
    <row r="696" ht="15.75" customHeight="1">
      <c r="U696" s="277"/>
    </row>
    <row r="697" ht="15.75" customHeight="1">
      <c r="U697" s="277"/>
    </row>
    <row r="698" ht="15.75" customHeight="1">
      <c r="U698" s="277"/>
    </row>
    <row r="699" ht="15.75" customHeight="1">
      <c r="U699" s="277"/>
    </row>
    <row r="700" ht="15.75" customHeight="1">
      <c r="U700" s="277"/>
    </row>
    <row r="701" ht="15.75" customHeight="1">
      <c r="U701" s="277"/>
    </row>
    <row r="702" ht="15.75" customHeight="1">
      <c r="U702" s="277"/>
    </row>
    <row r="703" ht="15.75" customHeight="1">
      <c r="U703" s="277"/>
    </row>
    <row r="704" ht="15.75" customHeight="1">
      <c r="U704" s="277"/>
    </row>
    <row r="705" ht="15.75" customHeight="1">
      <c r="U705" s="277"/>
    </row>
    <row r="706" ht="15.75" customHeight="1">
      <c r="U706" s="277"/>
    </row>
    <row r="707" ht="15.75" customHeight="1">
      <c r="U707" s="277"/>
    </row>
    <row r="708" ht="15.75" customHeight="1">
      <c r="U708" s="277"/>
    </row>
    <row r="709" ht="15.75" customHeight="1">
      <c r="U709" s="277"/>
    </row>
    <row r="710" ht="15.75" customHeight="1">
      <c r="U710" s="277"/>
    </row>
    <row r="711" ht="15.75" customHeight="1">
      <c r="U711" s="277"/>
    </row>
    <row r="712" ht="15.75" customHeight="1">
      <c r="U712" s="277"/>
    </row>
    <row r="713" ht="15.75" customHeight="1">
      <c r="U713" s="277"/>
    </row>
    <row r="714" ht="15.75" customHeight="1">
      <c r="U714" s="277"/>
    </row>
    <row r="715" ht="15.75" customHeight="1">
      <c r="U715" s="277"/>
    </row>
    <row r="716" ht="15.75" customHeight="1">
      <c r="U716" s="277"/>
    </row>
    <row r="717" ht="15.75" customHeight="1">
      <c r="U717" s="277"/>
    </row>
    <row r="718" ht="15.75" customHeight="1">
      <c r="U718" s="277"/>
    </row>
    <row r="719" ht="15.75" customHeight="1">
      <c r="U719" s="277"/>
    </row>
    <row r="720" ht="15.75" customHeight="1">
      <c r="U720" s="277"/>
    </row>
    <row r="721" ht="15.75" customHeight="1">
      <c r="U721" s="277"/>
    </row>
    <row r="722" ht="15.75" customHeight="1">
      <c r="U722" s="277"/>
    </row>
    <row r="723" ht="15.75" customHeight="1">
      <c r="U723" s="277"/>
    </row>
    <row r="724" ht="15.75" customHeight="1">
      <c r="U724" s="277"/>
    </row>
    <row r="725" ht="15.75" customHeight="1">
      <c r="U725" s="277"/>
    </row>
    <row r="726" ht="15.75" customHeight="1">
      <c r="U726" s="277"/>
    </row>
    <row r="727" ht="15.75" customHeight="1">
      <c r="U727" s="277"/>
    </row>
    <row r="728" ht="15.75" customHeight="1">
      <c r="U728" s="277"/>
    </row>
    <row r="729" ht="15.75" customHeight="1">
      <c r="U729" s="277"/>
    </row>
    <row r="730" ht="15.75" customHeight="1">
      <c r="U730" s="277"/>
    </row>
    <row r="731" ht="15.75" customHeight="1">
      <c r="U731" s="277"/>
    </row>
    <row r="732" ht="15.75" customHeight="1">
      <c r="U732" s="277"/>
    </row>
    <row r="733" ht="15.75" customHeight="1">
      <c r="U733" s="277"/>
    </row>
    <row r="734" ht="15.75" customHeight="1">
      <c r="U734" s="277"/>
    </row>
    <row r="735" ht="15.75" customHeight="1">
      <c r="U735" s="277"/>
    </row>
    <row r="736" ht="15.75" customHeight="1">
      <c r="U736" s="277"/>
    </row>
    <row r="737" ht="15.75" customHeight="1">
      <c r="U737" s="277"/>
    </row>
    <row r="738" ht="15.75" customHeight="1">
      <c r="U738" s="277"/>
    </row>
    <row r="739" ht="15.75" customHeight="1">
      <c r="U739" s="277"/>
    </row>
    <row r="740" ht="15.75" customHeight="1">
      <c r="U740" s="277"/>
    </row>
    <row r="741" ht="15.75" customHeight="1">
      <c r="U741" s="277"/>
    </row>
    <row r="742" ht="15.75" customHeight="1">
      <c r="U742" s="277"/>
    </row>
    <row r="743" ht="15.75" customHeight="1">
      <c r="U743" s="277"/>
    </row>
    <row r="744" ht="15.75" customHeight="1">
      <c r="U744" s="277"/>
    </row>
    <row r="745" ht="15.75" customHeight="1">
      <c r="U745" s="277"/>
    </row>
    <row r="746" ht="15.75" customHeight="1">
      <c r="U746" s="277"/>
    </row>
    <row r="747" ht="15.75" customHeight="1">
      <c r="U747" s="277"/>
    </row>
    <row r="748" ht="15.75" customHeight="1">
      <c r="U748" s="277"/>
    </row>
    <row r="749" ht="15.75" customHeight="1">
      <c r="U749" s="277"/>
    </row>
    <row r="750" ht="15.75" customHeight="1">
      <c r="U750" s="277"/>
    </row>
    <row r="751" ht="15.75" customHeight="1">
      <c r="U751" s="277"/>
    </row>
    <row r="752" ht="15.75" customHeight="1">
      <c r="U752" s="277"/>
    </row>
    <row r="753" ht="15.75" customHeight="1">
      <c r="U753" s="277"/>
    </row>
    <row r="754" ht="15.75" customHeight="1">
      <c r="U754" s="277"/>
    </row>
    <row r="755" ht="15.75" customHeight="1">
      <c r="U755" s="277"/>
    </row>
    <row r="756" ht="15.75" customHeight="1">
      <c r="U756" s="277"/>
    </row>
    <row r="757" ht="15.75" customHeight="1">
      <c r="U757" s="277"/>
    </row>
    <row r="758" ht="15.75" customHeight="1">
      <c r="U758" s="277"/>
    </row>
    <row r="759" ht="15.75" customHeight="1">
      <c r="U759" s="277"/>
    </row>
    <row r="760" ht="15.75" customHeight="1">
      <c r="U760" s="277"/>
    </row>
    <row r="761" ht="15.75" customHeight="1">
      <c r="U761" s="277"/>
    </row>
    <row r="762" ht="15.75" customHeight="1">
      <c r="U762" s="277"/>
    </row>
    <row r="763" ht="15.75" customHeight="1">
      <c r="U763" s="277"/>
    </row>
    <row r="764" ht="15.75" customHeight="1">
      <c r="U764" s="277"/>
    </row>
    <row r="765" ht="15.75" customHeight="1">
      <c r="U765" s="277"/>
    </row>
    <row r="766" ht="15.75" customHeight="1">
      <c r="U766" s="277"/>
    </row>
    <row r="767" ht="15.75" customHeight="1">
      <c r="U767" s="277"/>
    </row>
    <row r="768" ht="15.75" customHeight="1">
      <c r="U768" s="277"/>
    </row>
    <row r="769" ht="15.75" customHeight="1">
      <c r="U769" s="277"/>
    </row>
    <row r="770" ht="15.75" customHeight="1">
      <c r="U770" s="277"/>
    </row>
    <row r="771" ht="15.75" customHeight="1">
      <c r="U771" s="277"/>
    </row>
    <row r="772" ht="15.75" customHeight="1">
      <c r="U772" s="277"/>
    </row>
    <row r="773" ht="15.75" customHeight="1">
      <c r="U773" s="277"/>
    </row>
    <row r="774" ht="15.75" customHeight="1">
      <c r="U774" s="277"/>
    </row>
    <row r="775" ht="15.75" customHeight="1">
      <c r="U775" s="277"/>
    </row>
    <row r="776" ht="15.75" customHeight="1">
      <c r="U776" s="277"/>
    </row>
    <row r="777" ht="15.75" customHeight="1">
      <c r="U777" s="277"/>
    </row>
    <row r="778" ht="15.75" customHeight="1">
      <c r="U778" s="277"/>
    </row>
    <row r="779" ht="15.75" customHeight="1">
      <c r="U779" s="277"/>
    </row>
    <row r="780" ht="15.75" customHeight="1">
      <c r="U780" s="277"/>
    </row>
    <row r="781" ht="15.75" customHeight="1">
      <c r="U781" s="277"/>
    </row>
    <row r="782" ht="15.75" customHeight="1">
      <c r="U782" s="277"/>
    </row>
    <row r="783" ht="15.75" customHeight="1">
      <c r="U783" s="277"/>
    </row>
    <row r="784" ht="15.75" customHeight="1">
      <c r="U784" s="277"/>
    </row>
    <row r="785" ht="15.75" customHeight="1">
      <c r="U785" s="277"/>
    </row>
    <row r="786" ht="15.75" customHeight="1">
      <c r="U786" s="277"/>
    </row>
    <row r="787" ht="15.75" customHeight="1">
      <c r="U787" s="277"/>
    </row>
    <row r="788" ht="15.75" customHeight="1">
      <c r="U788" s="277"/>
    </row>
    <row r="789" ht="15.75" customHeight="1">
      <c r="U789" s="277"/>
    </row>
    <row r="790" ht="15.75" customHeight="1">
      <c r="U790" s="277"/>
    </row>
    <row r="791" ht="15.75" customHeight="1">
      <c r="U791" s="277"/>
    </row>
    <row r="792" ht="15.75" customHeight="1">
      <c r="U792" s="277"/>
    </row>
    <row r="793" ht="15.75" customHeight="1">
      <c r="U793" s="277"/>
    </row>
    <row r="794" ht="15.75" customHeight="1">
      <c r="U794" s="277"/>
    </row>
    <row r="795" ht="15.75" customHeight="1">
      <c r="U795" s="277"/>
    </row>
    <row r="796" ht="15.75" customHeight="1">
      <c r="U796" s="277"/>
    </row>
    <row r="797" ht="15.75" customHeight="1">
      <c r="U797" s="277"/>
    </row>
    <row r="798" ht="15.75" customHeight="1">
      <c r="U798" s="277"/>
    </row>
    <row r="799" ht="15.75" customHeight="1">
      <c r="U799" s="277"/>
    </row>
    <row r="800" ht="15.75" customHeight="1">
      <c r="U800" s="277"/>
    </row>
    <row r="801" ht="15.75" customHeight="1">
      <c r="U801" s="277"/>
    </row>
    <row r="802" ht="15.75" customHeight="1">
      <c r="U802" s="277"/>
    </row>
    <row r="803" ht="15.75" customHeight="1">
      <c r="U803" s="277"/>
    </row>
    <row r="804" ht="15.75" customHeight="1">
      <c r="U804" s="277"/>
    </row>
    <row r="805" ht="15.75" customHeight="1">
      <c r="U805" s="277"/>
    </row>
    <row r="806" ht="15.75" customHeight="1">
      <c r="U806" s="277"/>
    </row>
    <row r="807" ht="15.75" customHeight="1">
      <c r="U807" s="277"/>
    </row>
    <row r="808" ht="15.75" customHeight="1">
      <c r="U808" s="277"/>
    </row>
    <row r="809" ht="15.75" customHeight="1">
      <c r="U809" s="277"/>
    </row>
    <row r="810" ht="15.75" customHeight="1">
      <c r="U810" s="277"/>
    </row>
    <row r="811" ht="15.75" customHeight="1">
      <c r="U811" s="277"/>
    </row>
    <row r="812" ht="15.75" customHeight="1">
      <c r="U812" s="277"/>
    </row>
    <row r="813" ht="15.75" customHeight="1">
      <c r="U813" s="277"/>
    </row>
    <row r="814" ht="15.75" customHeight="1">
      <c r="U814" s="277"/>
    </row>
    <row r="815" ht="15.75" customHeight="1">
      <c r="U815" s="277"/>
    </row>
    <row r="816" ht="15.75" customHeight="1">
      <c r="U816" s="277"/>
    </row>
    <row r="817" ht="15.75" customHeight="1">
      <c r="U817" s="277"/>
    </row>
    <row r="818" ht="15.75" customHeight="1">
      <c r="U818" s="277"/>
    </row>
    <row r="819" ht="15.75" customHeight="1">
      <c r="U819" s="277"/>
    </row>
    <row r="820" ht="15.75" customHeight="1">
      <c r="U820" s="277"/>
    </row>
    <row r="821" ht="15.75" customHeight="1">
      <c r="U821" s="277"/>
    </row>
    <row r="822" ht="15.75" customHeight="1">
      <c r="U822" s="277"/>
    </row>
    <row r="823" ht="15.75" customHeight="1">
      <c r="U823" s="277"/>
    </row>
    <row r="824" ht="15.75" customHeight="1">
      <c r="U824" s="277"/>
    </row>
    <row r="825" ht="15.75" customHeight="1">
      <c r="U825" s="277"/>
    </row>
    <row r="826" ht="15.75" customHeight="1">
      <c r="U826" s="277"/>
    </row>
    <row r="827" ht="15.75" customHeight="1">
      <c r="U827" s="277"/>
    </row>
    <row r="828" ht="15.75" customHeight="1">
      <c r="U828" s="277"/>
    </row>
    <row r="829" ht="15.75" customHeight="1">
      <c r="U829" s="277"/>
    </row>
    <row r="830" ht="15.75" customHeight="1">
      <c r="U830" s="277"/>
    </row>
    <row r="831" ht="15.75" customHeight="1">
      <c r="U831" s="277"/>
    </row>
    <row r="832" ht="15.75" customHeight="1">
      <c r="U832" s="277"/>
    </row>
    <row r="833" ht="15.75" customHeight="1">
      <c r="U833" s="277"/>
    </row>
    <row r="834" ht="15.75" customHeight="1">
      <c r="U834" s="277"/>
    </row>
    <row r="835" ht="15.75" customHeight="1">
      <c r="U835" s="277"/>
    </row>
    <row r="836" ht="15.75" customHeight="1">
      <c r="U836" s="277"/>
    </row>
    <row r="837" ht="15.75" customHeight="1">
      <c r="U837" s="277"/>
    </row>
    <row r="838" ht="15.75" customHeight="1">
      <c r="U838" s="277"/>
    </row>
    <row r="839" ht="15.75" customHeight="1">
      <c r="U839" s="277"/>
    </row>
    <row r="840" ht="15.75" customHeight="1">
      <c r="U840" s="277"/>
    </row>
    <row r="841" ht="15.75" customHeight="1">
      <c r="U841" s="277"/>
    </row>
    <row r="842" ht="15.75" customHeight="1">
      <c r="U842" s="277"/>
    </row>
    <row r="843" ht="15.75" customHeight="1">
      <c r="U843" s="277"/>
    </row>
    <row r="844" ht="15.75" customHeight="1">
      <c r="U844" s="277"/>
    </row>
    <row r="845" ht="15.75" customHeight="1">
      <c r="U845" s="277"/>
    </row>
    <row r="846" ht="15.75" customHeight="1">
      <c r="U846" s="277"/>
    </row>
    <row r="847" ht="15.75" customHeight="1">
      <c r="U847" s="277"/>
    </row>
    <row r="848" ht="15.75" customHeight="1">
      <c r="U848" s="277"/>
    </row>
    <row r="849" ht="15.75" customHeight="1">
      <c r="U849" s="277"/>
    </row>
    <row r="850" ht="15.75" customHeight="1">
      <c r="U850" s="277"/>
    </row>
    <row r="851" ht="15.75" customHeight="1">
      <c r="U851" s="277"/>
    </row>
    <row r="852" ht="15.75" customHeight="1">
      <c r="U852" s="277"/>
    </row>
    <row r="853" ht="15.75" customHeight="1">
      <c r="U853" s="277"/>
    </row>
    <row r="854" ht="15.75" customHeight="1">
      <c r="U854" s="277"/>
    </row>
    <row r="855" ht="15.75" customHeight="1">
      <c r="U855" s="277"/>
    </row>
    <row r="856" ht="15.75" customHeight="1">
      <c r="U856" s="277"/>
    </row>
    <row r="857" ht="15.75" customHeight="1">
      <c r="U857" s="277"/>
    </row>
    <row r="858" ht="15.75" customHeight="1">
      <c r="U858" s="277"/>
    </row>
    <row r="859" ht="15.75" customHeight="1">
      <c r="U859" s="277"/>
    </row>
    <row r="860" ht="15.75" customHeight="1">
      <c r="U860" s="277"/>
    </row>
    <row r="861" ht="15.75" customHeight="1">
      <c r="U861" s="277"/>
    </row>
    <row r="862" ht="15.75" customHeight="1">
      <c r="U862" s="277"/>
    </row>
    <row r="863" ht="15.75" customHeight="1">
      <c r="U863" s="277"/>
    </row>
    <row r="864" ht="15.75" customHeight="1">
      <c r="U864" s="277"/>
    </row>
    <row r="865" ht="15.75" customHeight="1">
      <c r="U865" s="277"/>
    </row>
    <row r="866" ht="15.75" customHeight="1">
      <c r="U866" s="277"/>
    </row>
    <row r="867" ht="15.75" customHeight="1">
      <c r="U867" s="277"/>
    </row>
    <row r="868" ht="15.75" customHeight="1">
      <c r="U868" s="277"/>
    </row>
    <row r="869" ht="15.75" customHeight="1">
      <c r="U869" s="277"/>
    </row>
    <row r="870" ht="15.75" customHeight="1">
      <c r="U870" s="277"/>
    </row>
    <row r="871" ht="15.75" customHeight="1">
      <c r="U871" s="277"/>
    </row>
    <row r="872" ht="15.75" customHeight="1">
      <c r="U872" s="277"/>
    </row>
    <row r="873" ht="15.75" customHeight="1">
      <c r="U873" s="277"/>
    </row>
    <row r="874" ht="15.75" customHeight="1">
      <c r="U874" s="277"/>
    </row>
    <row r="875" ht="15.75" customHeight="1">
      <c r="U875" s="277"/>
    </row>
    <row r="876" ht="15.75" customHeight="1">
      <c r="U876" s="277"/>
    </row>
    <row r="877" ht="15.75" customHeight="1">
      <c r="U877" s="277"/>
    </row>
    <row r="878" ht="15.75" customHeight="1">
      <c r="U878" s="277"/>
    </row>
    <row r="879" ht="15.75" customHeight="1">
      <c r="U879" s="277"/>
    </row>
    <row r="880" ht="15.75" customHeight="1">
      <c r="U880" s="277"/>
    </row>
    <row r="881" ht="15.75" customHeight="1">
      <c r="U881" s="277"/>
    </row>
    <row r="882" ht="15.75" customHeight="1">
      <c r="U882" s="277"/>
    </row>
    <row r="883" ht="15.75" customHeight="1">
      <c r="U883" s="277"/>
    </row>
    <row r="884" ht="15.75" customHeight="1">
      <c r="U884" s="277"/>
    </row>
    <row r="885" ht="15.75" customHeight="1">
      <c r="U885" s="277"/>
    </row>
    <row r="886" ht="15.75" customHeight="1">
      <c r="U886" s="277"/>
    </row>
    <row r="887" ht="15.75" customHeight="1">
      <c r="U887" s="277"/>
    </row>
    <row r="888" ht="15.75" customHeight="1">
      <c r="U888" s="277"/>
    </row>
    <row r="889" ht="15.75" customHeight="1">
      <c r="U889" s="277"/>
    </row>
    <row r="890" ht="15.75" customHeight="1">
      <c r="U890" s="277"/>
    </row>
    <row r="891" ht="15.75" customHeight="1">
      <c r="U891" s="277"/>
    </row>
    <row r="892" ht="15.75" customHeight="1">
      <c r="U892" s="277"/>
    </row>
    <row r="893" ht="15.75" customHeight="1">
      <c r="U893" s="277"/>
    </row>
    <row r="894" ht="15.75" customHeight="1">
      <c r="U894" s="277"/>
    </row>
    <row r="895" ht="15.75" customHeight="1">
      <c r="U895" s="277"/>
    </row>
    <row r="896" ht="15.75" customHeight="1">
      <c r="U896" s="277"/>
    </row>
    <row r="897" ht="15.75" customHeight="1">
      <c r="U897" s="277"/>
    </row>
    <row r="898" ht="15.75" customHeight="1">
      <c r="U898" s="277"/>
    </row>
    <row r="899" ht="15.75" customHeight="1">
      <c r="U899" s="277"/>
    </row>
    <row r="900" ht="15.75" customHeight="1">
      <c r="U900" s="277"/>
    </row>
    <row r="901" ht="15.75" customHeight="1">
      <c r="U901" s="277"/>
    </row>
    <row r="902" ht="15.75" customHeight="1">
      <c r="U902" s="277"/>
    </row>
    <row r="903" ht="15.75" customHeight="1">
      <c r="U903" s="277"/>
    </row>
    <row r="904" ht="15.75" customHeight="1">
      <c r="U904" s="277"/>
    </row>
    <row r="905" ht="15.75" customHeight="1">
      <c r="U905" s="277"/>
    </row>
    <row r="906" ht="15.75" customHeight="1">
      <c r="U906" s="277"/>
    </row>
    <row r="907" ht="15.75" customHeight="1">
      <c r="U907" s="277"/>
    </row>
    <row r="908" ht="15.75" customHeight="1">
      <c r="U908" s="277"/>
    </row>
    <row r="909" ht="15.75" customHeight="1">
      <c r="U909" s="277"/>
    </row>
    <row r="910" ht="15.75" customHeight="1">
      <c r="U910" s="277"/>
    </row>
    <row r="911" ht="15.75" customHeight="1">
      <c r="U911" s="277"/>
    </row>
    <row r="912" ht="15.75" customHeight="1">
      <c r="U912" s="277"/>
    </row>
    <row r="913" ht="15.75" customHeight="1">
      <c r="U913" s="277"/>
    </row>
    <row r="914" ht="15.75" customHeight="1">
      <c r="U914" s="277"/>
    </row>
    <row r="915" ht="15.75" customHeight="1">
      <c r="U915" s="277"/>
    </row>
    <row r="916" ht="15.75" customHeight="1">
      <c r="U916" s="277"/>
    </row>
    <row r="917" ht="15.75" customHeight="1">
      <c r="U917" s="277"/>
    </row>
    <row r="918" ht="15.75" customHeight="1">
      <c r="U918" s="277"/>
    </row>
    <row r="919" ht="15.75" customHeight="1">
      <c r="U919" s="277"/>
    </row>
    <row r="920" ht="15.75" customHeight="1">
      <c r="U920" s="277"/>
    </row>
    <row r="921" ht="15.75" customHeight="1">
      <c r="U921" s="277"/>
    </row>
    <row r="922" ht="15.75" customHeight="1">
      <c r="U922" s="277"/>
    </row>
    <row r="923" ht="15.75" customHeight="1">
      <c r="U923" s="277"/>
    </row>
    <row r="924" ht="15.75" customHeight="1">
      <c r="U924" s="277"/>
    </row>
    <row r="925" ht="15.75" customHeight="1">
      <c r="U925" s="277"/>
    </row>
    <row r="926" ht="15.75" customHeight="1">
      <c r="U926" s="277"/>
    </row>
    <row r="927" ht="15.75" customHeight="1">
      <c r="U927" s="277"/>
    </row>
    <row r="928" ht="15.75" customHeight="1">
      <c r="U928" s="277"/>
    </row>
    <row r="929" ht="15.75" customHeight="1">
      <c r="U929" s="277"/>
    </row>
    <row r="930" ht="15.75" customHeight="1">
      <c r="U930" s="277"/>
    </row>
    <row r="931" ht="15.75" customHeight="1">
      <c r="U931" s="277"/>
    </row>
    <row r="932" ht="15.75" customHeight="1">
      <c r="U932" s="277"/>
    </row>
    <row r="933" ht="15.75" customHeight="1">
      <c r="U933" s="277"/>
    </row>
    <row r="934" ht="15.75" customHeight="1">
      <c r="U934" s="277"/>
    </row>
    <row r="935" ht="15.75" customHeight="1">
      <c r="U935" s="277"/>
    </row>
    <row r="936" ht="15.75" customHeight="1">
      <c r="U936" s="277"/>
    </row>
    <row r="937" ht="15.75" customHeight="1">
      <c r="U937" s="277"/>
    </row>
    <row r="938" ht="15.75" customHeight="1">
      <c r="U938" s="277"/>
    </row>
    <row r="939" ht="15.75" customHeight="1">
      <c r="U939" s="277"/>
    </row>
    <row r="940" ht="15.75" customHeight="1">
      <c r="U940" s="277"/>
    </row>
    <row r="941" ht="15.75" customHeight="1">
      <c r="U941" s="277"/>
    </row>
    <row r="942" ht="15.75" customHeight="1">
      <c r="U942" s="277"/>
    </row>
    <row r="943" ht="15.75" customHeight="1">
      <c r="U943" s="277"/>
    </row>
    <row r="944" ht="15.75" customHeight="1">
      <c r="U944" s="277"/>
    </row>
    <row r="945" ht="15.75" customHeight="1">
      <c r="U945" s="277"/>
    </row>
    <row r="946" ht="15.75" customHeight="1">
      <c r="U946" s="277"/>
    </row>
    <row r="947" ht="15.75" customHeight="1">
      <c r="U947" s="277"/>
    </row>
    <row r="948" ht="15.75" customHeight="1">
      <c r="U948" s="277"/>
    </row>
    <row r="949" ht="15.75" customHeight="1">
      <c r="U949" s="277"/>
    </row>
    <row r="950" ht="15.75" customHeight="1">
      <c r="U950" s="277"/>
    </row>
    <row r="951" ht="15.75" customHeight="1">
      <c r="U951" s="277"/>
    </row>
    <row r="952" ht="15.75" customHeight="1">
      <c r="U952" s="277"/>
    </row>
    <row r="953" ht="15.75" customHeight="1">
      <c r="U953" s="277"/>
    </row>
    <row r="954" ht="15.75" customHeight="1">
      <c r="U954" s="277"/>
    </row>
    <row r="955" ht="15.75" customHeight="1">
      <c r="U955" s="277"/>
    </row>
    <row r="956" ht="15.75" customHeight="1">
      <c r="U956" s="277"/>
    </row>
    <row r="957" ht="15.75" customHeight="1">
      <c r="U957" s="277"/>
    </row>
    <row r="958" ht="15.75" customHeight="1">
      <c r="U958" s="277"/>
    </row>
    <row r="959" ht="15.75" customHeight="1">
      <c r="U959" s="277"/>
    </row>
    <row r="960" ht="15.75" customHeight="1">
      <c r="U960" s="277"/>
    </row>
    <row r="961" ht="15.75" customHeight="1">
      <c r="U961" s="277"/>
    </row>
    <row r="962" ht="15.75" customHeight="1">
      <c r="U962" s="277"/>
    </row>
    <row r="963" ht="15.75" customHeight="1">
      <c r="U963" s="277"/>
    </row>
    <row r="964" ht="15.75" customHeight="1">
      <c r="U964" s="277"/>
    </row>
    <row r="965" ht="15.75" customHeight="1">
      <c r="U965" s="277"/>
    </row>
    <row r="966" ht="15.75" customHeight="1">
      <c r="U966" s="277"/>
    </row>
    <row r="967" ht="15.75" customHeight="1">
      <c r="U967" s="277"/>
    </row>
    <row r="968" ht="15.75" customHeight="1">
      <c r="U968" s="277"/>
    </row>
    <row r="969" ht="15.75" customHeight="1">
      <c r="U969" s="277"/>
    </row>
    <row r="970" ht="15.75" customHeight="1">
      <c r="U970" s="277"/>
    </row>
    <row r="971" ht="15.75" customHeight="1">
      <c r="U971" s="277"/>
    </row>
    <row r="972" ht="15.75" customHeight="1">
      <c r="U972" s="277"/>
    </row>
    <row r="973" ht="15.75" customHeight="1">
      <c r="U973" s="277"/>
    </row>
    <row r="974" ht="15.75" customHeight="1">
      <c r="U974" s="277"/>
    </row>
    <row r="975" ht="15.75" customHeight="1">
      <c r="U975" s="277"/>
    </row>
    <row r="976" ht="15.75" customHeight="1">
      <c r="U976" s="277"/>
    </row>
    <row r="977" ht="15.75" customHeight="1">
      <c r="U977" s="277"/>
    </row>
    <row r="978" ht="15.75" customHeight="1">
      <c r="U978" s="277"/>
    </row>
    <row r="979" ht="15.75" customHeight="1">
      <c r="U979" s="277"/>
    </row>
    <row r="980" ht="15.75" customHeight="1">
      <c r="U980" s="277"/>
    </row>
    <row r="981" ht="15.75" customHeight="1">
      <c r="U981" s="277"/>
    </row>
    <row r="982" ht="15.75" customHeight="1">
      <c r="U982" s="277"/>
    </row>
    <row r="983" ht="15.75" customHeight="1">
      <c r="U983" s="277"/>
    </row>
    <row r="984" ht="15.75" customHeight="1">
      <c r="U984" s="277"/>
    </row>
    <row r="985" ht="15.75" customHeight="1">
      <c r="U985" s="277"/>
    </row>
    <row r="986" ht="15.75" customHeight="1">
      <c r="U986" s="277"/>
    </row>
    <row r="987" ht="15.75" customHeight="1">
      <c r="U987" s="277"/>
    </row>
    <row r="988" ht="15.75" customHeight="1">
      <c r="U988" s="277"/>
    </row>
    <row r="989" ht="15.75" customHeight="1">
      <c r="U989" s="277"/>
    </row>
    <row r="990" ht="15.75" customHeight="1">
      <c r="U990" s="277"/>
    </row>
    <row r="991" ht="15.75" customHeight="1">
      <c r="U991" s="277"/>
    </row>
    <row r="992" ht="15.75" customHeight="1">
      <c r="U992" s="277"/>
    </row>
    <row r="993" ht="15.75" customHeight="1">
      <c r="U993" s="277"/>
    </row>
    <row r="994" ht="15.75" customHeight="1">
      <c r="U994" s="277"/>
    </row>
    <row r="995" ht="15.75" customHeight="1">
      <c r="U995" s="277"/>
    </row>
    <row r="996" ht="15.75" customHeight="1">
      <c r="U996" s="277"/>
    </row>
    <row r="997" ht="15.75" customHeight="1">
      <c r="U997" s="277"/>
    </row>
    <row r="998" ht="15.75" customHeight="1">
      <c r="U998" s="277"/>
    </row>
    <row r="999" ht="15.75" customHeight="1">
      <c r="U999" s="277"/>
    </row>
    <row r="1000" ht="15.75" customHeight="1">
      <c r="U1000" s="277"/>
    </row>
  </sheetData>
  <mergeCells count="10">
    <mergeCell ref="S1:U1"/>
    <mergeCell ref="V1:V2"/>
    <mergeCell ref="W2:Y3"/>
    <mergeCell ref="A1:A2"/>
    <mergeCell ref="B1:B2"/>
    <mergeCell ref="C1:C2"/>
    <mergeCell ref="D1:G1"/>
    <mergeCell ref="H1:L1"/>
    <mergeCell ref="M1:P1"/>
    <mergeCell ref="Q1:R1"/>
  </mergeCells>
  <conditionalFormatting sqref="G11:G15 K11:K12 M11:M15 K14:K15">
    <cfRule type="containsText" dxfId="0" priority="1" operator="containsText" text="NA">
      <formula>NOT(ISERROR(SEARCH(("NA"),(G11))))</formula>
    </cfRule>
  </conditionalFormatting>
  <conditionalFormatting sqref="G11:G15 K11:K12 M11:M15 K14:K15">
    <cfRule type="beginsWith" dxfId="1" priority="2" operator="beginsWith" text="Large">
      <formula>LEFT((G11),LEN("Large"))=("Large")</formula>
    </cfRule>
  </conditionalFormatting>
  <conditionalFormatting sqref="G11:G15 K11:K12 M11:M15 K14:K15">
    <cfRule type="beginsWith" dxfId="1" priority="3" operator="beginsWith" text="High">
      <formula>LEFT((G11),LEN("High"))=("High")</formula>
    </cfRule>
  </conditionalFormatting>
  <conditionalFormatting sqref="G11:G15 K11:K12 M11:M15 K14:K15">
    <cfRule type="containsText" dxfId="2" priority="4" operator="containsText" text="Moderately large">
      <formula>NOT(ISERROR(SEARCH(("Moderately large"),(G11))))</formula>
    </cfRule>
  </conditionalFormatting>
  <conditionalFormatting sqref="G11:G15 K11:K12 M11:M15 K14:K15">
    <cfRule type="containsText" dxfId="2" priority="5" operator="containsText" text="Moderately high">
      <formula>NOT(ISERROR(SEARCH(("Moderately high"),(G11))))</formula>
    </cfRule>
  </conditionalFormatting>
  <conditionalFormatting sqref="G11:G15 K11:K12 M11:M15 K14:K15">
    <cfRule type="endsWith" dxfId="3" priority="6" operator="endsWith" text="Moderate">
      <formula>RIGHT((G11),LEN("Moderate"))=("Moderate")</formula>
    </cfRule>
  </conditionalFormatting>
  <conditionalFormatting sqref="G11:G15 K11:K12 M11:M15 K14:K15">
    <cfRule type="containsText" dxfId="3" priority="7" operator="containsText" text="Average">
      <formula>NOT(ISERROR(SEARCH(("Average"),(G11))))</formula>
    </cfRule>
  </conditionalFormatting>
  <conditionalFormatting sqref="G11:G15 K11:K12 M11:M15 K14:K15">
    <cfRule type="containsText" dxfId="4" priority="8" operator="containsText" text="Moderately small">
      <formula>NOT(ISERROR(SEARCH(("Moderately small"),(G11))))</formula>
    </cfRule>
  </conditionalFormatting>
  <conditionalFormatting sqref="G11:G15 K11:K12 M11:M15 K14:K15">
    <cfRule type="containsText" dxfId="4" priority="9" operator="containsText" text="Moderately low">
      <formula>NOT(ISERROR(SEARCH(("Moderately low"),(G11))))</formula>
    </cfRule>
  </conditionalFormatting>
  <conditionalFormatting sqref="G11:G15 K11:K12 M11:M15 K14:K15">
    <cfRule type="beginsWith" dxfId="5" priority="10" operator="beginsWith" text="Small">
      <formula>LEFT((G11),LEN("Small"))=("Small")</formula>
    </cfRule>
  </conditionalFormatting>
  <conditionalFormatting sqref="G11:G15 K11:K12 M11:M15 K14:K15">
    <cfRule type="beginsWith" dxfId="5" priority="11" operator="beginsWith" text="Low">
      <formula>LEFT((G11),LEN("Low"))=("Low")</formula>
    </cfRule>
  </conditionalFormatting>
  <conditionalFormatting sqref="S11:S15">
    <cfRule type="containsText" dxfId="0" priority="12" operator="containsText" text="NA">
      <formula>NOT(ISERROR(SEARCH(("NA"),(S11))))</formula>
    </cfRule>
  </conditionalFormatting>
  <conditionalFormatting sqref="S11:S15">
    <cfRule type="beginsWith" dxfId="1" priority="13" operator="beginsWith" text="Large">
      <formula>LEFT((S11),LEN("Large"))=("Large")</formula>
    </cfRule>
  </conditionalFormatting>
  <conditionalFormatting sqref="S11:S15">
    <cfRule type="beginsWith" dxfId="1" priority="14" operator="beginsWith" text="High">
      <formula>LEFT((S11),LEN("High"))=("High")</formula>
    </cfRule>
  </conditionalFormatting>
  <conditionalFormatting sqref="S11:S15">
    <cfRule type="containsText" dxfId="2" priority="15" operator="containsText" text="Moderately large">
      <formula>NOT(ISERROR(SEARCH(("Moderately large"),(S11))))</formula>
    </cfRule>
  </conditionalFormatting>
  <conditionalFormatting sqref="S11:S15">
    <cfRule type="containsText" dxfId="2" priority="16" operator="containsText" text="Moderately high">
      <formula>NOT(ISERROR(SEARCH(("Moderately high"),(S11))))</formula>
    </cfRule>
  </conditionalFormatting>
  <conditionalFormatting sqref="S11:S15">
    <cfRule type="endsWith" dxfId="3" priority="17" operator="endsWith" text="Moderate">
      <formula>RIGHT((S11),LEN("Moderate"))=("Moderate")</formula>
    </cfRule>
  </conditionalFormatting>
  <conditionalFormatting sqref="S11:S15">
    <cfRule type="containsText" dxfId="3" priority="18" operator="containsText" text="Average">
      <formula>NOT(ISERROR(SEARCH(("Average"),(S11))))</formula>
    </cfRule>
  </conditionalFormatting>
  <conditionalFormatting sqref="S11:S15">
    <cfRule type="containsText" dxfId="4" priority="19" operator="containsText" text="Moderately small">
      <formula>NOT(ISERROR(SEARCH(("Moderately small"),(S11))))</formula>
    </cfRule>
  </conditionalFormatting>
  <conditionalFormatting sqref="S11:S15">
    <cfRule type="containsText" dxfId="4" priority="20" operator="containsText" text="Moderately low">
      <formula>NOT(ISERROR(SEARCH(("Moderately low"),(S11))))</formula>
    </cfRule>
  </conditionalFormatting>
  <conditionalFormatting sqref="S11:S15">
    <cfRule type="beginsWith" dxfId="5" priority="21" operator="beginsWith" text="Small">
      <formula>LEFT((S11),LEN("Small"))=("Small")</formula>
    </cfRule>
  </conditionalFormatting>
  <conditionalFormatting sqref="S11:S15">
    <cfRule type="beginsWith" dxfId="5" priority="22" operator="beginsWith" text="Low">
      <formula>LEFT((S11),LEN("Low"))=("Low")</formula>
    </cfRule>
  </conditionalFormatting>
  <conditionalFormatting sqref="Q11">
    <cfRule type="containsText" dxfId="0" priority="23" operator="containsText" text="NA">
      <formula>NOT(ISERROR(SEARCH(("NA"),(Q11))))</formula>
    </cfRule>
  </conditionalFormatting>
  <conditionalFormatting sqref="Q11">
    <cfRule type="beginsWith" dxfId="1" priority="24" operator="beginsWith" text="Large">
      <formula>LEFT((Q11),LEN("Large"))=("Large")</formula>
    </cfRule>
  </conditionalFormatting>
  <conditionalFormatting sqref="Q11">
    <cfRule type="beginsWith" dxfId="1" priority="25" operator="beginsWith" text="High">
      <formula>LEFT((Q11),LEN("High"))=("High")</formula>
    </cfRule>
  </conditionalFormatting>
  <conditionalFormatting sqref="Q11">
    <cfRule type="containsText" dxfId="2" priority="26" operator="containsText" text="Moderately large">
      <formula>NOT(ISERROR(SEARCH(("Moderately large"),(Q11))))</formula>
    </cfRule>
  </conditionalFormatting>
  <conditionalFormatting sqref="Q11">
    <cfRule type="containsText" dxfId="2" priority="27" operator="containsText" text="Moderately high">
      <formula>NOT(ISERROR(SEARCH(("Moderately high"),(Q11))))</formula>
    </cfRule>
  </conditionalFormatting>
  <conditionalFormatting sqref="Q11">
    <cfRule type="endsWith" dxfId="3" priority="28" operator="endsWith" text="Moderate">
      <formula>RIGHT((Q11),LEN("Moderate"))=("Moderate")</formula>
    </cfRule>
  </conditionalFormatting>
  <conditionalFormatting sqref="Q11">
    <cfRule type="containsText" dxfId="3" priority="29" operator="containsText" text="Average">
      <formula>NOT(ISERROR(SEARCH(("Average"),(Q11))))</formula>
    </cfRule>
  </conditionalFormatting>
  <conditionalFormatting sqref="Q11">
    <cfRule type="containsText" dxfId="4" priority="30" operator="containsText" text="Moderately small">
      <formula>NOT(ISERROR(SEARCH(("Moderately small"),(Q11))))</formula>
    </cfRule>
  </conditionalFormatting>
  <conditionalFormatting sqref="Q11">
    <cfRule type="containsText" dxfId="4" priority="31" operator="containsText" text="Moderately low">
      <formula>NOT(ISERROR(SEARCH(("Moderately low"),(Q11))))</formula>
    </cfRule>
  </conditionalFormatting>
  <conditionalFormatting sqref="Q11">
    <cfRule type="beginsWith" dxfId="5" priority="32" operator="beginsWith" text="Small">
      <formula>LEFT((Q11),LEN("Small"))=("Small")</formula>
    </cfRule>
  </conditionalFormatting>
  <conditionalFormatting sqref="Q11">
    <cfRule type="beginsWith" dxfId="5" priority="33" operator="beginsWith" text="Low">
      <formula>LEFT((Q11),LEN("Low"))=("Low")</formula>
    </cfRule>
  </conditionalFormatting>
  <conditionalFormatting sqref="Q12:Q15">
    <cfRule type="containsText" dxfId="0" priority="34" operator="containsText" text="NA">
      <formula>NOT(ISERROR(SEARCH(("NA"),(Q12))))</formula>
    </cfRule>
  </conditionalFormatting>
  <conditionalFormatting sqref="Q12:Q15">
    <cfRule type="beginsWith" dxfId="1" priority="35" operator="beginsWith" text="Large">
      <formula>LEFT((Q12),LEN("Large"))=("Large")</formula>
    </cfRule>
  </conditionalFormatting>
  <conditionalFormatting sqref="Q12:Q15">
    <cfRule type="beginsWith" dxfId="1" priority="36" operator="beginsWith" text="High">
      <formula>LEFT((Q12),LEN("High"))=("High")</formula>
    </cfRule>
  </conditionalFormatting>
  <conditionalFormatting sqref="Q12:Q15">
    <cfRule type="containsText" dxfId="2" priority="37" operator="containsText" text="Moderately large">
      <formula>NOT(ISERROR(SEARCH(("Moderately large"),(Q12))))</formula>
    </cfRule>
  </conditionalFormatting>
  <conditionalFormatting sqref="Q12:Q15">
    <cfRule type="containsText" dxfId="2" priority="38" operator="containsText" text="Moderately high">
      <formula>NOT(ISERROR(SEARCH(("Moderately high"),(Q12))))</formula>
    </cfRule>
  </conditionalFormatting>
  <conditionalFormatting sqref="Q12:Q15">
    <cfRule type="endsWith" dxfId="3" priority="39" operator="endsWith" text="Moderate">
      <formula>RIGHT((Q12),LEN("Moderate"))=("Moderate")</formula>
    </cfRule>
  </conditionalFormatting>
  <conditionalFormatting sqref="Q12:Q15">
    <cfRule type="containsText" dxfId="3" priority="40" operator="containsText" text="Average">
      <formula>NOT(ISERROR(SEARCH(("Average"),(Q12))))</formula>
    </cfRule>
  </conditionalFormatting>
  <conditionalFormatting sqref="Q12:Q15">
    <cfRule type="containsText" dxfId="4" priority="41" operator="containsText" text="Moderately small">
      <formula>NOT(ISERROR(SEARCH(("Moderately small"),(Q12))))</formula>
    </cfRule>
  </conditionalFormatting>
  <conditionalFormatting sqref="Q12:Q15">
    <cfRule type="containsText" dxfId="4" priority="42" operator="containsText" text="Moderately low">
      <formula>NOT(ISERROR(SEARCH(("Moderately low"),(Q12))))</formula>
    </cfRule>
  </conditionalFormatting>
  <conditionalFormatting sqref="Q12:Q15">
    <cfRule type="beginsWith" dxfId="5" priority="43" operator="beginsWith" text="Small">
      <formula>LEFT((Q12),LEN("Small"))=("Small")</formula>
    </cfRule>
  </conditionalFormatting>
  <conditionalFormatting sqref="Q12:Q15">
    <cfRule type="beginsWith" dxfId="5" priority="44" operator="beginsWith" text="Low">
      <formula>LEFT((Q12),LEN("Low"))=("Low")</formula>
    </cfRule>
  </conditionalFormatting>
  <conditionalFormatting sqref="E3:E28 J3:J28 P3:P28 S3:S28">
    <cfRule type="containsText" dxfId="0" priority="45" operator="containsText" text="NA">
      <formula>NOT(ISERROR(SEARCH(("NA"),(E3))))</formula>
    </cfRule>
  </conditionalFormatting>
  <conditionalFormatting sqref="E3:E28 J3:J28 P3:P28 S3:S28">
    <cfRule type="beginsWith" dxfId="1" priority="46" operator="beginsWith" text="Large">
      <formula>LEFT((E3),LEN("Large"))=("Large")</formula>
    </cfRule>
  </conditionalFormatting>
  <conditionalFormatting sqref="E3:E28 J3:J28 P3:P28 S3:S28">
    <cfRule type="beginsWith" dxfId="1" priority="47" operator="beginsWith" text="High">
      <formula>LEFT((E3),LEN("High"))=("High")</formula>
    </cfRule>
  </conditionalFormatting>
  <conditionalFormatting sqref="E3:E28 J3:J28 P3:P28 S3:S28">
    <cfRule type="containsText" dxfId="2" priority="48" operator="containsText" text="Moderately large">
      <formula>NOT(ISERROR(SEARCH(("Moderately large"),(E3))))</formula>
    </cfRule>
  </conditionalFormatting>
  <conditionalFormatting sqref="E3:E28 J3:J28 P3:P28 S3:S28">
    <cfRule type="containsText" dxfId="2" priority="49" operator="containsText" text="Moderately high">
      <formula>NOT(ISERROR(SEARCH(("Moderately high"),(E3))))</formula>
    </cfRule>
  </conditionalFormatting>
  <conditionalFormatting sqref="E3:E28 J3:J28 P3:P28 S3:S28">
    <cfRule type="endsWith" dxfId="3" priority="50" operator="endsWith" text="Moderate">
      <formula>RIGHT((E3),LEN("Moderate"))=("Moderate")</formula>
    </cfRule>
  </conditionalFormatting>
  <conditionalFormatting sqref="E3:E28 J3:J28 P3:P28 S3:S28">
    <cfRule type="containsText" dxfId="3" priority="51" operator="containsText" text="Average">
      <formula>NOT(ISERROR(SEARCH(("Average"),(E3))))</formula>
    </cfRule>
  </conditionalFormatting>
  <conditionalFormatting sqref="E3:E28 J3:J28 P3:P28 S3:S28">
    <cfRule type="containsText" dxfId="4" priority="52" operator="containsText" text="Moderately small">
      <formula>NOT(ISERROR(SEARCH(("Moderately small"),(E3))))</formula>
    </cfRule>
  </conditionalFormatting>
  <conditionalFormatting sqref="E3:E28 J3:J28 P3:P28 S3:S28">
    <cfRule type="containsText" dxfId="4" priority="53" operator="containsText" text="Moderately low">
      <formula>NOT(ISERROR(SEARCH(("Moderately low"),(E3))))</formula>
    </cfRule>
  </conditionalFormatting>
  <conditionalFormatting sqref="E3:E28 J3:J28 P3:P28 S3:S28">
    <cfRule type="beginsWith" dxfId="5" priority="54" operator="beginsWith" text="Small">
      <formula>LEFT((E3),LEN("Small"))=("Small")</formula>
    </cfRule>
  </conditionalFormatting>
  <conditionalFormatting sqref="E3:E28 J3:J28 P3:P28 S3:S28">
    <cfRule type="beginsWith" dxfId="5" priority="55" operator="beginsWith" text="Low">
      <formula>LEFT((E3),LEN("Low"))=("Low")</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86"/>
    <col customWidth="1" min="7" max="7" width="21.29"/>
    <col customWidth="1" min="8" max="8" width="12.43"/>
    <col customWidth="1" min="9" max="9" width="8.86"/>
    <col customWidth="1" min="10" max="10" width="13.14"/>
    <col customWidth="1" min="11" max="11" width="14.86"/>
    <col customWidth="1" min="12" max="12" width="5.43"/>
    <col customWidth="1" min="13" max="13" width="5.71"/>
    <col customWidth="1" min="14" max="14" width="7.14"/>
    <col customWidth="1" min="15" max="15" width="8.14"/>
    <col customWidth="1" min="16" max="16" width="5.71"/>
    <col customWidth="1" min="17" max="17" width="5.14"/>
    <col customWidth="1" min="18" max="18" width="5.71"/>
    <col customWidth="1" min="19" max="19" width="6.0"/>
    <col customWidth="1" min="20" max="20" width="6.86"/>
    <col customWidth="1" min="21" max="21" width="5.71"/>
    <col customWidth="1" min="22" max="22" width="6.29"/>
    <col customWidth="1" min="23" max="23" width="16.71"/>
    <col customWidth="1" min="24" max="24" width="6.71"/>
    <col customWidth="1" min="25" max="25" width="6.43"/>
    <col customWidth="1" min="26" max="26" width="13.29"/>
    <col customWidth="1" min="27" max="27" width="7.14"/>
    <col customWidth="1" min="28" max="28" width="6.0"/>
    <col customWidth="1" min="29" max="29" width="6.29"/>
    <col customWidth="1" min="30" max="30" width="10.0"/>
    <col customWidth="1" min="31" max="31" width="8.86"/>
  </cols>
  <sheetData>
    <row r="1">
      <c r="A1" s="278" t="s">
        <v>203</v>
      </c>
      <c r="B1" s="278" t="s">
        <v>204</v>
      </c>
      <c r="C1" s="278" t="s">
        <v>205</v>
      </c>
      <c r="D1" s="278" t="s">
        <v>1</v>
      </c>
    </row>
    <row r="2">
      <c r="A2" s="279" t="s">
        <v>206</v>
      </c>
      <c r="B2" s="279" t="s">
        <v>207</v>
      </c>
      <c r="C2" s="279" t="s">
        <v>208</v>
      </c>
      <c r="D2" s="279" t="s">
        <v>74</v>
      </c>
      <c r="G2" s="280" t="s">
        <v>209</v>
      </c>
    </row>
    <row r="3">
      <c r="A3" s="279" t="s">
        <v>206</v>
      </c>
      <c r="B3" s="279" t="s">
        <v>210</v>
      </c>
      <c r="C3" s="279" t="s">
        <v>211</v>
      </c>
      <c r="D3" s="279" t="s">
        <v>74</v>
      </c>
    </row>
    <row r="4">
      <c r="A4" s="279" t="s">
        <v>206</v>
      </c>
      <c r="B4" s="279" t="s">
        <v>213</v>
      </c>
      <c r="C4" s="279" t="s">
        <v>214</v>
      </c>
      <c r="D4" s="279" t="s">
        <v>78</v>
      </c>
    </row>
    <row r="5">
      <c r="A5" s="279" t="s">
        <v>206</v>
      </c>
      <c r="B5" s="279" t="s">
        <v>222</v>
      </c>
      <c r="C5" s="279" t="s">
        <v>223</v>
      </c>
      <c r="D5" s="279" t="s">
        <v>74</v>
      </c>
    </row>
    <row r="6">
      <c r="A6" s="279" t="s">
        <v>206</v>
      </c>
      <c r="B6" s="279" t="s">
        <v>225</v>
      </c>
      <c r="C6" s="279" t="s">
        <v>226</v>
      </c>
      <c r="D6" s="279" t="s">
        <v>77</v>
      </c>
    </row>
    <row r="7">
      <c r="A7" s="279" t="s">
        <v>206</v>
      </c>
      <c r="B7" s="279" t="s">
        <v>228</v>
      </c>
      <c r="C7" s="279" t="s">
        <v>229</v>
      </c>
      <c r="D7" s="279" t="s">
        <v>73</v>
      </c>
    </row>
    <row r="8">
      <c r="A8" s="279" t="s">
        <v>206</v>
      </c>
      <c r="B8" s="279" t="s">
        <v>224</v>
      </c>
      <c r="C8" s="279" t="s">
        <v>231</v>
      </c>
      <c r="D8" s="279" t="s">
        <v>73</v>
      </c>
    </row>
    <row r="9">
      <c r="A9" s="279" t="s">
        <v>206</v>
      </c>
      <c r="B9" s="279" t="s">
        <v>232</v>
      </c>
      <c r="C9" s="279" t="s">
        <v>233</v>
      </c>
      <c r="D9" s="278" t="s">
        <v>80</v>
      </c>
    </row>
    <row r="10">
      <c r="A10" s="279" t="s">
        <v>206</v>
      </c>
      <c r="B10" s="279" t="s">
        <v>227</v>
      </c>
      <c r="C10" s="279" t="s">
        <v>235</v>
      </c>
      <c r="D10" s="279" t="s">
        <v>220</v>
      </c>
    </row>
    <row r="11">
      <c r="A11" s="279" t="s">
        <v>206</v>
      </c>
      <c r="B11" s="279" t="s">
        <v>236</v>
      </c>
      <c r="C11" s="279" t="s">
        <v>237</v>
      </c>
      <c r="D11" s="279" t="s">
        <v>215</v>
      </c>
    </row>
    <row r="12">
      <c r="A12" s="279" t="s">
        <v>206</v>
      </c>
      <c r="B12" s="279" t="s">
        <v>238</v>
      </c>
      <c r="C12" s="279" t="s">
        <v>239</v>
      </c>
      <c r="D12" s="279" t="s">
        <v>215</v>
      </c>
    </row>
    <row r="13">
      <c r="A13" s="279" t="s">
        <v>206</v>
      </c>
      <c r="B13" s="279" t="s">
        <v>240</v>
      </c>
      <c r="C13" s="279" t="s">
        <v>241</v>
      </c>
      <c r="D13" s="279" t="s">
        <v>215</v>
      </c>
    </row>
    <row r="14">
      <c r="A14" s="279" t="s">
        <v>206</v>
      </c>
      <c r="B14" s="279" t="s">
        <v>243</v>
      </c>
      <c r="C14" s="279" t="s">
        <v>244</v>
      </c>
      <c r="D14" s="279" t="s">
        <v>218</v>
      </c>
    </row>
    <row r="15">
      <c r="A15" s="279" t="s">
        <v>206</v>
      </c>
      <c r="B15" s="279" t="s">
        <v>230</v>
      </c>
      <c r="C15" s="279" t="s">
        <v>245</v>
      </c>
      <c r="D15" s="279" t="s">
        <v>76</v>
      </c>
    </row>
    <row r="16">
      <c r="A16" s="279" t="s">
        <v>206</v>
      </c>
      <c r="B16" s="279" t="s">
        <v>242</v>
      </c>
      <c r="C16" s="279" t="s">
        <v>247</v>
      </c>
      <c r="D16" s="279" t="s">
        <v>76</v>
      </c>
    </row>
    <row r="17">
      <c r="A17" s="279" t="s">
        <v>206</v>
      </c>
      <c r="B17" s="279" t="s">
        <v>234</v>
      </c>
      <c r="C17" s="279" t="s">
        <v>248</v>
      </c>
      <c r="D17" s="279" t="s">
        <v>73</v>
      </c>
    </row>
    <row r="18">
      <c r="A18" s="279" t="s">
        <v>206</v>
      </c>
      <c r="B18" s="279" t="s">
        <v>249</v>
      </c>
      <c r="C18" s="279" t="s">
        <v>250</v>
      </c>
      <c r="D18" s="279" t="s">
        <v>74</v>
      </c>
      <c r="I18" s="278"/>
    </row>
    <row r="19">
      <c r="A19" s="279" t="s">
        <v>206</v>
      </c>
      <c r="B19" s="279" t="s">
        <v>251</v>
      </c>
      <c r="C19" s="279" t="s">
        <v>252</v>
      </c>
      <c r="D19" s="279" t="s">
        <v>75</v>
      </c>
    </row>
    <row r="20">
      <c r="A20" s="279" t="s">
        <v>206</v>
      </c>
      <c r="B20" s="279" t="s">
        <v>246</v>
      </c>
      <c r="C20" s="279" t="s">
        <v>253</v>
      </c>
      <c r="D20" s="279" t="s">
        <v>74</v>
      </c>
    </row>
    <row r="21" ht="15.75" customHeight="1">
      <c r="A21" s="279" t="s">
        <v>206</v>
      </c>
      <c r="B21" s="279" t="s">
        <v>254</v>
      </c>
      <c r="C21" s="279" t="s">
        <v>255</v>
      </c>
      <c r="D21" s="279" t="s">
        <v>215</v>
      </c>
    </row>
    <row r="22" ht="15.75" customHeight="1">
      <c r="A22" s="279" t="s">
        <v>256</v>
      </c>
      <c r="B22" s="279" t="s">
        <v>257</v>
      </c>
      <c r="C22" s="279" t="s">
        <v>258</v>
      </c>
      <c r="D22" s="279" t="s">
        <v>216</v>
      </c>
    </row>
    <row r="23" ht="15.75" customHeight="1">
      <c r="A23" s="279" t="s">
        <v>256</v>
      </c>
      <c r="B23" s="279" t="s">
        <v>259</v>
      </c>
      <c r="C23" s="279" t="s">
        <v>260</v>
      </c>
      <c r="D23" s="279" t="s">
        <v>216</v>
      </c>
    </row>
    <row r="24" ht="15.75" customHeight="1">
      <c r="A24" s="279" t="s">
        <v>256</v>
      </c>
      <c r="B24" s="279" t="s">
        <v>261</v>
      </c>
      <c r="C24" s="279" t="s">
        <v>262</v>
      </c>
      <c r="D24" s="279" t="s">
        <v>79</v>
      </c>
    </row>
    <row r="25" ht="15.75" customHeight="1">
      <c r="A25" s="279" t="s">
        <v>256</v>
      </c>
      <c r="B25" s="279" t="s">
        <v>263</v>
      </c>
      <c r="C25" s="279" t="s">
        <v>264</v>
      </c>
      <c r="D25" s="279" t="s">
        <v>70</v>
      </c>
    </row>
    <row r="26" ht="15.75" customHeight="1">
      <c r="A26" s="279" t="s">
        <v>256</v>
      </c>
      <c r="B26" s="279" t="s">
        <v>266</v>
      </c>
      <c r="C26" s="279" t="s">
        <v>267</v>
      </c>
      <c r="D26" s="279" t="s">
        <v>70</v>
      </c>
    </row>
    <row r="27" ht="15.75" customHeight="1">
      <c r="A27" s="279" t="s">
        <v>256</v>
      </c>
      <c r="B27" s="279" t="s">
        <v>269</v>
      </c>
      <c r="C27" s="279" t="s">
        <v>270</v>
      </c>
      <c r="D27" s="279" t="s">
        <v>70</v>
      </c>
    </row>
    <row r="28" ht="15.75" customHeight="1">
      <c r="A28" s="279" t="s">
        <v>256</v>
      </c>
      <c r="B28" s="278" t="s">
        <v>202</v>
      </c>
      <c r="C28" s="279" t="s">
        <v>272</v>
      </c>
      <c r="D28" s="279" t="s">
        <v>70</v>
      </c>
    </row>
    <row r="29" ht="15.75" customHeight="1">
      <c r="A29" s="279" t="s">
        <v>256</v>
      </c>
      <c r="B29" s="279" t="s">
        <v>274</v>
      </c>
      <c r="C29" s="279" t="s">
        <v>275</v>
      </c>
      <c r="D29" s="279" t="s">
        <v>63</v>
      </c>
    </row>
    <row r="30" ht="15.75" customHeight="1">
      <c r="A30" s="279" t="s">
        <v>256</v>
      </c>
      <c r="B30" s="279" t="s">
        <v>276</v>
      </c>
      <c r="C30" s="279" t="s">
        <v>277</v>
      </c>
      <c r="D30" s="279" t="s">
        <v>217</v>
      </c>
      <c r="G30" s="283" t="s">
        <v>278</v>
      </c>
    </row>
    <row r="31" ht="15.75" customHeight="1">
      <c r="A31" s="279" t="s">
        <v>256</v>
      </c>
      <c r="B31" s="279" t="s">
        <v>268</v>
      </c>
      <c r="C31" s="279" t="s">
        <v>280</v>
      </c>
      <c r="D31" s="279" t="s">
        <v>63</v>
      </c>
    </row>
    <row r="32" ht="15.75" customHeight="1">
      <c r="A32" s="279" t="s">
        <v>256</v>
      </c>
      <c r="B32" s="279" t="s">
        <v>282</v>
      </c>
      <c r="C32" s="279" t="s">
        <v>283</v>
      </c>
      <c r="D32" s="279" t="s">
        <v>65</v>
      </c>
    </row>
    <row r="33" ht="15.75" customHeight="1">
      <c r="A33" s="279" t="s">
        <v>256</v>
      </c>
      <c r="B33" s="279" t="s">
        <v>279</v>
      </c>
      <c r="C33" s="279" t="s">
        <v>285</v>
      </c>
      <c r="D33" s="279" t="s">
        <v>63</v>
      </c>
    </row>
    <row r="34" ht="15.75" customHeight="1">
      <c r="A34" s="279" t="s">
        <v>256</v>
      </c>
      <c r="B34" s="279" t="s">
        <v>286</v>
      </c>
      <c r="C34" s="279" t="s">
        <v>287</v>
      </c>
      <c r="D34" s="279" t="s">
        <v>63</v>
      </c>
    </row>
    <row r="35" ht="15.75" customHeight="1">
      <c r="A35" s="279" t="s">
        <v>256</v>
      </c>
      <c r="B35" s="279" t="s">
        <v>288</v>
      </c>
      <c r="C35" s="279" t="s">
        <v>289</v>
      </c>
      <c r="D35" s="279" t="s">
        <v>67</v>
      </c>
    </row>
    <row r="36" ht="15.75" customHeight="1">
      <c r="A36" s="279" t="s">
        <v>256</v>
      </c>
      <c r="B36" s="279" t="s">
        <v>290</v>
      </c>
      <c r="C36" s="279" t="s">
        <v>291</v>
      </c>
      <c r="D36" s="279" t="s">
        <v>219</v>
      </c>
    </row>
    <row r="37" ht="15.75" customHeight="1">
      <c r="A37" s="279" t="s">
        <v>256</v>
      </c>
      <c r="B37" s="279" t="s">
        <v>292</v>
      </c>
      <c r="C37" s="279" t="s">
        <v>293</v>
      </c>
      <c r="D37" s="279" t="s">
        <v>69</v>
      </c>
    </row>
    <row r="38" ht="15.75" customHeight="1">
      <c r="A38" s="279" t="s">
        <v>256</v>
      </c>
      <c r="B38" s="279" t="s">
        <v>294</v>
      </c>
      <c r="C38" s="279" t="s">
        <v>295</v>
      </c>
      <c r="D38" s="279" t="s">
        <v>63</v>
      </c>
    </row>
    <row r="39" ht="15.75" customHeight="1">
      <c r="A39" s="279" t="s">
        <v>256</v>
      </c>
      <c r="B39" s="279" t="s">
        <v>284</v>
      </c>
      <c r="C39" s="279" t="s">
        <v>296</v>
      </c>
      <c r="D39" s="279" t="s">
        <v>63</v>
      </c>
    </row>
    <row r="40" ht="15.75" customHeight="1">
      <c r="A40" s="279" t="s">
        <v>256</v>
      </c>
      <c r="B40" s="279" t="s">
        <v>298</v>
      </c>
      <c r="C40" s="279" t="s">
        <v>299</v>
      </c>
      <c r="D40" s="279" t="s">
        <v>63</v>
      </c>
    </row>
    <row r="41" ht="15.75" customHeight="1">
      <c r="A41" s="279" t="s">
        <v>256</v>
      </c>
      <c r="B41" s="279" t="s">
        <v>281</v>
      </c>
      <c r="C41" s="279" t="s">
        <v>300</v>
      </c>
      <c r="D41" s="279" t="s">
        <v>63</v>
      </c>
    </row>
    <row r="42" ht="15.75" customHeight="1">
      <c r="A42" s="279" t="s">
        <v>256</v>
      </c>
      <c r="B42" s="279" t="s">
        <v>273</v>
      </c>
      <c r="C42" s="279" t="s">
        <v>301</v>
      </c>
      <c r="D42" s="279" t="s">
        <v>63</v>
      </c>
    </row>
    <row r="43" ht="15.75" customHeight="1">
      <c r="A43" s="279" t="s">
        <v>256</v>
      </c>
      <c r="B43" s="279" t="s">
        <v>302</v>
      </c>
      <c r="C43" s="279" t="s">
        <v>303</v>
      </c>
      <c r="D43" s="279" t="s">
        <v>63</v>
      </c>
    </row>
    <row r="44" ht="15.75" customHeight="1">
      <c r="A44" s="279" t="s">
        <v>256</v>
      </c>
      <c r="B44" s="279" t="s">
        <v>271</v>
      </c>
      <c r="C44" s="279" t="s">
        <v>304</v>
      </c>
      <c r="D44" s="279" t="s">
        <v>63</v>
      </c>
    </row>
    <row r="45" ht="15.75" customHeight="1">
      <c r="A45" s="279" t="s">
        <v>256</v>
      </c>
      <c r="B45" s="279" t="s">
        <v>297</v>
      </c>
      <c r="C45" s="279" t="s">
        <v>305</v>
      </c>
      <c r="D45" s="279" t="s">
        <v>63</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G2:H2"/>
    <mergeCell ref="G30:G35"/>
  </mergeCells>
  <printOptions/>
  <pageMargins bottom="0.75" footer="0.0" header="0.0" left="0.7" right="0.7" top="0.75"/>
  <pageSetup paperSize="9"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13.0"/>
    <col customWidth="1" min="5" max="5" width="10.71"/>
    <col customWidth="1" min="6" max="6" width="21.0"/>
    <col customWidth="1" min="7" max="7" width="11.43"/>
    <col customWidth="1" min="8" max="8" width="10.71"/>
    <col customWidth="1" min="9" max="9" width="23.29"/>
    <col customWidth="1" min="10" max="10" width="15.0"/>
    <col customWidth="1" min="11" max="11" width="7.14"/>
    <col customWidth="1" min="12" max="12" width="8.71"/>
    <col customWidth="1" min="13" max="13" width="13.86"/>
    <col customWidth="1" min="14" max="14" width="7.43"/>
    <col customWidth="1" min="15" max="15" width="6.0"/>
    <col customWidth="1" min="16" max="16" width="7.43"/>
    <col customWidth="1" min="17" max="18" width="6.0"/>
    <col customWidth="1" min="19" max="19" width="6.71"/>
    <col customWidth="1" min="20" max="20" width="6.86"/>
    <col customWidth="1" min="21" max="21" width="7.14"/>
    <col customWidth="1" min="22" max="22" width="5.71"/>
    <col customWidth="1" min="23" max="23" width="7.43"/>
    <col customWidth="1" min="24" max="24" width="6.71"/>
    <col customWidth="1" min="25" max="25" width="10.14"/>
    <col customWidth="1" min="26" max="26" width="10.71"/>
  </cols>
  <sheetData>
    <row r="1">
      <c r="A1" s="284" t="s">
        <v>203</v>
      </c>
      <c r="B1" s="284" t="s">
        <v>204</v>
      </c>
      <c r="C1" s="284" t="s">
        <v>205</v>
      </c>
      <c r="D1" s="284" t="s">
        <v>1</v>
      </c>
    </row>
    <row r="2">
      <c r="A2" s="278" t="s">
        <v>206</v>
      </c>
      <c r="B2" s="278" t="s">
        <v>207</v>
      </c>
      <c r="C2" s="278" t="s">
        <v>208</v>
      </c>
      <c r="D2" s="278" t="s">
        <v>74</v>
      </c>
    </row>
    <row r="3">
      <c r="A3" s="278" t="s">
        <v>206</v>
      </c>
      <c r="B3" s="278" t="s">
        <v>210</v>
      </c>
      <c r="C3" s="278" t="s">
        <v>211</v>
      </c>
      <c r="D3" s="278" t="s">
        <v>74</v>
      </c>
      <c r="F3" s="285" t="s">
        <v>209</v>
      </c>
      <c r="G3" s="286"/>
    </row>
    <row r="4">
      <c r="A4" s="278" t="s">
        <v>206</v>
      </c>
      <c r="B4" s="278" t="s">
        <v>213</v>
      </c>
      <c r="C4" s="278" t="s">
        <v>214</v>
      </c>
      <c r="D4" s="278" t="s">
        <v>78</v>
      </c>
    </row>
    <row r="5">
      <c r="A5" s="278" t="s">
        <v>206</v>
      </c>
      <c r="B5" s="278" t="s">
        <v>222</v>
      </c>
      <c r="C5" s="278" t="s">
        <v>223</v>
      </c>
      <c r="D5" s="278" t="s">
        <v>74</v>
      </c>
    </row>
    <row r="6">
      <c r="A6" s="278" t="s">
        <v>206</v>
      </c>
      <c r="B6" s="278" t="s">
        <v>225</v>
      </c>
      <c r="C6" s="278" t="s">
        <v>226</v>
      </c>
      <c r="D6" s="278" t="s">
        <v>77</v>
      </c>
    </row>
    <row r="7">
      <c r="A7" s="278" t="s">
        <v>206</v>
      </c>
      <c r="B7" s="278" t="s">
        <v>228</v>
      </c>
      <c r="C7" s="278" t="s">
        <v>229</v>
      </c>
      <c r="D7" s="278" t="s">
        <v>73</v>
      </c>
    </row>
    <row r="8">
      <c r="A8" s="278" t="s">
        <v>206</v>
      </c>
      <c r="B8" s="278" t="s">
        <v>224</v>
      </c>
      <c r="C8" s="278" t="s">
        <v>231</v>
      </c>
      <c r="D8" s="278" t="s">
        <v>73</v>
      </c>
    </row>
    <row r="9">
      <c r="A9" s="278" t="s">
        <v>206</v>
      </c>
      <c r="B9" s="278" t="s">
        <v>232</v>
      </c>
      <c r="C9" s="278" t="s">
        <v>233</v>
      </c>
      <c r="D9" s="278" t="s">
        <v>76</v>
      </c>
    </row>
    <row r="10">
      <c r="A10" s="278" t="s">
        <v>206</v>
      </c>
      <c r="B10" s="278" t="s">
        <v>232</v>
      </c>
      <c r="C10" s="278" t="s">
        <v>233</v>
      </c>
      <c r="D10" s="278" t="s">
        <v>73</v>
      </c>
    </row>
    <row r="11">
      <c r="A11" s="278" t="s">
        <v>206</v>
      </c>
      <c r="B11" s="278" t="s">
        <v>227</v>
      </c>
      <c r="C11" s="278" t="s">
        <v>235</v>
      </c>
      <c r="D11" s="278" t="s">
        <v>72</v>
      </c>
    </row>
    <row r="12">
      <c r="A12" s="278" t="s">
        <v>206</v>
      </c>
      <c r="B12" s="278" t="s">
        <v>236</v>
      </c>
      <c r="C12" s="278" t="s">
        <v>237</v>
      </c>
      <c r="D12" s="278" t="s">
        <v>72</v>
      </c>
    </row>
    <row r="13">
      <c r="A13" s="278" t="s">
        <v>206</v>
      </c>
      <c r="B13" s="278" t="s">
        <v>238</v>
      </c>
      <c r="C13" s="278" t="s">
        <v>239</v>
      </c>
      <c r="D13" s="278" t="s">
        <v>72</v>
      </c>
    </row>
    <row r="14">
      <c r="A14" s="278" t="s">
        <v>206</v>
      </c>
      <c r="B14" s="278" t="s">
        <v>240</v>
      </c>
      <c r="C14" s="278" t="s">
        <v>241</v>
      </c>
      <c r="D14" s="278" t="s">
        <v>72</v>
      </c>
    </row>
    <row r="15">
      <c r="A15" s="278" t="s">
        <v>206</v>
      </c>
      <c r="B15" s="278" t="s">
        <v>243</v>
      </c>
      <c r="C15" s="278" t="s">
        <v>244</v>
      </c>
      <c r="D15" s="278" t="s">
        <v>218</v>
      </c>
    </row>
    <row r="16">
      <c r="A16" s="278" t="s">
        <v>206</v>
      </c>
      <c r="B16" s="278" t="s">
        <v>230</v>
      </c>
      <c r="C16" s="278" t="s">
        <v>245</v>
      </c>
      <c r="D16" s="278" t="s">
        <v>76</v>
      </c>
    </row>
    <row r="17">
      <c r="A17" s="278" t="s">
        <v>206</v>
      </c>
      <c r="B17" s="278" t="s">
        <v>242</v>
      </c>
      <c r="C17" s="278" t="s">
        <v>247</v>
      </c>
      <c r="D17" s="278" t="s">
        <v>76</v>
      </c>
    </row>
    <row r="18">
      <c r="A18" s="278" t="s">
        <v>206</v>
      </c>
      <c r="B18" s="278" t="s">
        <v>234</v>
      </c>
      <c r="C18" s="278" t="s">
        <v>248</v>
      </c>
      <c r="D18" s="278" t="s">
        <v>73</v>
      </c>
    </row>
    <row r="19">
      <c r="A19" s="278" t="s">
        <v>206</v>
      </c>
      <c r="B19" s="278" t="s">
        <v>249</v>
      </c>
      <c r="C19" s="278" t="s">
        <v>250</v>
      </c>
      <c r="D19" s="278" t="s">
        <v>74</v>
      </c>
    </row>
    <row r="20">
      <c r="A20" s="278" t="s">
        <v>206</v>
      </c>
      <c r="B20" s="278" t="s">
        <v>251</v>
      </c>
      <c r="C20" s="278" t="s">
        <v>252</v>
      </c>
      <c r="D20" s="278" t="s">
        <v>75</v>
      </c>
    </row>
    <row r="21" ht="15.75" customHeight="1">
      <c r="A21" s="278" t="s">
        <v>206</v>
      </c>
      <c r="B21" s="278" t="s">
        <v>246</v>
      </c>
      <c r="C21" s="278" t="s">
        <v>253</v>
      </c>
      <c r="D21" s="278" t="s">
        <v>74</v>
      </c>
    </row>
    <row r="22" ht="15.75" customHeight="1">
      <c r="A22" s="278" t="s">
        <v>206</v>
      </c>
      <c r="B22" s="278" t="s">
        <v>254</v>
      </c>
      <c r="C22" s="278" t="s">
        <v>255</v>
      </c>
      <c r="D22" s="278" t="s">
        <v>72</v>
      </c>
    </row>
    <row r="23" ht="15.75" customHeight="1">
      <c r="A23" s="278" t="s">
        <v>256</v>
      </c>
      <c r="B23" s="278" t="s">
        <v>257</v>
      </c>
      <c r="C23" s="278" t="s">
        <v>258</v>
      </c>
      <c r="D23" s="278"/>
    </row>
    <row r="24" ht="15.75" customHeight="1">
      <c r="A24" s="278" t="s">
        <v>256</v>
      </c>
      <c r="B24" s="278" t="s">
        <v>259</v>
      </c>
      <c r="C24" s="278" t="s">
        <v>260</v>
      </c>
      <c r="D24" s="278"/>
    </row>
    <row r="25" ht="15.75" customHeight="1">
      <c r="A25" s="278" t="s">
        <v>256</v>
      </c>
      <c r="B25" s="278" t="s">
        <v>261</v>
      </c>
      <c r="C25" s="278" t="s">
        <v>262</v>
      </c>
      <c r="D25" s="278" t="s">
        <v>79</v>
      </c>
    </row>
    <row r="26" ht="15.75" customHeight="1">
      <c r="A26" s="278" t="s">
        <v>256</v>
      </c>
      <c r="B26" s="278" t="s">
        <v>263</v>
      </c>
      <c r="C26" s="278" t="s">
        <v>264</v>
      </c>
      <c r="D26" s="278" t="s">
        <v>70</v>
      </c>
    </row>
    <row r="27" ht="15.75" customHeight="1">
      <c r="A27" s="278" t="s">
        <v>256</v>
      </c>
      <c r="B27" s="278" t="s">
        <v>266</v>
      </c>
      <c r="C27" s="278" t="s">
        <v>267</v>
      </c>
      <c r="D27" s="278" t="s">
        <v>70</v>
      </c>
    </row>
    <row r="28" ht="15.75" customHeight="1">
      <c r="A28" s="278" t="s">
        <v>256</v>
      </c>
      <c r="B28" s="278" t="s">
        <v>269</v>
      </c>
      <c r="C28" s="278" t="s">
        <v>270</v>
      </c>
      <c r="D28" s="278" t="s">
        <v>70</v>
      </c>
    </row>
    <row r="29" ht="15.75" customHeight="1">
      <c r="A29" s="278" t="s">
        <v>256</v>
      </c>
      <c r="B29" s="278" t="s">
        <v>202</v>
      </c>
      <c r="C29" s="278" t="s">
        <v>272</v>
      </c>
      <c r="D29" s="278" t="s">
        <v>70</v>
      </c>
    </row>
    <row r="30" ht="15.75" customHeight="1">
      <c r="A30" s="278" t="s">
        <v>256</v>
      </c>
      <c r="B30" s="278" t="s">
        <v>274</v>
      </c>
      <c r="C30" s="278" t="s">
        <v>275</v>
      </c>
      <c r="D30" s="278" t="s">
        <v>63</v>
      </c>
    </row>
    <row r="31" ht="15.75" customHeight="1">
      <c r="A31" s="278" t="s">
        <v>256</v>
      </c>
      <c r="B31" s="278" t="s">
        <v>276</v>
      </c>
      <c r="C31" s="278" t="s">
        <v>277</v>
      </c>
      <c r="D31" s="278" t="s">
        <v>65</v>
      </c>
    </row>
    <row r="32" ht="15.75" customHeight="1">
      <c r="A32" s="278" t="s">
        <v>256</v>
      </c>
      <c r="B32" s="278" t="s">
        <v>268</v>
      </c>
      <c r="C32" s="278" t="s">
        <v>280</v>
      </c>
      <c r="D32" s="278" t="s">
        <v>63</v>
      </c>
    </row>
    <row r="33" ht="15.75" customHeight="1">
      <c r="A33" s="278" t="s">
        <v>256</v>
      </c>
      <c r="B33" s="278" t="s">
        <v>282</v>
      </c>
      <c r="C33" s="278" t="s">
        <v>283</v>
      </c>
      <c r="D33" s="278" t="s">
        <v>65</v>
      </c>
    </row>
    <row r="34" ht="15.75" customHeight="1">
      <c r="A34" s="278" t="s">
        <v>256</v>
      </c>
      <c r="B34" s="278" t="s">
        <v>279</v>
      </c>
      <c r="C34" s="278" t="s">
        <v>285</v>
      </c>
      <c r="D34" s="278" t="s">
        <v>63</v>
      </c>
    </row>
    <row r="35" ht="15.75" customHeight="1">
      <c r="A35" s="278" t="s">
        <v>256</v>
      </c>
      <c r="B35" s="278" t="s">
        <v>286</v>
      </c>
      <c r="C35" s="278" t="s">
        <v>287</v>
      </c>
      <c r="D35" s="278" t="s">
        <v>63</v>
      </c>
    </row>
    <row r="36" ht="15.75" customHeight="1">
      <c r="A36" s="278" t="s">
        <v>256</v>
      </c>
      <c r="B36" s="278" t="s">
        <v>288</v>
      </c>
      <c r="C36" s="278" t="s">
        <v>289</v>
      </c>
      <c r="D36" s="278" t="s">
        <v>67</v>
      </c>
    </row>
    <row r="37" ht="15.75" customHeight="1">
      <c r="A37" s="278" t="s">
        <v>256</v>
      </c>
      <c r="B37" s="278" t="s">
        <v>290</v>
      </c>
      <c r="C37" s="278" t="s">
        <v>291</v>
      </c>
      <c r="D37" s="278" t="s">
        <v>63</v>
      </c>
    </row>
    <row r="38" ht="15.75" customHeight="1">
      <c r="A38" s="278" t="s">
        <v>256</v>
      </c>
      <c r="B38" s="278" t="s">
        <v>292</v>
      </c>
      <c r="C38" s="278" t="s">
        <v>293</v>
      </c>
      <c r="D38" s="278" t="s">
        <v>69</v>
      </c>
    </row>
    <row r="39" ht="15.75" customHeight="1">
      <c r="A39" s="278" t="s">
        <v>256</v>
      </c>
      <c r="B39" s="278" t="s">
        <v>294</v>
      </c>
      <c r="C39" s="278" t="s">
        <v>295</v>
      </c>
      <c r="D39" s="278" t="s">
        <v>63</v>
      </c>
    </row>
    <row r="40" ht="15.75" customHeight="1">
      <c r="A40" s="278" t="s">
        <v>256</v>
      </c>
      <c r="B40" s="278" t="s">
        <v>284</v>
      </c>
      <c r="C40" s="278" t="s">
        <v>296</v>
      </c>
      <c r="D40" s="278" t="s">
        <v>63</v>
      </c>
    </row>
    <row r="41" ht="15.75" customHeight="1">
      <c r="A41" s="278" t="s">
        <v>256</v>
      </c>
      <c r="B41" s="278" t="s">
        <v>298</v>
      </c>
      <c r="C41" s="278" t="s">
        <v>299</v>
      </c>
      <c r="D41" s="278" t="s">
        <v>63</v>
      </c>
    </row>
    <row r="42" ht="15.75" customHeight="1">
      <c r="A42" s="278" t="s">
        <v>256</v>
      </c>
      <c r="B42" s="278" t="s">
        <v>281</v>
      </c>
      <c r="C42" s="278" t="s">
        <v>300</v>
      </c>
      <c r="D42" s="278" t="s">
        <v>63</v>
      </c>
    </row>
    <row r="43" ht="15.75" customHeight="1">
      <c r="A43" s="278" t="s">
        <v>256</v>
      </c>
      <c r="B43" s="278" t="s">
        <v>273</v>
      </c>
      <c r="C43" s="278" t="s">
        <v>301</v>
      </c>
      <c r="D43" s="278" t="s">
        <v>63</v>
      </c>
    </row>
    <row r="44" ht="15.75" customHeight="1">
      <c r="A44" s="278" t="s">
        <v>256</v>
      </c>
      <c r="B44" s="278" t="s">
        <v>302</v>
      </c>
      <c r="C44" s="278" t="s">
        <v>303</v>
      </c>
      <c r="D44" s="278" t="s">
        <v>63</v>
      </c>
    </row>
    <row r="45" ht="15.75" customHeight="1">
      <c r="A45" s="278" t="s">
        <v>256</v>
      </c>
      <c r="B45" s="278" t="s">
        <v>271</v>
      </c>
      <c r="C45" s="278" t="s">
        <v>304</v>
      </c>
      <c r="D45" s="278" t="s">
        <v>63</v>
      </c>
    </row>
    <row r="46" ht="15.75" customHeight="1">
      <c r="A46" s="278" t="s">
        <v>256</v>
      </c>
      <c r="B46" s="278" t="s">
        <v>297</v>
      </c>
      <c r="C46" s="278" t="s">
        <v>305</v>
      </c>
      <c r="D46" s="278" t="s">
        <v>63</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3:G3"/>
  </mergeCells>
  <printOptions/>
  <pageMargins bottom="0.75" footer="0.0" header="0.0" left="0.7" right="0.7" top="0.75"/>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2020-07-08T11:50:11Z</dcterms:created>
</cp:coreProperties>
</file>