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0ca0cd6497a80e2a/Documents/GitHub/LaborProject2026/clients/1_Bunnie/"/>
    </mc:Choice>
  </mc:AlternateContent>
  <xr:revisionPtr revIDLastSave="0" documentId="11_B433342E72A8B03B8C435FA8C9881FCDA2882961" xr6:coauthVersionLast="47" xr6:coauthVersionMax="47" xr10:uidLastSave="{00000000-0000-0000-0000-000000000000}"/>
  <bookViews>
    <workbookView xWindow="28680" yWindow="-120" windowWidth="29040" windowHeight="15720" xr2:uid="{00000000-000D-0000-FFFF-FFFF00000000}"/>
  </bookViews>
  <sheets>
    <sheet name="Integratie Prognose Model"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4" i="1" l="1"/>
  <c r="D170" i="1"/>
  <c r="D165" i="1"/>
  <c r="Q138" i="1"/>
  <c r="Q111" i="1"/>
  <c r="Q98" i="1"/>
  <c r="Q85" i="1"/>
  <c r="Q72" i="1"/>
  <c r="Q50" i="1"/>
  <c r="Q43" i="1"/>
  <c r="Q17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PC</author>
    <author>marco</author>
    <author>pc</author>
  </authors>
  <commentList>
    <comment ref="D36" authorId="0" shapeId="0" xr:uid="{00000000-0006-0000-0000-000001000000}">
      <text>
        <r>
          <rPr>
            <sz val="11"/>
            <color theme="1"/>
            <rFont val="Calibri"/>
            <family val="2"/>
            <scheme val="minor"/>
          </rPr>
          <t xml:space="preserve">Persoon met een Nederlandse achtergrond 
Persoon van wie de beide ouders in Nederland zijn geboren.
</t>
        </r>
      </text>
    </comment>
    <comment ref="E36" authorId="0" shapeId="0" xr:uid="{00000000-0006-0000-0000-000002000000}">
      <text>
        <r>
          <rPr>
            <sz val="11"/>
            <color theme="1"/>
            <rFont val="Calibri"/>
            <family val="2"/>
            <scheme val="minor"/>
          </rPr>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xr:uid="{00000000-0006-0000-0000-000003000000}">
      <text>
        <r>
          <rPr>
            <sz val="11"/>
            <color theme="1"/>
            <rFont val="Calibri"/>
            <family val="2"/>
            <scheme val="minor"/>
          </rPr>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xr:uid="{00000000-0006-0000-0000-000004000000}">
      <text>
        <r>
          <rPr>
            <sz val="11"/>
            <color theme="1"/>
            <rFont val="Calibri"/>
            <family val="2"/>
            <scheme val="minor"/>
          </rPr>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r>
      </text>
    </comment>
    <comment ref="E44" authorId="0" shapeId="0" xr:uid="{00000000-0006-0000-0000-000005000000}">
      <text>
        <r>
          <rPr>
            <sz val="11"/>
            <color theme="1"/>
            <rFont val="Calibri"/>
            <family val="2"/>
            <scheme val="minor"/>
          </rPr>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xr:uid="{00000000-0006-0000-0000-000006000000}">
      <text>
        <r>
          <rPr>
            <sz val="11"/>
            <color theme="1"/>
            <rFont val="Calibri"/>
            <family val="2"/>
            <scheme val="minor"/>
          </rPr>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xr:uid="{00000000-0006-0000-0000-000007000000}">
      <text>
        <r>
          <rPr>
            <sz val="11"/>
            <color theme="1"/>
            <rFont val="Calibri"/>
            <family val="2"/>
            <scheme val="minor"/>
          </rPr>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xr:uid="{00000000-0006-0000-0000-000008000000}">
      <text>
        <r>
          <rPr>
            <sz val="11"/>
            <color theme="1"/>
            <rFont val="Calibri"/>
            <family val="2"/>
            <scheme val="minor"/>
          </rPr>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xr:uid="{00000000-0006-0000-0000-000009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xr:uid="{00000000-0006-0000-0000-00000A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xr:uid="{00000000-0006-0000-0000-00000B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xr:uid="{00000000-0006-0000-0000-00000C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xr:uid="{00000000-0006-0000-0000-00000D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xr:uid="{00000000-0006-0000-0000-00000E000000}">
      <text>
        <r>
          <rPr>
            <sz val="11"/>
            <color theme="1"/>
            <rFont val="Calibri"/>
            <family val="2"/>
            <scheme val="minor"/>
          </rPr>
          <t xml:space="preserve">Geestelijk, met betrekking tot de geest (psyche)
</t>
        </r>
      </text>
    </comment>
    <comment ref="F51" authorId="1" shapeId="0" xr:uid="{00000000-0006-0000-0000-00000F000000}">
      <text>
        <r>
          <rPr>
            <sz val="11"/>
            <color theme="1"/>
            <rFont val="Calibri"/>
            <family val="2"/>
            <scheme val="minor"/>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xr:uid="{00000000-0006-0000-0000-000010000000}">
      <text>
        <r>
          <rPr>
            <sz val="11"/>
            <color theme="1"/>
            <rFont val="Calibri"/>
            <family val="2"/>
            <scheme val="minor"/>
          </rPr>
          <t>Psyche betekent geest, soma betekent lichaam. Onverwerkte gevoelens of stress kunnen zich uiten via het lichaam. Psychosomatische klachten zijn dus lichamelijke klachten die een psychische oorzaak hebben en geen lichamelijke.</t>
        </r>
      </text>
    </comment>
    <comment ref="D67" authorId="2" shapeId="0" xr:uid="{00000000-0006-0000-0000-000011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xr:uid="{00000000-0006-0000-0000-000012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xr:uid="{00000000-0006-0000-0000-000013000000}">
      <text>
        <r>
          <rPr>
            <sz val="11"/>
            <color theme="1"/>
            <rFont val="Calibri"/>
            <family val="2"/>
            <scheme val="minor"/>
          </rPr>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r>
      </text>
    </comment>
    <comment ref="G67" authorId="2" shapeId="0" xr:uid="{00000000-0006-0000-0000-000014000000}">
      <text>
        <r>
          <rPr>
            <sz val="11"/>
            <color theme="1"/>
            <rFont val="Calibri"/>
            <family val="2"/>
            <scheme val="minor"/>
          </rPr>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xr:uid="{00000000-0006-0000-0000-000015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F69" authorId="0" shapeId="0" xr:uid="{00000000-0006-0000-0000-000016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D73" authorId="3" shapeId="0" xr:uid="{00000000-0006-0000-0000-000017000000}">
      <text>
        <r>
          <rPr>
            <sz val="11"/>
            <color theme="1"/>
            <rFont val="Calibri"/>
            <family val="2"/>
            <scheme val="minor"/>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xr:uid="{00000000-0006-0000-0000-000018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E75" authorId="0" shapeId="0" xr:uid="{00000000-0006-0000-0000-000019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F75" authorId="0" shapeId="0" xr:uid="{00000000-0006-0000-0000-00001A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G75" authorId="0" shapeId="0" xr:uid="{00000000-0006-0000-0000-00001B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H75" authorId="0" shapeId="0" xr:uid="{00000000-0006-0000-0000-00001C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D77" authorId="0" shapeId="0" xr:uid="{00000000-0006-0000-0000-00001D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xr:uid="{00000000-0006-0000-0000-00001E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xr:uid="{00000000-0006-0000-0000-00001F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xr:uid="{00000000-0006-0000-0000-000020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xr:uid="{00000000-0006-0000-0000-000021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xr:uid="{00000000-0006-0000-0000-000022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E79" authorId="1" shapeId="0" xr:uid="{00000000-0006-0000-0000-000023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D86" authorId="2" shapeId="0" xr:uid="{00000000-0006-0000-0000-000024000000}">
      <text>
        <r>
          <rPr>
            <sz val="11"/>
            <color theme="1"/>
            <rFont val="Calibri"/>
            <family val="2"/>
            <scheme val="minor"/>
          </rPr>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xr:uid="{00000000-0006-0000-0000-000025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F86" authorId="0" shapeId="0" xr:uid="{00000000-0006-0000-0000-000026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G86" authorId="0" shapeId="0" xr:uid="{00000000-0006-0000-0000-000027000000}">
      <text>
        <r>
          <rPr>
            <sz val="11"/>
            <color theme="1"/>
            <rFont val="Calibri"/>
            <family val="2"/>
            <scheme val="minor"/>
          </rPr>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xr:uid="{00000000-0006-0000-0000-000028000000}">
      <text>
        <r>
          <rPr>
            <sz val="11"/>
            <color theme="1"/>
            <rFont val="Calibri"/>
            <family val="2"/>
            <scheme val="minor"/>
          </rPr>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xr:uid="{00000000-0006-0000-0000-000029000000}">
      <text>
        <r>
          <rPr>
            <sz val="11"/>
            <color theme="1"/>
            <rFont val="Calibri"/>
            <family val="2"/>
            <scheme val="minor"/>
          </rPr>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xr:uid="{00000000-0006-0000-0000-00002A000000}">
      <text>
        <r>
          <rPr>
            <sz val="11"/>
            <color theme="1"/>
            <rFont val="Calibri"/>
            <family val="2"/>
            <scheme val="minor"/>
          </rPr>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xr:uid="{00000000-0006-0000-0000-00002B000000}">
      <text>
        <r>
          <rPr>
            <sz val="11"/>
            <color theme="1"/>
            <rFont val="Calibri"/>
            <family val="2"/>
            <scheme val="minor"/>
          </rPr>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xr:uid="{00000000-0006-0000-0000-00002C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G96" authorId="0" shapeId="0" xr:uid="{00000000-0006-0000-0000-00002D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D99" authorId="0" shapeId="0" xr:uid="{00000000-0006-0000-0000-00002E000000}">
      <text>
        <r>
          <rPr>
            <sz val="11"/>
            <color theme="1"/>
            <rFont val="Calibri"/>
            <family val="2"/>
            <scheme val="minor"/>
          </rPr>
          <t xml:space="preserve">Het hoogstbehaald onderwijsniveau is laag onderwijs 
Dit omvat onderwijs op het niveau van basisonderwijs, het vmbo, de eerste 3 leerjaren van havo/vwo en de entreeopleiding, de voormalige assistentenopleiding (mbo1).
</t>
        </r>
      </text>
    </comment>
    <comment ref="E99" authorId="0" shapeId="0" xr:uid="{00000000-0006-0000-0000-00002F000000}">
      <text>
        <r>
          <rPr>
            <sz val="11"/>
            <color theme="1"/>
            <rFont val="Calibri"/>
            <family val="2"/>
            <scheme val="minor"/>
          </rPr>
          <t xml:space="preserve">Het hoogstbehaald onderwijsniveau is middelbaar onderwijs
Dit omvat de bovenbouw van havo/vwo, de basisberoepsopleiding (mbo2), de vakopleiding (mbo3) en de middenkader- en specialistenopleidingen (mbo4).
</t>
        </r>
      </text>
    </comment>
    <comment ref="F99" authorId="0" shapeId="0" xr:uid="{00000000-0006-0000-0000-000030000000}">
      <text>
        <r>
          <rPr>
            <sz val="11"/>
            <color theme="1"/>
            <rFont val="Calibri"/>
            <family val="2"/>
            <scheme val="minor"/>
          </rPr>
          <t xml:space="preserve">Het hoogstbehaald onderwijsniveau is hoog onderwijs
Dit omvat onderwijs op het niveau van hbo of wo.
De kans op duurzame werkhervatting blijkt groter naarmate een persoon een hogere beroepsgerichte opleiding heeft genoten
</t>
        </r>
      </text>
    </comment>
    <comment ref="D102" authorId="3" shapeId="0" xr:uid="{00000000-0006-0000-0000-000031000000}">
      <text>
        <r>
          <rPr>
            <sz val="11"/>
            <color theme="1"/>
            <rFont val="Calibri"/>
            <family val="2"/>
            <scheme val="minor"/>
          </rPr>
          <t>MBO 4 commerciële dienstverlening
MBO 4 mediavormgeving
MBO 3 detailhandel en groothandel</t>
        </r>
      </text>
    </comment>
    <comment ref="E102" authorId="3" shapeId="0" xr:uid="{00000000-0006-0000-0000-000032000000}">
      <text>
        <r>
          <rPr>
            <sz val="11"/>
            <color theme="1"/>
            <rFont val="Calibri"/>
            <family val="2"/>
            <scheme val="minor"/>
          </rPr>
          <t xml:space="preserve">MBO 4 administratieve en bedrijfseconomische beroepen
</t>
        </r>
      </text>
    </comment>
    <comment ref="F102" authorId="3" shapeId="0" xr:uid="{00000000-0006-0000-0000-000033000000}">
      <text>
        <r>
          <rPr>
            <sz val="11"/>
            <color theme="1"/>
            <rFont val="Calibri"/>
            <family val="2"/>
            <scheme val="minor"/>
          </rPr>
          <t xml:space="preserve">MBO 4 bouw en infra
MBO 4 tuinbouw en groenvoorziening
</t>
        </r>
      </text>
    </comment>
    <comment ref="D105" authorId="3" shapeId="0" xr:uid="{00000000-0006-0000-0000-000034000000}">
      <text>
        <r>
          <rPr>
            <sz val="11"/>
            <color theme="1"/>
            <rFont val="Calibri"/>
            <family val="2"/>
            <scheme val="minor"/>
          </rPr>
          <t xml:space="preserve">Bachelor psychologie
Sociale en maatschappijwetenschappen
</t>
        </r>
      </text>
    </comment>
    <comment ref="E105" authorId="3" shapeId="0" xr:uid="{00000000-0006-0000-0000-000035000000}">
      <text>
        <r>
          <rPr>
            <sz val="11"/>
            <color theme="1"/>
            <rFont val="Calibri"/>
            <family val="2"/>
            <scheme val="minor"/>
          </rPr>
          <t xml:space="preserve">Bachelor logistiek
Bachelor bedrijfskunde
</t>
        </r>
      </text>
    </comment>
    <comment ref="F105" authorId="3" shapeId="0" xr:uid="{00000000-0006-0000-0000-000036000000}">
      <text>
        <r>
          <rPr>
            <sz val="11"/>
            <color theme="1"/>
            <rFont val="Calibri"/>
            <family val="2"/>
            <scheme val="minor"/>
          </rPr>
          <t xml:space="preserve">Bachelor elektrotechniek
Bachelor werktuigbouwkunde
</t>
        </r>
      </text>
    </comment>
    <comment ref="D108" authorId="3" shapeId="0" xr:uid="{00000000-0006-0000-0000-000037000000}">
      <text>
        <r>
          <rPr>
            <sz val="11"/>
            <color theme="1"/>
            <rFont val="Calibri"/>
            <family val="2"/>
            <scheme val="minor"/>
          </rPr>
          <t xml:space="preserve">Master kunst
</t>
        </r>
      </text>
    </comment>
    <comment ref="E108" authorId="3" shapeId="0" xr:uid="{00000000-0006-0000-0000-000038000000}">
      <text>
        <r>
          <rPr>
            <sz val="11"/>
            <color theme="1"/>
            <rFont val="Calibri"/>
            <family val="2"/>
            <scheme val="minor"/>
          </rPr>
          <t>Master communicatie
Master onderwijskunde</t>
        </r>
      </text>
    </comment>
    <comment ref="F108" authorId="3" shapeId="0" xr:uid="{00000000-0006-0000-0000-000039000000}">
      <text>
        <r>
          <rPr>
            <sz val="11"/>
            <color theme="1"/>
            <rFont val="Calibri"/>
            <family val="2"/>
            <scheme val="minor"/>
          </rPr>
          <t xml:space="preserve">Master werktuigbouwkunde
</t>
        </r>
      </text>
    </comment>
    <comment ref="D115" authorId="0" shapeId="0" xr:uid="{00000000-0006-0000-0000-00003A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xr:uid="{00000000-0006-0000-0000-00003B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xr:uid="{00000000-0006-0000-0000-00003C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xr:uid="{00000000-0006-0000-0000-00003D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xr:uid="{00000000-0006-0000-0000-00003E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E124" authorId="0" shapeId="0" xr:uid="{00000000-0006-0000-0000-00003F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F124" authorId="0" shapeId="0" xr:uid="{00000000-0006-0000-0000-000040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G124" authorId="0" shapeId="0" xr:uid="{00000000-0006-0000-0000-000041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H124" authorId="0" shapeId="0" xr:uid="{00000000-0006-0000-0000-000042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I124" authorId="0" shapeId="0" xr:uid="{00000000-0006-0000-0000-000043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D126" authorId="1" shapeId="0" xr:uid="{00000000-0006-0000-0000-000044000000}">
      <text>
        <r>
          <rPr>
            <sz val="11"/>
            <color theme="1"/>
            <rFont val="Calibri"/>
            <family val="2"/>
            <scheme val="minor"/>
          </rPr>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text>
    </comment>
    <comment ref="D151" authorId="3" shapeId="0" xr:uid="{00000000-0006-0000-0000-000045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xr:uid="{00000000-0006-0000-0000-000046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xr:uid="{00000000-0006-0000-0000-000047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xr:uid="{00000000-0006-0000-0000-000048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xr:uid="{00000000-0006-0000-0000-000049000000}">
      <text>
        <r>
          <rPr>
            <sz val="11"/>
            <color theme="1"/>
            <rFont val="Calibri"/>
            <family val="2"/>
            <scheme val="minor"/>
          </rPr>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r>
      </text>
    </comment>
    <comment ref="D159" authorId="0" shapeId="0" xr:uid="{00000000-0006-0000-0000-00004A000000}">
      <text>
        <r>
          <rPr>
            <sz val="11"/>
            <color theme="1"/>
            <rFont val="Calibri"/>
            <family val="2"/>
            <scheme val="minor"/>
          </rPr>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r>
      </text>
    </comment>
    <comment ref="F159" authorId="3" shapeId="0" xr:uid="{00000000-0006-0000-0000-00004B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xr:uid="{00000000-0006-0000-0000-00004C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D161" authorId="1" shapeId="0" xr:uid="{00000000-0006-0000-0000-00004D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xr:uid="{00000000-0006-0000-0000-00004E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xr:uid="{00000000-0006-0000-0000-00004F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xr:uid="{00000000-0006-0000-0000-000050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xr:uid="{00000000-0006-0000-0000-000051000000}">
      <text>
        <r>
          <rPr>
            <sz val="11"/>
            <color theme="1"/>
            <rFont val="Calibri"/>
            <family val="2"/>
            <scheme val="minor"/>
          </rPr>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<sst xmlns="http://schemas.openxmlformats.org/spreadsheetml/2006/main" count="300" uniqueCount="281">
  <si>
    <t>Persoon</t>
  </si>
  <si>
    <t>1. Personalia</t>
  </si>
  <si>
    <t>Leeftijd Man (Bron: Werkloosheid naar leeftijd en geslacht 2013-2023 | CBS 2024)</t>
  </si>
  <si>
    <t>15-25 jaar</t>
  </si>
  <si>
    <t>25-45 jaar</t>
  </si>
  <si>
    <t>46-65 jaar</t>
  </si>
  <si>
    <t xml:space="preserve">Vraag 1:  Bent u een man of vrouw? </t>
  </si>
  <si>
    <t>Vraag 2: Wat is uw leeftijd?</t>
  </si>
  <si>
    <t>Leeftijd Vrouw (Bron: Werkloosheid naar leeftijd en geslacht 2013-2023 | CBS 2024)</t>
  </si>
  <si>
    <t>Nationaliteit (Bron: Werkloze beroepsbevolking: Werkloosheidsduur en persoonskenmerken 2014-2020 | CBS Statline 2020)</t>
  </si>
  <si>
    <t>Autochtoon</t>
  </si>
  <si>
    <t>Westers</t>
  </si>
  <si>
    <t>Niet Westers</t>
  </si>
  <si>
    <t>Vraag 3: Wat is uw huidige nationaliteit?</t>
  </si>
  <si>
    <t>Provincie (Bron: Openstaande vacatures per regio 2016-2024 | CBS 2024)</t>
  </si>
  <si>
    <t>Zeeland</t>
  </si>
  <si>
    <t>Utrecht</t>
  </si>
  <si>
    <t>Noord-Brabant</t>
  </si>
  <si>
    <t>Gelderland</t>
  </si>
  <si>
    <t>Noord-Holland</t>
  </si>
  <si>
    <t>Overijsel</t>
  </si>
  <si>
    <t>Limburg</t>
  </si>
  <si>
    <t>Drenthe</t>
  </si>
  <si>
    <t>Friesland</t>
  </si>
  <si>
    <t>Flevoland</t>
  </si>
  <si>
    <t>Zuid-Holland</t>
  </si>
  <si>
    <t>Groningen</t>
  </si>
  <si>
    <t>Vraag 4: In welke provincie bent u op zoek naar werk?</t>
  </si>
  <si>
    <t>Arbeidsdeelname &amp; Migratieachtergrond (Bron: Werkloosheid naar migratieachtergrond 2011-2021 | CBS 2024)</t>
  </si>
  <si>
    <t>Migratieachtergrond: Autochtoon</t>
  </si>
  <si>
    <t>Migratieachtergrond: Westers</t>
  </si>
  <si>
    <t>Migratieachtergrond: Niet Westers</t>
  </si>
  <si>
    <t>Vraag 5: Wat is uw migratieachtergrond?</t>
  </si>
  <si>
    <t xml:space="preserve">Personalia | Prognose </t>
  </si>
  <si>
    <t>2. Persoonlijkheid &amp; Profilering</t>
  </si>
  <si>
    <t>Big Five Persoonlijkheidskarakteristieken (Bron: A comparative study of five personality factors among employed and unemployed people 2015 | Caspian Journal of Neurological Sciences 2024)</t>
  </si>
  <si>
    <t>Openheid (Openness)</t>
  </si>
  <si>
    <t>Consciëntieusheid (Conscientiousness)</t>
  </si>
  <si>
    <t>Extraversie (Extroversion)</t>
  </si>
  <si>
    <t>Altruimse (Agreeableness)</t>
  </si>
  <si>
    <t>Neuroticisme (Emotional Stability)</t>
  </si>
  <si>
    <t>Vraag 6: Wat zijn uw meest dominante persoonlijkheidskenmerken? (Beroeps- of loopbaanonderzoek)</t>
  </si>
  <si>
    <t>Representativiteit (Bron: Apparel and its impact on self-perception 2011 / Kwalitatief onderzoek naar de kritische succesfactoren van werk zoeken 2011-2012)</t>
  </si>
  <si>
    <t>Informeel (Casual)</t>
  </si>
  <si>
    <t>Gekleed Informeel (Dressy Casual)</t>
  </si>
  <si>
    <t>Zakelijk Informeel (Business Casual)</t>
  </si>
  <si>
    <t>Zakelijk Formeel (Business Professional)</t>
  </si>
  <si>
    <t>Gekleed Formeel (Dressy Formal)</t>
  </si>
  <si>
    <t>Vraag 7: Mate van representativiteit. (Beoordeling door consulent)</t>
  </si>
  <si>
    <t xml:space="preserve">Persoonlijkheid &amp; Profilering| Prognose </t>
  </si>
  <si>
    <t>3. Gezondheid</t>
  </si>
  <si>
    <t>Geestelijke &amp; Lichamelijke gezondheid (Bron: Gezondheidsproblemen in WW en bijstand 2019 | Ministerie van Sociale Zaken en Werkgelegenheid 2024)</t>
  </si>
  <si>
    <t>Geen</t>
  </si>
  <si>
    <t>Psychisch</t>
  </si>
  <si>
    <t>Somatisch</t>
  </si>
  <si>
    <t>Psychisch &amp; Somatisch</t>
  </si>
  <si>
    <t>Vraag 8: Ervaart u psychische en/of lichamelijke problematiek? Indien, welke problematiek ervaart u? (Mogelijke inzage in BA/VA/AD onderzoek)</t>
  </si>
  <si>
    <t>Gezondheidsbeperkingen (Bron: Beperkt in functie 2016 | Cultureel Planbureau 2024)</t>
  </si>
  <si>
    <t>Volledig en duurzaam arbeidsongeschikt</t>
  </si>
  <si>
    <t>Gedeeltelijk arbeidsgeschikt</t>
  </si>
  <si>
    <t>Arbeidsgehandicapt</t>
  </si>
  <si>
    <t>Personen met een minder dan goed ervaren gezondheid</t>
  </si>
  <si>
    <t>Geen gezondheidsbeperkingen</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</si>
  <si>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</si>
  <si>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</si>
  <si>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Sedentair</t>
  </si>
  <si>
    <t xml:space="preserve">Recreatief </t>
  </si>
  <si>
    <t>Actief</t>
  </si>
  <si>
    <t>Vraag 10: Beoefent u een sport? Indien, beschrijf de activiteit en de frequentie waarin u deze activiteit beoefent.</t>
  </si>
  <si>
    <t xml:space="preserve">Gezondheid | Prognose </t>
  </si>
  <si>
    <t>4. Financiën</t>
  </si>
  <si>
    <t>Aard van uitkering</t>
  </si>
  <si>
    <t>WW</t>
  </si>
  <si>
    <t>Bijstand</t>
  </si>
  <si>
    <t xml:space="preserve">Vraag 11: Ontvangt u een uitkering? Indien, welke uitkering ontvangt u? </t>
  </si>
  <si>
    <t>Duur WW uitkering (Bron: Welke niet-werkenden hebben de grootste kans op werk? 2023 | CBS 2024)</t>
  </si>
  <si>
    <t xml:space="preserve">&lt; 3 maanden </t>
  </si>
  <si>
    <t>3-6 maanden</t>
  </si>
  <si>
    <t>6-12 maanden</t>
  </si>
  <si>
    <t>12-18 maanden</t>
  </si>
  <si>
    <t>18-24 maanden</t>
  </si>
  <si>
    <t>Vraag 12: Hoelang ontvangt u reeds uw WW uitkering?</t>
  </si>
  <si>
    <t>Duur Participatie wet (Pw) uitkering (Bron: Welke niet-werkenden hebben de grootste kans op werk? 2023 | CBS 2024)</t>
  </si>
  <si>
    <t>&lt; 1 jaar</t>
  </si>
  <si>
    <t>1-2 jaar</t>
  </si>
  <si>
    <t>2-3 jaar</t>
  </si>
  <si>
    <t>3-4 jaar</t>
  </si>
  <si>
    <t>4-5 jaar</t>
  </si>
  <si>
    <t>Vraag 13: Hoelang ontvangt u reeds uw Bijstandsuitkering?</t>
  </si>
  <si>
    <t>Schuldhulpverlening of schuldsanering (Bron: De rol van re-integratie bij de aanpak van schulden 2016 | UWV 2024)</t>
  </si>
  <si>
    <t>Schuldsanering</t>
  </si>
  <si>
    <t>Schuldhulpverlening</t>
  </si>
  <si>
    <t>Geen schuldenproblematiek</t>
  </si>
  <si>
    <t>Vraag 14: Ervaart u schuldenproblematiek? Indien, doorloopt u een schuldhulpverlenings- of een schuldsaneringstraject?</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</si>
  <si>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</si>
  <si>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</si>
  <si>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</si>
  <si>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</si>
  <si>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Vraag 15: Ontvangt u naast uw uitkering nog overige inkomsten? Bijvoorbeeld uit zelfstandig ondernemerschap of een bijbaan. Indien, hebben deze inkomsten invloed op uw uitkering?</t>
  </si>
  <si>
    <t>Omgevingshulp</t>
  </si>
  <si>
    <t>Beschikbaar</t>
  </si>
  <si>
    <t>Niet beschikbaar</t>
  </si>
  <si>
    <t>Vraag 16: Ontvangt u naast uw uitkering en mogelijke overige inkomsten ook financiële steun vanuit uw omgeving?</t>
  </si>
  <si>
    <t xml:space="preserve">Financiën | Prognose </t>
  </si>
  <si>
    <t>5. Competentie</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</si>
  <si>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</si>
  <si>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Zwak begaafd (IQ 70-85)</t>
  </si>
  <si>
    <t>Normaal (IQ 85-115)</t>
  </si>
  <si>
    <t>Meer begaafd (IQ 115-130)</t>
  </si>
  <si>
    <t>Hoog begaafd IQ &gt;130</t>
  </si>
  <si>
    <t>Vraag 17: Wat is de hoogte van uw IQ? (Mogelijke inzage in IQ-testrapport)</t>
  </si>
  <si>
    <t>Taalniveau (Bron: Europees Referentiekader Talen 2015 | Nationaal Expertisecentrum Leerplanontwikkeling 2024 / Arbeidspositie en beheersing Nederlands 2021 | CBS 2024)</t>
  </si>
  <si>
    <t>Basisgebruiker (A1-A2 / 20% van Nederlandse bevolking)</t>
  </si>
  <si>
    <t>Onafhankelijke gebruiker (B1-B2 / 65% van Nederlandse bevolking)</t>
  </si>
  <si>
    <t>Vaardige gebruiker (C1-C2 / 15% van Nederlandse bevolking)</t>
  </si>
  <si>
    <t>Vraag 18: Beschrijf uw mate van Nederlandse taalvaardigheid. (Mogelijke inzage in taalniveaurapport)</t>
  </si>
  <si>
    <t>Vreemde talen (Multilinguïsme) (Bron: Vijf redenen waarom het leren van een taal je inzetbaarheid vergroot 2021 | EURES 2024)</t>
  </si>
  <si>
    <t>1 vreemde taal</t>
  </si>
  <si>
    <t>2 of meer vreemde talen</t>
  </si>
  <si>
    <t>Vraag 19: Spreekt u nog vreemde talen? Indien, welke talen spreekt u nog meer?</t>
  </si>
  <si>
    <t>Taalniveau vreemde taal</t>
  </si>
  <si>
    <t>Basisgebruiker (A1-A2)</t>
  </si>
  <si>
    <t>Onafhankelijke gebruiker (B1-B2)</t>
  </si>
  <si>
    <t>Vaardige gebruiker (C1-C2)</t>
  </si>
  <si>
    <t>Vraag 20: Beschrijf uw mate van buitenlandse taalvaardigheid. (Mogelijke inzage in taalniveaurapport)</t>
  </si>
  <si>
    <t>ICT-competenties (Bron: Ongekende krapte op de ICT-arbeidsmarkt 2022 | Werk.nl 2024)</t>
  </si>
  <si>
    <t xml:space="preserve">Basis </t>
  </si>
  <si>
    <t>Gevorderd (MBO 3-4)</t>
  </si>
  <si>
    <t>Expert (HBO/WO)</t>
  </si>
  <si>
    <t>Vraag 21: Beschrijf uw ICT-competenties en het niveau waarop u deze kunt uitdragen.</t>
  </si>
  <si>
    <t xml:space="preserve">Competentie | Prognose </t>
  </si>
  <si>
    <t>6. Kwalificatie</t>
  </si>
  <si>
    <t>Onderwijsniveau (Bron: Werkloosheid naar onderwijsniveau 2024 | CBS 2024)</t>
  </si>
  <si>
    <t>Onderwijsniveau: Laag</t>
  </si>
  <si>
    <t>Onderwijsniveau: Middelbaar</t>
  </si>
  <si>
    <t>Onderwijsniveau: Hoog</t>
  </si>
  <si>
    <t>Vraag 22: Wat is uw hoogst behaalde opleiding?</t>
  </si>
  <si>
    <t>Perspectief op de arbeidsmarkt (Bron: Spreiding arbeidsmarktperspectieven (2024) binnen MBO opleidingscategorieën Nederland | ROA 2024)</t>
  </si>
  <si>
    <t>Matig-slechte perspectieven</t>
  </si>
  <si>
    <t>Redelijke perspectieven</t>
  </si>
  <si>
    <t>Goede perspectieven</t>
  </si>
  <si>
    <t>Vraag 23: Indien u MBO bent afgestudeerd, welke opleiding(en) heeft u gevolgd?</t>
  </si>
  <si>
    <t>Perspectief op de arbeidsmarkt (Bron: Spreiding arbeidsmarktperspectieven (2024) binnen HBO en WO opleidingscategorieën Nederland | ROA 2024)</t>
  </si>
  <si>
    <t>Vraag 24: Indien u HBO bent afgestudeerd, welke opleiding(en) heeft u gevolgd?</t>
  </si>
  <si>
    <t>Vraag 25: Indien u WO bent afgestudeerd, welke opleiding(en) heeft u gevolgd?</t>
  </si>
  <si>
    <t xml:space="preserve">Kwalificatie | Prognose </t>
  </si>
  <si>
    <t>Omgeving</t>
  </si>
  <si>
    <t>7. Leefsituatie</t>
  </si>
  <si>
    <t>Leefsituatie Man (Bron: Discrimination in hiring based on potential and realized fertility - Evidence from a large-scale field experiment 2019 | ScienceDirect 2024)</t>
  </si>
  <si>
    <t>Alleenstaand</t>
  </si>
  <si>
    <t>Samenwonend/gehuwd zonder kind(eren)</t>
  </si>
  <si>
    <t>Samenwonend/gehuwd met kind(eren) &lt;9 jaar</t>
  </si>
  <si>
    <t>Samenwonend/gehuwd met kind(eren) &gt;9 jaar</t>
  </si>
  <si>
    <t>Vraag 26: Beschrijf uw huidige leefsituatie.</t>
  </si>
  <si>
    <t>Leefsituatie Vrouw (Bron: Discrimination in hiring based on potential and realized fertility - Evidence from a large-scale field experiment 2019 | ScienceDirect 2024)</t>
  </si>
  <si>
    <t>Vraag 27: Beschrijf uw huidige leefsituatie.</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</si>
  <si>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</si>
  <si>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</si>
  <si>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</si>
  <si>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</si>
  <si>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</si>
  <si>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</si>
  <si>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Vraag 28: Wat is de hoogte van uw reguliere jaarinkomen?</t>
  </si>
  <si>
    <t>Socio-economische status | Gezonde levensverwachting naar onderwijsniveau (Bron: Gezonde levensverwachting: geslacht, leeftijd en onderwijsniveau | CBS 2024)</t>
  </si>
  <si>
    <t>Laag onderwijsniveau (LBO)</t>
  </si>
  <si>
    <t>Middelbaar onderwijsniveau (MBO)</t>
  </si>
  <si>
    <t>Hoog onderwijsniveau (&gt;HBO)</t>
  </si>
  <si>
    <t>Vraag 29: Wat is uw hoogst behaalde onderwijsniveau?</t>
  </si>
  <si>
    <t>Snelheid van naturalisatie (Bron: Perspectief op Nederlanderschap: Het effect van de snelheid van naturalisatie 2017 | CBS 2024)</t>
  </si>
  <si>
    <t>1-3 jaar</t>
  </si>
  <si>
    <t>4 jaar</t>
  </si>
  <si>
    <t>5 jaar</t>
  </si>
  <si>
    <t>6 jaar</t>
  </si>
  <si>
    <t>7 jaar</t>
  </si>
  <si>
    <t>8-10 jaar</t>
  </si>
  <si>
    <t>Vraag 30: Hoelang bevindt u zich reeds in het naturalisatieproces?</t>
  </si>
  <si>
    <t xml:space="preserve">Netwerk </t>
  </si>
  <si>
    <t>Klein (&lt; 25 pers.)</t>
  </si>
  <si>
    <t>Gemiddeld (25-50 pers.)</t>
  </si>
  <si>
    <t>Groot (&gt;50 pers.)</t>
  </si>
  <si>
    <t xml:space="preserve">Vraag 31: Hoe groot is de omvang van uw netwerk? Beschikt u over LinkedIn? Indien, beschrijf de frequentie en de intensiteit van uw gebruik. </t>
  </si>
  <si>
    <t>Justitie</t>
  </si>
  <si>
    <t>Problemen met justitie | Geen VOG overlegbaar</t>
  </si>
  <si>
    <t>Problemen met justitie | VOG overlegbaar</t>
  </si>
  <si>
    <t>Geen problemen met justitie</t>
  </si>
  <si>
    <t>Vraag 32: Ervaart u problemen met justitie? Indien, vormen deze problemen een belemmering voor werk en kunt u een VOG overleggen?</t>
  </si>
  <si>
    <t>Thuissituatie</t>
  </si>
  <si>
    <t>Problemen in thuissituatie | Belemmering voor werk</t>
  </si>
  <si>
    <t>Problemen in thuissituatie | Geen belemmering voor werk</t>
  </si>
  <si>
    <t>Geen problemen in thuissituatie</t>
  </si>
  <si>
    <t>Vraag 33: Ervaart u problemen in uw thuissituatie? Indien, vormen deze problemen een belemmering voor werk?</t>
  </si>
  <si>
    <t>Addictie</t>
  </si>
  <si>
    <t>Verslavingsproblematiek | Belemmering voor werk</t>
  </si>
  <si>
    <t>Verslavingsproblematiek | Geen belemmering voor werk</t>
  </si>
  <si>
    <t>Geen verslavingsproblematiek</t>
  </si>
  <si>
    <t>Vraag 34: Ervaart u verslavingsproblematiek? Indien, vormt deze problematiek een belemmering voor werk?</t>
  </si>
  <si>
    <t>Rijbewijs</t>
  </si>
  <si>
    <t>Nee</t>
  </si>
  <si>
    <t>Ik volg lessen</t>
  </si>
  <si>
    <t>Ja</t>
  </si>
  <si>
    <t>Vraag 35: Bent u in het bezit van een rijbewijs?</t>
  </si>
  <si>
    <t>Mobiliteit (Eigen vervoer (EV) of Openbaar Vervoer (OV))</t>
  </si>
  <si>
    <t>Beperkt (OV)</t>
  </si>
  <si>
    <t>Gedeeltelijk beperkt (OV)</t>
  </si>
  <si>
    <t>Onbeperkt (OV/EV)</t>
  </si>
  <si>
    <t>Vraag 36: Beschikt u over eigen vervoer (Fiets/Fiets met trapondersteuning/Brommer/Scooter/Motor/Auto) en bent u in staat om zelfstandig naar uw werkplek te reizen? Indien u afhankelijk bent van het Openbaar Vervoer, ervaart u dan enige beperkingen m.b.t. aansluitingen?</t>
  </si>
  <si>
    <t xml:space="preserve">Leefsituatie | Prognose </t>
  </si>
  <si>
    <t>Arbeidsmarkt</t>
  </si>
  <si>
    <t>8. Arbeidsmarkt</t>
  </si>
  <si>
    <t>TAM Transitie (Transitionele Arbeidsmarkt 2024)</t>
  </si>
  <si>
    <t>I: Betaalde arbeid naar betaalde arbeid</t>
  </si>
  <si>
    <t>III: Scholing naar betaalde arbeid</t>
  </si>
  <si>
    <t>IV: Zorg/Huishouden naar betaalde arbeid</t>
  </si>
  <si>
    <t>V: Uittreding naar bet. Arbeid</t>
  </si>
  <si>
    <t>Vraag 37: Beschrijf uw arbeidsmarkttransitie.</t>
  </si>
  <si>
    <t>Transitie II: Werkloosheid naar betaalde arbeid</t>
  </si>
  <si>
    <t>Vanuit volledige arbeidsongeschiktheid</t>
  </si>
  <si>
    <t>Vanuit gedeeltelijke arbeidsongeschiktheid</t>
  </si>
  <si>
    <t>Vanuit ziekte</t>
  </si>
  <si>
    <t>Vanuit ontslag / Vanuit startpositie</t>
  </si>
  <si>
    <t>Vraag 38: Beschrijf uw arbeidsmarkttransitie.</t>
  </si>
  <si>
    <t>Soort Transitie</t>
  </si>
  <si>
    <t>Homogene transitie</t>
  </si>
  <si>
    <t>Heterogene transitie</t>
  </si>
  <si>
    <t xml:space="preserve">Vraag 39: Wilt u solliciteren in een gelijkwaardige of een ongelijkwaardige sector als voorheen? </t>
  </si>
  <si>
    <t>Aard van werkloosheid (Bron: From social assistance to self-sufficiency: Low income work as a stepping stone 2021 | European Sociological Review 2021)</t>
  </si>
  <si>
    <t>Volledig werkloos</t>
  </si>
  <si>
    <t>Gedeeltelijk werkloos</t>
  </si>
  <si>
    <t>Vraag 40: Bent u geheel of slechts gedeeltelijk werkloos? Heeft u bijvoorbeeld een deeltijdbaan?</t>
  </si>
  <si>
    <t>Participatie (Bron: Van vrijwilligerswerk naar betaald werk 2022 | Vrije Universiteit Amsterdam 2022)</t>
  </si>
  <si>
    <t>Vrijwilligerwerk</t>
  </si>
  <si>
    <t>Geen vrijwilligerswerk</t>
  </si>
  <si>
    <t>Vraag 41: Verricht u momenteel vrijwilligerswerk?</t>
  </si>
  <si>
    <t xml:space="preserve">Werkloosheidsduur (Bron: Welke niet-werkenden hebben de grootste kans op werk? 2023 | CBS 2024) </t>
  </si>
  <si>
    <t>0-3 mnd</t>
  </si>
  <si>
    <t>3-6 mnd</t>
  </si>
  <si>
    <t>6-12 mnd</t>
  </si>
  <si>
    <t>&gt; 12 mnd</t>
  </si>
  <si>
    <t>Vraag 42: Hoelang bent u reeds werkloos?</t>
  </si>
  <si>
    <t>Aard van gewenst werk</t>
  </si>
  <si>
    <t>Structureel</t>
  </si>
  <si>
    <t>Seizoen</t>
  </si>
  <si>
    <t>Vraag 43: Bent u op zoek naar structureel (vast) werk of seizoenswerk?</t>
  </si>
  <si>
    <t>Relevante werkervaring (Bron: Weinig werkervaring Dan zit je goed op de arbeidsmarkt 2017 | RTL 2024)</t>
  </si>
  <si>
    <t>1-5 jaar (Starter)</t>
  </si>
  <si>
    <t>6-10 jaar</t>
  </si>
  <si>
    <t>11-15 jaar</t>
  </si>
  <si>
    <t>&gt; 15 jaar</t>
  </si>
  <si>
    <t>Vraag 44: Hoeveel jaar aan relevante werkervaring heeft u? (CV analyse)</t>
  </si>
  <si>
    <t xml:space="preserve">Aantal sollicitaties per maand (Bron: Welke niet-werkenden hebben de grootste kans op werk? 2023 | CBS 2024) </t>
  </si>
  <si>
    <t>1-4</t>
  </si>
  <si>
    <t>5-10</t>
  </si>
  <si>
    <t>&gt;10</t>
  </si>
  <si>
    <t>Vraag 45: Hoeveel sollicitaties verricht u per maand?</t>
  </si>
  <si>
    <t>Periode sollicitatie (Bron: Wanneer is het beste moment om te solliciteren? 2024 | Indeed 2024 )</t>
  </si>
  <si>
    <t>Jan-Mrt</t>
  </si>
  <si>
    <t>Apr-Jun</t>
  </si>
  <si>
    <t>Jul-Sept</t>
  </si>
  <si>
    <t>Okt-Dec</t>
  </si>
  <si>
    <t>Vraag 46: In welke periode solliciteert men momenteel? (Beoordeling door consulent)</t>
  </si>
  <si>
    <t>Arbeidsaanbod Nationaal (Bron: CBS 2024 | *Calculatie door consulent)</t>
  </si>
  <si>
    <t>Ruim aanbod arbeid</t>
  </si>
  <si>
    <t>Krap aanbod arbeid</t>
  </si>
  <si>
    <t>Aanbod van arbeid = Werkzame beroepsbevolking (werknemers + zelfstandigen) + werklozen</t>
  </si>
  <si>
    <t>1. Werknemers + zelfstandigen | Arbeidsdeelname x 1000 (Bron: https://www.cbs.nl/nl-nl/visualisaties/dashboard-arbeidsmarkt/werkenden )</t>
  </si>
  <si>
    <t>2. Werklozen | Werkloosheid x 1000 (Bron: https://www.cbs.nl/nl-nl/visualisaties/dashboard-arbeidsmarkt/werklozen)</t>
  </si>
  <si>
    <t>Totaal aanbod van arbeid</t>
  </si>
  <si>
    <t>Arbeidsvraag Nationaal (Bron: CBS 2024 | *Calculatie door consulent)</t>
  </si>
  <si>
    <t>Grote vraag arbeid (Krappe arbeidsmarkt)</t>
  </si>
  <si>
    <t>Kleine vraag arbeid (Ruime arbeidsmarkt)</t>
  </si>
  <si>
    <t xml:space="preserve">Vraag naar arbeid = Werkzame beroepsbevolking (werknemers +  zelfstandigen) + vacatures </t>
  </si>
  <si>
    <t>1. Werknemers + zelfstandigen | Arbeidsdeelname x 1000 (Bron: https://www.cbs.nl/nl-nl/visualisaties/dashboard-arbeidsmarkt/werkenden)</t>
  </si>
  <si>
    <t>2. Vacatures | Openstaande vacatures x 1000 ( Bron: https://www.cbs.nl/nl-nl/visualisaties/dashboard-arbeidsmarkt/vacatures)</t>
  </si>
  <si>
    <t>Totale vraag naar arbeid</t>
  </si>
  <si>
    <t>Sector geslachtsvoorkeur (Bron: Tewerkstelling per sector 2024 | Statistiek Vlaanderen 2024)</t>
  </si>
  <si>
    <t>Man</t>
  </si>
  <si>
    <t>Vrouw</t>
  </si>
  <si>
    <t>Vraag 47: Bent u een man of vrouw?</t>
  </si>
  <si>
    <t xml:space="preserve">Arbeidsmarkt | Prognose </t>
  </si>
  <si>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</si>
  <si>
    <t>Totaal | Prognose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</si>
</sst>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199">
    <xf numFmtId="0" fontId="0" fillId="0" borderId="0" xfId="0"/>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7" fillId="0" borderId="1" xfId="0" applyNumberFormat="1" applyFont="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0" fontId="0" fillId="0" borderId="0" xfId="0"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Alignment="1">
      <alignment horizontal="center" vertical="center"/>
    </xf>
    <xf numFmtId="10" fontId="2" fillId="0" borderId="3" xfId="0" applyNumberFormat="1" applyFont="1" applyBorder="1" applyAlignment="1">
      <alignment horizontal="center" vertical="center"/>
    </xf>
    <xf numFmtId="10" fontId="0" fillId="0" borderId="0" xfId="0" applyNumberFormat="1"/>
    <xf numFmtId="0" fontId="6" fillId="0" borderId="11" xfId="0" applyFont="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Alignment="1">
      <alignment horizontal="center"/>
    </xf>
    <xf numFmtId="10" fontId="2" fillId="4" borderId="0" xfId="0" applyNumberFormat="1" applyFont="1" applyFill="1" applyAlignment="1">
      <alignment horizontal="center"/>
    </xf>
    <xf numFmtId="10" fontId="7" fillId="4" borderId="0" xfId="0" applyNumberFormat="1" applyFont="1" applyFill="1" applyAlignment="1">
      <alignment horizontal="center"/>
    </xf>
    <xf numFmtId="0" fontId="5" fillId="4" borderId="0" xfId="0" applyFont="1" applyFill="1" applyAlignment="1">
      <alignment horizontal="center"/>
    </xf>
    <xf numFmtId="10" fontId="5"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0" fontId="1" fillId="4" borderId="0" xfId="0" applyFont="1" applyFill="1" applyAlignment="1">
      <alignment horizontal="center"/>
    </xf>
    <xf numFmtId="9" fontId="7" fillId="4" borderId="0" xfId="0" applyNumberFormat="1" applyFont="1" applyFill="1" applyAlignment="1">
      <alignment horizontal="center"/>
    </xf>
    <xf numFmtId="9" fontId="2" fillId="4" borderId="0" xfId="0" applyNumberFormat="1" applyFont="1" applyFill="1" applyAlignment="1">
      <alignment horizontal="center"/>
    </xf>
    <xf numFmtId="0" fontId="7" fillId="4" borderId="0" xfId="0" applyFont="1" applyFill="1" applyAlignment="1">
      <alignment horizontal="center"/>
    </xf>
    <xf numFmtId="0" fontId="2" fillId="4" borderId="0" xfId="0" applyFont="1" applyFill="1"/>
    <xf numFmtId="0" fontId="7" fillId="0" borderId="11" xfId="0" applyFont="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Border="1" applyAlignment="1">
      <alignment horizontal="left" vertical="top" wrapText="1"/>
    </xf>
    <xf numFmtId="0" fontId="7" fillId="3" borderId="11" xfId="0" applyFont="1" applyFill="1" applyBorder="1" applyAlignment="1">
      <alignment horizontal="left"/>
    </xf>
    <xf numFmtId="0" fontId="2" fillId="0" borderId="11" xfId="0" applyFont="1" applyBorder="1"/>
    <xf numFmtId="0" fontId="7" fillId="3" borderId="11" xfId="0" applyFont="1" applyFill="1" applyBorder="1"/>
    <xf numFmtId="0" fontId="2" fillId="0" borderId="8" xfId="0" applyFont="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5" xfId="0" applyFont="1" applyBorder="1" applyAlignment="1">
      <alignment horizontal="left"/>
    </xf>
    <xf numFmtId="10" fontId="2" fillId="0" borderId="11" xfId="0" applyNumberFormat="1" applyFont="1" applyBorder="1" applyAlignment="1">
      <alignment horizontal="left"/>
    </xf>
    <xf numFmtId="0" fontId="13" fillId="0" borderId="11" xfId="0" applyFont="1" applyBorder="1" applyAlignment="1">
      <alignment horizontal="left"/>
    </xf>
    <xf numFmtId="0" fontId="14" fillId="0" borderId="11" xfId="0" applyFont="1" applyBorder="1" applyAlignment="1">
      <alignment horizontal="left"/>
    </xf>
    <xf numFmtId="0" fontId="13"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7"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7" fillId="0" borderId="8" xfId="0" applyFont="1" applyBorder="1" applyAlignment="1">
      <alignment horizontal="left"/>
    </xf>
    <xf numFmtId="10" fontId="2" fillId="0" borderId="15" xfId="0" applyNumberFormat="1" applyFont="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7" fillId="0" borderId="5" xfId="0" applyNumberFormat="1" applyFont="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0" fontId="2" fillId="0" borderId="1" xfId="0" applyFont="1" applyBorder="1"/>
    <xf numFmtId="0" fontId="14" fillId="0" borderId="1" xfId="0" applyFont="1" applyBorder="1"/>
    <xf numFmtId="0" fontId="15" fillId="5" borderId="9" xfId="0" applyFont="1" applyFill="1" applyBorder="1" applyAlignment="1">
      <alignment horizontal="center" vertical="center"/>
    </xf>
    <xf numFmtId="0" fontId="10" fillId="5" borderId="10" xfId="0" applyFont="1" applyFill="1" applyBorder="1" applyAlignment="1">
      <alignment vertical="center"/>
    </xf>
    <xf numFmtId="0" fontId="15" fillId="5" borderId="0" xfId="0" applyFont="1" applyFill="1" applyAlignment="1">
      <alignment vertical="center"/>
    </xf>
    <xf numFmtId="0" fontId="15" fillId="5" borderId="0" xfId="0" applyFont="1" applyFill="1" applyAlignment="1">
      <alignment horizontal="center" vertical="center"/>
    </xf>
    <xf numFmtId="0" fontId="15" fillId="5" borderId="6" xfId="0" applyFont="1" applyFill="1" applyBorder="1" applyAlignment="1">
      <alignment vertical="center"/>
    </xf>
    <xf numFmtId="0" fontId="2" fillId="5" borderId="0" xfId="0" applyFont="1" applyFill="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ill="1" applyBorder="1"/>
    <xf numFmtId="0" fontId="0" fillId="5" borderId="12" xfId="0"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16" fillId="5" borderId="12" xfId="0" applyNumberFormat="1" applyFont="1" applyFill="1" applyBorder="1" applyAlignment="1">
      <alignment horizontal="center" vertical="center"/>
    </xf>
    <xf numFmtId="10" fontId="16" fillId="5" borderId="7" xfId="0" applyNumberFormat="1" applyFont="1" applyFill="1" applyBorder="1" applyAlignment="1">
      <alignment horizontal="center" vertical="center"/>
    </xf>
    <xf numFmtId="0" fontId="16" fillId="5" borderId="15" xfId="0" applyFont="1" applyFill="1" applyBorder="1" applyAlignment="1">
      <alignment horizontal="right"/>
    </xf>
    <xf numFmtId="0" fontId="16" fillId="5" borderId="11" xfId="0" applyFont="1" applyFill="1" applyBorder="1" applyAlignment="1">
      <alignment horizontal="right"/>
    </xf>
    <xf numFmtId="10" fontId="16" fillId="5" borderId="15" xfId="0" applyNumberFormat="1" applyFont="1" applyFill="1" applyBorder="1" applyAlignment="1">
      <alignment horizontal="right"/>
    </xf>
    <xf numFmtId="0" fontId="16" fillId="5" borderId="10" xfId="0" applyFont="1" applyFill="1" applyBorder="1" applyAlignment="1">
      <alignment horizontal="right"/>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0" fillId="0" borderId="0" xfId="0" applyAlignment="1">
      <alignment wrapText="1"/>
    </xf>
    <xf numFmtId="10" fontId="2" fillId="0" borderId="12" xfId="0" applyNumberFormat="1" applyFont="1" applyBorder="1" applyAlignment="1">
      <alignment horizontal="center" vertical="center"/>
    </xf>
    <xf numFmtId="0" fontId="0" fillId="0" borderId="7" xfId="0" applyBorder="1"/>
    <xf numFmtId="10" fontId="2" fillId="0" borderId="1" xfId="0" applyNumberFormat="1" applyFont="1" applyBorder="1" applyAlignment="1">
      <alignment horizontal="center" vertical="center"/>
    </xf>
    <xf numFmtId="0" fontId="0" fillId="0" borderId="3" xfId="0" applyBorder="1"/>
    <xf numFmtId="10" fontId="7" fillId="0" borderId="1" xfId="0" applyNumberFormat="1" applyFont="1" applyBorder="1" applyAlignment="1">
      <alignment horizontal="center" vertical="center"/>
    </xf>
    <xf numFmtId="0" fontId="0" fillId="0" borderId="14" xfId="0" applyBorder="1"/>
    <xf numFmtId="10" fontId="7" fillId="0" borderId="12" xfId="0" applyNumberFormat="1" applyFont="1" applyBorder="1" applyAlignment="1">
      <alignment horizontal="center" vertical="center"/>
    </xf>
    <xf numFmtId="0" fontId="15" fillId="5" borderId="2" xfId="0" applyFont="1" applyFill="1" applyBorder="1" applyAlignment="1">
      <alignment horizontal="center" vertical="center"/>
    </xf>
    <xf numFmtId="0" fontId="7" fillId="0" borderId="8" xfId="0" applyFont="1" applyBorder="1" applyAlignment="1">
      <alignment horizontal="center"/>
    </xf>
    <xf numFmtId="0" fontId="0" fillId="0" borderId="9" xfId="0" applyBorder="1"/>
    <xf numFmtId="9" fontId="7" fillId="0" borderId="12" xfId="0" applyNumberFormat="1" applyFont="1" applyBorder="1" applyAlignment="1">
      <alignment horizontal="center" vertical="center"/>
    </xf>
    <xf numFmtId="9" fontId="7" fillId="0" borderId="1" xfId="0" applyNumberFormat="1" applyFont="1" applyBorder="1" applyAlignment="1">
      <alignment horizontal="center" vertical="center"/>
    </xf>
    <xf numFmtId="0" fontId="7" fillId="0" borderId="11" xfId="0" applyFont="1" applyBorder="1" applyAlignment="1">
      <alignment horizontal="center"/>
    </xf>
    <xf numFmtId="0" fontId="0" fillId="0" borderId="10" xfId="0" applyBorder="1"/>
    <xf numFmtId="0" fontId="15" fillId="5" borderId="13" xfId="0" applyFont="1" applyFill="1" applyBorder="1" applyAlignment="1">
      <alignment horizontal="center" vertical="center"/>
    </xf>
    <xf numFmtId="0" fontId="0" fillId="0" borderId="13" xfId="0" applyBorder="1"/>
    <xf numFmtId="0" fontId="15" fillId="5" borderId="5" xfId="0" applyFont="1" applyFill="1" applyBorder="1" applyAlignment="1">
      <alignment horizontal="center" vertical="center"/>
    </xf>
    <xf numFmtId="0" fontId="5" fillId="5" borderId="14" xfId="0" applyFont="1" applyFill="1" applyBorder="1" applyAlignment="1">
      <alignment horizontal="center"/>
    </xf>
    <xf numFmtId="0" fontId="11" fillId="6" borderId="2" xfId="0" applyFont="1" applyFill="1" applyBorder="1" applyAlignment="1">
      <alignment horizontal="center" vertical="center" wrapText="1"/>
    </xf>
    <xf numFmtId="0" fontId="12" fillId="6" borderId="1" xfId="0" applyFont="1" applyFill="1" applyBorder="1" applyAlignment="1">
      <alignment horizontal="center" vertical="center"/>
    </xf>
    <xf numFmtId="0" fontId="12" fillId="6" borderId="4" xfId="0" applyFont="1" applyFill="1" applyBorder="1" applyAlignment="1">
      <alignment horizontal="center" vertical="center"/>
    </xf>
    <xf numFmtId="0" fontId="0" fillId="0" borderId="0" xfId="0"/>
    <xf numFmtId="0" fontId="12" fillId="6" borderId="2" xfId="0" applyFont="1" applyFill="1" applyBorder="1" applyAlignment="1">
      <alignment horizontal="center" vertical="center"/>
    </xf>
    <xf numFmtId="0" fontId="2" fillId="4" borderId="0" xfId="0" applyFont="1" applyFill="1" applyAlignment="1">
      <alignment horizontal="center"/>
    </xf>
    <xf numFmtId="9" fontId="2" fillId="0" borderId="1" xfId="0" applyNumberFormat="1" applyFont="1" applyBorder="1" applyAlignment="1">
      <alignment horizontal="center" vertical="center"/>
    </xf>
    <xf numFmtId="0" fontId="7" fillId="0" borderId="1" xfId="0" applyFont="1" applyBorder="1" applyAlignment="1">
      <alignment horizontal="center" vertical="top" wrapText="1"/>
    </xf>
    <xf numFmtId="0" fontId="0" fillId="5" borderId="6" xfId="0" applyFill="1" applyBorder="1" applyAlignment="1">
      <alignment horizontal="center"/>
    </xf>
    <xf numFmtId="0" fontId="0" fillId="0" borderId="6" xfId="0" applyBorder="1"/>
    <xf numFmtId="0" fontId="0" fillId="5" borderId="0" xfId="0" applyFill="1" applyAlignment="1">
      <alignment horizontal="center"/>
    </xf>
    <xf numFmtId="0" fontId="16" fillId="5" borderId="12" xfId="0" applyFont="1" applyFill="1" applyBorder="1" applyAlignment="1">
      <alignment horizontal="right"/>
    </xf>
    <xf numFmtId="0" fontId="0" fillId="0" borderId="15" xfId="0" applyBorder="1"/>
    <xf numFmtId="0" fontId="0" fillId="0" borderId="12" xfId="0" applyBorder="1"/>
    <xf numFmtId="9" fontId="2" fillId="0" borderId="12" xfId="0" applyNumberFormat="1" applyFont="1" applyBorder="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3637596</xdr:colOff>
      <xdr:row>49</xdr:row>
      <xdr:rowOff>19584</xdr:rowOff>
    </xdr:to>
    <xdr:pic>
      <xdr:nvPicPr>
        <xdr:cNvPr id="9" name="Afbeelding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2411812" y="5700046"/>
          <a:ext cx="3600000" cy="2086076"/>
        </a:xfrm>
        <a:prstGeom prst="rect">
          <a:avLst/>
        </a:prstGeom>
        <a:ln>
          <a:prstDash val="solid"/>
        </a:ln>
      </xdr:spPr>
    </xdr:pic>
    <xdr:clientData/>
  </xdr:twoCellAnchor>
  <xdr:twoCellAnchor editAs="oneCell">
    <xdr:from>
      <xdr:col>2</xdr:col>
      <xdr:colOff>3632481</xdr:colOff>
      <xdr:row>48</xdr:row>
      <xdr:rowOff>27917</xdr:rowOff>
    </xdr:from>
    <xdr:to>
      <xdr:col>2</xdr:col>
      <xdr:colOff>7222956</xdr:colOff>
      <xdr:row>49</xdr:row>
      <xdr:rowOff>19477</xdr:rowOff>
    </xdr:to>
    <xdr:pic>
      <xdr:nvPicPr>
        <xdr:cNvPr id="11" name="Afbeelding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5993024" y="8418200"/>
          <a:ext cx="3600000" cy="2079440"/>
        </a:xfrm>
        <a:prstGeom prst="rect">
          <a:avLst/>
        </a:prstGeom>
        <a:ln>
          <a:prstDash val="solid"/>
        </a:ln>
      </xdr:spPr>
    </xdr:pic>
    <xdr:clientData/>
  </xdr:twoCellAnchor>
  <xdr:twoCellAnchor editAs="oneCell">
    <xdr:from>
      <xdr:col>2</xdr:col>
      <xdr:colOff>48738</xdr:colOff>
      <xdr:row>87</xdr:row>
      <xdr:rowOff>28481</xdr:rowOff>
    </xdr:from>
    <xdr:to>
      <xdr:col>2</xdr:col>
      <xdr:colOff>3637308</xdr:colOff>
      <xdr:row>87</xdr:row>
      <xdr:rowOff>2155073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415334" y="12147212"/>
          <a:ext cx="3600000" cy="2132307"/>
        </a:xfrm>
        <a:prstGeom prst="rect">
          <a:avLst/>
        </a:prstGeom>
        <a:ln>
          <a:prstDash val="solid"/>
        </a:ln>
      </xdr:spPr>
    </xdr:pic>
    <xdr:clientData/>
  </xdr:twoCellAnchor>
  <xdr:twoCellAnchor editAs="oneCell">
    <xdr:from>
      <xdr:col>2</xdr:col>
      <xdr:colOff>49696</xdr:colOff>
      <xdr:row>90</xdr:row>
      <xdr:rowOff>31539</xdr:rowOff>
    </xdr:from>
    <xdr:to>
      <xdr:col>2</xdr:col>
      <xdr:colOff>3638266</xdr:colOff>
      <xdr:row>90</xdr:row>
      <xdr:rowOff>1888324</xdr:rowOff>
    </xdr:to>
    <xdr:pic>
      <xdr:nvPicPr>
        <xdr:cNvPr id="8" name="Afbeelding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stretch>
          <a:fillRect/>
        </a:stretch>
      </xdr:blipFill>
      <xdr:spPr>
        <a:xfrm>
          <a:off x="2416292" y="15007770"/>
          <a:ext cx="3600000" cy="1862500"/>
        </a:xfrm>
        <a:prstGeom prst="rect">
          <a:avLst/>
        </a:prstGeom>
        <a:ln>
          <a:prstDash val="solid"/>
        </a:ln>
      </xdr:spPr>
    </xdr:pic>
    <xdr:clientData/>
  </xdr:twoCellAnchor>
  <xdr:twoCellAnchor editAs="oneCell">
    <xdr:from>
      <xdr:col>2</xdr:col>
      <xdr:colOff>56168</xdr:colOff>
      <xdr:row>70</xdr:row>
      <xdr:rowOff>23985</xdr:rowOff>
    </xdr:from>
    <xdr:to>
      <xdr:col>2</xdr:col>
      <xdr:colOff>3656168</xdr:colOff>
      <xdr:row>70</xdr:row>
      <xdr:rowOff>2532555</xdr:rowOff>
    </xdr:to>
    <xdr:pic>
      <xdr:nvPicPr>
        <xdr:cNvPr id="13" name="Afbeelding 12">
          <a:extLst>
            <a:ext uri="{FF2B5EF4-FFF2-40B4-BE49-F238E27FC236}">
              <a16:creationId xmlns:a16="http://schemas.microsoft.com/office/drawing/2014/main" id="{00000000-0008-0000-0000-00000D000000}"/>
            </a:ext>
          </a:extLst>
        </xdr:cNvPr>
        <xdr:cNvPicPr preferRelativeResize="0">
          <a:picLocks/>
        </xdr:cNvPicPr>
      </xdr:nvPicPr>
      <xdr:blipFill>
        <a:blip xmlns:r="http://schemas.openxmlformats.org/officeDocument/2006/relationships" r:embed="rId5"/>
        <a:stretch>
          <a:fillRect/>
        </a:stretch>
      </xdr:blipFill>
      <xdr:spPr>
        <a:xfrm>
          <a:off x="3237518" y="19731210"/>
          <a:ext cx="3600000" cy="2520000"/>
        </a:xfrm>
        <a:prstGeom prst="rect">
          <a:avLst/>
        </a:prstGeom>
        <a:ln>
          <a:prstDash val="solid"/>
        </a:ln>
      </xdr:spPr>
    </xdr:pic>
    <xdr:clientData/>
  </xdr:twoCellAnchor>
  <xdr:twoCellAnchor editAs="oneCell">
    <xdr:from>
      <xdr:col>2</xdr:col>
      <xdr:colOff>3685190</xdr:colOff>
      <xdr:row>70</xdr:row>
      <xdr:rowOff>39414</xdr:rowOff>
    </xdr:from>
    <xdr:to>
      <xdr:col>2</xdr:col>
      <xdr:colOff>7296620</xdr:colOff>
      <xdr:row>70</xdr:row>
      <xdr:rowOff>2568939</xdr:rowOff>
    </xdr:to>
    <xdr:pic>
      <xdr:nvPicPr>
        <xdr:cNvPr id="14" name="Afbeelding 13">
          <a:extLst>
            <a:ext uri="{FF2B5EF4-FFF2-40B4-BE49-F238E27FC236}">
              <a16:creationId xmlns:a16="http://schemas.microsoft.com/office/drawing/2014/main" id="{00000000-0008-0000-0000-00000E000000}"/>
            </a:ext>
          </a:extLst>
        </xdr:cNvPr>
        <xdr:cNvPicPr preferRelativeResize="0">
          <a:picLocks/>
        </xdr:cNvPicPr>
      </xdr:nvPicPr>
      <xdr:blipFill>
        <a:blip xmlns:r="http://schemas.openxmlformats.org/officeDocument/2006/relationships" r:embed="rId6"/>
        <a:stretch>
          <a:fillRect/>
        </a:stretch>
      </xdr:blipFill>
      <xdr:spPr>
        <a:xfrm>
          <a:off x="6043449" y="8973207"/>
          <a:ext cx="3600000" cy="2520000"/>
        </a:xfrm>
        <a:prstGeom prst="rect">
          <a:avLst/>
        </a:prstGeom>
        <a:ln>
          <a:prstDash val="solid"/>
        </a:ln>
      </xdr:spPr>
    </xdr:pic>
    <xdr:clientData/>
  </xdr:twoCellAnchor>
  <xdr:twoCellAnchor editAs="oneCell">
    <xdr:from>
      <xdr:col>2</xdr:col>
      <xdr:colOff>41414</xdr:colOff>
      <xdr:row>116</xdr:row>
      <xdr:rowOff>41413</xdr:rowOff>
    </xdr:from>
    <xdr:to>
      <xdr:col>2</xdr:col>
      <xdr:colOff>3641414</xdr:colOff>
      <xdr:row>116</xdr:row>
      <xdr:rowOff>2572843</xdr:rowOff>
    </xdr:to>
    <xdr:pic>
      <xdr:nvPicPr>
        <xdr:cNvPr id="22" name="Afbeelding 21">
          <a:extLst>
            <a:ext uri="{FF2B5EF4-FFF2-40B4-BE49-F238E27FC236}">
              <a16:creationId xmlns:a16="http://schemas.microsoft.com/office/drawing/2014/main" id="{00000000-0008-0000-0000-000016000000}"/>
            </a:ext>
          </a:extLst>
        </xdr:cNvPr>
        <xdr:cNvPicPr preferRelativeResize="0">
          <a:picLocks/>
        </xdr:cNvPicPr>
      </xdr:nvPicPr>
      <xdr:blipFill>
        <a:blip xmlns:r="http://schemas.openxmlformats.org/officeDocument/2006/relationships" r:embed="rId7"/>
        <a:stretch>
          <a:fillRect/>
        </a:stretch>
      </xdr:blipFill>
      <xdr:spPr>
        <a:xfrm>
          <a:off x="2401957" y="31167456"/>
          <a:ext cx="3600000" cy="2520000"/>
        </a:xfrm>
        <a:prstGeom prst="rect">
          <a:avLst/>
        </a:prstGeom>
        <a:ln>
          <a:prstDash val="solid"/>
        </a:ln>
      </xdr:spPr>
    </xdr:pic>
    <xdr:clientData/>
  </xdr:twoCellAnchor>
  <xdr:twoCellAnchor editAs="oneCell">
    <xdr:from>
      <xdr:col>2</xdr:col>
      <xdr:colOff>3619500</xdr:colOff>
      <xdr:row>116</xdr:row>
      <xdr:rowOff>16565</xdr:rowOff>
    </xdr:from>
    <xdr:to>
      <xdr:col>2</xdr:col>
      <xdr:colOff>7219500</xdr:colOff>
      <xdr:row>116</xdr:row>
      <xdr:rowOff>2536565</xdr:rowOff>
    </xdr:to>
    <xdr:pic>
      <xdr:nvPicPr>
        <xdr:cNvPr id="23" name="Afbeelding 22">
          <a:extLst>
            <a:ext uri="{FF2B5EF4-FFF2-40B4-BE49-F238E27FC236}">
              <a16:creationId xmlns:a16="http://schemas.microsoft.com/office/drawing/2014/main" id="{00000000-0008-0000-0000-000017000000}"/>
            </a:ext>
          </a:extLst>
        </xdr:cNvPr>
        <xdr:cNvPicPr preferRelativeResize="0">
          <a:picLocks/>
        </xdr:cNvPicPr>
      </xdr:nvPicPr>
      <xdr:blipFill>
        <a:blip xmlns:r="http://schemas.openxmlformats.org/officeDocument/2006/relationships" r:embed="rId8"/>
        <a:stretch>
          <a:fillRect/>
        </a:stretch>
      </xdr:blipFill>
      <xdr:spPr>
        <a:xfrm>
          <a:off x="5980043" y="31142608"/>
          <a:ext cx="3600000" cy="2520000"/>
        </a:xfrm>
        <a:prstGeom prst="rect">
          <a:avLst/>
        </a:prstGeom>
        <a:ln>
          <a:prstDash val="solid"/>
        </a:ln>
      </xdr:spPr>
    </xdr:pic>
    <xdr:clientData/>
  </xdr:twoCellAnchor>
  <xdr:twoCellAnchor editAs="oneCell">
    <xdr:from>
      <xdr:col>2</xdr:col>
      <xdr:colOff>24848</xdr:colOff>
      <xdr:row>113</xdr:row>
      <xdr:rowOff>41413</xdr:rowOff>
    </xdr:from>
    <xdr:to>
      <xdr:col>2</xdr:col>
      <xdr:colOff>3640088</xdr:colOff>
      <xdr:row>113</xdr:row>
      <xdr:rowOff>2572843</xdr:rowOff>
    </xdr:to>
    <xdr:pic>
      <xdr:nvPicPr>
        <xdr:cNvPr id="24" name="Afbeelding 23">
          <a:extLst>
            <a:ext uri="{FF2B5EF4-FFF2-40B4-BE49-F238E27FC236}">
              <a16:creationId xmlns:a16="http://schemas.microsoft.com/office/drawing/2014/main" id="{00000000-0008-0000-0000-000018000000}"/>
            </a:ext>
          </a:extLst>
        </xdr:cNvPr>
        <xdr:cNvPicPr preferRelativeResize="0">
          <a:picLocks/>
        </xdr:cNvPicPr>
      </xdr:nvPicPr>
      <xdr:blipFill>
        <a:blip xmlns:r="http://schemas.openxmlformats.org/officeDocument/2006/relationships" r:embed="rId9"/>
        <a:stretch>
          <a:fillRect/>
        </a:stretch>
      </xdr:blipFill>
      <xdr:spPr>
        <a:xfrm>
          <a:off x="2385391" y="30786456"/>
          <a:ext cx="3600000" cy="2520000"/>
        </a:xfrm>
        <a:prstGeom prst="rect">
          <a:avLst/>
        </a:prstGeom>
        <a:ln>
          <a:prstDash val="solid"/>
        </a:ln>
      </xdr:spPr>
    </xdr:pic>
    <xdr:clientData/>
  </xdr:twoCellAnchor>
  <xdr:twoCellAnchor editAs="oneCell">
    <xdr:from>
      <xdr:col>2</xdr:col>
      <xdr:colOff>66259</xdr:colOff>
      <xdr:row>140</xdr:row>
      <xdr:rowOff>8283</xdr:rowOff>
    </xdr:from>
    <xdr:to>
      <xdr:col>2</xdr:col>
      <xdr:colOff>3677689</xdr:colOff>
      <xdr:row>141</xdr:row>
      <xdr:rowOff>15282</xdr:rowOff>
    </xdr:to>
    <xdr:pic>
      <xdr:nvPicPr>
        <xdr:cNvPr id="25" name="Afbeelding 24">
          <a:extLst>
            <a:ext uri="{FF2B5EF4-FFF2-40B4-BE49-F238E27FC236}">
              <a16:creationId xmlns:a16="http://schemas.microsoft.com/office/drawing/2014/main" id="{00000000-0008-0000-0000-000019000000}"/>
            </a:ext>
          </a:extLst>
        </xdr:cNvPr>
        <xdr:cNvPicPr preferRelativeResize="0">
          <a:picLocks/>
        </xdr:cNvPicPr>
      </xdr:nvPicPr>
      <xdr:blipFill>
        <a:blip xmlns:r="http://schemas.openxmlformats.org/officeDocument/2006/relationships" r:embed="rId10"/>
        <a:stretch>
          <a:fillRect/>
        </a:stretch>
      </xdr:blipFill>
      <xdr:spPr>
        <a:xfrm>
          <a:off x="3246781" y="48453261"/>
          <a:ext cx="3600000" cy="2520000"/>
        </a:xfrm>
        <a:prstGeom prst="rect">
          <a:avLst/>
        </a:prstGeom>
        <a:ln>
          <a:prstDash val="solid"/>
        </a:ln>
      </xdr:spPr>
    </xdr:pic>
    <xdr:clientData/>
  </xdr:twoCellAnchor>
  <xdr:twoCellAnchor editAs="oneCell">
    <xdr:from>
      <xdr:col>2</xdr:col>
      <xdr:colOff>66260</xdr:colOff>
      <xdr:row>143</xdr:row>
      <xdr:rowOff>8282</xdr:rowOff>
    </xdr:from>
    <xdr:to>
      <xdr:col>2</xdr:col>
      <xdr:colOff>3677690</xdr:colOff>
      <xdr:row>144</xdr:row>
      <xdr:rowOff>15281</xdr:rowOff>
    </xdr:to>
    <xdr:pic>
      <xdr:nvPicPr>
        <xdr:cNvPr id="26" name="Afbeelding 25">
          <a:extLst>
            <a:ext uri="{FF2B5EF4-FFF2-40B4-BE49-F238E27FC236}">
              <a16:creationId xmlns:a16="http://schemas.microsoft.com/office/drawing/2014/main" id="{00000000-0008-0000-0000-00001A000000}"/>
            </a:ext>
          </a:extLst>
        </xdr:cNvPr>
        <xdr:cNvPicPr preferRelativeResize="0">
          <a:picLocks/>
        </xdr:cNvPicPr>
      </xdr:nvPicPr>
      <xdr:blipFill>
        <a:blip xmlns:r="http://schemas.openxmlformats.org/officeDocument/2006/relationships" r:embed="rId10"/>
        <a:stretch>
          <a:fillRect/>
        </a:stretch>
      </xdr:blipFill>
      <xdr:spPr>
        <a:xfrm>
          <a:off x="3246782" y="51368739"/>
          <a:ext cx="3600000" cy="2520000"/>
        </a:xfrm>
        <a:prstGeom prst="rect">
          <a:avLst/>
        </a:prstGeom>
        <a:ln>
          <a:prstDash val="solid"/>
        </a:ln>
      </xdr:spPr>
    </xdr:pic>
    <xdr:clientData/>
  </xdr:twoCellAnchor>
  <xdr:twoCellAnchor editAs="oneCell">
    <xdr:from>
      <xdr:col>1</xdr:col>
      <xdr:colOff>342900</xdr:colOff>
      <xdr:row>21</xdr:row>
      <xdr:rowOff>95250</xdr:rowOff>
    </xdr:from>
    <xdr:to>
      <xdr:col>1</xdr:col>
      <xdr:colOff>1430520</xdr:colOff>
      <xdr:row>27</xdr:row>
      <xdr:rowOff>22725</xdr:rowOff>
    </xdr:to>
    <xdr:pic>
      <xdr:nvPicPr>
        <xdr:cNvPr id="36" name="Afbeelding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1" cstate="print"/>
        <a:stretch>
          <a:fillRect/>
        </a:stretch>
      </xdr:blipFill>
      <xdr:spPr>
        <a:xfrm>
          <a:off x="1933575" y="4095750"/>
          <a:ext cx="1080000" cy="1080000"/>
        </a:xfrm>
        <a:prstGeom prst="rect">
          <a:avLst/>
        </a:prstGeom>
        <a:ln>
          <a:prstDash val="solid"/>
        </a:ln>
      </xdr:spPr>
    </xdr:pic>
    <xdr:clientData/>
  </xdr:twoCellAnchor>
  <xdr:twoCellAnchor editAs="oneCell">
    <xdr:from>
      <xdr:col>1</xdr:col>
      <xdr:colOff>447675</xdr:colOff>
      <xdr:row>45</xdr:row>
      <xdr:rowOff>923925</xdr:rowOff>
    </xdr:from>
    <xdr:to>
      <xdr:col>1</xdr:col>
      <xdr:colOff>1527675</xdr:colOff>
      <xdr:row>45</xdr:row>
      <xdr:rowOff>2003925</xdr:rowOff>
    </xdr:to>
    <xdr:pic>
      <xdr:nvPicPr>
        <xdr:cNvPr id="37" name="Afbeelding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2" cstate="print"/>
        <a:stretch>
          <a:fillRect/>
        </a:stretch>
      </xdr:blipFill>
      <xdr:spPr>
        <a:xfrm>
          <a:off x="2038350" y="11887200"/>
          <a:ext cx="1080000" cy="1080000"/>
        </a:xfrm>
        <a:prstGeom prst="rect">
          <a:avLst/>
        </a:prstGeom>
        <a:ln>
          <a:prstDash val="solid"/>
        </a:ln>
      </xdr:spPr>
    </xdr:pic>
    <xdr:clientData/>
  </xdr:twoCellAnchor>
  <xdr:twoCellAnchor editAs="oneCell">
    <xdr:from>
      <xdr:col>1</xdr:col>
      <xdr:colOff>276225</xdr:colOff>
      <xdr:row>60</xdr:row>
      <xdr:rowOff>123825</xdr:rowOff>
    </xdr:from>
    <xdr:to>
      <xdr:col>1</xdr:col>
      <xdr:colOff>1356225</xdr:colOff>
      <xdr:row>66</xdr:row>
      <xdr:rowOff>60825</xdr:rowOff>
    </xdr:to>
    <xdr:pic>
      <xdr:nvPicPr>
        <xdr:cNvPr id="38" name="Afbeelding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3" cstate="print"/>
        <a:stretch>
          <a:fillRect/>
        </a:stretch>
      </xdr:blipFill>
      <xdr:spPr>
        <a:xfrm>
          <a:off x="1866900" y="17926050"/>
          <a:ext cx="1080000" cy="1080000"/>
        </a:xfrm>
        <a:prstGeom prst="rect">
          <a:avLst/>
        </a:prstGeom>
        <a:ln>
          <a:prstDash val="solid"/>
        </a:ln>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4" cstate="print"/>
        <a:stretch>
          <a:fillRect/>
        </a:stretch>
      </xdr:blipFill>
      <xdr:spPr>
        <a:xfrm>
          <a:off x="2124074" y="22736174"/>
          <a:ext cx="841875" cy="841875"/>
        </a:xfrm>
        <a:prstGeom prst="rect">
          <a:avLst/>
        </a:prstGeom>
        <a:ln>
          <a:prstDash val="solid"/>
        </a:ln>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stretch>
          <a:fillRect/>
        </a:stretch>
      </xdr:blipFill>
      <xdr:spPr>
        <a:xfrm>
          <a:off x="2000250" y="26955750"/>
          <a:ext cx="1080000" cy="1080000"/>
        </a:xfrm>
        <a:prstGeom prst="rect">
          <a:avLst/>
        </a:prstGeom>
        <a:ln>
          <a:prstDash val="solid"/>
        </a:ln>
      </xdr:spPr>
    </xdr:pic>
    <xdr:clientData/>
  </xdr:twoCellAnchor>
  <xdr:twoCellAnchor editAs="oneCell">
    <xdr:from>
      <xdr:col>1</xdr:col>
      <xdr:colOff>323850</xdr:colOff>
      <xdr:row>103</xdr:row>
      <xdr:rowOff>3181350</xdr:rowOff>
    </xdr:from>
    <xdr:to>
      <xdr:col>1</xdr:col>
      <xdr:colOff>1394325</xdr:colOff>
      <xdr:row>106</xdr:row>
      <xdr:rowOff>22725</xdr:rowOff>
    </xdr:to>
    <xdr:pic>
      <xdr:nvPicPr>
        <xdr:cNvPr id="41" name="Afbeelding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6" cstate="print"/>
        <a:stretch>
          <a:fillRect/>
        </a:stretch>
      </xdr:blipFill>
      <xdr:spPr>
        <a:xfrm>
          <a:off x="1914525" y="38280975"/>
          <a:ext cx="1080000" cy="1080000"/>
        </a:xfrm>
        <a:prstGeom prst="rect">
          <a:avLst/>
        </a:prstGeom>
        <a:ln>
          <a:prstDash val="solid"/>
        </a:ln>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7" cstate="print"/>
        <a:stretch>
          <a:fillRect/>
        </a:stretch>
      </xdr:blipFill>
      <xdr:spPr>
        <a:xfrm>
          <a:off x="1962150" y="54340125"/>
          <a:ext cx="1080000" cy="1080000"/>
        </a:xfrm>
        <a:prstGeom prst="rect">
          <a:avLst/>
        </a:prstGeom>
        <a:ln>
          <a:prstDash val="solid"/>
        </a:ln>
      </xdr:spPr>
    </xdr:pic>
    <xdr:clientData/>
  </xdr:twoCellAnchor>
  <xdr:twoCellAnchor editAs="oneCell">
    <xdr:from>
      <xdr:col>1</xdr:col>
      <xdr:colOff>323850</xdr:colOff>
      <xdr:row>146</xdr:row>
      <xdr:rowOff>180975</xdr:rowOff>
    </xdr:from>
    <xdr:to>
      <xdr:col>1</xdr:col>
      <xdr:colOff>1394325</xdr:colOff>
      <xdr:row>152</xdr:row>
      <xdr:rowOff>117975</xdr:rowOff>
    </xdr:to>
    <xdr:pic>
      <xdr:nvPicPr>
        <xdr:cNvPr id="43" name="Afbeelding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stretch>
          <a:fillRect/>
        </a:stretch>
      </xdr:blipFill>
      <xdr:spPr>
        <a:xfrm>
          <a:off x="1914525" y="70046850"/>
          <a:ext cx="1080000" cy="1080000"/>
        </a:xfrm>
        <a:prstGeom prst="rect">
          <a:avLst/>
        </a:prstGeom>
        <a:ln>
          <a:prstDash val="solid"/>
        </a:ln>
      </xdr:spPr>
    </xdr:pic>
    <xdr:clientData/>
  </xdr:twoCellAnchor>
  <xdr:twoCellAnchor editAs="oneCell">
    <xdr:from>
      <xdr:col>2</xdr:col>
      <xdr:colOff>72773</xdr:colOff>
      <xdr:row>4</xdr:row>
      <xdr:rowOff>56480</xdr:rowOff>
    </xdr:from>
    <xdr:to>
      <xdr:col>2</xdr:col>
      <xdr:colOff>5273040</xdr:colOff>
      <xdr:row>17</xdr:row>
      <xdr:rowOff>172034</xdr:rowOff>
    </xdr:to>
    <xdr:pic>
      <xdr:nvPicPr>
        <xdr:cNvPr id="3" name="Afbeelding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stretch>
          <a:fillRect/>
        </a:stretch>
      </xdr:blipFill>
      <xdr:spPr>
        <a:xfrm>
          <a:off x="3254123" y="818480"/>
          <a:ext cx="5194552" cy="2592054"/>
        </a:xfrm>
        <a:prstGeom prst="rect">
          <a:avLst/>
        </a:prstGeom>
        <a:ln>
          <a:prstDash val="solid"/>
        </a:ln>
      </xdr:spPr>
    </xdr:pic>
    <xdr:clientData/>
  </xdr:twoCellAnchor>
  <xdr:twoCellAnchor editAs="oneCell">
    <xdr:from>
      <xdr:col>2</xdr:col>
      <xdr:colOff>52036</xdr:colOff>
      <xdr:row>21</xdr:row>
      <xdr:rowOff>32514</xdr:rowOff>
    </xdr:from>
    <xdr:to>
      <xdr:col>2</xdr:col>
      <xdr:colOff>5236845</xdr:colOff>
      <xdr:row>35</xdr:row>
      <xdr:rowOff>19636</xdr:rowOff>
    </xdr:to>
    <xdr:pic>
      <xdr:nvPicPr>
        <xdr:cNvPr id="4" name="Afbeelding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stretch>
          <a:fillRect/>
        </a:stretch>
      </xdr:blipFill>
      <xdr:spPr>
        <a:xfrm>
          <a:off x="3233386" y="4033014"/>
          <a:ext cx="5196239" cy="2558872"/>
        </a:xfrm>
        <a:prstGeom prst="rect">
          <a:avLst/>
        </a:prstGeom>
        <a:ln>
          <a:prstDash val="solid"/>
        </a:ln>
      </xdr:spPr>
    </xdr:pic>
    <xdr:clientData/>
  </xdr:twoCellAnchor>
  <xdr:twoCellAnchor editAs="oneCell">
    <xdr:from>
      <xdr:col>2</xdr:col>
      <xdr:colOff>38100</xdr:colOff>
      <xdr:row>41</xdr:row>
      <xdr:rowOff>8403</xdr:rowOff>
    </xdr:from>
    <xdr:to>
      <xdr:col>2</xdr:col>
      <xdr:colOff>5295900</xdr:colOff>
      <xdr:row>41</xdr:row>
      <xdr:rowOff>2569845</xdr:rowOff>
    </xdr:to>
    <xdr:pic>
      <xdr:nvPicPr>
        <xdr:cNvPr id="5" name="Afbeelding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1"/>
        <a:stretch>
          <a:fillRect/>
        </a:stretch>
      </xdr:blipFill>
      <xdr:spPr>
        <a:xfrm>
          <a:off x="3219450" y="7761753"/>
          <a:ext cx="5257800" cy="2572872"/>
        </a:xfrm>
        <a:prstGeom prst="rect">
          <a:avLst/>
        </a:prstGeom>
        <a:ln>
          <a:prstDash val="solid"/>
        </a:ln>
      </xdr:spPr>
    </xdr:pic>
    <xdr:clientData/>
  </xdr:twoCellAnchor>
  <xdr:twoCellAnchor editAs="oneCell">
    <xdr:from>
      <xdr:col>2</xdr:col>
      <xdr:colOff>47624</xdr:colOff>
      <xdr:row>45</xdr:row>
      <xdr:rowOff>108681</xdr:rowOff>
    </xdr:from>
    <xdr:to>
      <xdr:col>2</xdr:col>
      <xdr:colOff>5273040</xdr:colOff>
      <xdr:row>45</xdr:row>
      <xdr:rowOff>2117280</xdr:rowOff>
    </xdr:to>
    <xdr:pic>
      <xdr:nvPicPr>
        <xdr:cNvPr id="27" name="Afbeelding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2"/>
        <a:stretch>
          <a:fillRect/>
        </a:stretch>
      </xdr:blipFill>
      <xdr:spPr>
        <a:xfrm>
          <a:off x="3228974" y="11071956"/>
          <a:ext cx="5219701" cy="2014314"/>
        </a:xfrm>
        <a:prstGeom prst="rect">
          <a:avLst/>
        </a:prstGeom>
        <a:ln>
          <a:prstDash val="solid"/>
        </a:ln>
      </xdr:spPr>
    </xdr:pic>
    <xdr:clientData/>
  </xdr:twoCellAnchor>
  <xdr:twoCellAnchor editAs="oneCell">
    <xdr:from>
      <xdr:col>2</xdr:col>
      <xdr:colOff>48097</xdr:colOff>
      <xdr:row>52</xdr:row>
      <xdr:rowOff>19049</xdr:rowOff>
    </xdr:from>
    <xdr:to>
      <xdr:col>2</xdr:col>
      <xdr:colOff>4381500</xdr:colOff>
      <xdr:row>65</xdr:row>
      <xdr:rowOff>137159</xdr:rowOff>
    </xdr:to>
    <xdr:pic>
      <xdr:nvPicPr>
        <xdr:cNvPr id="28" name="Afbeelding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stretch>
          <a:fillRect/>
        </a:stretch>
      </xdr:blipFill>
      <xdr:spPr>
        <a:xfrm>
          <a:off x="3229447" y="16297274"/>
          <a:ext cx="4333403" cy="2600325"/>
        </a:xfrm>
        <a:prstGeom prst="rect">
          <a:avLst/>
        </a:prstGeom>
        <a:ln>
          <a:prstDash val="solid"/>
        </a:ln>
      </xdr:spPr>
    </xdr:pic>
    <xdr:clientData/>
  </xdr:twoCellAnchor>
  <xdr:twoCellAnchor editAs="oneCell">
    <xdr:from>
      <xdr:col>2</xdr:col>
      <xdr:colOff>4370968</xdr:colOff>
      <xdr:row>52</xdr:row>
      <xdr:rowOff>38100</xdr:rowOff>
    </xdr:from>
    <xdr:to>
      <xdr:col>2</xdr:col>
      <xdr:colOff>9048749</xdr:colOff>
      <xdr:row>65</xdr:row>
      <xdr:rowOff>171450</xdr:rowOff>
    </xdr:to>
    <xdr:pic>
      <xdr:nvPicPr>
        <xdr:cNvPr id="29" name="Afbeelding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4"/>
        <a:stretch>
          <a:fillRect/>
        </a:stretch>
      </xdr:blipFill>
      <xdr:spPr>
        <a:xfrm>
          <a:off x="7552318" y="16316325"/>
          <a:ext cx="4677781" cy="2609850"/>
        </a:xfrm>
        <a:prstGeom prst="rect">
          <a:avLst/>
        </a:prstGeom>
        <a:ln>
          <a:prstDash val="solid"/>
        </a:ln>
      </xdr:spPr>
    </xdr:pic>
    <xdr:clientData/>
  </xdr:twoCellAnchor>
  <xdr:twoCellAnchor editAs="oneCell">
    <xdr:from>
      <xdr:col>2</xdr:col>
      <xdr:colOff>3609975</xdr:colOff>
      <xdr:row>90</xdr:row>
      <xdr:rowOff>57150</xdr:rowOff>
    </xdr:from>
    <xdr:to>
      <xdr:col>2</xdr:col>
      <xdr:colOff>7696200</xdr:colOff>
      <xdr:row>90</xdr:row>
      <xdr:rowOff>1889233</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5" cstate="print"/>
        <a:stretch>
          <a:fillRect/>
        </a:stretch>
      </xdr:blipFill>
      <xdr:spPr>
        <a:xfrm>
          <a:off x="6791325" y="28241625"/>
          <a:ext cx="4086225" cy="1824463"/>
        </a:xfrm>
        <a:prstGeom prst="rect">
          <a:avLst/>
        </a:prstGeom>
        <a:ln>
          <a:prstDash val="solid"/>
        </a:ln>
      </xdr:spPr>
    </xdr:pic>
    <xdr:clientData/>
  </xdr:twoCellAnchor>
  <xdr:twoCellAnchor editAs="oneCell">
    <xdr:from>
      <xdr:col>2</xdr:col>
      <xdr:colOff>47625</xdr:colOff>
      <xdr:row>100</xdr:row>
      <xdr:rowOff>47626</xdr:rowOff>
    </xdr:from>
    <xdr:to>
      <xdr:col>2</xdr:col>
      <xdr:colOff>4206240</xdr:colOff>
      <xdr:row>100</xdr:row>
      <xdr:rowOff>2705100</xdr:rowOff>
    </xdr:to>
    <xdr:pic>
      <xdr:nvPicPr>
        <xdr:cNvPr id="12" name="Afbeelding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6" cstate="print"/>
        <a:stretch>
          <a:fillRect/>
        </a:stretch>
      </xdr:blipFill>
      <xdr:spPr>
        <a:xfrm>
          <a:off x="3228975" y="32023051"/>
          <a:ext cx="4152900" cy="2657474"/>
        </a:xfrm>
        <a:prstGeom prst="rect">
          <a:avLst/>
        </a:prstGeom>
        <a:ln>
          <a:prstDash val="solid"/>
        </a:ln>
      </xdr:spPr>
    </xdr:pic>
    <xdr:clientData/>
  </xdr:twoCellAnchor>
  <xdr:twoCellAnchor editAs="oneCell">
    <xdr:from>
      <xdr:col>2</xdr:col>
      <xdr:colOff>4181474</xdr:colOff>
      <xdr:row>100</xdr:row>
      <xdr:rowOff>57150</xdr:rowOff>
    </xdr:from>
    <xdr:to>
      <xdr:col>2</xdr:col>
      <xdr:colOff>9656445</xdr:colOff>
      <xdr:row>100</xdr:row>
      <xdr:rowOff>2720340</xdr:rowOff>
    </xdr:to>
    <xdr:pic>
      <xdr:nvPicPr>
        <xdr:cNvPr id="15" name="Afbeelding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7"/>
        <a:stretch>
          <a:fillRect/>
        </a:stretch>
      </xdr:blipFill>
      <xdr:spPr>
        <a:xfrm>
          <a:off x="7362824" y="32032575"/>
          <a:ext cx="5486401" cy="2657475"/>
        </a:xfrm>
        <a:prstGeom prst="rect">
          <a:avLst/>
        </a:prstGeom>
        <a:ln>
          <a:prstDash val="solid"/>
        </a:ln>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a:stretch>
          <a:fillRect/>
        </a:stretch>
      </xdr:blipFill>
      <xdr:spPr>
        <a:xfrm>
          <a:off x="3267074" y="35158844"/>
          <a:ext cx="7115175" cy="3712265"/>
        </a:xfrm>
        <a:prstGeom prst="rect">
          <a:avLst/>
        </a:prstGeom>
        <a:ln>
          <a:prstDash val="solid"/>
        </a:ln>
      </xdr:spPr>
    </xdr:pic>
    <xdr:clientData/>
  </xdr:twoCellAnchor>
  <xdr:twoCellAnchor editAs="oneCell">
    <xdr:from>
      <xdr:col>2</xdr:col>
      <xdr:colOff>66675</xdr:colOff>
      <xdr:row>106</xdr:row>
      <xdr:rowOff>66675</xdr:rowOff>
    </xdr:from>
    <xdr:to>
      <xdr:col>2</xdr:col>
      <xdr:colOff>7219950</xdr:colOff>
      <xdr:row>106</xdr:row>
      <xdr:rowOff>3771485</xdr:rowOff>
    </xdr:to>
    <xdr:pic>
      <xdr:nvPicPr>
        <xdr:cNvPr id="17" name="Afbeelding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9"/>
        <a:stretch>
          <a:fillRect/>
        </a:stretch>
      </xdr:blipFill>
      <xdr:spPr>
        <a:xfrm>
          <a:off x="3248025" y="39395400"/>
          <a:ext cx="7153275" cy="3704810"/>
        </a:xfrm>
        <a:prstGeom prst="rect">
          <a:avLst/>
        </a:prstGeom>
        <a:ln>
          <a:prstDash val="solid"/>
        </a:ln>
      </xdr:spPr>
    </xdr:pic>
    <xdr:clientData/>
  </xdr:twoCellAnchor>
  <xdr:twoCellAnchor editAs="oneCell">
    <xdr:from>
      <xdr:col>2</xdr:col>
      <xdr:colOff>66674</xdr:colOff>
      <xdr:row>109</xdr:row>
      <xdr:rowOff>57150</xdr:rowOff>
    </xdr:from>
    <xdr:to>
      <xdr:col>2</xdr:col>
      <xdr:colOff>7238999</xdr:colOff>
      <xdr:row>109</xdr:row>
      <xdr:rowOff>3825240</xdr:rowOff>
    </xdr:to>
    <xdr:pic>
      <xdr:nvPicPr>
        <xdr:cNvPr id="18" name="Afbeelding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a:stretch>
          <a:fillRect/>
        </a:stretch>
      </xdr:blipFill>
      <xdr:spPr>
        <a:xfrm>
          <a:off x="3248024" y="43662600"/>
          <a:ext cx="7172325" cy="3762375"/>
        </a:xfrm>
        <a:prstGeom prst="rect">
          <a:avLst/>
        </a:prstGeom>
        <a:ln>
          <a:prstDash val="solid"/>
        </a:ln>
      </xdr:spPr>
    </xdr:pic>
    <xdr:clientData/>
  </xdr:twoCellAnchor>
  <xdr:twoCellAnchor editAs="oneCell">
    <xdr:from>
      <xdr:col>2</xdr:col>
      <xdr:colOff>76200</xdr:colOff>
      <xdr:row>119</xdr:row>
      <xdr:rowOff>28575</xdr:rowOff>
    </xdr:from>
    <xdr:to>
      <xdr:col>2</xdr:col>
      <xdr:colOff>4815840</xdr:colOff>
      <xdr:row>120</xdr:row>
      <xdr:rowOff>19050</xdr:rowOff>
    </xdr:to>
    <xdr:pic>
      <xdr:nvPicPr>
        <xdr:cNvPr id="19" name="Afbeelding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0" cstate="print"/>
        <a:stretch>
          <a:fillRect/>
        </a:stretch>
      </xdr:blipFill>
      <xdr:spPr>
        <a:xfrm>
          <a:off x="3257550" y="54073425"/>
          <a:ext cx="4733925" cy="3067050"/>
        </a:xfrm>
        <a:prstGeom prst="rect">
          <a:avLst/>
        </a:prstGeom>
        <a:ln>
          <a:prstDash val="solid"/>
        </a:ln>
      </xdr:spPr>
    </xdr:pic>
    <xdr:clientData/>
  </xdr:twoCellAnchor>
  <xdr:twoCellAnchor editAs="oneCell">
    <xdr:from>
      <xdr:col>2</xdr:col>
      <xdr:colOff>4695825</xdr:colOff>
      <xdr:row>119</xdr:row>
      <xdr:rowOff>28575</xdr:rowOff>
    </xdr:from>
    <xdr:to>
      <xdr:col>2</xdr:col>
      <xdr:colOff>8138159</xdr:colOff>
      <xdr:row>119</xdr:row>
      <xdr:rowOff>3086100</xdr:rowOff>
    </xdr:to>
    <xdr:pic>
      <xdr:nvPicPr>
        <xdr:cNvPr id="21" name="Afbeelding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1" cstate="print"/>
        <a:stretch>
          <a:fillRect/>
        </a:stretch>
      </xdr:blipFill>
      <xdr:spPr>
        <a:xfrm>
          <a:off x="7877175" y="54073425"/>
          <a:ext cx="3448049" cy="3057525"/>
        </a:xfrm>
        <a:prstGeom prst="rect">
          <a:avLst/>
        </a:prstGeom>
        <a:ln>
          <a:prstDash val="solid"/>
        </a:ln>
      </xdr:spPr>
    </xdr:pic>
    <xdr:clientData/>
  </xdr:twoCellAnchor>
  <xdr:twoCellAnchor editAs="oneCell">
    <xdr:from>
      <xdr:col>2</xdr:col>
      <xdr:colOff>28575</xdr:colOff>
      <xdr:row>172</xdr:row>
      <xdr:rowOff>16579</xdr:rowOff>
    </xdr:from>
    <xdr:to>
      <xdr:col>2</xdr:col>
      <xdr:colOff>4439357</xdr:colOff>
      <xdr:row>172</xdr:row>
      <xdr:rowOff>4399350</xdr:rowOff>
    </xdr:to>
    <xdr:pic>
      <xdr:nvPicPr>
        <xdr:cNvPr id="6" name="Afbeelding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2"/>
        <a:stretch>
          <a:fillRect/>
        </a:stretch>
      </xdr:blipFill>
      <xdr:spPr>
        <a:xfrm>
          <a:off x="3209925" y="69796729"/>
          <a:ext cx="4410782" cy="4394201"/>
        </a:xfrm>
        <a:prstGeom prst="rect">
          <a:avLst/>
        </a:prstGeom>
        <a:ln>
          <a:prstDash val="solid"/>
        </a:ln>
      </xdr:spPr>
    </xdr:pic>
    <xdr:clientData/>
  </xdr:twoCellAnchor>
  <xdr:twoCellAnchor editAs="oneCell">
    <xdr:from>
      <xdr:col>2</xdr:col>
      <xdr:colOff>7124700</xdr:colOff>
      <xdr:row>122</xdr:row>
      <xdr:rowOff>20122</xdr:rowOff>
    </xdr:from>
    <xdr:to>
      <xdr:col>2</xdr:col>
      <xdr:colOff>10874767</xdr:colOff>
      <xdr:row>122</xdr:row>
      <xdr:rowOff>4170045</xdr:rowOff>
    </xdr:to>
    <xdr:pic>
      <xdr:nvPicPr>
        <xdr:cNvPr id="16" name="Afbeelding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3" cstate="print"/>
        <a:stretch>
          <a:fillRect/>
        </a:stretch>
      </xdr:blipFill>
      <xdr:spPr>
        <a:xfrm>
          <a:off x="10306050" y="57560647"/>
          <a:ext cx="3740542" cy="4161353"/>
        </a:xfrm>
        <a:prstGeom prst="rect">
          <a:avLst/>
        </a:prstGeom>
        <a:ln>
          <a:prstDash val="solid"/>
        </a:ln>
      </xdr:spPr>
    </xdr:pic>
    <xdr:clientData/>
  </xdr:twoCellAnchor>
  <xdr:twoCellAnchor editAs="oneCell">
    <xdr:from>
      <xdr:col>2</xdr:col>
      <xdr:colOff>3409950</xdr:colOff>
      <xdr:row>122</xdr:row>
      <xdr:rowOff>9525</xdr:rowOff>
    </xdr:from>
    <xdr:to>
      <xdr:col>2</xdr:col>
      <xdr:colOff>7144050</xdr:colOff>
      <xdr:row>122</xdr:row>
      <xdr:rowOff>4150995</xdr:rowOff>
    </xdr:to>
    <xdr:pic>
      <xdr:nvPicPr>
        <xdr:cNvPr id="20" name="Afbeelding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4" cstate="print"/>
        <a:stretch>
          <a:fillRect/>
        </a:stretch>
      </xdr:blipFill>
      <xdr:spPr>
        <a:xfrm>
          <a:off x="6591300" y="57550050"/>
          <a:ext cx="3722670" cy="4141470"/>
        </a:xfrm>
        <a:prstGeom prst="rect">
          <a:avLst/>
        </a:prstGeom>
        <a:ln>
          <a:prstDash val="solid"/>
        </a:ln>
      </xdr:spPr>
    </xdr:pic>
    <xdr:clientData/>
  </xdr:twoCellAnchor>
  <xdr:twoCellAnchor editAs="oneCell">
    <xdr:from>
      <xdr:col>2</xdr:col>
      <xdr:colOff>9526</xdr:colOff>
      <xdr:row>122</xdr:row>
      <xdr:rowOff>47625</xdr:rowOff>
    </xdr:from>
    <xdr:to>
      <xdr:col>2</xdr:col>
      <xdr:colOff>3375447</xdr:colOff>
      <xdr:row>122</xdr:row>
      <xdr:rowOff>4133850</xdr:rowOff>
    </xdr:to>
    <xdr:pic>
      <xdr:nvPicPr>
        <xdr:cNvPr id="30" name="Afbeelding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5" cstate="print"/>
        <a:stretch>
          <a:fillRect/>
        </a:stretch>
      </xdr:blipFill>
      <xdr:spPr>
        <a:xfrm>
          <a:off x="3190876" y="57588150"/>
          <a:ext cx="3371636" cy="4086225"/>
        </a:xfrm>
        <a:prstGeom prst="rect">
          <a:avLst/>
        </a:prstGeom>
        <a:ln>
          <a:prstDash val="solid"/>
        </a:ln>
      </xdr:spPr>
    </xdr:pic>
    <xdr:clientData/>
  </xdr:twoCellAnchor>
  <xdr:twoCellAnchor editAs="oneCell">
    <xdr:from>
      <xdr:col>0</xdr:col>
      <xdr:colOff>190500</xdr:colOff>
      <xdr:row>0</xdr:row>
      <xdr:rowOff>141823</xdr:rowOff>
    </xdr:from>
    <xdr:to>
      <xdr:col>0</xdr:col>
      <xdr:colOff>1424940</xdr:colOff>
      <xdr:row>6</xdr:row>
      <xdr:rowOff>131643</xdr:rowOff>
    </xdr:to>
    <xdr:pic>
      <xdr:nvPicPr>
        <xdr:cNvPr id="33" name="Afbeelding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6"/>
        <a:stretch>
          <a:fillRect/>
        </a:stretch>
      </xdr:blipFill>
      <xdr:spPr>
        <a:xfrm>
          <a:off x="190500" y="141823"/>
          <a:ext cx="1228725" cy="1144250"/>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C20" zoomScale="69" zoomScaleNormal="100" workbookViewId="0">
      <selection activeCell="T32" sqref="T32"/>
    </sheetView>
  </sheetViews>
  <sheetFormatPr defaultRowHeight="14.4" x14ac:dyDescent="0.3"/>
  <cols>
    <col min="1" max="2" width="23.88671875" bestFit="1" customWidth="1"/>
    <col min="3" max="3" width="164.44140625" bestFit="1" customWidth="1"/>
    <col min="4" max="4" width="46.109375" bestFit="1" customWidth="1"/>
    <col min="5" max="5" width="59.6640625" bestFit="1" customWidth="1"/>
    <col min="6" max="6" width="49.109375" bestFit="1" customWidth="1"/>
    <col min="7" max="7" width="46" bestFit="1" customWidth="1"/>
    <col min="8" max="8" width="48.109375" bestFit="1" customWidth="1"/>
    <col min="9" max="9" width="8.5546875" bestFit="1" customWidth="1"/>
    <col min="10" max="10" width="7.109375" customWidth="1"/>
    <col min="11" max="11" width="7.33203125" customWidth="1"/>
    <col min="12" max="12" width="8.44140625" customWidth="1"/>
    <col min="13" max="13" width="8.6640625" customWidth="1"/>
    <col min="14" max="14" width="11.44140625" bestFit="1" customWidth="1"/>
    <col min="15" max="15" width="31.77734375" style="6" bestFit="1" customWidth="1"/>
    <col min="16" max="16" width="1.6640625" style="6" customWidth="1"/>
    <col min="17" max="17" width="14.44140625" style="9" bestFit="1" customWidth="1"/>
    <col min="18" max="18" width="1.6640625" customWidth="1"/>
    <col min="19" max="19" width="8.33203125" bestFit="1" customWidth="1"/>
    <col min="20" max="20" width="32.5546875" bestFit="1" customWidth="1"/>
  </cols>
  <sheetData>
    <row r="1" spans="1:18" x14ac:dyDescent="0.3">
      <c r="A1" s="192"/>
      <c r="B1" s="193"/>
      <c r="C1" s="193"/>
      <c r="D1" s="193"/>
      <c r="E1" s="193"/>
      <c r="F1" s="193"/>
      <c r="G1" s="193"/>
      <c r="H1" s="193"/>
      <c r="I1" s="193"/>
      <c r="J1" s="193"/>
      <c r="K1" s="193"/>
      <c r="L1" s="193"/>
      <c r="M1" s="193"/>
      <c r="N1" s="193"/>
      <c r="O1" s="193"/>
      <c r="P1" s="193"/>
      <c r="Q1" s="193"/>
      <c r="R1" s="194"/>
    </row>
    <row r="2" spans="1:18" x14ac:dyDescent="0.3">
      <c r="A2" s="173" t="s">
        <v>0</v>
      </c>
      <c r="B2" s="185" t="s">
        <v>1</v>
      </c>
      <c r="C2" s="96" t="s">
        <v>2</v>
      </c>
      <c r="D2" s="109" t="s">
        <v>3</v>
      </c>
      <c r="E2" s="110" t="s">
        <v>4</v>
      </c>
      <c r="F2" s="109" t="s">
        <v>5</v>
      </c>
      <c r="G2" s="14"/>
      <c r="H2" s="15"/>
      <c r="I2" s="16"/>
      <c r="J2" s="16"/>
      <c r="K2" s="16"/>
      <c r="L2" s="16"/>
      <c r="M2" s="16"/>
      <c r="N2" s="16"/>
      <c r="O2" s="16"/>
      <c r="P2" s="183"/>
      <c r="Q2" s="151"/>
      <c r="R2" s="187"/>
    </row>
    <row r="3" spans="1:18" ht="15" customHeight="1" x14ac:dyDescent="0.3">
      <c r="A3" s="171"/>
      <c r="B3" s="171"/>
      <c r="C3" s="30" t="s">
        <v>6</v>
      </c>
      <c r="D3" s="170">
        <v>0.33329999999999999</v>
      </c>
      <c r="E3" s="172">
        <v>1</v>
      </c>
      <c r="F3" s="170">
        <v>0.66659999999999997</v>
      </c>
      <c r="G3" s="17"/>
      <c r="H3" s="18"/>
      <c r="I3" s="19"/>
      <c r="J3" s="19"/>
      <c r="K3" s="19"/>
      <c r="L3" s="19"/>
      <c r="M3" s="19"/>
      <c r="N3" s="19"/>
      <c r="O3" s="19"/>
      <c r="P3" s="171"/>
      <c r="Q3" s="170"/>
      <c r="R3" s="187"/>
    </row>
    <row r="4" spans="1:18" ht="15" customHeight="1" x14ac:dyDescent="0.3">
      <c r="A4" s="171"/>
      <c r="B4" s="171"/>
      <c r="C4" s="57" t="s">
        <v>7</v>
      </c>
      <c r="D4" s="171"/>
      <c r="E4" s="181"/>
      <c r="F4" s="171"/>
      <c r="G4" s="17"/>
      <c r="H4" s="18"/>
      <c r="I4" s="19"/>
      <c r="J4" s="19"/>
      <c r="K4" s="19"/>
      <c r="L4" s="19"/>
      <c r="M4" s="19"/>
      <c r="N4" s="19"/>
      <c r="O4" s="19"/>
      <c r="P4" s="171"/>
      <c r="Q4" s="171"/>
      <c r="R4" s="187"/>
    </row>
    <row r="5" spans="1:18" ht="15" customHeight="1" x14ac:dyDescent="0.3">
      <c r="A5" s="171"/>
      <c r="B5" s="171"/>
      <c r="C5" s="174"/>
      <c r="D5" s="171"/>
      <c r="E5" s="181"/>
      <c r="F5" s="171"/>
      <c r="G5" s="17"/>
      <c r="H5" s="18"/>
      <c r="I5" s="19"/>
      <c r="J5" s="19"/>
      <c r="K5" s="19"/>
      <c r="L5" s="19"/>
      <c r="M5" s="19"/>
      <c r="N5" s="19"/>
      <c r="O5" s="19"/>
      <c r="P5" s="171"/>
      <c r="Q5" s="171"/>
      <c r="R5" s="187"/>
    </row>
    <row r="6" spans="1:18" ht="15" customHeight="1" x14ac:dyDescent="0.3">
      <c r="A6" s="171"/>
      <c r="B6" s="171"/>
      <c r="C6" s="175"/>
      <c r="D6" s="171"/>
      <c r="E6" s="181"/>
      <c r="F6" s="171"/>
      <c r="G6" s="17"/>
      <c r="H6" s="18"/>
      <c r="I6" s="19"/>
      <c r="J6" s="19"/>
      <c r="K6" s="19"/>
      <c r="L6" s="19"/>
      <c r="M6" s="19"/>
      <c r="N6" s="19"/>
      <c r="O6" s="19"/>
      <c r="P6" s="171"/>
      <c r="Q6" s="171"/>
      <c r="R6" s="187"/>
    </row>
    <row r="7" spans="1:18" ht="15" customHeight="1" x14ac:dyDescent="0.3">
      <c r="A7" s="171"/>
      <c r="B7" s="171"/>
      <c r="C7" s="175"/>
      <c r="D7" s="171"/>
      <c r="E7" s="181"/>
      <c r="F7" s="171"/>
      <c r="G7" s="17"/>
      <c r="H7" s="18"/>
      <c r="I7" s="19"/>
      <c r="J7" s="19"/>
      <c r="K7" s="19"/>
      <c r="L7" s="19"/>
      <c r="M7" s="19"/>
      <c r="N7" s="19"/>
      <c r="O7" s="19"/>
      <c r="P7" s="171"/>
      <c r="Q7" s="171"/>
      <c r="R7" s="187"/>
    </row>
    <row r="8" spans="1:18" ht="15" customHeight="1" x14ac:dyDescent="0.3">
      <c r="A8" s="171"/>
      <c r="B8" s="171"/>
      <c r="C8" s="175"/>
      <c r="D8" s="171"/>
      <c r="E8" s="181"/>
      <c r="F8" s="171"/>
      <c r="G8" s="17"/>
      <c r="H8" s="18"/>
      <c r="I8" s="19"/>
      <c r="J8" s="19"/>
      <c r="K8" s="19"/>
      <c r="L8" s="19"/>
      <c r="M8" s="19"/>
      <c r="N8" s="19"/>
      <c r="O8" s="19"/>
      <c r="P8" s="171"/>
      <c r="Q8" s="171"/>
      <c r="R8" s="187"/>
    </row>
    <row r="9" spans="1:18" ht="15" customHeight="1" x14ac:dyDescent="0.3">
      <c r="A9" s="171"/>
      <c r="B9" s="171"/>
      <c r="C9" s="175"/>
      <c r="D9" s="171"/>
      <c r="E9" s="181"/>
      <c r="F9" s="171"/>
      <c r="G9" s="17"/>
      <c r="H9" s="18"/>
      <c r="I9" s="19"/>
      <c r="J9" s="19"/>
      <c r="K9" s="19"/>
      <c r="L9" s="19"/>
      <c r="M9" s="19"/>
      <c r="N9" s="19"/>
      <c r="O9" s="19"/>
      <c r="P9" s="171"/>
      <c r="Q9" s="171"/>
      <c r="R9" s="187"/>
    </row>
    <row r="10" spans="1:18" ht="15" customHeight="1" x14ac:dyDescent="0.3">
      <c r="A10" s="171"/>
      <c r="B10" s="171"/>
      <c r="C10" s="175"/>
      <c r="D10" s="171"/>
      <c r="E10" s="181"/>
      <c r="F10" s="171"/>
      <c r="G10" s="17"/>
      <c r="H10" s="18"/>
      <c r="I10" s="19"/>
      <c r="J10" s="19"/>
      <c r="K10" s="19"/>
      <c r="L10" s="19"/>
      <c r="M10" s="19"/>
      <c r="N10" s="19"/>
      <c r="O10" s="19"/>
      <c r="P10" s="171"/>
      <c r="Q10" s="171"/>
      <c r="R10" s="187"/>
    </row>
    <row r="11" spans="1:18" ht="15" customHeight="1" x14ac:dyDescent="0.3">
      <c r="A11" s="171"/>
      <c r="B11" s="171"/>
      <c r="C11" s="175"/>
      <c r="D11" s="171"/>
      <c r="E11" s="181"/>
      <c r="F11" s="171"/>
      <c r="G11" s="17"/>
      <c r="H11" s="18"/>
      <c r="I11" s="19"/>
      <c r="J11" s="19"/>
      <c r="K11" s="19"/>
      <c r="L11" s="19"/>
      <c r="M11" s="19"/>
      <c r="N11" s="19"/>
      <c r="O11" s="19"/>
      <c r="P11" s="171"/>
      <c r="Q11" s="171"/>
      <c r="R11" s="187"/>
    </row>
    <row r="12" spans="1:18" ht="15" customHeight="1" x14ac:dyDescent="0.3">
      <c r="A12" s="171"/>
      <c r="B12" s="171"/>
      <c r="C12" s="175"/>
      <c r="D12" s="171"/>
      <c r="E12" s="181"/>
      <c r="F12" s="171"/>
      <c r="G12" s="17"/>
      <c r="H12" s="18"/>
      <c r="I12" s="19"/>
      <c r="J12" s="19"/>
      <c r="K12" s="19"/>
      <c r="L12" s="19"/>
      <c r="M12" s="19"/>
      <c r="N12" s="19"/>
      <c r="O12" s="19"/>
      <c r="P12" s="171"/>
      <c r="Q12" s="171"/>
      <c r="R12" s="187"/>
    </row>
    <row r="13" spans="1:18" ht="15" customHeight="1" x14ac:dyDescent="0.3">
      <c r="A13" s="171"/>
      <c r="B13" s="171"/>
      <c r="C13" s="175"/>
      <c r="D13" s="171"/>
      <c r="E13" s="181"/>
      <c r="F13" s="171"/>
      <c r="G13" s="17"/>
      <c r="H13" s="18"/>
      <c r="I13" s="19"/>
      <c r="J13" s="19"/>
      <c r="K13" s="19"/>
      <c r="L13" s="19"/>
      <c r="M13" s="19"/>
      <c r="N13" s="19"/>
      <c r="O13" s="19"/>
      <c r="P13" s="171"/>
      <c r="Q13" s="171"/>
      <c r="R13" s="187"/>
    </row>
    <row r="14" spans="1:18" ht="15" customHeight="1" x14ac:dyDescent="0.3">
      <c r="A14" s="171"/>
      <c r="B14" s="171"/>
      <c r="C14" s="175"/>
      <c r="D14" s="171"/>
      <c r="E14" s="181"/>
      <c r="F14" s="171"/>
      <c r="G14" s="17"/>
      <c r="H14" s="18"/>
      <c r="I14" s="19"/>
      <c r="J14" s="19"/>
      <c r="K14" s="19"/>
      <c r="L14" s="19"/>
      <c r="M14" s="19"/>
      <c r="N14" s="19"/>
      <c r="O14" s="19"/>
      <c r="P14" s="171"/>
      <c r="Q14" s="171"/>
      <c r="R14" s="187"/>
    </row>
    <row r="15" spans="1:18" ht="15" customHeight="1" x14ac:dyDescent="0.3">
      <c r="A15" s="171"/>
      <c r="B15" s="171"/>
      <c r="C15" s="175"/>
      <c r="D15" s="171"/>
      <c r="E15" s="181"/>
      <c r="F15" s="171"/>
      <c r="G15" s="17"/>
      <c r="H15" s="18"/>
      <c r="I15" s="19"/>
      <c r="J15" s="19"/>
      <c r="K15" s="19"/>
      <c r="L15" s="19"/>
      <c r="M15" s="19"/>
      <c r="N15" s="19"/>
      <c r="O15" s="19"/>
      <c r="P15" s="171"/>
      <c r="Q15" s="171"/>
      <c r="R15" s="187"/>
    </row>
    <row r="16" spans="1:18" ht="15" customHeight="1" x14ac:dyDescent="0.3">
      <c r="A16" s="171"/>
      <c r="B16" s="171"/>
      <c r="C16" s="175"/>
      <c r="D16" s="171"/>
      <c r="E16" s="181"/>
      <c r="F16" s="171"/>
      <c r="G16" s="17"/>
      <c r="H16" s="18"/>
      <c r="I16" s="19"/>
      <c r="J16" s="19"/>
      <c r="K16" s="19"/>
      <c r="L16" s="19"/>
      <c r="M16" s="19"/>
      <c r="N16" s="19"/>
      <c r="O16" s="19"/>
      <c r="P16" s="171"/>
      <c r="Q16" s="171"/>
      <c r="R16" s="187"/>
    </row>
    <row r="17" spans="1:18" ht="15" customHeight="1" x14ac:dyDescent="0.3">
      <c r="A17" s="171"/>
      <c r="B17" s="171"/>
      <c r="C17" s="175"/>
      <c r="D17" s="171"/>
      <c r="E17" s="181"/>
      <c r="F17" s="171"/>
      <c r="G17" s="17"/>
      <c r="H17" s="18"/>
      <c r="I17" s="19"/>
      <c r="J17" s="19"/>
      <c r="K17" s="19"/>
      <c r="L17" s="19"/>
      <c r="M17" s="19"/>
      <c r="N17" s="19"/>
      <c r="O17" s="19"/>
      <c r="P17" s="171"/>
      <c r="Q17" s="171"/>
      <c r="R17" s="187"/>
    </row>
    <row r="18" spans="1:18" ht="15" customHeight="1" x14ac:dyDescent="0.3">
      <c r="A18" s="171"/>
      <c r="B18" s="171"/>
      <c r="C18" s="175"/>
      <c r="D18" s="169"/>
      <c r="E18" s="167"/>
      <c r="F18" s="169"/>
      <c r="G18" s="17"/>
      <c r="H18" s="18"/>
      <c r="I18" s="19"/>
      <c r="J18" s="19"/>
      <c r="K18" s="19"/>
      <c r="L18" s="19"/>
      <c r="M18" s="19"/>
      <c r="N18" s="19"/>
      <c r="O18" s="19"/>
      <c r="P18" s="171"/>
      <c r="Q18" s="169"/>
      <c r="R18" s="187"/>
    </row>
    <row r="19" spans="1:18" ht="15" customHeight="1" x14ac:dyDescent="0.3">
      <c r="A19" s="171"/>
      <c r="B19" s="171"/>
      <c r="C19" s="96" t="s">
        <v>8</v>
      </c>
      <c r="D19" s="109" t="s">
        <v>3</v>
      </c>
      <c r="E19" s="110" t="s">
        <v>4</v>
      </c>
      <c r="F19" s="109" t="s">
        <v>5</v>
      </c>
      <c r="G19" s="17"/>
      <c r="H19" s="17"/>
      <c r="I19" s="20"/>
      <c r="J19" s="20"/>
      <c r="K19" s="20"/>
      <c r="L19" s="20"/>
      <c r="M19" s="20"/>
      <c r="N19" s="20"/>
      <c r="O19" s="20"/>
      <c r="P19" s="171"/>
      <c r="Q19" s="152"/>
      <c r="R19" s="187"/>
    </row>
    <row r="20" spans="1:18" ht="15" customHeight="1" x14ac:dyDescent="0.3">
      <c r="A20" s="171"/>
      <c r="B20" s="171"/>
      <c r="C20" s="30" t="s">
        <v>6</v>
      </c>
      <c r="D20" s="168">
        <v>1</v>
      </c>
      <c r="E20" s="166">
        <v>0.33329999999999999</v>
      </c>
      <c r="F20" s="168">
        <v>0.66659999999999997</v>
      </c>
      <c r="G20" s="17"/>
      <c r="H20" s="17"/>
      <c r="I20" s="18"/>
      <c r="J20" s="18"/>
      <c r="K20" s="18"/>
      <c r="L20" s="18"/>
      <c r="M20" s="18"/>
      <c r="N20" s="18"/>
      <c r="O20" s="18"/>
      <c r="P20" s="171"/>
      <c r="Q20" s="170">
        <v>0.33329999999999999</v>
      </c>
      <c r="R20" s="187"/>
    </row>
    <row r="21" spans="1:18" ht="15" customHeight="1" x14ac:dyDescent="0.3">
      <c r="A21" s="171"/>
      <c r="B21" s="171"/>
      <c r="C21" s="57" t="s">
        <v>7</v>
      </c>
      <c r="D21" s="171"/>
      <c r="E21" s="181"/>
      <c r="F21" s="171"/>
      <c r="G21" s="17"/>
      <c r="H21" s="17"/>
      <c r="I21" s="18"/>
      <c r="J21" s="18"/>
      <c r="K21" s="18"/>
      <c r="L21" s="18"/>
      <c r="M21" s="18"/>
      <c r="N21" s="18"/>
      <c r="O21" s="18"/>
      <c r="P21" s="171"/>
      <c r="Q21" s="171"/>
      <c r="R21" s="187"/>
    </row>
    <row r="22" spans="1:18" ht="15" customHeight="1" x14ac:dyDescent="0.3">
      <c r="A22" s="171"/>
      <c r="B22" s="171"/>
      <c r="C22" s="178"/>
      <c r="D22" s="171"/>
      <c r="E22" s="181"/>
      <c r="F22" s="171"/>
      <c r="G22" s="17"/>
      <c r="H22" s="17"/>
      <c r="I22" s="18"/>
      <c r="J22" s="18"/>
      <c r="K22" s="18"/>
      <c r="L22" s="18"/>
      <c r="M22" s="18"/>
      <c r="N22" s="18"/>
      <c r="O22" s="18"/>
      <c r="P22" s="171"/>
      <c r="Q22" s="171"/>
      <c r="R22" s="187"/>
    </row>
    <row r="23" spans="1:18" ht="15" customHeight="1" x14ac:dyDescent="0.3">
      <c r="A23" s="171"/>
      <c r="B23" s="171"/>
      <c r="C23" s="175"/>
      <c r="D23" s="171"/>
      <c r="E23" s="181"/>
      <c r="F23" s="171"/>
      <c r="G23" s="17"/>
      <c r="H23" s="17"/>
      <c r="I23" s="18"/>
      <c r="J23" s="18"/>
      <c r="K23" s="18"/>
      <c r="L23" s="18"/>
      <c r="M23" s="18"/>
      <c r="N23" s="18"/>
      <c r="O23" s="18"/>
      <c r="P23" s="171"/>
      <c r="Q23" s="171"/>
      <c r="R23" s="187"/>
    </row>
    <row r="24" spans="1:18" ht="15" customHeight="1" x14ac:dyDescent="0.3">
      <c r="A24" s="171"/>
      <c r="B24" s="171"/>
      <c r="C24" s="175"/>
      <c r="D24" s="171"/>
      <c r="E24" s="181"/>
      <c r="F24" s="171"/>
      <c r="G24" s="17"/>
      <c r="H24" s="17"/>
      <c r="I24" s="18"/>
      <c r="J24" s="18"/>
      <c r="K24" s="18"/>
      <c r="L24" s="18"/>
      <c r="M24" s="18"/>
      <c r="N24" s="18"/>
      <c r="O24" s="18"/>
      <c r="P24" s="171"/>
      <c r="Q24" s="171"/>
      <c r="R24" s="187"/>
    </row>
    <row r="25" spans="1:18" ht="15" customHeight="1" x14ac:dyDescent="0.3">
      <c r="A25" s="171"/>
      <c r="B25" s="171"/>
      <c r="C25" s="175"/>
      <c r="D25" s="171"/>
      <c r="E25" s="181"/>
      <c r="F25" s="171"/>
      <c r="G25" s="17"/>
      <c r="H25" s="17"/>
      <c r="I25" s="18"/>
      <c r="J25" s="18"/>
      <c r="K25" s="18"/>
      <c r="L25" s="18"/>
      <c r="M25" s="18"/>
      <c r="N25" s="18"/>
      <c r="O25" s="18"/>
      <c r="P25" s="171"/>
      <c r="Q25" s="171"/>
      <c r="R25" s="187"/>
    </row>
    <row r="26" spans="1:18" ht="15" customHeight="1" x14ac:dyDescent="0.3">
      <c r="A26" s="171"/>
      <c r="B26" s="171"/>
      <c r="C26" s="175"/>
      <c r="D26" s="171"/>
      <c r="E26" s="181"/>
      <c r="F26" s="171"/>
      <c r="G26" s="17"/>
      <c r="H26" s="17"/>
      <c r="I26" s="18"/>
      <c r="J26" s="18"/>
      <c r="K26" s="18"/>
      <c r="L26" s="18"/>
      <c r="M26" s="18"/>
      <c r="N26" s="18"/>
      <c r="O26" s="18"/>
      <c r="P26" s="171"/>
      <c r="Q26" s="171"/>
      <c r="R26" s="187"/>
    </row>
    <row r="27" spans="1:18" ht="15" customHeight="1" x14ac:dyDescent="0.3">
      <c r="A27" s="171"/>
      <c r="B27" s="171"/>
      <c r="C27" s="175"/>
      <c r="D27" s="171"/>
      <c r="E27" s="181"/>
      <c r="F27" s="171"/>
      <c r="G27" s="17"/>
      <c r="H27" s="17"/>
      <c r="I27" s="18"/>
      <c r="J27" s="18"/>
      <c r="K27" s="18"/>
      <c r="L27" s="18"/>
      <c r="M27" s="18"/>
      <c r="N27" s="18"/>
      <c r="O27" s="18"/>
      <c r="P27" s="171"/>
      <c r="Q27" s="171"/>
      <c r="R27" s="187"/>
    </row>
    <row r="28" spans="1:18" ht="15" customHeight="1" x14ac:dyDescent="0.3">
      <c r="A28" s="171"/>
      <c r="B28" s="171"/>
      <c r="C28" s="175"/>
      <c r="D28" s="171"/>
      <c r="E28" s="181"/>
      <c r="F28" s="171"/>
      <c r="G28" s="17"/>
      <c r="H28" s="17"/>
      <c r="I28" s="18"/>
      <c r="J28" s="18"/>
      <c r="K28" s="18"/>
      <c r="L28" s="18"/>
      <c r="M28" s="18"/>
      <c r="N28" s="18"/>
      <c r="O28" s="18"/>
      <c r="P28" s="171"/>
      <c r="Q28" s="171"/>
      <c r="R28" s="187"/>
    </row>
    <row r="29" spans="1:18" ht="15" customHeight="1" x14ac:dyDescent="0.3">
      <c r="A29" s="171"/>
      <c r="B29" s="171"/>
      <c r="C29" s="175"/>
      <c r="D29" s="171"/>
      <c r="E29" s="181"/>
      <c r="F29" s="171"/>
      <c r="G29" s="17"/>
      <c r="H29" s="17"/>
      <c r="I29" s="18"/>
      <c r="J29" s="18"/>
      <c r="K29" s="18"/>
      <c r="L29" s="18"/>
      <c r="M29" s="18"/>
      <c r="N29" s="18"/>
      <c r="O29" s="18"/>
      <c r="P29" s="171"/>
      <c r="Q29" s="171"/>
      <c r="R29" s="187"/>
    </row>
    <row r="30" spans="1:18" ht="15" customHeight="1" x14ac:dyDescent="0.3">
      <c r="A30" s="171"/>
      <c r="B30" s="171"/>
      <c r="C30" s="175"/>
      <c r="D30" s="171"/>
      <c r="E30" s="181"/>
      <c r="F30" s="171"/>
      <c r="G30" s="17"/>
      <c r="H30" s="17"/>
      <c r="I30" s="18"/>
      <c r="J30" s="18"/>
      <c r="K30" s="18"/>
      <c r="L30" s="18"/>
      <c r="M30" s="18"/>
      <c r="N30" s="18"/>
      <c r="O30" s="18"/>
      <c r="P30" s="171"/>
      <c r="Q30" s="171"/>
      <c r="R30" s="187"/>
    </row>
    <row r="31" spans="1:18" ht="15" customHeight="1" x14ac:dyDescent="0.3">
      <c r="A31" s="171"/>
      <c r="B31" s="171"/>
      <c r="C31" s="175"/>
      <c r="D31" s="171"/>
      <c r="E31" s="181"/>
      <c r="F31" s="171"/>
      <c r="G31" s="17"/>
      <c r="H31" s="17"/>
      <c r="I31" s="18"/>
      <c r="J31" s="18"/>
      <c r="K31" s="18"/>
      <c r="L31" s="18"/>
      <c r="M31" s="18"/>
      <c r="N31" s="18"/>
      <c r="O31" s="18"/>
      <c r="P31" s="171"/>
      <c r="Q31" s="171"/>
      <c r="R31" s="187"/>
    </row>
    <row r="32" spans="1:18" ht="15" customHeight="1" x14ac:dyDescent="0.3">
      <c r="A32" s="171"/>
      <c r="B32" s="171"/>
      <c r="C32" s="175"/>
      <c r="D32" s="171"/>
      <c r="E32" s="181"/>
      <c r="F32" s="171"/>
      <c r="G32" s="17"/>
      <c r="H32" s="17"/>
      <c r="I32" s="18"/>
      <c r="J32" s="18"/>
      <c r="K32" s="18"/>
      <c r="L32" s="18"/>
      <c r="M32" s="18"/>
      <c r="N32" s="18"/>
      <c r="O32" s="18"/>
      <c r="P32" s="171"/>
      <c r="Q32" s="171"/>
      <c r="R32" s="187"/>
    </row>
    <row r="33" spans="1:18" ht="15" customHeight="1" x14ac:dyDescent="0.3">
      <c r="A33" s="171"/>
      <c r="B33" s="171"/>
      <c r="C33" s="175"/>
      <c r="D33" s="171"/>
      <c r="E33" s="181"/>
      <c r="F33" s="171"/>
      <c r="G33" s="17"/>
      <c r="H33" s="17"/>
      <c r="I33" s="18"/>
      <c r="J33" s="18"/>
      <c r="K33" s="18"/>
      <c r="L33" s="18"/>
      <c r="M33" s="18"/>
      <c r="N33" s="18"/>
      <c r="O33" s="18"/>
      <c r="P33" s="171"/>
      <c r="Q33" s="171"/>
      <c r="R33" s="187"/>
    </row>
    <row r="34" spans="1:18" ht="15" customHeight="1" x14ac:dyDescent="0.3">
      <c r="A34" s="171"/>
      <c r="B34" s="171"/>
      <c r="C34" s="175"/>
      <c r="D34" s="171"/>
      <c r="E34" s="181"/>
      <c r="F34" s="171"/>
      <c r="G34" s="17"/>
      <c r="H34" s="17"/>
      <c r="I34" s="18"/>
      <c r="J34" s="18"/>
      <c r="K34" s="18"/>
      <c r="L34" s="18"/>
      <c r="M34" s="18"/>
      <c r="N34" s="18"/>
      <c r="O34" s="18"/>
      <c r="P34" s="171"/>
      <c r="Q34" s="171"/>
      <c r="R34" s="187"/>
    </row>
    <row r="35" spans="1:18" ht="10.5" customHeight="1" x14ac:dyDescent="0.3">
      <c r="A35" s="171"/>
      <c r="B35" s="171"/>
      <c r="C35" s="179"/>
      <c r="D35" s="169"/>
      <c r="E35" s="167"/>
      <c r="F35" s="169"/>
      <c r="G35" s="17"/>
      <c r="H35" s="17"/>
      <c r="I35" s="18"/>
      <c r="J35" s="18"/>
      <c r="K35" s="18"/>
      <c r="L35" s="18"/>
      <c r="M35" s="18"/>
      <c r="N35" s="18"/>
      <c r="O35" s="18"/>
      <c r="P35" s="171"/>
      <c r="Q35" s="169"/>
      <c r="R35" s="187"/>
    </row>
    <row r="36" spans="1:18" ht="15" customHeight="1" x14ac:dyDescent="0.3">
      <c r="A36" s="171"/>
      <c r="B36" s="171"/>
      <c r="C36" s="97" t="s">
        <v>9</v>
      </c>
      <c r="D36" s="111" t="s">
        <v>10</v>
      </c>
      <c r="E36" s="112" t="s">
        <v>11</v>
      </c>
      <c r="F36" s="111" t="s">
        <v>12</v>
      </c>
      <c r="G36" s="17"/>
      <c r="H36" s="17"/>
      <c r="I36" s="17"/>
      <c r="J36" s="17"/>
      <c r="K36" s="17"/>
      <c r="L36" s="17"/>
      <c r="M36" s="17"/>
      <c r="N36" s="17"/>
      <c r="O36" s="17"/>
      <c r="P36" s="171"/>
      <c r="Q36" s="151"/>
      <c r="R36" s="187"/>
    </row>
    <row r="37" spans="1:18" ht="15" customHeight="1" x14ac:dyDescent="0.3">
      <c r="A37" s="171"/>
      <c r="B37" s="171"/>
      <c r="C37" s="31" t="s">
        <v>13</v>
      </c>
      <c r="D37" s="2">
        <v>1</v>
      </c>
      <c r="E37" s="48">
        <v>0.66659999999999997</v>
      </c>
      <c r="F37" s="5">
        <v>0.33329999999999999</v>
      </c>
      <c r="G37" s="17"/>
      <c r="H37" s="17"/>
      <c r="I37" s="17"/>
      <c r="J37" s="17"/>
      <c r="K37" s="17"/>
      <c r="L37" s="17"/>
      <c r="M37" s="17"/>
      <c r="N37" s="17"/>
      <c r="O37" s="17"/>
      <c r="P37" s="171"/>
      <c r="Q37" s="52">
        <v>0.66659999999999997</v>
      </c>
      <c r="R37" s="187"/>
    </row>
    <row r="38" spans="1:18" ht="15" customHeight="1" x14ac:dyDescent="0.3">
      <c r="A38" s="171"/>
      <c r="B38" s="171"/>
      <c r="C38" s="96" t="s">
        <v>14</v>
      </c>
      <c r="D38" s="113" t="s">
        <v>15</v>
      </c>
      <c r="E38" s="114" t="s">
        <v>16</v>
      </c>
      <c r="F38" s="115" t="s">
        <v>17</v>
      </c>
      <c r="G38" s="113" t="s">
        <v>18</v>
      </c>
      <c r="H38" s="113" t="s">
        <v>19</v>
      </c>
      <c r="I38" s="113" t="s">
        <v>20</v>
      </c>
      <c r="J38" s="113" t="s">
        <v>21</v>
      </c>
      <c r="K38" s="113" t="s">
        <v>22</v>
      </c>
      <c r="L38" s="113" t="s">
        <v>23</v>
      </c>
      <c r="M38" s="113" t="s">
        <v>24</v>
      </c>
      <c r="N38" s="115" t="s">
        <v>25</v>
      </c>
      <c r="O38" s="115" t="s">
        <v>26</v>
      </c>
      <c r="P38" s="171"/>
      <c r="Q38" s="153"/>
      <c r="R38" s="187"/>
    </row>
    <row r="39" spans="1:18" ht="15" customHeight="1" x14ac:dyDescent="0.3">
      <c r="A39" s="171"/>
      <c r="B39" s="171"/>
      <c r="C39" s="32" t="s">
        <v>27</v>
      </c>
      <c r="D39" s="1">
        <v>0.16669999999999999</v>
      </c>
      <c r="E39" s="49">
        <v>0.66669999999999996</v>
      </c>
      <c r="F39" s="4">
        <v>0.83330000000000004</v>
      </c>
      <c r="G39" s="1">
        <v>0.75</v>
      </c>
      <c r="H39" s="1">
        <v>0.91669999999999996</v>
      </c>
      <c r="I39" s="1">
        <v>0.58330000000000004</v>
      </c>
      <c r="J39" s="1">
        <v>0.5</v>
      </c>
      <c r="K39" s="1">
        <v>0.25</v>
      </c>
      <c r="L39" s="1">
        <v>0.41670000000000001</v>
      </c>
      <c r="M39" s="1">
        <v>8.3299999999999999E-2</v>
      </c>
      <c r="N39" s="4">
        <v>1</v>
      </c>
      <c r="O39" s="4">
        <v>0.33329999999999999</v>
      </c>
      <c r="P39" s="171"/>
      <c r="Q39" s="52">
        <v>0.83330000000000004</v>
      </c>
      <c r="R39" s="187"/>
    </row>
    <row r="40" spans="1:18" x14ac:dyDescent="0.3">
      <c r="A40" s="171"/>
      <c r="B40" s="171"/>
      <c r="C40" s="98" t="s">
        <v>28</v>
      </c>
      <c r="D40" s="116" t="s">
        <v>29</v>
      </c>
      <c r="E40" s="117" t="s">
        <v>30</v>
      </c>
      <c r="F40" s="116" t="s">
        <v>31</v>
      </c>
      <c r="G40" s="17"/>
      <c r="H40" s="21"/>
      <c r="I40" s="21"/>
      <c r="J40" s="21"/>
      <c r="K40" s="21"/>
      <c r="L40" s="21"/>
      <c r="M40" s="21"/>
      <c r="N40" s="21"/>
      <c r="O40" s="21"/>
      <c r="P40" s="171"/>
      <c r="Q40" s="153"/>
      <c r="R40" s="187"/>
    </row>
    <row r="41" spans="1:18" ht="15" customHeight="1" x14ac:dyDescent="0.3">
      <c r="A41" s="171"/>
      <c r="B41" s="171"/>
      <c r="C41" s="33" t="s">
        <v>32</v>
      </c>
      <c r="D41" s="168">
        <v>1</v>
      </c>
      <c r="E41" s="166">
        <v>0.66659999999999997</v>
      </c>
      <c r="F41" s="168">
        <v>0.33329999999999999</v>
      </c>
      <c r="G41" s="17"/>
      <c r="H41" s="21"/>
      <c r="I41" s="21"/>
      <c r="J41" s="21"/>
      <c r="K41" s="21"/>
      <c r="L41" s="21"/>
      <c r="M41" s="21"/>
      <c r="N41" s="21"/>
      <c r="O41" s="21"/>
      <c r="P41" s="171"/>
      <c r="Q41" s="166">
        <v>0.66659999999999997</v>
      </c>
      <c r="R41" s="187"/>
    </row>
    <row r="42" spans="1:18" ht="207.75" customHeight="1" x14ac:dyDescent="0.3">
      <c r="A42" s="171"/>
      <c r="B42" s="169"/>
      <c r="C42" s="13"/>
      <c r="D42" s="169"/>
      <c r="E42" s="167"/>
      <c r="F42" s="169"/>
      <c r="G42" s="17"/>
      <c r="H42" s="18"/>
      <c r="I42" s="18"/>
      <c r="J42" s="18"/>
      <c r="K42" s="18"/>
      <c r="L42" s="18"/>
      <c r="M42" s="18"/>
      <c r="N42" s="18"/>
      <c r="O42" s="18"/>
      <c r="P42" s="171"/>
      <c r="Q42" s="167"/>
      <c r="R42" s="187"/>
    </row>
    <row r="43" spans="1:18" ht="15" customHeight="1" x14ac:dyDescent="0.35">
      <c r="A43" s="171"/>
      <c r="B43" s="90"/>
      <c r="C43" s="93"/>
      <c r="D43" s="94"/>
      <c r="E43" s="93"/>
      <c r="F43" s="93"/>
      <c r="G43" s="85"/>
      <c r="H43" s="85"/>
      <c r="I43" s="85"/>
      <c r="J43" s="85"/>
      <c r="K43" s="85"/>
      <c r="L43" s="85"/>
      <c r="M43" s="85"/>
      <c r="N43" s="86"/>
      <c r="O43" s="159" t="s">
        <v>33</v>
      </c>
      <c r="P43" s="171"/>
      <c r="Q43" s="157">
        <f>(Q3+Q20+Q37+Q39+Q41)/5</f>
        <v>0.49996000000000002</v>
      </c>
      <c r="R43" s="187"/>
    </row>
    <row r="44" spans="1:18" ht="15" customHeight="1" x14ac:dyDescent="0.3">
      <c r="A44" s="171"/>
      <c r="B44" s="184" t="s">
        <v>34</v>
      </c>
      <c r="C44" s="99" t="s">
        <v>35</v>
      </c>
      <c r="D44" s="118" t="s">
        <v>36</v>
      </c>
      <c r="E44" s="119" t="s">
        <v>37</v>
      </c>
      <c r="F44" s="118" t="s">
        <v>38</v>
      </c>
      <c r="G44" s="120" t="s">
        <v>39</v>
      </c>
      <c r="H44" s="120" t="s">
        <v>40</v>
      </c>
      <c r="I44" s="22"/>
      <c r="J44" s="22"/>
      <c r="K44" s="22"/>
      <c r="L44" s="22"/>
      <c r="M44" s="22"/>
      <c r="N44" s="22"/>
      <c r="O44" s="22"/>
      <c r="P44" s="171"/>
      <c r="Q44" s="153"/>
      <c r="R44" s="187"/>
    </row>
    <row r="45" spans="1:18" ht="15" customHeight="1" x14ac:dyDescent="0.3">
      <c r="A45" s="171"/>
      <c r="B45" s="171"/>
      <c r="C45" s="33" t="s">
        <v>41</v>
      </c>
      <c r="D45" s="168">
        <v>0.4</v>
      </c>
      <c r="E45" s="166">
        <v>0.8</v>
      </c>
      <c r="F45" s="168">
        <v>0.6</v>
      </c>
      <c r="G45" s="168">
        <v>1</v>
      </c>
      <c r="H45" s="168">
        <v>0.2</v>
      </c>
      <c r="I45" s="22"/>
      <c r="J45" s="22"/>
      <c r="K45" s="22"/>
      <c r="L45" s="22"/>
      <c r="M45" s="22"/>
      <c r="N45" s="22"/>
      <c r="O45" s="22"/>
      <c r="P45" s="171"/>
      <c r="Q45" s="166">
        <v>0.6</v>
      </c>
      <c r="R45" s="187"/>
    </row>
    <row r="46" spans="1:18" ht="176.25" customHeight="1" x14ac:dyDescent="0.3">
      <c r="A46" s="171"/>
      <c r="B46" s="171"/>
      <c r="C46" s="34"/>
      <c r="D46" s="169"/>
      <c r="E46" s="167"/>
      <c r="F46" s="169"/>
      <c r="G46" s="169"/>
      <c r="H46" s="169"/>
      <c r="I46" s="22"/>
      <c r="J46" s="22"/>
      <c r="K46" s="22"/>
      <c r="L46" s="22"/>
      <c r="M46" s="22"/>
      <c r="N46" s="22"/>
      <c r="O46" s="22"/>
      <c r="P46" s="171"/>
      <c r="Q46" s="167"/>
      <c r="R46" s="187"/>
    </row>
    <row r="47" spans="1:18" ht="15" customHeight="1" x14ac:dyDescent="0.3">
      <c r="A47" s="171"/>
      <c r="B47" s="171"/>
      <c r="C47" s="100" t="s">
        <v>42</v>
      </c>
      <c r="D47" s="121" t="s">
        <v>43</v>
      </c>
      <c r="E47" s="122" t="s">
        <v>44</v>
      </c>
      <c r="F47" s="121" t="s">
        <v>45</v>
      </c>
      <c r="G47" s="121" t="s">
        <v>46</v>
      </c>
      <c r="H47" s="121" t="s">
        <v>47</v>
      </c>
      <c r="I47" s="22"/>
      <c r="J47" s="22"/>
      <c r="K47" s="22"/>
      <c r="L47" s="22"/>
      <c r="M47" s="22"/>
      <c r="N47" s="22"/>
      <c r="O47" s="22"/>
      <c r="P47" s="171"/>
      <c r="Q47" s="153"/>
      <c r="R47" s="187"/>
    </row>
    <row r="48" spans="1:18" ht="15" customHeight="1" x14ac:dyDescent="0.3">
      <c r="A48" s="171"/>
      <c r="B48" s="171"/>
      <c r="C48" s="33" t="s">
        <v>48</v>
      </c>
      <c r="D48" s="168">
        <v>0.2</v>
      </c>
      <c r="E48" s="166">
        <v>0.4</v>
      </c>
      <c r="F48" s="168">
        <v>0.6</v>
      </c>
      <c r="G48" s="168">
        <v>0.8</v>
      </c>
      <c r="H48" s="168">
        <v>1</v>
      </c>
      <c r="I48" s="22"/>
      <c r="J48" s="22"/>
      <c r="K48" s="22"/>
      <c r="L48" s="22"/>
      <c r="M48" s="22"/>
      <c r="N48" s="22"/>
      <c r="O48" s="22"/>
      <c r="P48" s="171"/>
      <c r="Q48" s="166">
        <v>0.4</v>
      </c>
      <c r="R48" s="187"/>
    </row>
    <row r="49" spans="1:18" ht="167.25" customHeight="1" x14ac:dyDescent="0.3">
      <c r="A49" s="171"/>
      <c r="B49" s="171"/>
      <c r="C49" s="12"/>
      <c r="D49" s="169"/>
      <c r="E49" s="167"/>
      <c r="F49" s="169"/>
      <c r="G49" s="169"/>
      <c r="H49" s="169"/>
      <c r="I49" s="22"/>
      <c r="J49" s="22"/>
      <c r="K49" s="22"/>
      <c r="L49" s="22"/>
      <c r="M49" s="22"/>
      <c r="N49" s="22"/>
      <c r="O49" s="22"/>
      <c r="P49" s="171"/>
      <c r="Q49" s="167"/>
      <c r="R49" s="187"/>
    </row>
    <row r="50" spans="1:18" ht="15" customHeight="1" x14ac:dyDescent="0.35">
      <c r="A50" s="171"/>
      <c r="B50" s="90"/>
      <c r="C50" s="93"/>
      <c r="D50" s="94"/>
      <c r="E50" s="93"/>
      <c r="F50" s="93"/>
      <c r="G50" s="85"/>
      <c r="H50" s="85"/>
      <c r="I50" s="85"/>
      <c r="J50" s="85"/>
      <c r="K50" s="85"/>
      <c r="L50" s="85"/>
      <c r="M50" s="195" t="s">
        <v>49</v>
      </c>
      <c r="N50" s="196"/>
      <c r="O50" s="197"/>
      <c r="P50" s="171"/>
      <c r="Q50" s="157">
        <f>(Q45+Q48)/2</f>
        <v>0.5</v>
      </c>
      <c r="R50" s="187"/>
    </row>
    <row r="51" spans="1:18" ht="15" customHeight="1" x14ac:dyDescent="0.3">
      <c r="A51" s="171"/>
      <c r="B51" s="185" t="s">
        <v>50</v>
      </c>
      <c r="C51" s="99" t="s">
        <v>51</v>
      </c>
      <c r="D51" s="123" t="s">
        <v>52</v>
      </c>
      <c r="E51" s="124" t="s">
        <v>53</v>
      </c>
      <c r="F51" s="123" t="s">
        <v>54</v>
      </c>
      <c r="G51" s="125" t="s">
        <v>55</v>
      </c>
      <c r="H51" s="22"/>
      <c r="I51" s="22"/>
      <c r="J51" s="22"/>
      <c r="K51" s="22"/>
      <c r="L51" s="22"/>
      <c r="M51" s="22"/>
      <c r="N51" s="22"/>
      <c r="O51" s="22"/>
      <c r="P51" s="171"/>
      <c r="Q51" s="139"/>
      <c r="R51" s="187"/>
    </row>
    <row r="52" spans="1:18" ht="15" customHeight="1" x14ac:dyDescent="0.3">
      <c r="A52" s="171"/>
      <c r="B52" s="171"/>
      <c r="C52" s="35" t="s">
        <v>56</v>
      </c>
      <c r="D52" s="170">
        <v>1</v>
      </c>
      <c r="E52" s="170">
        <v>0.5</v>
      </c>
      <c r="F52" s="170">
        <v>0.75</v>
      </c>
      <c r="G52" s="170">
        <v>0.25</v>
      </c>
      <c r="H52" s="22"/>
      <c r="I52" s="22"/>
      <c r="J52" s="22"/>
      <c r="K52" s="22"/>
      <c r="L52" s="22"/>
      <c r="M52" s="22"/>
      <c r="N52" s="22"/>
      <c r="O52" s="22"/>
      <c r="P52" s="171"/>
      <c r="Q52" s="168">
        <v>0.75</v>
      </c>
      <c r="R52" s="187"/>
    </row>
    <row r="53" spans="1:18" ht="15" customHeight="1" x14ac:dyDescent="0.3">
      <c r="A53" s="171"/>
      <c r="B53" s="171"/>
      <c r="C53" s="191"/>
      <c r="D53" s="171"/>
      <c r="E53" s="171"/>
      <c r="F53" s="171"/>
      <c r="G53" s="171"/>
      <c r="H53" s="22"/>
      <c r="I53" s="22"/>
      <c r="J53" s="22"/>
      <c r="K53" s="22"/>
      <c r="L53" s="22"/>
      <c r="M53" s="22"/>
      <c r="N53" s="22"/>
      <c r="O53" s="22"/>
      <c r="P53" s="171"/>
      <c r="Q53" s="171"/>
      <c r="R53" s="187"/>
    </row>
    <row r="54" spans="1:18" ht="15" customHeight="1" x14ac:dyDescent="0.3">
      <c r="A54" s="171"/>
      <c r="B54" s="171"/>
      <c r="C54" s="171"/>
      <c r="D54" s="171"/>
      <c r="E54" s="171"/>
      <c r="F54" s="171"/>
      <c r="G54" s="171"/>
      <c r="H54" s="22"/>
      <c r="I54" s="22"/>
      <c r="J54" s="22"/>
      <c r="K54" s="22"/>
      <c r="L54" s="22"/>
      <c r="M54" s="22"/>
      <c r="N54" s="22"/>
      <c r="O54" s="22"/>
      <c r="P54" s="171"/>
      <c r="Q54" s="171"/>
      <c r="R54" s="187"/>
    </row>
    <row r="55" spans="1:18" ht="15" customHeight="1" x14ac:dyDescent="0.3">
      <c r="A55" s="171"/>
      <c r="B55" s="171"/>
      <c r="C55" s="171"/>
      <c r="D55" s="171"/>
      <c r="E55" s="171"/>
      <c r="F55" s="171"/>
      <c r="G55" s="171"/>
      <c r="H55" s="22"/>
      <c r="I55" s="22"/>
      <c r="J55" s="22"/>
      <c r="K55" s="22"/>
      <c r="L55" s="22"/>
      <c r="M55" s="22"/>
      <c r="N55" s="22"/>
      <c r="O55" s="22"/>
      <c r="P55" s="171"/>
      <c r="Q55" s="171"/>
      <c r="R55" s="187"/>
    </row>
    <row r="56" spans="1:18" ht="15" customHeight="1" x14ac:dyDescent="0.3">
      <c r="A56" s="171"/>
      <c r="B56" s="171"/>
      <c r="C56" s="171"/>
      <c r="D56" s="171"/>
      <c r="E56" s="171"/>
      <c r="F56" s="171"/>
      <c r="G56" s="171"/>
      <c r="H56" s="22"/>
      <c r="I56" s="22"/>
      <c r="J56" s="22"/>
      <c r="K56" s="22"/>
      <c r="L56" s="22"/>
      <c r="M56" s="22"/>
      <c r="N56" s="22"/>
      <c r="O56" s="22"/>
      <c r="P56" s="171"/>
      <c r="Q56" s="171"/>
      <c r="R56" s="187"/>
    </row>
    <row r="57" spans="1:18" ht="15" customHeight="1" x14ac:dyDescent="0.3">
      <c r="A57" s="171"/>
      <c r="B57" s="171"/>
      <c r="C57" s="171"/>
      <c r="D57" s="171"/>
      <c r="E57" s="171"/>
      <c r="F57" s="171"/>
      <c r="G57" s="171"/>
      <c r="H57" s="22"/>
      <c r="I57" s="22"/>
      <c r="J57" s="22"/>
      <c r="K57" s="22"/>
      <c r="L57" s="22"/>
      <c r="M57" s="22"/>
      <c r="N57" s="22"/>
      <c r="O57" s="22"/>
      <c r="P57" s="171"/>
      <c r="Q57" s="171"/>
      <c r="R57" s="187"/>
    </row>
    <row r="58" spans="1:18" ht="15" customHeight="1" x14ac:dyDescent="0.3">
      <c r="A58" s="171"/>
      <c r="B58" s="171"/>
      <c r="C58" s="171"/>
      <c r="D58" s="171"/>
      <c r="E58" s="171"/>
      <c r="F58" s="171"/>
      <c r="G58" s="171"/>
      <c r="H58" s="22"/>
      <c r="I58" s="22"/>
      <c r="J58" s="22"/>
      <c r="K58" s="22"/>
      <c r="L58" s="22"/>
      <c r="M58" s="22"/>
      <c r="N58" s="22"/>
      <c r="O58" s="22"/>
      <c r="P58" s="171"/>
      <c r="Q58" s="171"/>
      <c r="R58" s="187"/>
    </row>
    <row r="59" spans="1:18" ht="15" customHeight="1" x14ac:dyDescent="0.3">
      <c r="A59" s="171"/>
      <c r="B59" s="171"/>
      <c r="C59" s="171"/>
      <c r="D59" s="171"/>
      <c r="E59" s="171"/>
      <c r="F59" s="171"/>
      <c r="G59" s="171"/>
      <c r="H59" s="22"/>
      <c r="I59" s="22"/>
      <c r="J59" s="22"/>
      <c r="K59" s="22"/>
      <c r="L59" s="22"/>
      <c r="M59" s="22"/>
      <c r="N59" s="22"/>
      <c r="O59" s="22"/>
      <c r="P59" s="171"/>
      <c r="Q59" s="171"/>
      <c r="R59" s="187"/>
    </row>
    <row r="60" spans="1:18" ht="15" customHeight="1" x14ac:dyDescent="0.3">
      <c r="A60" s="171"/>
      <c r="B60" s="171"/>
      <c r="C60" s="171"/>
      <c r="D60" s="171"/>
      <c r="E60" s="171"/>
      <c r="F60" s="171"/>
      <c r="G60" s="171"/>
      <c r="H60" s="22"/>
      <c r="I60" s="22"/>
      <c r="J60" s="22"/>
      <c r="K60" s="22"/>
      <c r="L60" s="22"/>
      <c r="M60" s="22"/>
      <c r="N60" s="22"/>
      <c r="O60" s="22"/>
      <c r="P60" s="171"/>
      <c r="Q60" s="171"/>
      <c r="R60" s="187"/>
    </row>
    <row r="61" spans="1:18" ht="15" customHeight="1" x14ac:dyDescent="0.3">
      <c r="A61" s="171"/>
      <c r="B61" s="171"/>
      <c r="C61" s="171"/>
      <c r="D61" s="171"/>
      <c r="E61" s="171"/>
      <c r="F61" s="171"/>
      <c r="G61" s="171"/>
      <c r="H61" s="22"/>
      <c r="I61" s="22"/>
      <c r="J61" s="22"/>
      <c r="K61" s="22"/>
      <c r="L61" s="22"/>
      <c r="M61" s="22"/>
      <c r="N61" s="22"/>
      <c r="O61" s="22"/>
      <c r="P61" s="171"/>
      <c r="Q61" s="171"/>
      <c r="R61" s="187"/>
    </row>
    <row r="62" spans="1:18" ht="15" customHeight="1" x14ac:dyDescent="0.3">
      <c r="A62" s="171"/>
      <c r="B62" s="171"/>
      <c r="C62" s="171"/>
      <c r="D62" s="171"/>
      <c r="E62" s="171"/>
      <c r="F62" s="171"/>
      <c r="G62" s="171"/>
      <c r="H62" s="22"/>
      <c r="I62" s="22"/>
      <c r="J62" s="22"/>
      <c r="K62" s="22"/>
      <c r="L62" s="22"/>
      <c r="M62" s="22"/>
      <c r="N62" s="22"/>
      <c r="O62" s="22"/>
      <c r="P62" s="171"/>
      <c r="Q62" s="171"/>
      <c r="R62" s="187"/>
    </row>
    <row r="63" spans="1:18" ht="15" customHeight="1" x14ac:dyDescent="0.3">
      <c r="A63" s="171"/>
      <c r="B63" s="171"/>
      <c r="C63" s="171"/>
      <c r="D63" s="171"/>
      <c r="E63" s="171"/>
      <c r="F63" s="171"/>
      <c r="G63" s="171"/>
      <c r="H63" s="22"/>
      <c r="I63" s="22"/>
      <c r="J63" s="22"/>
      <c r="K63" s="22"/>
      <c r="L63" s="22"/>
      <c r="M63" s="22"/>
      <c r="N63" s="22"/>
      <c r="O63" s="22"/>
      <c r="P63" s="171"/>
      <c r="Q63" s="171"/>
      <c r="R63" s="187"/>
    </row>
    <row r="64" spans="1:18" ht="15" customHeight="1" x14ac:dyDescent="0.3">
      <c r="A64" s="171"/>
      <c r="B64" s="171"/>
      <c r="C64" s="171"/>
      <c r="D64" s="171"/>
      <c r="E64" s="171"/>
      <c r="F64" s="171"/>
      <c r="G64" s="171"/>
      <c r="H64" s="22"/>
      <c r="I64" s="22"/>
      <c r="J64" s="22"/>
      <c r="K64" s="22"/>
      <c r="L64" s="22"/>
      <c r="M64" s="22"/>
      <c r="N64" s="22"/>
      <c r="O64" s="22"/>
      <c r="P64" s="171"/>
      <c r="Q64" s="171"/>
      <c r="R64" s="187"/>
    </row>
    <row r="65" spans="1:18" ht="15" customHeight="1" x14ac:dyDescent="0.3">
      <c r="A65" s="171"/>
      <c r="B65" s="171"/>
      <c r="C65" s="171"/>
      <c r="D65" s="171"/>
      <c r="E65" s="171"/>
      <c r="F65" s="171"/>
      <c r="G65" s="171"/>
      <c r="H65" s="22"/>
      <c r="I65" s="22"/>
      <c r="J65" s="22"/>
      <c r="K65" s="22"/>
      <c r="L65" s="22"/>
      <c r="M65" s="22"/>
      <c r="N65" s="22"/>
      <c r="O65" s="22"/>
      <c r="P65" s="171"/>
      <c r="Q65" s="171"/>
      <c r="R65" s="187"/>
    </row>
    <row r="66" spans="1:18" ht="15" customHeight="1" x14ac:dyDescent="0.3">
      <c r="A66" s="171"/>
      <c r="B66" s="171"/>
      <c r="C66" s="169"/>
      <c r="D66" s="169"/>
      <c r="E66" s="169"/>
      <c r="F66" s="169"/>
      <c r="G66" s="169"/>
      <c r="H66" s="22"/>
      <c r="I66" s="22"/>
      <c r="J66" s="22"/>
      <c r="K66" s="22"/>
      <c r="L66" s="22"/>
      <c r="M66" s="22"/>
      <c r="N66" s="22"/>
      <c r="O66" s="22"/>
      <c r="P66" s="171"/>
      <c r="Q66" s="169"/>
      <c r="R66" s="187"/>
    </row>
    <row r="67" spans="1:18" ht="15" customHeight="1" x14ac:dyDescent="0.3">
      <c r="A67" s="171"/>
      <c r="B67" s="171"/>
      <c r="C67" s="100" t="s">
        <v>57</v>
      </c>
      <c r="D67" s="126" t="s">
        <v>58</v>
      </c>
      <c r="E67" s="127" t="s">
        <v>59</v>
      </c>
      <c r="F67" s="128" t="s">
        <v>60</v>
      </c>
      <c r="G67" s="126" t="s">
        <v>61</v>
      </c>
      <c r="H67" s="129" t="s">
        <v>62</v>
      </c>
      <c r="I67" s="22"/>
      <c r="J67" s="22"/>
      <c r="K67" s="22"/>
      <c r="L67" s="22"/>
      <c r="M67" s="22"/>
      <c r="N67" s="22"/>
      <c r="O67" s="22"/>
      <c r="P67" s="171"/>
      <c r="Q67" s="153"/>
      <c r="R67" s="187"/>
    </row>
    <row r="68" spans="1:18" ht="15" customHeight="1" x14ac:dyDescent="0.3">
      <c r="A68" s="171"/>
      <c r="B68" s="171"/>
      <c r="C68" s="30" t="s">
        <v>63</v>
      </c>
      <c r="D68" s="1">
        <v>0.2</v>
      </c>
      <c r="E68" s="58">
        <v>0.4</v>
      </c>
      <c r="F68" s="4">
        <v>0.6</v>
      </c>
      <c r="G68" s="1">
        <v>0.8</v>
      </c>
      <c r="H68" s="1">
        <v>1</v>
      </c>
      <c r="I68" s="22"/>
      <c r="J68" s="22"/>
      <c r="K68" s="22"/>
      <c r="L68" s="22"/>
      <c r="M68" s="22"/>
      <c r="N68" s="22"/>
      <c r="O68" s="22"/>
      <c r="P68" s="171"/>
      <c r="Q68" s="52">
        <v>0.4</v>
      </c>
      <c r="R68" s="187"/>
    </row>
    <row r="69" spans="1:18" ht="15" customHeight="1" x14ac:dyDescent="0.3">
      <c r="A69" s="171"/>
      <c r="B69" s="171"/>
      <c r="C69" s="96" t="s">
        <v>64</v>
      </c>
      <c r="D69" s="130" t="s">
        <v>65</v>
      </c>
      <c r="E69" s="131" t="s">
        <v>66</v>
      </c>
      <c r="F69" s="130" t="s">
        <v>67</v>
      </c>
      <c r="G69" s="22"/>
      <c r="H69" s="22"/>
      <c r="I69" s="22"/>
      <c r="J69" s="22"/>
      <c r="K69" s="22"/>
      <c r="L69" s="22"/>
      <c r="M69" s="22"/>
      <c r="N69" s="22"/>
      <c r="O69" s="22"/>
      <c r="P69" s="171"/>
      <c r="Q69" s="153"/>
      <c r="R69" s="187"/>
    </row>
    <row r="70" spans="1:18" ht="15" customHeight="1" x14ac:dyDescent="0.3">
      <c r="A70" s="171"/>
      <c r="B70" s="171"/>
      <c r="C70" s="36" t="s">
        <v>68</v>
      </c>
      <c r="D70" s="170">
        <v>0.33329999999999999</v>
      </c>
      <c r="E70" s="172">
        <v>0.66659999999999997</v>
      </c>
      <c r="F70" s="170">
        <v>1</v>
      </c>
      <c r="G70" s="22"/>
      <c r="H70" s="22"/>
      <c r="I70" s="22"/>
      <c r="J70" s="22"/>
      <c r="K70" s="22"/>
      <c r="L70" s="22"/>
      <c r="M70" s="22"/>
      <c r="N70" s="22"/>
      <c r="O70" s="22"/>
      <c r="P70" s="171"/>
      <c r="Q70" s="166">
        <v>1</v>
      </c>
      <c r="R70" s="187"/>
    </row>
    <row r="71" spans="1:18" ht="205.5" customHeight="1" x14ac:dyDescent="0.3">
      <c r="A71" s="171"/>
      <c r="B71" s="169"/>
      <c r="C71" s="12"/>
      <c r="D71" s="169"/>
      <c r="E71" s="167"/>
      <c r="F71" s="169"/>
      <c r="G71" s="22"/>
      <c r="H71" s="22"/>
      <c r="I71" s="22"/>
      <c r="J71" s="22"/>
      <c r="K71" s="22"/>
      <c r="L71" s="22"/>
      <c r="M71" s="22"/>
      <c r="N71" s="22"/>
      <c r="O71" s="22"/>
      <c r="P71" s="171"/>
      <c r="Q71" s="167"/>
      <c r="R71" s="187"/>
    </row>
    <row r="72" spans="1:18" ht="15" customHeight="1" x14ac:dyDescent="0.35">
      <c r="A72" s="171"/>
      <c r="B72" s="90"/>
      <c r="C72" s="93"/>
      <c r="D72" s="94"/>
      <c r="E72" s="93"/>
      <c r="F72" s="93"/>
      <c r="G72" s="93"/>
      <c r="H72" s="93"/>
      <c r="I72" s="93"/>
      <c r="J72" s="93"/>
      <c r="K72" s="93"/>
      <c r="L72" s="93"/>
      <c r="M72" s="93"/>
      <c r="N72" s="95"/>
      <c r="O72" s="160" t="s">
        <v>69</v>
      </c>
      <c r="P72" s="171"/>
      <c r="Q72" s="157">
        <f>(Q52+Q68+Q70)/3</f>
        <v>0.71666666666666667</v>
      </c>
      <c r="R72" s="187"/>
    </row>
    <row r="73" spans="1:18" ht="15" customHeight="1" x14ac:dyDescent="0.3">
      <c r="A73" s="171"/>
      <c r="B73" s="188" t="s">
        <v>70</v>
      </c>
      <c r="C73" s="101" t="s">
        <v>71</v>
      </c>
      <c r="D73" s="132" t="s">
        <v>72</v>
      </c>
      <c r="E73" s="133" t="s">
        <v>73</v>
      </c>
      <c r="F73" s="134" t="s">
        <v>52</v>
      </c>
      <c r="G73" s="22"/>
      <c r="H73" s="22"/>
      <c r="I73" s="22"/>
      <c r="J73" s="22"/>
      <c r="K73" s="22"/>
      <c r="L73" s="22"/>
      <c r="M73" s="22"/>
      <c r="N73" s="22"/>
      <c r="O73" s="22"/>
      <c r="P73" s="171"/>
      <c r="Q73" s="154"/>
      <c r="R73" s="187"/>
    </row>
    <row r="74" spans="1:18" ht="15" customHeight="1" x14ac:dyDescent="0.3">
      <c r="A74" s="171"/>
      <c r="B74" s="171"/>
      <c r="C74" s="37" t="s">
        <v>74</v>
      </c>
      <c r="D74" s="1">
        <v>1</v>
      </c>
      <c r="E74" s="49">
        <v>0.66659999999999997</v>
      </c>
      <c r="F74" s="1">
        <v>0.33329999999999999</v>
      </c>
      <c r="G74" s="22"/>
      <c r="H74" s="22"/>
      <c r="I74" s="22"/>
      <c r="J74" s="22"/>
      <c r="K74" s="22"/>
      <c r="L74" s="22"/>
      <c r="M74" s="22"/>
      <c r="N74" s="22"/>
      <c r="O74" s="22"/>
      <c r="P74" s="171"/>
      <c r="Q74" s="53">
        <v>0.33329999999999999</v>
      </c>
      <c r="R74" s="187"/>
    </row>
    <row r="75" spans="1:18" ht="15" customHeight="1" x14ac:dyDescent="0.3">
      <c r="A75" s="171"/>
      <c r="B75" s="171"/>
      <c r="C75" s="102" t="s">
        <v>75</v>
      </c>
      <c r="D75" s="135" t="s">
        <v>76</v>
      </c>
      <c r="E75" s="136" t="s">
        <v>77</v>
      </c>
      <c r="F75" s="137" t="s">
        <v>78</v>
      </c>
      <c r="G75" s="137" t="s">
        <v>79</v>
      </c>
      <c r="H75" s="137" t="s">
        <v>80</v>
      </c>
      <c r="I75" s="20"/>
      <c r="J75" s="20"/>
      <c r="K75" s="20"/>
      <c r="L75" s="20"/>
      <c r="M75" s="20"/>
      <c r="N75" s="20"/>
      <c r="O75" s="20"/>
      <c r="P75" s="171"/>
      <c r="Q75" s="154"/>
      <c r="R75" s="187"/>
    </row>
    <row r="76" spans="1:18" ht="15" customHeight="1" x14ac:dyDescent="0.3">
      <c r="A76" s="171"/>
      <c r="B76" s="171"/>
      <c r="C76" s="38" t="s">
        <v>81</v>
      </c>
      <c r="D76" s="56">
        <v>1</v>
      </c>
      <c r="E76" s="52">
        <v>0.8</v>
      </c>
      <c r="F76" s="56">
        <v>0.6</v>
      </c>
      <c r="G76" s="56">
        <v>0.4</v>
      </c>
      <c r="H76" s="56">
        <v>0.2</v>
      </c>
      <c r="I76" s="20"/>
      <c r="J76" s="20"/>
      <c r="K76" s="20"/>
      <c r="L76" s="20"/>
      <c r="M76" s="20"/>
      <c r="N76" s="20"/>
      <c r="O76" s="20"/>
      <c r="P76" s="171"/>
      <c r="Q76" s="51"/>
      <c r="R76" s="187"/>
    </row>
    <row r="77" spans="1:18" ht="15" customHeight="1" x14ac:dyDescent="0.3">
      <c r="A77" s="171"/>
      <c r="B77" s="171"/>
      <c r="C77" s="102" t="s">
        <v>82</v>
      </c>
      <c r="D77" s="137" t="s">
        <v>83</v>
      </c>
      <c r="E77" s="136" t="s">
        <v>84</v>
      </c>
      <c r="F77" s="137" t="s">
        <v>85</v>
      </c>
      <c r="G77" s="137" t="s">
        <v>86</v>
      </c>
      <c r="H77" s="137" t="s">
        <v>87</v>
      </c>
      <c r="I77" s="18"/>
      <c r="J77" s="18"/>
      <c r="K77" s="18"/>
      <c r="L77" s="18"/>
      <c r="M77" s="18"/>
      <c r="N77" s="18"/>
      <c r="O77" s="18"/>
      <c r="P77" s="171"/>
      <c r="Q77" s="155"/>
      <c r="R77" s="187"/>
    </row>
    <row r="78" spans="1:18" ht="15" customHeight="1" x14ac:dyDescent="0.3">
      <c r="A78" s="171"/>
      <c r="B78" s="171"/>
      <c r="C78" s="38" t="s">
        <v>88</v>
      </c>
      <c r="D78" s="56">
        <v>1</v>
      </c>
      <c r="E78" s="52">
        <v>0.8</v>
      </c>
      <c r="F78" s="56">
        <v>0.6</v>
      </c>
      <c r="G78" s="56">
        <v>0.4</v>
      </c>
      <c r="H78" s="56">
        <v>0.2</v>
      </c>
      <c r="I78" s="18"/>
      <c r="J78" s="18"/>
      <c r="K78" s="18"/>
      <c r="L78" s="18"/>
      <c r="M78" s="18"/>
      <c r="N78" s="18"/>
      <c r="O78" s="18"/>
      <c r="P78" s="171"/>
      <c r="Q78" s="62"/>
      <c r="R78" s="187"/>
    </row>
    <row r="79" spans="1:18" ht="15" customHeight="1" x14ac:dyDescent="0.3">
      <c r="A79" s="171"/>
      <c r="B79" s="171"/>
      <c r="C79" s="103" t="s">
        <v>89</v>
      </c>
      <c r="D79" s="138" t="s">
        <v>90</v>
      </c>
      <c r="E79" s="139" t="s">
        <v>91</v>
      </c>
      <c r="F79" s="138" t="s">
        <v>92</v>
      </c>
      <c r="G79" s="23"/>
      <c r="H79" s="23"/>
      <c r="I79" s="18"/>
      <c r="J79" s="18"/>
      <c r="K79" s="18"/>
      <c r="L79" s="18"/>
      <c r="M79" s="18"/>
      <c r="N79" s="18"/>
      <c r="O79" s="18"/>
      <c r="P79" s="171"/>
      <c r="Q79" s="127"/>
      <c r="R79" s="187"/>
    </row>
    <row r="80" spans="1:18" ht="15" customHeight="1" x14ac:dyDescent="0.3">
      <c r="A80" s="171"/>
      <c r="B80" s="171"/>
      <c r="C80" s="37" t="s">
        <v>93</v>
      </c>
      <c r="D80" s="10">
        <v>0.33329999999999999</v>
      </c>
      <c r="E80" s="55">
        <v>0.66659999999999997</v>
      </c>
      <c r="F80" s="10">
        <v>1</v>
      </c>
      <c r="G80" s="23"/>
      <c r="H80" s="23"/>
      <c r="I80" s="18"/>
      <c r="J80" s="18"/>
      <c r="K80" s="18"/>
      <c r="L80" s="18"/>
      <c r="M80" s="18"/>
      <c r="N80" s="18"/>
      <c r="O80" s="18"/>
      <c r="P80" s="171"/>
      <c r="Q80" s="53">
        <v>1</v>
      </c>
      <c r="R80" s="187"/>
    </row>
    <row r="81" spans="1:18" ht="15" customHeight="1" x14ac:dyDescent="0.3">
      <c r="A81" s="171"/>
      <c r="B81" s="171"/>
      <c r="C81" s="102" t="s">
        <v>94</v>
      </c>
      <c r="D81" s="109" t="s">
        <v>95</v>
      </c>
      <c r="E81" s="110" t="s">
        <v>96</v>
      </c>
      <c r="F81" s="109" t="s">
        <v>97</v>
      </c>
      <c r="G81" s="22"/>
      <c r="H81" s="22"/>
      <c r="I81" s="22"/>
      <c r="J81" s="22"/>
      <c r="K81" s="22"/>
      <c r="L81" s="22"/>
      <c r="M81" s="22"/>
      <c r="N81" s="22"/>
      <c r="O81" s="22"/>
      <c r="P81" s="171"/>
      <c r="Q81" s="154"/>
      <c r="R81" s="187"/>
    </row>
    <row r="82" spans="1:18" ht="15" customHeight="1" x14ac:dyDescent="0.3">
      <c r="A82" s="171"/>
      <c r="B82" s="171"/>
      <c r="C82" s="37" t="s">
        <v>98</v>
      </c>
      <c r="D82" s="1">
        <v>1</v>
      </c>
      <c r="E82" s="49">
        <v>0.66659999999999997</v>
      </c>
      <c r="F82" s="1">
        <v>0.33329999999999999</v>
      </c>
      <c r="G82" s="22"/>
      <c r="H82" s="22"/>
      <c r="I82" s="22"/>
      <c r="J82" s="22"/>
      <c r="K82" s="22"/>
      <c r="L82" s="22"/>
      <c r="M82" s="22"/>
      <c r="N82" s="22"/>
      <c r="O82" s="22"/>
      <c r="P82" s="171"/>
      <c r="Q82" s="53">
        <v>0.33329999999999999</v>
      </c>
      <c r="R82" s="187"/>
    </row>
    <row r="83" spans="1:18" ht="15" customHeight="1" x14ac:dyDescent="0.3">
      <c r="A83" s="171"/>
      <c r="B83" s="171"/>
      <c r="C83" s="102" t="s">
        <v>99</v>
      </c>
      <c r="D83" s="109" t="s">
        <v>100</v>
      </c>
      <c r="E83" s="110" t="s">
        <v>101</v>
      </c>
      <c r="F83" s="22"/>
      <c r="G83" s="22"/>
      <c r="H83" s="22"/>
      <c r="I83" s="22"/>
      <c r="J83" s="22"/>
      <c r="K83" s="22"/>
      <c r="L83" s="22"/>
      <c r="M83" s="22"/>
      <c r="N83" s="22"/>
      <c r="O83" s="22"/>
      <c r="P83" s="171"/>
      <c r="Q83" s="154"/>
      <c r="R83" s="187"/>
    </row>
    <row r="84" spans="1:18" ht="15" customHeight="1" x14ac:dyDescent="0.3">
      <c r="A84" s="171"/>
      <c r="B84" s="171"/>
      <c r="C84" s="39" t="s">
        <v>102</v>
      </c>
      <c r="D84" s="2">
        <v>0.75</v>
      </c>
      <c r="E84" s="48">
        <v>0.25</v>
      </c>
      <c r="F84" s="22"/>
      <c r="G84" s="22"/>
      <c r="H84" s="22"/>
      <c r="I84" s="22"/>
      <c r="J84" s="22"/>
      <c r="K84" s="22"/>
      <c r="L84" s="22"/>
      <c r="M84" s="22"/>
      <c r="N84" s="22"/>
      <c r="O84" s="22"/>
      <c r="P84" s="171"/>
      <c r="Q84" s="54">
        <v>0.25</v>
      </c>
      <c r="R84" s="187"/>
    </row>
    <row r="85" spans="1:18" ht="15" customHeight="1" x14ac:dyDescent="0.35">
      <c r="A85" s="171"/>
      <c r="B85" s="90"/>
      <c r="C85" s="91"/>
      <c r="D85" s="92"/>
      <c r="E85" s="85"/>
      <c r="F85" s="85"/>
      <c r="G85" s="85"/>
      <c r="H85" s="85"/>
      <c r="I85" s="85"/>
      <c r="J85" s="85"/>
      <c r="K85" s="85"/>
      <c r="L85" s="85"/>
      <c r="M85" s="85"/>
      <c r="N85" s="86"/>
      <c r="O85" s="160" t="s">
        <v>103</v>
      </c>
      <c r="P85" s="171"/>
      <c r="Q85" s="157">
        <f>(Q74+Q76+Q78+Q80+Q82+Q84)/6</f>
        <v>0.31943333333333329</v>
      </c>
      <c r="R85" s="187"/>
    </row>
    <row r="86" spans="1:18" ht="27" customHeight="1" x14ac:dyDescent="0.3">
      <c r="A86" s="171"/>
      <c r="B86" s="185" t="s">
        <v>104</v>
      </c>
      <c r="C86" s="104" t="s">
        <v>105</v>
      </c>
      <c r="D86" s="120" t="s">
        <v>106</v>
      </c>
      <c r="E86" s="140" t="s">
        <v>107</v>
      </c>
      <c r="F86" s="120" t="s">
        <v>108</v>
      </c>
      <c r="G86" s="120" t="s">
        <v>109</v>
      </c>
      <c r="H86" s="20"/>
      <c r="I86" s="20"/>
      <c r="J86" s="20"/>
      <c r="K86" s="20"/>
      <c r="L86" s="20"/>
      <c r="M86" s="20"/>
      <c r="N86" s="20"/>
      <c r="O86" s="20"/>
      <c r="P86" s="171"/>
      <c r="Q86" s="154"/>
      <c r="R86" s="187"/>
    </row>
    <row r="87" spans="1:18" ht="15" customHeight="1" x14ac:dyDescent="0.3">
      <c r="A87" s="171"/>
      <c r="B87" s="171"/>
      <c r="C87" s="40" t="s">
        <v>110</v>
      </c>
      <c r="D87" s="170">
        <v>0.25</v>
      </c>
      <c r="E87" s="172">
        <v>0.5</v>
      </c>
      <c r="F87" s="170">
        <v>1</v>
      </c>
      <c r="G87" s="170">
        <v>0.75</v>
      </c>
      <c r="H87" s="20"/>
      <c r="I87" s="20"/>
      <c r="J87" s="20"/>
      <c r="K87" s="20"/>
      <c r="L87" s="20"/>
      <c r="M87" s="20"/>
      <c r="N87" s="20"/>
      <c r="O87" s="20"/>
      <c r="P87" s="171"/>
      <c r="Q87" s="166">
        <v>0.25</v>
      </c>
      <c r="R87" s="187"/>
    </row>
    <row r="88" spans="1:18" ht="180" customHeight="1" x14ac:dyDescent="0.3">
      <c r="A88" s="171"/>
      <c r="B88" s="171"/>
      <c r="C88" s="34"/>
      <c r="D88" s="169"/>
      <c r="E88" s="167"/>
      <c r="F88" s="169"/>
      <c r="G88" s="169"/>
      <c r="H88" s="19"/>
      <c r="I88" s="19"/>
      <c r="J88" s="19"/>
      <c r="K88" s="19"/>
      <c r="L88" s="19"/>
      <c r="M88" s="19"/>
      <c r="N88" s="19"/>
      <c r="O88" s="19"/>
      <c r="P88" s="171"/>
      <c r="Q88" s="167"/>
      <c r="R88" s="187"/>
    </row>
    <row r="89" spans="1:18" ht="15" customHeight="1" x14ac:dyDescent="0.3">
      <c r="A89" s="171"/>
      <c r="B89" s="171"/>
      <c r="C89" s="96" t="s">
        <v>111</v>
      </c>
      <c r="D89" s="137" t="s">
        <v>112</v>
      </c>
      <c r="E89" s="136" t="s">
        <v>113</v>
      </c>
      <c r="F89" s="137" t="s">
        <v>114</v>
      </c>
      <c r="G89" s="24"/>
      <c r="H89" s="19"/>
      <c r="I89" s="19"/>
      <c r="J89" s="19"/>
      <c r="K89" s="19"/>
      <c r="L89" s="19"/>
      <c r="M89" s="19"/>
      <c r="N89" s="19"/>
      <c r="O89" s="19"/>
      <c r="P89" s="171"/>
      <c r="Q89" s="127"/>
      <c r="R89" s="187"/>
    </row>
    <row r="90" spans="1:18" ht="15" customHeight="1" x14ac:dyDescent="0.3">
      <c r="A90" s="171"/>
      <c r="B90" s="171"/>
      <c r="C90" s="36" t="s">
        <v>115</v>
      </c>
      <c r="D90" s="168">
        <v>0.33329999999999999</v>
      </c>
      <c r="E90" s="166">
        <v>0.66659999999999997</v>
      </c>
      <c r="F90" s="168">
        <v>1</v>
      </c>
      <c r="G90" s="24"/>
      <c r="H90" s="19"/>
      <c r="I90" s="19"/>
      <c r="J90" s="19"/>
      <c r="K90" s="19"/>
      <c r="L90" s="19"/>
      <c r="M90" s="19"/>
      <c r="N90" s="19"/>
      <c r="O90" s="19"/>
      <c r="P90" s="171"/>
      <c r="Q90" s="172">
        <v>0.66659999999999997</v>
      </c>
      <c r="R90" s="187"/>
    </row>
    <row r="91" spans="1:18" ht="153.75" customHeight="1" x14ac:dyDescent="0.3">
      <c r="A91" s="171"/>
      <c r="B91" s="171"/>
      <c r="C91" s="13"/>
      <c r="D91" s="169"/>
      <c r="E91" s="167"/>
      <c r="F91" s="169"/>
      <c r="G91" s="24"/>
      <c r="H91" s="19"/>
      <c r="I91" s="19"/>
      <c r="J91" s="19"/>
      <c r="K91" s="19"/>
      <c r="L91" s="19"/>
      <c r="M91" s="19"/>
      <c r="N91" s="19"/>
      <c r="O91" s="19"/>
      <c r="P91" s="171"/>
      <c r="Q91" s="167"/>
      <c r="R91" s="187"/>
    </row>
    <row r="92" spans="1:18" ht="15" customHeight="1" x14ac:dyDescent="0.3">
      <c r="A92" s="171"/>
      <c r="B92" s="171"/>
      <c r="C92" s="105" t="s">
        <v>116</v>
      </c>
      <c r="D92" s="138" t="s">
        <v>52</v>
      </c>
      <c r="E92" s="139" t="s">
        <v>117</v>
      </c>
      <c r="F92" s="138" t="s">
        <v>118</v>
      </c>
      <c r="G92" s="24"/>
      <c r="H92" s="19"/>
      <c r="I92" s="19"/>
      <c r="J92" s="19"/>
      <c r="K92" s="19"/>
      <c r="L92" s="19"/>
      <c r="M92" s="19"/>
      <c r="N92" s="19"/>
      <c r="O92" s="19"/>
      <c r="P92" s="171"/>
      <c r="Q92" s="127"/>
      <c r="R92" s="187"/>
    </row>
    <row r="93" spans="1:18" ht="15" customHeight="1" x14ac:dyDescent="0.3">
      <c r="A93" s="171"/>
      <c r="B93" s="171"/>
      <c r="C93" s="32" t="s">
        <v>119</v>
      </c>
      <c r="D93" s="10">
        <v>0.33329999999999999</v>
      </c>
      <c r="E93" s="55">
        <v>0.66659999999999997</v>
      </c>
      <c r="F93" s="10">
        <v>1</v>
      </c>
      <c r="G93" s="24"/>
      <c r="H93" s="19"/>
      <c r="I93" s="19"/>
      <c r="J93" s="19"/>
      <c r="K93" s="19"/>
      <c r="L93" s="19"/>
      <c r="M93" s="19"/>
      <c r="N93" s="19"/>
      <c r="O93" s="19"/>
      <c r="P93" s="171"/>
      <c r="Q93" s="53">
        <v>0.66659999999999997</v>
      </c>
      <c r="R93" s="187"/>
    </row>
    <row r="94" spans="1:18" ht="15" customHeight="1" x14ac:dyDescent="0.3">
      <c r="A94" s="171"/>
      <c r="B94" s="171"/>
      <c r="C94" s="96" t="s">
        <v>120</v>
      </c>
      <c r="D94" s="109" t="s">
        <v>121</v>
      </c>
      <c r="E94" s="110" t="s">
        <v>122</v>
      </c>
      <c r="F94" s="109" t="s">
        <v>123</v>
      </c>
      <c r="G94" s="24"/>
      <c r="H94" s="19"/>
      <c r="I94" s="19"/>
      <c r="J94" s="19"/>
      <c r="K94" s="19"/>
      <c r="L94" s="19"/>
      <c r="M94" s="19"/>
      <c r="N94" s="19"/>
      <c r="O94" s="19"/>
      <c r="P94" s="171"/>
      <c r="Q94" s="127"/>
      <c r="R94" s="187"/>
    </row>
    <row r="95" spans="1:18" ht="15" customHeight="1" x14ac:dyDescent="0.3">
      <c r="A95" s="171"/>
      <c r="B95" s="171"/>
      <c r="C95" s="36" t="s">
        <v>124</v>
      </c>
      <c r="D95" s="10">
        <v>0.33329999999999999</v>
      </c>
      <c r="E95" s="55">
        <v>0.66659999999999997</v>
      </c>
      <c r="F95" s="10">
        <v>1</v>
      </c>
      <c r="G95" s="24"/>
      <c r="H95" s="19"/>
      <c r="I95" s="19"/>
      <c r="J95" s="19"/>
      <c r="K95" s="19"/>
      <c r="L95" s="19"/>
      <c r="M95" s="19"/>
      <c r="N95" s="19"/>
      <c r="O95" s="19"/>
      <c r="P95" s="171"/>
      <c r="Q95" s="53">
        <v>1</v>
      </c>
      <c r="R95" s="187"/>
    </row>
    <row r="96" spans="1:18" ht="15.75" customHeight="1" x14ac:dyDescent="0.3">
      <c r="A96" s="171"/>
      <c r="B96" s="171"/>
      <c r="C96" s="98" t="s">
        <v>125</v>
      </c>
      <c r="D96" s="109" t="s">
        <v>52</v>
      </c>
      <c r="E96" s="110" t="s">
        <v>126</v>
      </c>
      <c r="F96" s="132" t="s">
        <v>127</v>
      </c>
      <c r="G96" s="109" t="s">
        <v>128</v>
      </c>
      <c r="H96" s="22"/>
      <c r="I96" s="22"/>
      <c r="J96" s="22"/>
      <c r="K96" s="22"/>
      <c r="L96" s="22"/>
      <c r="M96" s="22"/>
      <c r="N96" s="22"/>
      <c r="O96" s="22"/>
      <c r="P96" s="171"/>
      <c r="Q96" s="154"/>
      <c r="R96" s="187"/>
    </row>
    <row r="97" spans="1:18" ht="15" customHeight="1" x14ac:dyDescent="0.3">
      <c r="A97" s="171"/>
      <c r="B97" s="169"/>
      <c r="C97" s="31" t="s">
        <v>129</v>
      </c>
      <c r="D97" s="2">
        <v>0.25</v>
      </c>
      <c r="E97" s="48">
        <v>0.5</v>
      </c>
      <c r="F97" s="2">
        <v>0.75</v>
      </c>
      <c r="G97" s="2">
        <v>1</v>
      </c>
      <c r="H97" s="22"/>
      <c r="I97" s="22"/>
      <c r="J97" s="22"/>
      <c r="K97" s="22"/>
      <c r="L97" s="22"/>
      <c r="M97" s="22"/>
      <c r="N97" s="22"/>
      <c r="O97" s="22"/>
      <c r="P97" s="171"/>
      <c r="Q97" s="53">
        <v>0.5</v>
      </c>
      <c r="R97" s="187"/>
    </row>
    <row r="98" spans="1:18" ht="15" customHeight="1" x14ac:dyDescent="0.35">
      <c r="A98" s="171"/>
      <c r="B98" s="73"/>
      <c r="C98" s="82"/>
      <c r="D98" s="83"/>
      <c r="E98" s="84"/>
      <c r="F98" s="84"/>
      <c r="G98" s="85"/>
      <c r="H98" s="85"/>
      <c r="I98" s="85"/>
      <c r="J98" s="85"/>
      <c r="K98" s="85"/>
      <c r="L98" s="85"/>
      <c r="M98" s="85"/>
      <c r="N98" s="86"/>
      <c r="O98" s="160" t="s">
        <v>130</v>
      </c>
      <c r="P98" s="171"/>
      <c r="Q98" s="157">
        <f>(Q87+Q90+Q93+Q95+Q97)/5</f>
        <v>0.61663999999999997</v>
      </c>
      <c r="R98" s="187"/>
    </row>
    <row r="99" spans="1:18" ht="24" customHeight="1" x14ac:dyDescent="0.3">
      <c r="A99" s="171"/>
      <c r="B99" s="185" t="s">
        <v>131</v>
      </c>
      <c r="C99" s="106" t="s">
        <v>132</v>
      </c>
      <c r="D99" s="120" t="s">
        <v>133</v>
      </c>
      <c r="E99" s="140" t="s">
        <v>134</v>
      </c>
      <c r="F99" s="120" t="s">
        <v>135</v>
      </c>
      <c r="G99" s="22"/>
      <c r="H99" s="20"/>
      <c r="I99" s="20"/>
      <c r="J99" s="20"/>
      <c r="K99" s="20"/>
      <c r="L99" s="20"/>
      <c r="M99" s="20"/>
      <c r="N99" s="20"/>
      <c r="O99" s="20"/>
      <c r="P99" s="171"/>
      <c r="Q99" s="154"/>
      <c r="R99" s="187"/>
    </row>
    <row r="100" spans="1:18" ht="15" customHeight="1" x14ac:dyDescent="0.3">
      <c r="A100" s="171"/>
      <c r="B100" s="171"/>
      <c r="C100" s="64" t="s">
        <v>136</v>
      </c>
      <c r="D100" s="168">
        <v>0.66659999999999997</v>
      </c>
      <c r="E100" s="166">
        <v>0.33329999999999999</v>
      </c>
      <c r="F100" s="168">
        <v>1</v>
      </c>
      <c r="G100" s="22"/>
      <c r="H100" s="20"/>
      <c r="I100" s="20"/>
      <c r="J100" s="20"/>
      <c r="K100" s="20"/>
      <c r="L100" s="20"/>
      <c r="M100" s="20"/>
      <c r="N100" s="20"/>
      <c r="O100" s="20"/>
      <c r="P100" s="171"/>
      <c r="Q100" s="166"/>
      <c r="R100" s="187"/>
    </row>
    <row r="101" spans="1:18" ht="216" customHeight="1" x14ac:dyDescent="0.3">
      <c r="A101" s="171"/>
      <c r="B101" s="171"/>
      <c r="C101" s="65"/>
      <c r="D101" s="169"/>
      <c r="E101" s="167"/>
      <c r="F101" s="169"/>
      <c r="G101" s="25"/>
      <c r="H101" s="18"/>
      <c r="I101" s="18"/>
      <c r="J101" s="18"/>
      <c r="K101" s="18"/>
      <c r="L101" s="18"/>
      <c r="M101" s="18"/>
      <c r="N101" s="18"/>
      <c r="O101" s="18"/>
      <c r="P101" s="171"/>
      <c r="Q101" s="167"/>
      <c r="R101" s="187"/>
    </row>
    <row r="102" spans="1:18" ht="15" customHeight="1" x14ac:dyDescent="0.3">
      <c r="A102" s="171"/>
      <c r="B102" s="171"/>
      <c r="C102" s="107" t="s">
        <v>137</v>
      </c>
      <c r="D102" s="141" t="s">
        <v>138</v>
      </c>
      <c r="E102" s="142" t="s">
        <v>139</v>
      </c>
      <c r="F102" s="141" t="s">
        <v>140</v>
      </c>
      <c r="G102" s="25"/>
      <c r="H102" s="18"/>
      <c r="I102" s="18"/>
      <c r="J102" s="18"/>
      <c r="K102" s="18"/>
      <c r="L102" s="18"/>
      <c r="M102" s="18"/>
      <c r="N102" s="18"/>
      <c r="O102" s="18"/>
      <c r="P102" s="171"/>
      <c r="Q102" s="153"/>
      <c r="R102" s="187"/>
    </row>
    <row r="103" spans="1:18" ht="15" customHeight="1" x14ac:dyDescent="0.3">
      <c r="A103" s="171"/>
      <c r="B103" s="171"/>
      <c r="C103" s="64" t="s">
        <v>141</v>
      </c>
      <c r="D103" s="168">
        <v>0.33329999999999999</v>
      </c>
      <c r="E103" s="168">
        <v>0.66659999999999997</v>
      </c>
      <c r="F103" s="168">
        <v>1</v>
      </c>
      <c r="G103" s="25"/>
      <c r="H103" s="18"/>
      <c r="I103" s="18"/>
      <c r="J103" s="18"/>
      <c r="K103" s="18"/>
      <c r="L103" s="18"/>
      <c r="M103" s="18"/>
      <c r="N103" s="18"/>
      <c r="O103" s="18"/>
      <c r="P103" s="171"/>
      <c r="Q103" s="168">
        <v>0.66659999999999997</v>
      </c>
      <c r="R103" s="187"/>
    </row>
    <row r="104" spans="1:18" ht="303" customHeight="1" x14ac:dyDescent="0.3">
      <c r="A104" s="171"/>
      <c r="B104" s="171"/>
      <c r="C104" s="64"/>
      <c r="D104" s="169"/>
      <c r="E104" s="169"/>
      <c r="F104" s="169"/>
      <c r="G104" s="25"/>
      <c r="H104" s="18"/>
      <c r="I104" s="18"/>
      <c r="J104" s="18"/>
      <c r="K104" s="18"/>
      <c r="L104" s="18"/>
      <c r="M104" s="18"/>
      <c r="N104" s="18"/>
      <c r="O104" s="18"/>
      <c r="P104" s="171"/>
      <c r="Q104" s="169"/>
      <c r="R104" s="187"/>
    </row>
    <row r="105" spans="1:18" ht="15" customHeight="1" x14ac:dyDescent="0.3">
      <c r="A105" s="171"/>
      <c r="B105" s="171"/>
      <c r="C105" s="107" t="s">
        <v>142</v>
      </c>
      <c r="D105" s="141" t="s">
        <v>138</v>
      </c>
      <c r="E105" s="142" t="s">
        <v>139</v>
      </c>
      <c r="F105" s="141" t="s">
        <v>140</v>
      </c>
      <c r="G105" s="17"/>
      <c r="H105" s="18"/>
      <c r="I105" s="18"/>
      <c r="J105" s="18"/>
      <c r="K105" s="18"/>
      <c r="L105" s="18"/>
      <c r="M105" s="18"/>
      <c r="N105" s="18"/>
      <c r="O105" s="18"/>
      <c r="P105" s="171"/>
      <c r="Q105" s="154"/>
      <c r="R105" s="187"/>
    </row>
    <row r="106" spans="1:18" ht="15" customHeight="1" x14ac:dyDescent="0.3">
      <c r="A106" s="171"/>
      <c r="B106" s="171"/>
      <c r="C106" s="64" t="s">
        <v>143</v>
      </c>
      <c r="D106" s="168">
        <v>0.33329999999999999</v>
      </c>
      <c r="E106" s="168">
        <v>0.66659999999999997</v>
      </c>
      <c r="F106" s="168">
        <v>1</v>
      </c>
      <c r="G106" s="17"/>
      <c r="H106" s="18"/>
      <c r="I106" s="18"/>
      <c r="J106" s="18"/>
      <c r="K106" s="18"/>
      <c r="L106" s="18"/>
      <c r="M106" s="18"/>
      <c r="N106" s="18"/>
      <c r="O106" s="18"/>
      <c r="P106" s="171"/>
      <c r="Q106" s="168">
        <v>0.33329999999999999</v>
      </c>
      <c r="R106" s="187"/>
    </row>
    <row r="107" spans="1:18" ht="306.75" customHeight="1" x14ac:dyDescent="0.3">
      <c r="A107" s="171"/>
      <c r="B107" s="171"/>
      <c r="C107" s="64"/>
      <c r="D107" s="169"/>
      <c r="E107" s="169"/>
      <c r="F107" s="169"/>
      <c r="G107" s="17"/>
      <c r="H107" s="18"/>
      <c r="I107" s="18"/>
      <c r="J107" s="18"/>
      <c r="K107" s="18"/>
      <c r="L107" s="18"/>
      <c r="M107" s="18"/>
      <c r="N107" s="18"/>
      <c r="O107" s="18"/>
      <c r="P107" s="171"/>
      <c r="Q107" s="169"/>
      <c r="R107" s="187"/>
    </row>
    <row r="108" spans="1:18" ht="15" customHeight="1" x14ac:dyDescent="0.3">
      <c r="A108" s="171"/>
      <c r="B108" s="171"/>
      <c r="C108" s="107" t="s">
        <v>142</v>
      </c>
      <c r="D108" s="141" t="s">
        <v>138</v>
      </c>
      <c r="E108" s="142" t="s">
        <v>139</v>
      </c>
      <c r="F108" s="141" t="s">
        <v>140</v>
      </c>
      <c r="G108" s="17"/>
      <c r="H108" s="18"/>
      <c r="I108" s="18"/>
      <c r="J108" s="18"/>
      <c r="K108" s="18"/>
      <c r="L108" s="18"/>
      <c r="M108" s="18"/>
      <c r="N108" s="18"/>
      <c r="O108" s="18"/>
      <c r="P108" s="171"/>
      <c r="Q108" s="154"/>
      <c r="R108" s="187"/>
    </row>
    <row r="109" spans="1:18" ht="15" customHeight="1" x14ac:dyDescent="0.3">
      <c r="A109" s="171"/>
      <c r="B109" s="171"/>
      <c r="C109" s="63" t="s">
        <v>144</v>
      </c>
      <c r="D109" s="168">
        <v>0.33329999999999999</v>
      </c>
      <c r="E109" s="168">
        <v>0.66659999999999997</v>
      </c>
      <c r="F109" s="168">
        <v>1</v>
      </c>
      <c r="G109" s="17"/>
      <c r="H109" s="18"/>
      <c r="I109" s="18"/>
      <c r="J109" s="18"/>
      <c r="K109" s="18"/>
      <c r="L109" s="18"/>
      <c r="M109" s="18"/>
      <c r="N109" s="18"/>
      <c r="O109" s="18"/>
      <c r="P109" s="171"/>
      <c r="Q109" s="168">
        <v>1</v>
      </c>
      <c r="R109" s="187"/>
    </row>
    <row r="110" spans="1:18" ht="305.25" customHeight="1" x14ac:dyDescent="0.3">
      <c r="A110" s="68"/>
      <c r="B110" s="169"/>
      <c r="C110" s="63"/>
      <c r="D110" s="169"/>
      <c r="E110" s="169"/>
      <c r="F110" s="169"/>
      <c r="G110" s="17"/>
      <c r="H110" s="18"/>
      <c r="I110" s="18"/>
      <c r="J110" s="18"/>
      <c r="K110" s="18"/>
      <c r="L110" s="18"/>
      <c r="M110" s="18"/>
      <c r="N110" s="18"/>
      <c r="O110" s="18"/>
      <c r="P110" s="171"/>
      <c r="Q110" s="169"/>
      <c r="R110" s="187"/>
    </row>
    <row r="111" spans="1:18" ht="15" customHeight="1" x14ac:dyDescent="0.35">
      <c r="A111" s="69"/>
      <c r="B111" s="73"/>
      <c r="C111" s="82"/>
      <c r="D111" s="83"/>
      <c r="E111" s="84"/>
      <c r="F111" s="84"/>
      <c r="G111" s="87"/>
      <c r="H111" s="88"/>
      <c r="I111" s="88"/>
      <c r="J111" s="88"/>
      <c r="K111" s="88"/>
      <c r="L111" s="88"/>
      <c r="M111" s="88"/>
      <c r="N111" s="89"/>
      <c r="O111" s="161" t="s">
        <v>145</v>
      </c>
      <c r="P111" s="171"/>
      <c r="Q111" s="157">
        <f>(Q100+Q106+Q109)/2</f>
        <v>0.66664999999999996</v>
      </c>
      <c r="R111" s="187"/>
    </row>
    <row r="112" spans="1:18" ht="15" customHeight="1" x14ac:dyDescent="0.3">
      <c r="A112" s="182" t="s">
        <v>146</v>
      </c>
      <c r="B112" s="185" t="s">
        <v>147</v>
      </c>
      <c r="C112" s="97" t="s">
        <v>148</v>
      </c>
      <c r="D112" s="143" t="s">
        <v>149</v>
      </c>
      <c r="E112" s="144" t="s">
        <v>150</v>
      </c>
      <c r="F112" s="143" t="s">
        <v>151</v>
      </c>
      <c r="G112" s="143" t="s">
        <v>152</v>
      </c>
      <c r="H112" s="20"/>
      <c r="I112" s="20"/>
      <c r="J112" s="20"/>
      <c r="K112" s="20"/>
      <c r="L112" s="20"/>
      <c r="M112" s="20"/>
      <c r="N112" s="20"/>
      <c r="O112" s="20"/>
      <c r="P112" s="171"/>
      <c r="Q112" s="156"/>
      <c r="R112" s="187"/>
    </row>
    <row r="113" spans="1:18" ht="15" customHeight="1" x14ac:dyDescent="0.3">
      <c r="A113" s="181"/>
      <c r="B113" s="171"/>
      <c r="C113" s="36" t="s">
        <v>153</v>
      </c>
      <c r="D113" s="170">
        <v>1</v>
      </c>
      <c r="E113" s="176">
        <v>0.75</v>
      </c>
      <c r="F113" s="177">
        <v>0.25</v>
      </c>
      <c r="G113" s="177">
        <v>0.5</v>
      </c>
      <c r="H113" s="20"/>
      <c r="I113" s="20"/>
      <c r="J113" s="20"/>
      <c r="K113" s="20"/>
      <c r="L113" s="20"/>
      <c r="M113" s="20"/>
      <c r="N113" s="20"/>
      <c r="O113" s="20"/>
      <c r="P113" s="171"/>
      <c r="Q113" s="172"/>
      <c r="R113" s="187"/>
    </row>
    <row r="114" spans="1:18" ht="206.25" customHeight="1" x14ac:dyDescent="0.3">
      <c r="A114" s="181"/>
      <c r="B114" s="171"/>
      <c r="C114" s="12"/>
      <c r="D114" s="169"/>
      <c r="E114" s="167"/>
      <c r="F114" s="169"/>
      <c r="G114" s="169"/>
      <c r="H114" s="26"/>
      <c r="I114" s="26"/>
      <c r="J114" s="26"/>
      <c r="K114" s="26"/>
      <c r="L114" s="26"/>
      <c r="M114" s="26"/>
      <c r="N114" s="26"/>
      <c r="O114" s="26"/>
      <c r="P114" s="171"/>
      <c r="Q114" s="167"/>
      <c r="R114" s="187"/>
    </row>
    <row r="115" spans="1:18" ht="15" customHeight="1" x14ac:dyDescent="0.3">
      <c r="A115" s="181"/>
      <c r="B115" s="171"/>
      <c r="C115" s="96" t="s">
        <v>154</v>
      </c>
      <c r="D115" s="137" t="s">
        <v>149</v>
      </c>
      <c r="E115" s="136" t="s">
        <v>150</v>
      </c>
      <c r="F115" s="137" t="s">
        <v>151</v>
      </c>
      <c r="G115" s="137" t="s">
        <v>152</v>
      </c>
      <c r="H115" s="20"/>
      <c r="I115" s="20"/>
      <c r="J115" s="20"/>
      <c r="K115" s="20"/>
      <c r="L115" s="20"/>
      <c r="M115" s="20"/>
      <c r="N115" s="20"/>
      <c r="O115" s="20"/>
      <c r="P115" s="171"/>
      <c r="Q115" s="151"/>
      <c r="R115" s="187"/>
    </row>
    <row r="116" spans="1:18" ht="15" customHeight="1" x14ac:dyDescent="0.3">
      <c r="A116" s="181"/>
      <c r="B116" s="171"/>
      <c r="C116" s="36" t="s">
        <v>155</v>
      </c>
      <c r="D116" s="168">
        <v>1</v>
      </c>
      <c r="E116" s="198">
        <v>0.25</v>
      </c>
      <c r="F116" s="190">
        <v>0.5</v>
      </c>
      <c r="G116" s="190">
        <v>0.75</v>
      </c>
      <c r="H116" s="20"/>
      <c r="I116" s="20"/>
      <c r="J116" s="20"/>
      <c r="K116" s="20"/>
      <c r="L116" s="20"/>
      <c r="M116" s="20"/>
      <c r="N116" s="20"/>
      <c r="O116" s="20"/>
      <c r="P116" s="171"/>
      <c r="Q116" s="172">
        <v>0.25</v>
      </c>
      <c r="R116" s="187"/>
    </row>
    <row r="117" spans="1:18" ht="205.5" customHeight="1" x14ac:dyDescent="0.3">
      <c r="A117" s="181"/>
      <c r="B117" s="171"/>
      <c r="C117" s="13"/>
      <c r="D117" s="169"/>
      <c r="E117" s="167"/>
      <c r="F117" s="169"/>
      <c r="G117" s="169"/>
      <c r="H117" s="27"/>
      <c r="I117" s="27"/>
      <c r="J117" s="27"/>
      <c r="K117" s="27"/>
      <c r="L117" s="27"/>
      <c r="M117" s="27"/>
      <c r="N117" s="27"/>
      <c r="O117" s="27"/>
      <c r="P117" s="171"/>
      <c r="Q117" s="167"/>
      <c r="R117" s="187"/>
    </row>
    <row r="118" spans="1:18" x14ac:dyDescent="0.3">
      <c r="A118" s="181"/>
      <c r="B118" s="171"/>
      <c r="C118" s="98" t="s">
        <v>156</v>
      </c>
      <c r="D118" s="121" t="s">
        <v>157</v>
      </c>
      <c r="E118" s="122" t="s">
        <v>158</v>
      </c>
      <c r="F118" s="121" t="s">
        <v>159</v>
      </c>
      <c r="G118" s="121" t="s">
        <v>160</v>
      </c>
      <c r="H118" s="121" t="s">
        <v>161</v>
      </c>
      <c r="I118" s="28"/>
      <c r="J118" s="22"/>
      <c r="K118" s="22"/>
      <c r="L118" s="22"/>
      <c r="M118" s="22"/>
      <c r="N118" s="22"/>
      <c r="O118" s="22"/>
      <c r="P118" s="171"/>
      <c r="Q118" s="153"/>
      <c r="R118" s="187"/>
    </row>
    <row r="119" spans="1:18" ht="15" customHeight="1" x14ac:dyDescent="0.3">
      <c r="A119" s="181"/>
      <c r="B119" s="171"/>
      <c r="C119" s="40" t="s">
        <v>162</v>
      </c>
      <c r="D119" s="168">
        <v>0.2</v>
      </c>
      <c r="E119" s="166">
        <v>0.4</v>
      </c>
      <c r="F119" s="168">
        <v>0.6</v>
      </c>
      <c r="G119" s="168">
        <v>0.8</v>
      </c>
      <c r="H119" s="168">
        <v>1</v>
      </c>
      <c r="I119" s="28"/>
      <c r="J119" s="22"/>
      <c r="K119" s="22"/>
      <c r="L119" s="22"/>
      <c r="M119" s="22"/>
      <c r="N119" s="22"/>
      <c r="O119" s="22"/>
      <c r="P119" s="171"/>
      <c r="Q119" s="166">
        <v>0.4</v>
      </c>
      <c r="R119" s="187"/>
    </row>
    <row r="120" spans="1:18" ht="245.25" customHeight="1" x14ac:dyDescent="0.3">
      <c r="A120" s="181"/>
      <c r="B120" s="171"/>
      <c r="C120" s="34"/>
      <c r="D120" s="169"/>
      <c r="E120" s="167"/>
      <c r="F120" s="169"/>
      <c r="G120" s="169"/>
      <c r="H120" s="169"/>
      <c r="I120" s="22"/>
      <c r="J120" s="22"/>
      <c r="K120" s="22"/>
      <c r="L120" s="22"/>
      <c r="M120" s="22"/>
      <c r="N120" s="22"/>
      <c r="O120" s="22"/>
      <c r="P120" s="171"/>
      <c r="Q120" s="167"/>
      <c r="R120" s="187"/>
    </row>
    <row r="121" spans="1:18" x14ac:dyDescent="0.3">
      <c r="A121" s="181"/>
      <c r="B121" s="171"/>
      <c r="C121" s="98" t="s">
        <v>163</v>
      </c>
      <c r="D121" s="141" t="s">
        <v>164</v>
      </c>
      <c r="E121" s="142" t="s">
        <v>165</v>
      </c>
      <c r="F121" s="145" t="s">
        <v>166</v>
      </c>
      <c r="G121" s="23"/>
      <c r="H121" s="23"/>
      <c r="I121" s="22"/>
      <c r="J121" s="22"/>
      <c r="K121" s="22"/>
      <c r="L121" s="22"/>
      <c r="M121" s="22"/>
      <c r="N121" s="22"/>
      <c r="O121" s="22"/>
      <c r="P121" s="171"/>
      <c r="Q121" s="139"/>
      <c r="R121" s="187"/>
    </row>
    <row r="122" spans="1:18" x14ac:dyDescent="0.3">
      <c r="A122" s="181"/>
      <c r="B122" s="171"/>
      <c r="C122" s="64" t="s">
        <v>167</v>
      </c>
      <c r="D122" s="168">
        <v>0.33329999999999999</v>
      </c>
      <c r="E122" s="168">
        <v>0.66659999999999997</v>
      </c>
      <c r="F122" s="168">
        <v>1</v>
      </c>
      <c r="G122" s="23"/>
      <c r="H122" s="23"/>
      <c r="I122" s="22"/>
      <c r="J122" s="22"/>
      <c r="K122" s="22"/>
      <c r="L122" s="22"/>
      <c r="M122" s="22"/>
      <c r="N122" s="22"/>
      <c r="O122" s="22"/>
      <c r="P122" s="171"/>
      <c r="Q122" s="168">
        <v>1</v>
      </c>
      <c r="R122" s="187"/>
    </row>
    <row r="123" spans="1:18" ht="336.75" customHeight="1" x14ac:dyDescent="0.3">
      <c r="A123" s="181"/>
      <c r="B123" s="171"/>
      <c r="C123" s="34"/>
      <c r="D123" s="169"/>
      <c r="E123" s="169"/>
      <c r="F123" s="169"/>
      <c r="G123" s="23"/>
      <c r="H123" s="23"/>
      <c r="I123" s="22"/>
      <c r="J123" s="22"/>
      <c r="K123" s="22"/>
      <c r="L123" s="22"/>
      <c r="M123" s="22"/>
      <c r="N123" s="22"/>
      <c r="O123" s="22"/>
      <c r="P123" s="171"/>
      <c r="Q123" s="169"/>
      <c r="R123" s="187"/>
    </row>
    <row r="124" spans="1:18" ht="15" customHeight="1" x14ac:dyDescent="0.3">
      <c r="A124" s="181"/>
      <c r="B124" s="171"/>
      <c r="C124" s="96" t="s">
        <v>168</v>
      </c>
      <c r="D124" s="137" t="s">
        <v>169</v>
      </c>
      <c r="E124" s="136" t="s">
        <v>170</v>
      </c>
      <c r="F124" s="143" t="s">
        <v>171</v>
      </c>
      <c r="G124" s="109" t="s">
        <v>172</v>
      </c>
      <c r="H124" s="109" t="s">
        <v>173</v>
      </c>
      <c r="I124" s="137" t="s">
        <v>174</v>
      </c>
      <c r="J124" s="22"/>
      <c r="K124" s="22"/>
      <c r="L124" s="22"/>
      <c r="M124" s="22"/>
      <c r="N124" s="22"/>
      <c r="O124" s="22"/>
      <c r="P124" s="171"/>
      <c r="Q124" s="153"/>
      <c r="R124" s="187"/>
    </row>
    <row r="125" spans="1:18" ht="15" customHeight="1" x14ac:dyDescent="0.3">
      <c r="A125" s="181"/>
      <c r="B125" s="171"/>
      <c r="C125" s="36" t="s">
        <v>175</v>
      </c>
      <c r="D125" s="56">
        <v>0.33329999999999999</v>
      </c>
      <c r="E125" s="52">
        <v>1</v>
      </c>
      <c r="F125" s="56">
        <v>0.83330000000000004</v>
      </c>
      <c r="G125" s="56">
        <v>0.66659999999999997</v>
      </c>
      <c r="H125" s="56">
        <v>0.49990000000000001</v>
      </c>
      <c r="I125" s="56">
        <v>0.1666</v>
      </c>
      <c r="J125" s="22"/>
      <c r="K125" s="22"/>
      <c r="L125" s="22"/>
      <c r="M125" s="22"/>
      <c r="N125" s="22"/>
      <c r="O125" s="22"/>
      <c r="P125" s="171"/>
      <c r="Q125" s="51">
        <v>0.83330000000000004</v>
      </c>
      <c r="R125" s="187"/>
    </row>
    <row r="126" spans="1:18" ht="15" customHeight="1" x14ac:dyDescent="0.3">
      <c r="A126" s="181"/>
      <c r="B126" s="171"/>
      <c r="C126" s="96" t="s">
        <v>176</v>
      </c>
      <c r="D126" s="109" t="s">
        <v>177</v>
      </c>
      <c r="E126" s="110" t="s">
        <v>178</v>
      </c>
      <c r="F126" s="109" t="s">
        <v>179</v>
      </c>
      <c r="G126" s="29"/>
      <c r="H126" s="22"/>
      <c r="I126" s="22"/>
      <c r="J126" s="22"/>
      <c r="K126" s="22"/>
      <c r="L126" s="22"/>
      <c r="M126" s="22"/>
      <c r="N126" s="22"/>
      <c r="O126" s="22"/>
      <c r="P126" s="171"/>
      <c r="Q126" s="153"/>
      <c r="R126" s="187"/>
    </row>
    <row r="127" spans="1:18" ht="15" customHeight="1" x14ac:dyDescent="0.3">
      <c r="A127" s="181"/>
      <c r="B127" s="171"/>
      <c r="C127" s="32" t="s">
        <v>180</v>
      </c>
      <c r="D127" s="1">
        <v>0.33329999999999999</v>
      </c>
      <c r="E127" s="49">
        <v>0.66659999999999997</v>
      </c>
      <c r="F127" s="1">
        <v>1</v>
      </c>
      <c r="G127" s="29"/>
      <c r="H127" s="22"/>
      <c r="I127" s="22"/>
      <c r="J127" s="22"/>
      <c r="K127" s="22"/>
      <c r="L127" s="22"/>
      <c r="M127" s="22"/>
      <c r="N127" s="22"/>
      <c r="O127" s="22"/>
      <c r="P127" s="171"/>
      <c r="Q127" s="52">
        <v>0.66659999999999997</v>
      </c>
      <c r="R127" s="187"/>
    </row>
    <row r="128" spans="1:18" ht="15" customHeight="1" x14ac:dyDescent="0.3">
      <c r="A128" s="181"/>
      <c r="B128" s="171"/>
      <c r="C128" s="105" t="s">
        <v>181</v>
      </c>
      <c r="D128" s="146" t="s">
        <v>182</v>
      </c>
      <c r="E128" s="147" t="s">
        <v>183</v>
      </c>
      <c r="F128" s="146" t="s">
        <v>184</v>
      </c>
      <c r="G128" s="29"/>
      <c r="H128" s="22"/>
      <c r="I128" s="22"/>
      <c r="J128" s="22"/>
      <c r="K128" s="22"/>
      <c r="L128" s="22"/>
      <c r="M128" s="22"/>
      <c r="N128" s="22"/>
      <c r="O128" s="22"/>
      <c r="P128" s="171"/>
      <c r="Q128" s="153"/>
      <c r="R128" s="187"/>
    </row>
    <row r="129" spans="1:18" ht="15" customHeight="1" x14ac:dyDescent="0.3">
      <c r="A129" s="181"/>
      <c r="B129" s="171"/>
      <c r="C129" s="32" t="s">
        <v>185</v>
      </c>
      <c r="D129" s="1">
        <v>0.33329999999999999</v>
      </c>
      <c r="E129" s="49">
        <v>0.66659999999999997</v>
      </c>
      <c r="F129" s="1">
        <v>1</v>
      </c>
      <c r="G129" s="29"/>
      <c r="H129" s="22"/>
      <c r="I129" s="22"/>
      <c r="J129" s="22"/>
      <c r="K129" s="22"/>
      <c r="L129" s="22"/>
      <c r="M129" s="22"/>
      <c r="N129" s="22"/>
      <c r="O129" s="22"/>
      <c r="P129" s="171"/>
      <c r="Q129" s="52"/>
      <c r="R129" s="187"/>
    </row>
    <row r="130" spans="1:18" ht="15" customHeight="1" x14ac:dyDescent="0.3">
      <c r="A130" s="181"/>
      <c r="B130" s="171"/>
      <c r="C130" s="105" t="s">
        <v>186</v>
      </c>
      <c r="D130" s="146" t="s">
        <v>187</v>
      </c>
      <c r="E130" s="146" t="s">
        <v>188</v>
      </c>
      <c r="F130" s="146" t="s">
        <v>189</v>
      </c>
      <c r="G130" s="29"/>
      <c r="H130" s="22"/>
      <c r="I130" s="22"/>
      <c r="J130" s="22"/>
      <c r="K130" s="22"/>
      <c r="L130" s="22"/>
      <c r="M130" s="22"/>
      <c r="N130" s="22"/>
      <c r="O130" s="22"/>
      <c r="P130" s="171"/>
      <c r="Q130" s="153"/>
      <c r="R130" s="187"/>
    </row>
    <row r="131" spans="1:18" ht="15" customHeight="1" x14ac:dyDescent="0.3">
      <c r="A131" s="181"/>
      <c r="B131" s="171"/>
      <c r="C131" s="32" t="s">
        <v>190</v>
      </c>
      <c r="D131" s="1">
        <v>0.33329999999999999</v>
      </c>
      <c r="E131" s="49">
        <v>0.66659999999999997</v>
      </c>
      <c r="F131" s="1">
        <v>1</v>
      </c>
      <c r="G131" s="29"/>
      <c r="H131" s="22"/>
      <c r="I131" s="22"/>
      <c r="J131" s="22"/>
      <c r="K131" s="22"/>
      <c r="L131" s="22"/>
      <c r="M131" s="22"/>
      <c r="N131" s="22"/>
      <c r="O131" s="22"/>
      <c r="P131" s="171"/>
      <c r="Q131" s="52">
        <v>1</v>
      </c>
      <c r="R131" s="187"/>
    </row>
    <row r="132" spans="1:18" ht="15" customHeight="1" x14ac:dyDescent="0.3">
      <c r="A132" s="181"/>
      <c r="B132" s="171"/>
      <c r="C132" s="105" t="s">
        <v>191</v>
      </c>
      <c r="D132" s="146" t="s">
        <v>192</v>
      </c>
      <c r="E132" s="146" t="s">
        <v>193</v>
      </c>
      <c r="F132" s="146" t="s">
        <v>194</v>
      </c>
      <c r="G132" s="29"/>
      <c r="H132" s="22"/>
      <c r="I132" s="22"/>
      <c r="J132" s="22"/>
      <c r="K132" s="22"/>
      <c r="L132" s="22"/>
      <c r="M132" s="22"/>
      <c r="N132" s="22"/>
      <c r="O132" s="22"/>
      <c r="P132" s="171"/>
      <c r="Q132" s="153"/>
      <c r="R132" s="187"/>
    </row>
    <row r="133" spans="1:18" ht="15" customHeight="1" x14ac:dyDescent="0.3">
      <c r="A133" s="181"/>
      <c r="B133" s="171"/>
      <c r="C133" s="32" t="s">
        <v>195</v>
      </c>
      <c r="D133" s="1">
        <v>0.33329999999999999</v>
      </c>
      <c r="E133" s="49">
        <v>0.66659999999999997</v>
      </c>
      <c r="F133" s="1">
        <v>1</v>
      </c>
      <c r="G133" s="29"/>
      <c r="H133" s="22"/>
      <c r="I133" s="22"/>
      <c r="J133" s="22"/>
      <c r="K133" s="22"/>
      <c r="L133" s="22"/>
      <c r="M133" s="22"/>
      <c r="N133" s="22"/>
      <c r="O133" s="22"/>
      <c r="P133" s="171"/>
      <c r="Q133" s="52">
        <v>0.66659999999999997</v>
      </c>
      <c r="R133" s="187"/>
    </row>
    <row r="134" spans="1:18" ht="15" customHeight="1" x14ac:dyDescent="0.3">
      <c r="A134" s="181"/>
      <c r="B134" s="171"/>
      <c r="C134" s="105" t="s">
        <v>196</v>
      </c>
      <c r="D134" s="146" t="s">
        <v>197</v>
      </c>
      <c r="E134" s="147" t="s">
        <v>198</v>
      </c>
      <c r="F134" s="146" t="s">
        <v>199</v>
      </c>
      <c r="G134" s="29"/>
      <c r="H134" s="22"/>
      <c r="I134" s="22"/>
      <c r="J134" s="22"/>
      <c r="K134" s="22"/>
      <c r="L134" s="22"/>
      <c r="M134" s="22"/>
      <c r="N134" s="22"/>
      <c r="O134" s="22"/>
      <c r="P134" s="171"/>
      <c r="Q134" s="153"/>
      <c r="R134" s="187"/>
    </row>
    <row r="135" spans="1:18" ht="15" customHeight="1" x14ac:dyDescent="0.3">
      <c r="A135" s="181"/>
      <c r="B135" s="171"/>
      <c r="C135" s="32" t="s">
        <v>200</v>
      </c>
      <c r="D135" s="8">
        <v>0.33329999999999999</v>
      </c>
      <c r="E135" s="51">
        <v>0.66659999999999997</v>
      </c>
      <c r="F135" s="8">
        <v>1</v>
      </c>
      <c r="G135" s="29"/>
      <c r="H135" s="22"/>
      <c r="I135" s="22"/>
      <c r="J135" s="22"/>
      <c r="K135" s="22"/>
      <c r="L135" s="22"/>
      <c r="M135" s="22"/>
      <c r="N135" s="22"/>
      <c r="O135" s="22"/>
      <c r="P135" s="171"/>
      <c r="Q135" s="52">
        <v>0.33329999999999999</v>
      </c>
      <c r="R135" s="187"/>
    </row>
    <row r="136" spans="1:18" ht="15" customHeight="1" x14ac:dyDescent="0.3">
      <c r="A136" s="181"/>
      <c r="B136" s="171"/>
      <c r="C136" s="96" t="s">
        <v>201</v>
      </c>
      <c r="D136" s="109" t="s">
        <v>202</v>
      </c>
      <c r="E136" s="110" t="s">
        <v>203</v>
      </c>
      <c r="F136" s="109" t="s">
        <v>204</v>
      </c>
      <c r="G136" s="29"/>
      <c r="H136" s="22"/>
      <c r="I136" s="22"/>
      <c r="J136" s="22"/>
      <c r="K136" s="22"/>
      <c r="L136" s="22"/>
      <c r="M136" s="22"/>
      <c r="N136" s="22"/>
      <c r="O136" s="22"/>
      <c r="P136" s="171"/>
      <c r="Q136" s="153"/>
      <c r="R136" s="187"/>
    </row>
    <row r="137" spans="1:18" ht="24.75" customHeight="1" x14ac:dyDescent="0.3">
      <c r="A137" s="181"/>
      <c r="B137" s="169"/>
      <c r="C137" s="42" t="s">
        <v>205</v>
      </c>
      <c r="D137" s="8">
        <v>0.33329999999999999</v>
      </c>
      <c r="E137" s="51">
        <v>0.66659999999999997</v>
      </c>
      <c r="F137" s="8">
        <v>1</v>
      </c>
      <c r="G137" s="29"/>
      <c r="H137" s="22"/>
      <c r="I137" s="22"/>
      <c r="J137" s="22"/>
      <c r="K137" s="22"/>
      <c r="L137" s="22"/>
      <c r="M137" s="22"/>
      <c r="N137" s="22"/>
      <c r="O137" s="22"/>
      <c r="P137" s="171"/>
      <c r="Q137" s="51">
        <v>1</v>
      </c>
      <c r="R137" s="187"/>
    </row>
    <row r="138" spans="1:18" ht="15" customHeight="1" x14ac:dyDescent="0.35">
      <c r="A138" s="70"/>
      <c r="B138" s="73"/>
      <c r="C138" s="82"/>
      <c r="D138" s="83"/>
      <c r="E138" s="84"/>
      <c r="F138" s="84"/>
      <c r="G138" s="85"/>
      <c r="H138" s="85"/>
      <c r="I138" s="85"/>
      <c r="J138" s="85"/>
      <c r="K138" s="85"/>
      <c r="L138" s="85"/>
      <c r="M138" s="85"/>
      <c r="N138" s="86"/>
      <c r="O138" s="160" t="s">
        <v>206</v>
      </c>
      <c r="P138" s="171"/>
      <c r="Q138" s="157">
        <f>(Q113+Q116+Q119+Q122+Q125+Q127+Q129+Q131+Q133+Q135+Q137)/11</f>
        <v>0.55907272727272728</v>
      </c>
      <c r="R138" s="187"/>
    </row>
    <row r="139" spans="1:18" ht="15" customHeight="1" x14ac:dyDescent="0.3">
      <c r="A139" s="180" t="s">
        <v>207</v>
      </c>
      <c r="B139" s="186" t="s">
        <v>208</v>
      </c>
      <c r="C139" s="97" t="s">
        <v>209</v>
      </c>
      <c r="D139" s="143" t="s">
        <v>210</v>
      </c>
      <c r="E139" s="144" t="s">
        <v>211</v>
      </c>
      <c r="F139" s="148" t="s">
        <v>212</v>
      </c>
      <c r="G139" s="143" t="s">
        <v>213</v>
      </c>
      <c r="H139" s="20"/>
      <c r="I139" s="20"/>
      <c r="J139" s="20"/>
      <c r="K139" s="20"/>
      <c r="L139" s="20"/>
      <c r="M139" s="20"/>
      <c r="N139" s="20"/>
      <c r="O139" s="20"/>
      <c r="P139" s="171"/>
      <c r="Q139" s="156"/>
      <c r="R139" s="187"/>
    </row>
    <row r="140" spans="1:18" ht="15" customHeight="1" x14ac:dyDescent="0.3">
      <c r="A140" s="181"/>
      <c r="B140" s="187"/>
      <c r="C140" s="36" t="s">
        <v>214</v>
      </c>
      <c r="D140" s="168">
        <v>1</v>
      </c>
      <c r="E140" s="166">
        <v>0.75</v>
      </c>
      <c r="F140" s="168">
        <v>0.5</v>
      </c>
      <c r="G140" s="168">
        <v>0.25</v>
      </c>
      <c r="H140" s="20"/>
      <c r="I140" s="20"/>
      <c r="J140" s="20"/>
      <c r="K140" s="20"/>
      <c r="L140" s="20"/>
      <c r="M140" s="20"/>
      <c r="N140" s="20"/>
      <c r="O140" s="20"/>
      <c r="P140" s="171"/>
      <c r="Q140" s="172">
        <v>0.75</v>
      </c>
      <c r="R140" s="187"/>
    </row>
    <row r="141" spans="1:18" ht="199.5" customHeight="1" x14ac:dyDescent="0.3">
      <c r="A141" s="181"/>
      <c r="B141" s="187"/>
      <c r="C141" s="12"/>
      <c r="D141" s="169"/>
      <c r="E141" s="167"/>
      <c r="F141" s="169"/>
      <c r="G141" s="169"/>
      <c r="H141" s="18"/>
      <c r="I141" s="18"/>
      <c r="J141" s="18"/>
      <c r="K141" s="18"/>
      <c r="L141" s="18"/>
      <c r="M141" s="18"/>
      <c r="N141" s="18"/>
      <c r="O141" s="18"/>
      <c r="P141" s="171"/>
      <c r="Q141" s="167"/>
      <c r="R141" s="187"/>
    </row>
    <row r="142" spans="1:18" ht="15" customHeight="1" x14ac:dyDescent="0.3">
      <c r="A142" s="181"/>
      <c r="B142" s="187"/>
      <c r="C142" s="96" t="s">
        <v>215</v>
      </c>
      <c r="D142" s="137" t="s">
        <v>216</v>
      </c>
      <c r="E142" s="136" t="s">
        <v>217</v>
      </c>
      <c r="F142" s="148" t="s">
        <v>218</v>
      </c>
      <c r="G142" s="137" t="s">
        <v>219</v>
      </c>
      <c r="H142" s="20"/>
      <c r="I142" s="20"/>
      <c r="J142" s="20"/>
      <c r="K142" s="20"/>
      <c r="L142" s="20"/>
      <c r="M142" s="20"/>
      <c r="N142" s="20"/>
      <c r="O142" s="20"/>
      <c r="P142" s="171"/>
      <c r="Q142" s="151"/>
      <c r="R142" s="187"/>
    </row>
    <row r="143" spans="1:18" ht="15" customHeight="1" x14ac:dyDescent="0.3">
      <c r="A143" s="181"/>
      <c r="B143" s="187"/>
      <c r="C143" s="36" t="s">
        <v>220</v>
      </c>
      <c r="D143" s="170">
        <v>0.25</v>
      </c>
      <c r="E143" s="172">
        <v>0.5</v>
      </c>
      <c r="F143" s="170">
        <v>0.75</v>
      </c>
      <c r="G143" s="170">
        <v>1</v>
      </c>
      <c r="H143" s="20"/>
      <c r="I143" s="20"/>
      <c r="J143" s="20"/>
      <c r="K143" s="20"/>
      <c r="L143" s="20"/>
      <c r="M143" s="20"/>
      <c r="N143" s="20"/>
      <c r="O143" s="20"/>
      <c r="P143" s="171"/>
      <c r="Q143" s="172">
        <v>0.5</v>
      </c>
      <c r="R143" s="187"/>
    </row>
    <row r="144" spans="1:18" ht="199.5" customHeight="1" x14ac:dyDescent="0.3">
      <c r="A144" s="181"/>
      <c r="B144" s="187"/>
      <c r="C144" s="12"/>
      <c r="D144" s="169"/>
      <c r="E144" s="167"/>
      <c r="F144" s="169"/>
      <c r="G144" s="169"/>
      <c r="H144" s="19"/>
      <c r="I144" s="19"/>
      <c r="J144" s="19"/>
      <c r="K144" s="19"/>
      <c r="L144" s="19"/>
      <c r="M144" s="19"/>
      <c r="N144" s="19"/>
      <c r="O144" s="19"/>
      <c r="P144" s="171"/>
      <c r="Q144" s="167"/>
      <c r="R144" s="187"/>
    </row>
    <row r="145" spans="1:18" ht="15" customHeight="1" x14ac:dyDescent="0.3">
      <c r="A145" s="181"/>
      <c r="B145" s="187"/>
      <c r="C145" s="96" t="s">
        <v>221</v>
      </c>
      <c r="D145" s="113" t="s">
        <v>222</v>
      </c>
      <c r="E145" s="114" t="s">
        <v>223</v>
      </c>
      <c r="F145" s="18"/>
      <c r="G145" s="18"/>
      <c r="H145" s="18"/>
      <c r="I145" s="18"/>
      <c r="J145" s="18"/>
      <c r="K145" s="18"/>
      <c r="L145" s="18"/>
      <c r="M145" s="18"/>
      <c r="N145" s="18"/>
      <c r="O145" s="18"/>
      <c r="P145" s="171"/>
      <c r="Q145" s="151"/>
      <c r="R145" s="187"/>
    </row>
    <row r="146" spans="1:18" ht="15" customHeight="1" x14ac:dyDescent="0.3">
      <c r="A146" s="181"/>
      <c r="B146" s="187"/>
      <c r="C146" s="32" t="s">
        <v>224</v>
      </c>
      <c r="D146" s="1">
        <v>0.75</v>
      </c>
      <c r="E146" s="49">
        <v>0.25</v>
      </c>
      <c r="F146" s="18"/>
      <c r="G146" s="18"/>
      <c r="H146" s="18"/>
      <c r="I146" s="18"/>
      <c r="J146" s="18"/>
      <c r="K146" s="18"/>
      <c r="L146" s="18"/>
      <c r="M146" s="18"/>
      <c r="N146" s="18"/>
      <c r="O146" s="18"/>
      <c r="P146" s="171"/>
      <c r="Q146" s="52">
        <v>0.25</v>
      </c>
      <c r="R146" s="187"/>
    </row>
    <row r="147" spans="1:18" ht="15" customHeight="1" x14ac:dyDescent="0.3">
      <c r="A147" s="181"/>
      <c r="B147" s="187"/>
      <c r="C147" s="96" t="s">
        <v>225</v>
      </c>
      <c r="D147" s="113" t="s">
        <v>226</v>
      </c>
      <c r="E147" s="114" t="s">
        <v>227</v>
      </c>
      <c r="F147" s="18"/>
      <c r="G147" s="18"/>
      <c r="H147" s="18"/>
      <c r="I147" s="18"/>
      <c r="J147" s="18"/>
      <c r="K147" s="18"/>
      <c r="L147" s="18"/>
      <c r="M147" s="18"/>
      <c r="N147" s="18"/>
      <c r="O147" s="18"/>
      <c r="P147" s="171"/>
      <c r="Q147" s="153"/>
      <c r="R147" s="187"/>
    </row>
    <row r="148" spans="1:18" ht="15" customHeight="1" x14ac:dyDescent="0.3">
      <c r="A148" s="181"/>
      <c r="B148" s="187"/>
      <c r="C148" s="32" t="s">
        <v>228</v>
      </c>
      <c r="D148" s="1">
        <v>0.25</v>
      </c>
      <c r="E148" s="49">
        <v>0.75</v>
      </c>
      <c r="F148" s="18"/>
      <c r="G148" s="18"/>
      <c r="H148" s="18"/>
      <c r="I148" s="18"/>
      <c r="J148" s="18"/>
      <c r="K148" s="18"/>
      <c r="L148" s="18"/>
      <c r="M148" s="18"/>
      <c r="N148" s="18"/>
      <c r="O148" s="18"/>
      <c r="P148" s="171"/>
      <c r="Q148" s="52">
        <v>0.75</v>
      </c>
      <c r="R148" s="187"/>
    </row>
    <row r="149" spans="1:18" ht="15" customHeight="1" x14ac:dyDescent="0.3">
      <c r="A149" s="181"/>
      <c r="B149" s="187"/>
      <c r="C149" s="105" t="s">
        <v>229</v>
      </c>
      <c r="D149" s="163" t="s">
        <v>230</v>
      </c>
      <c r="E149" s="164" t="s">
        <v>231</v>
      </c>
      <c r="F149" s="18"/>
      <c r="G149" s="18"/>
      <c r="H149" s="18"/>
      <c r="I149" s="18"/>
      <c r="J149" s="18"/>
      <c r="K149" s="18"/>
      <c r="L149" s="18"/>
      <c r="M149" s="18"/>
      <c r="N149" s="18"/>
      <c r="O149" s="18"/>
      <c r="P149" s="171"/>
      <c r="Q149" s="153"/>
      <c r="R149" s="187"/>
    </row>
    <row r="150" spans="1:18" ht="15" customHeight="1" x14ac:dyDescent="0.3">
      <c r="A150" s="181"/>
      <c r="B150" s="187"/>
      <c r="C150" s="32" t="s">
        <v>232</v>
      </c>
      <c r="D150" s="2">
        <v>0.75</v>
      </c>
      <c r="E150" s="48">
        <v>0.25</v>
      </c>
      <c r="F150" s="18"/>
      <c r="G150" s="18"/>
      <c r="H150" s="18"/>
      <c r="I150" s="18"/>
      <c r="J150" s="18"/>
      <c r="K150" s="18"/>
      <c r="L150" s="18"/>
      <c r="M150" s="18"/>
      <c r="N150" s="18"/>
      <c r="O150" s="18"/>
      <c r="P150" s="171"/>
      <c r="Q150" s="52">
        <v>0.75</v>
      </c>
      <c r="R150" s="187"/>
    </row>
    <row r="151" spans="1:18" ht="15" customHeight="1" x14ac:dyDescent="0.3">
      <c r="A151" s="181"/>
      <c r="B151" s="187"/>
      <c r="C151" s="108" t="s">
        <v>233</v>
      </c>
      <c r="D151" s="121" t="s">
        <v>234</v>
      </c>
      <c r="E151" s="122" t="s">
        <v>235</v>
      </c>
      <c r="F151" s="121" t="s">
        <v>236</v>
      </c>
      <c r="G151" s="121" t="s">
        <v>237</v>
      </c>
      <c r="H151" s="20"/>
      <c r="I151" s="20"/>
      <c r="J151" s="20"/>
      <c r="K151" s="20"/>
      <c r="L151" s="20"/>
      <c r="M151" s="20"/>
      <c r="N151" s="20"/>
      <c r="O151" s="20"/>
      <c r="P151" s="171"/>
      <c r="Q151" s="151"/>
      <c r="R151" s="187"/>
    </row>
    <row r="152" spans="1:18" ht="15" customHeight="1" x14ac:dyDescent="0.3">
      <c r="A152" s="181"/>
      <c r="B152" s="187"/>
      <c r="C152" s="41" t="s">
        <v>238</v>
      </c>
      <c r="D152" s="56">
        <v>1</v>
      </c>
      <c r="E152" s="52">
        <v>0.75</v>
      </c>
      <c r="F152" s="56">
        <v>0.5</v>
      </c>
      <c r="G152" s="56">
        <v>0.25</v>
      </c>
      <c r="H152" s="20"/>
      <c r="I152" s="20"/>
      <c r="J152" s="20"/>
      <c r="K152" s="20"/>
      <c r="L152" s="20"/>
      <c r="M152" s="20"/>
      <c r="N152" s="20"/>
      <c r="O152" s="20"/>
      <c r="P152" s="171"/>
      <c r="Q152" s="62">
        <v>0.75</v>
      </c>
      <c r="R152" s="187"/>
    </row>
    <row r="153" spans="1:18" ht="15" customHeight="1" x14ac:dyDescent="0.3">
      <c r="A153" s="181"/>
      <c r="B153" s="187"/>
      <c r="C153" s="96" t="s">
        <v>239</v>
      </c>
      <c r="D153" s="113" t="s">
        <v>240</v>
      </c>
      <c r="E153" s="114" t="s">
        <v>241</v>
      </c>
      <c r="F153" s="18"/>
      <c r="G153" s="18"/>
      <c r="H153" s="18"/>
      <c r="I153" s="18"/>
      <c r="J153" s="18"/>
      <c r="K153" s="18"/>
      <c r="L153" s="18"/>
      <c r="M153" s="18"/>
      <c r="N153" s="18"/>
      <c r="O153" s="18"/>
      <c r="P153" s="171"/>
      <c r="Q153" s="153"/>
      <c r="R153" s="187"/>
    </row>
    <row r="154" spans="1:18" ht="15" customHeight="1" x14ac:dyDescent="0.3">
      <c r="A154" s="181"/>
      <c r="B154" s="187"/>
      <c r="C154" s="32" t="s">
        <v>242</v>
      </c>
      <c r="D154" s="1">
        <v>0.75</v>
      </c>
      <c r="E154" s="49">
        <v>0.25</v>
      </c>
      <c r="F154" s="18"/>
      <c r="G154" s="18"/>
      <c r="H154" s="18"/>
      <c r="I154" s="18"/>
      <c r="J154" s="18"/>
      <c r="K154" s="18"/>
      <c r="L154" s="18"/>
      <c r="M154" s="18"/>
      <c r="N154" s="18"/>
      <c r="O154" s="18"/>
      <c r="P154" s="171"/>
      <c r="Q154" s="52">
        <v>0.75</v>
      </c>
      <c r="R154" s="187"/>
    </row>
    <row r="155" spans="1:18" ht="15" customHeight="1" x14ac:dyDescent="0.3">
      <c r="A155" s="181"/>
      <c r="B155" s="187"/>
      <c r="C155" s="96" t="s">
        <v>243</v>
      </c>
      <c r="D155" s="109" t="s">
        <v>244</v>
      </c>
      <c r="E155" s="110" t="s">
        <v>245</v>
      </c>
      <c r="F155" s="109" t="s">
        <v>246</v>
      </c>
      <c r="G155" s="109" t="s">
        <v>247</v>
      </c>
      <c r="H155" s="20"/>
      <c r="I155" s="20"/>
      <c r="J155" s="20"/>
      <c r="K155" s="20"/>
      <c r="L155" s="20"/>
      <c r="M155" s="20"/>
      <c r="N155" s="20"/>
      <c r="O155" s="20"/>
      <c r="P155" s="171"/>
      <c r="Q155" s="153"/>
      <c r="R155" s="187"/>
    </row>
    <row r="156" spans="1:18" ht="15" customHeight="1" x14ac:dyDescent="0.3">
      <c r="A156" s="181"/>
      <c r="B156" s="187"/>
      <c r="C156" s="43" t="s">
        <v>248</v>
      </c>
      <c r="D156" s="3">
        <v>1</v>
      </c>
      <c r="E156" s="50">
        <v>0.75</v>
      </c>
      <c r="F156" s="3">
        <v>0.5</v>
      </c>
      <c r="G156" s="3">
        <v>0.25</v>
      </c>
      <c r="H156" s="19"/>
      <c r="I156" s="19"/>
      <c r="J156" s="19"/>
      <c r="K156" s="19"/>
      <c r="L156" s="19"/>
      <c r="M156" s="19"/>
      <c r="N156" s="19"/>
      <c r="O156" s="19"/>
      <c r="P156" s="171"/>
      <c r="Q156" s="52">
        <v>0.5</v>
      </c>
      <c r="R156" s="187"/>
    </row>
    <row r="157" spans="1:18" ht="15" customHeight="1" x14ac:dyDescent="0.3">
      <c r="A157" s="181"/>
      <c r="B157" s="187"/>
      <c r="C157" s="96" t="s">
        <v>249</v>
      </c>
      <c r="D157" s="149" t="s">
        <v>250</v>
      </c>
      <c r="E157" s="150" t="s">
        <v>251</v>
      </c>
      <c r="F157" s="113" t="s">
        <v>252</v>
      </c>
      <c r="G157" s="18"/>
      <c r="H157" s="18"/>
      <c r="I157" s="18"/>
      <c r="J157" s="18"/>
      <c r="K157" s="18"/>
      <c r="L157" s="18"/>
      <c r="M157" s="18"/>
      <c r="N157" s="18"/>
      <c r="O157" s="18"/>
      <c r="P157" s="171"/>
      <c r="Q157" s="153"/>
      <c r="R157" s="187"/>
    </row>
    <row r="158" spans="1:18" ht="15" customHeight="1" x14ac:dyDescent="0.3">
      <c r="A158" s="181"/>
      <c r="B158" s="187"/>
      <c r="C158" s="32" t="s">
        <v>253</v>
      </c>
      <c r="D158" s="1">
        <v>0.33329999999999999</v>
      </c>
      <c r="E158" s="49">
        <v>0.66659999999999997</v>
      </c>
      <c r="F158" s="1">
        <v>1</v>
      </c>
      <c r="G158" s="18"/>
      <c r="H158" s="18"/>
      <c r="I158" s="18"/>
      <c r="J158" s="18"/>
      <c r="K158" s="18"/>
      <c r="L158" s="18"/>
      <c r="M158" s="18"/>
      <c r="N158" s="18"/>
      <c r="O158" s="18"/>
      <c r="P158" s="171"/>
      <c r="Q158" s="52">
        <v>0.66659999999999997</v>
      </c>
      <c r="R158" s="187"/>
    </row>
    <row r="159" spans="1:18" ht="15" customHeight="1" x14ac:dyDescent="0.3">
      <c r="A159" s="181"/>
      <c r="B159" s="187"/>
      <c r="C159" s="96" t="s">
        <v>254</v>
      </c>
      <c r="D159" s="109" t="s">
        <v>255</v>
      </c>
      <c r="E159" s="110" t="s">
        <v>256</v>
      </c>
      <c r="F159" s="109" t="s">
        <v>257</v>
      </c>
      <c r="G159" s="109" t="s">
        <v>258</v>
      </c>
      <c r="H159" s="20"/>
      <c r="I159" s="20"/>
      <c r="J159" s="20"/>
      <c r="K159" s="20"/>
      <c r="L159" s="20"/>
      <c r="M159" s="20"/>
      <c r="N159" s="20"/>
      <c r="O159" s="20"/>
      <c r="P159" s="171"/>
      <c r="Q159" s="151"/>
      <c r="R159" s="187"/>
    </row>
    <row r="160" spans="1:18" ht="15" customHeight="1" x14ac:dyDescent="0.3">
      <c r="A160" s="181"/>
      <c r="B160" s="187"/>
      <c r="C160" s="44" t="s">
        <v>259</v>
      </c>
      <c r="D160" s="1">
        <v>1</v>
      </c>
      <c r="E160" s="59">
        <v>0.5</v>
      </c>
      <c r="F160" s="1">
        <v>0.25</v>
      </c>
      <c r="G160" s="1">
        <v>0.75</v>
      </c>
      <c r="H160" s="18"/>
      <c r="I160" s="18"/>
      <c r="J160" s="18"/>
      <c r="K160" s="18"/>
      <c r="L160" s="18"/>
      <c r="M160" s="18"/>
      <c r="N160" s="18"/>
      <c r="O160" s="18"/>
      <c r="P160" s="171"/>
      <c r="Q160" s="52">
        <v>0.5</v>
      </c>
      <c r="R160" s="187"/>
    </row>
    <row r="161" spans="1:19" ht="15" customHeight="1" x14ac:dyDescent="0.3">
      <c r="A161" s="181"/>
      <c r="B161" s="187"/>
      <c r="C161" s="96" t="s">
        <v>260</v>
      </c>
      <c r="D161" s="109" t="s">
        <v>261</v>
      </c>
      <c r="E161" s="110" t="s">
        <v>262</v>
      </c>
      <c r="F161" s="189"/>
      <c r="G161" s="187"/>
      <c r="H161" s="22"/>
      <c r="I161" s="22"/>
      <c r="J161" s="22"/>
      <c r="K161" s="22"/>
      <c r="L161" s="22"/>
      <c r="M161" s="22"/>
      <c r="N161" s="22"/>
      <c r="O161" s="22"/>
      <c r="P161" s="171"/>
      <c r="Q161" s="153"/>
      <c r="R161" s="187"/>
    </row>
    <row r="162" spans="1:19" ht="15" customHeight="1" x14ac:dyDescent="0.3">
      <c r="A162" s="181"/>
      <c r="B162" s="187"/>
      <c r="C162" s="45" t="s">
        <v>263</v>
      </c>
      <c r="D162" s="1">
        <v>0.25</v>
      </c>
      <c r="E162" s="49">
        <v>0.75</v>
      </c>
      <c r="F162" s="187"/>
      <c r="G162" s="187"/>
      <c r="H162" s="22"/>
      <c r="I162" s="22"/>
      <c r="J162" s="22"/>
      <c r="K162" s="22"/>
      <c r="L162" s="22"/>
      <c r="M162" s="22"/>
      <c r="N162" s="22"/>
      <c r="O162" s="22"/>
      <c r="P162" s="171"/>
      <c r="Q162" s="168">
        <v>0.75</v>
      </c>
      <c r="R162" s="187"/>
    </row>
    <row r="163" spans="1:19" ht="15" customHeight="1" x14ac:dyDescent="0.3">
      <c r="A163" s="181"/>
      <c r="B163" s="187"/>
      <c r="C163" s="46" t="s">
        <v>264</v>
      </c>
      <c r="D163" s="60"/>
      <c r="E163" s="18"/>
      <c r="F163" s="187"/>
      <c r="G163" s="187"/>
      <c r="H163" s="22"/>
      <c r="I163" s="22"/>
      <c r="J163" s="22"/>
      <c r="K163" s="22"/>
      <c r="L163" s="22"/>
      <c r="M163" s="22"/>
      <c r="N163" s="22"/>
      <c r="O163" s="22"/>
      <c r="P163" s="171"/>
      <c r="Q163" s="171"/>
      <c r="R163" s="187"/>
    </row>
    <row r="164" spans="1:19" ht="15" customHeight="1" x14ac:dyDescent="0.3">
      <c r="A164" s="181"/>
      <c r="B164" s="187"/>
      <c r="C164" s="46" t="s">
        <v>265</v>
      </c>
      <c r="D164" s="60"/>
      <c r="E164" s="18"/>
      <c r="F164" s="187"/>
      <c r="G164" s="187"/>
      <c r="H164" s="22"/>
      <c r="I164" s="22"/>
      <c r="J164" s="22"/>
      <c r="K164" s="22"/>
      <c r="L164" s="22"/>
      <c r="M164" s="22"/>
      <c r="N164" s="22"/>
      <c r="O164" s="22"/>
      <c r="P164" s="171"/>
      <c r="Q164" s="171"/>
      <c r="R164" s="187"/>
    </row>
    <row r="165" spans="1:19" ht="15" customHeight="1" x14ac:dyDescent="0.3">
      <c r="A165" s="181"/>
      <c r="B165" s="187"/>
      <c r="C165" s="47" t="s">
        <v>266</v>
      </c>
      <c r="D165" s="61">
        <f>SUM(D163:D164)</f>
        <v>0</v>
      </c>
      <c r="E165" s="18"/>
      <c r="F165" s="187"/>
      <c r="G165" s="187"/>
      <c r="H165" s="22"/>
      <c r="I165" s="22"/>
      <c r="J165" s="22"/>
      <c r="K165" s="22"/>
      <c r="L165" s="22"/>
      <c r="M165" s="22"/>
      <c r="N165" s="22"/>
      <c r="O165" s="22"/>
      <c r="P165" s="171"/>
      <c r="Q165" s="169"/>
      <c r="R165" s="187"/>
    </row>
    <row r="166" spans="1:19" ht="15" customHeight="1" x14ac:dyDescent="0.3">
      <c r="A166" s="181"/>
      <c r="B166" s="187"/>
      <c r="C166" s="96" t="s">
        <v>267</v>
      </c>
      <c r="D166" s="109" t="s">
        <v>268</v>
      </c>
      <c r="E166" s="110" t="s">
        <v>269</v>
      </c>
      <c r="F166" s="187"/>
      <c r="G166" s="187"/>
      <c r="H166" s="22"/>
      <c r="I166" s="22"/>
      <c r="J166" s="22"/>
      <c r="K166" s="22"/>
      <c r="L166" s="22"/>
      <c r="M166" s="22"/>
      <c r="N166" s="22"/>
      <c r="O166" s="22"/>
      <c r="P166" s="171"/>
      <c r="Q166" s="153"/>
      <c r="R166" s="187"/>
    </row>
    <row r="167" spans="1:19" ht="15" customHeight="1" x14ac:dyDescent="0.3">
      <c r="A167" s="181"/>
      <c r="B167" s="187"/>
      <c r="C167" s="45" t="s">
        <v>270</v>
      </c>
      <c r="D167" s="1">
        <v>0.75</v>
      </c>
      <c r="E167" s="49">
        <v>0.25</v>
      </c>
      <c r="F167" s="187"/>
      <c r="G167" s="187"/>
      <c r="H167" s="22"/>
      <c r="I167" s="22"/>
      <c r="J167" s="22"/>
      <c r="K167" s="22"/>
      <c r="L167" s="22"/>
      <c r="M167" s="22"/>
      <c r="N167" s="22"/>
      <c r="O167" s="22"/>
      <c r="P167" s="171"/>
      <c r="Q167" s="168"/>
      <c r="R167" s="187"/>
    </row>
    <row r="168" spans="1:19" ht="15" customHeight="1" x14ac:dyDescent="0.3">
      <c r="A168" s="181"/>
      <c r="B168" s="187"/>
      <c r="C168" s="46" t="s">
        <v>271</v>
      </c>
      <c r="D168" s="60"/>
      <c r="E168" s="18"/>
      <c r="F168" s="187"/>
      <c r="G168" s="187"/>
      <c r="H168" s="22"/>
      <c r="I168" s="22"/>
      <c r="J168" s="22"/>
      <c r="K168" s="22"/>
      <c r="L168" s="22"/>
      <c r="M168" s="22"/>
      <c r="N168" s="22"/>
      <c r="O168" s="22"/>
      <c r="P168" s="171"/>
      <c r="Q168" s="171"/>
      <c r="R168" s="187"/>
    </row>
    <row r="169" spans="1:19" ht="15" customHeight="1" x14ac:dyDescent="0.3">
      <c r="A169" s="181"/>
      <c r="B169" s="187"/>
      <c r="C169" s="46" t="s">
        <v>272</v>
      </c>
      <c r="D169" s="60"/>
      <c r="E169" s="18"/>
      <c r="F169" s="187"/>
      <c r="G169" s="187"/>
      <c r="H169" s="22"/>
      <c r="I169" s="22"/>
      <c r="J169" s="22"/>
      <c r="K169" s="22"/>
      <c r="L169" s="22"/>
      <c r="M169" s="22"/>
      <c r="N169" s="22"/>
      <c r="O169" s="22"/>
      <c r="P169" s="171"/>
      <c r="Q169" s="171"/>
      <c r="R169" s="187"/>
    </row>
    <row r="170" spans="1:19" ht="15" customHeight="1" x14ac:dyDescent="0.3">
      <c r="A170" s="181"/>
      <c r="B170" s="187"/>
      <c r="C170" s="47" t="s">
        <v>273</v>
      </c>
      <c r="D170" s="61">
        <f>SUM(D168:D169)</f>
        <v>0</v>
      </c>
      <c r="E170" s="18"/>
      <c r="F170" s="187"/>
      <c r="G170" s="187"/>
      <c r="H170" s="22"/>
      <c r="I170" s="22"/>
      <c r="J170" s="22"/>
      <c r="K170" s="22"/>
      <c r="L170" s="22"/>
      <c r="M170" s="22"/>
      <c r="N170" s="22"/>
      <c r="O170" s="22"/>
      <c r="P170" s="171"/>
      <c r="Q170" s="169"/>
      <c r="R170" s="187"/>
    </row>
    <row r="171" spans="1:19" ht="15" customHeight="1" x14ac:dyDescent="0.3">
      <c r="A171" s="181"/>
      <c r="B171" s="187"/>
      <c r="C171" s="96" t="s">
        <v>274</v>
      </c>
      <c r="D171" s="113" t="s">
        <v>275</v>
      </c>
      <c r="E171" s="114" t="s">
        <v>276</v>
      </c>
      <c r="F171" s="187"/>
      <c r="G171" s="187"/>
      <c r="H171" s="22"/>
      <c r="I171" s="22"/>
      <c r="J171" s="22"/>
      <c r="K171" s="22"/>
      <c r="L171" s="22"/>
      <c r="M171" s="22"/>
      <c r="N171" s="22"/>
      <c r="O171" s="22"/>
      <c r="P171" s="171"/>
      <c r="Q171" s="153"/>
      <c r="R171" s="187"/>
    </row>
    <row r="172" spans="1:19" ht="15" customHeight="1" x14ac:dyDescent="0.3">
      <c r="A172" s="181"/>
      <c r="B172" s="187"/>
      <c r="C172" s="66" t="s">
        <v>277</v>
      </c>
      <c r="D172" s="1">
        <v>1</v>
      </c>
      <c r="E172" s="48">
        <v>1</v>
      </c>
      <c r="F172" s="187"/>
      <c r="G172" s="187"/>
      <c r="H172" s="22"/>
      <c r="I172" s="22"/>
      <c r="J172" s="22"/>
      <c r="K172" s="22"/>
      <c r="L172" s="22"/>
      <c r="M172" s="22"/>
      <c r="N172" s="22"/>
      <c r="O172" s="22"/>
      <c r="P172" s="171"/>
      <c r="Q172" s="168"/>
      <c r="R172" s="187"/>
    </row>
    <row r="173" spans="1:19" ht="350.25" customHeight="1" x14ac:dyDescent="0.3">
      <c r="A173" s="71"/>
      <c r="B173" s="187"/>
      <c r="C173" s="67"/>
      <c r="D173" s="1"/>
      <c r="E173" s="1"/>
      <c r="F173" s="22"/>
      <c r="G173" s="22"/>
      <c r="H173" s="22"/>
      <c r="I173" s="22"/>
      <c r="J173" s="22"/>
      <c r="K173" s="22"/>
      <c r="L173" s="22"/>
      <c r="M173" s="22"/>
      <c r="N173" s="22"/>
      <c r="O173" s="22"/>
      <c r="P173" s="171"/>
      <c r="Q173" s="169"/>
      <c r="R173" s="187"/>
    </row>
    <row r="174" spans="1:19" ht="15" customHeight="1" x14ac:dyDescent="0.35">
      <c r="A174" s="70"/>
      <c r="B174" s="73"/>
      <c r="C174" s="74"/>
      <c r="D174" s="74"/>
      <c r="E174" s="74"/>
      <c r="F174" s="74"/>
      <c r="G174" s="75"/>
      <c r="H174" s="75"/>
      <c r="I174" s="75"/>
      <c r="J174" s="75"/>
      <c r="K174" s="75"/>
      <c r="L174" s="75"/>
      <c r="M174" s="75"/>
      <c r="N174" s="76"/>
      <c r="O174" s="160" t="s">
        <v>278</v>
      </c>
      <c r="P174" s="171"/>
      <c r="Q174" s="157">
        <f>(Q140+Q143+Q146+Q148+Q150+Q152+Q154+Q156+Q158+Q160+Q162+Q167+Q172)/13</f>
        <v>0.53204615384615384</v>
      </c>
      <c r="R174" s="187"/>
      <c r="S174" s="165" t="s">
        <v>279</v>
      </c>
    </row>
    <row r="175" spans="1:19" ht="15.75" customHeight="1" x14ac:dyDescent="0.35">
      <c r="A175" s="72"/>
      <c r="B175" s="77"/>
      <c r="C175" s="78"/>
      <c r="D175" s="79"/>
      <c r="E175" s="79"/>
      <c r="F175" s="79"/>
      <c r="G175" s="80"/>
      <c r="H175" s="80"/>
      <c r="I175" s="80"/>
      <c r="J175" s="80"/>
      <c r="K175" s="80"/>
      <c r="L175" s="80"/>
      <c r="M175" s="80"/>
      <c r="N175" s="81"/>
      <c r="O175" s="162" t="s">
        <v>280</v>
      </c>
      <c r="P175" s="171"/>
      <c r="Q175" s="158">
        <f>(Q43+Q50+Q72+Q85+Q98+Q111+Q138+Q174)/8</f>
        <v>0.5513086101398601</v>
      </c>
      <c r="R175" s="187"/>
    </row>
    <row r="176" spans="1:19" x14ac:dyDescent="0.3">
      <c r="A176" s="7"/>
    </row>
  </sheetData>
  <mergeCells count="110">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D70:D71"/>
    <mergeCell ref="F70:F71"/>
    <mergeCell ref="D113:D114"/>
    <mergeCell ref="F116:F117"/>
    <mergeCell ref="F20:F35"/>
    <mergeCell ref="D100:D101"/>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D41:D42"/>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Q116:Q117"/>
    <mergeCell ref="Q20:Q35"/>
    <mergeCell ref="E52:E66"/>
    <mergeCell ref="D140:D141"/>
    <mergeCell ref="E122:E123"/>
    <mergeCell ref="D52:D66"/>
    <mergeCell ref="P2:P175"/>
    <mergeCell ref="Q122:Q123"/>
    <mergeCell ref="E103:E104"/>
    <mergeCell ref="E48:E49"/>
    <mergeCell ref="G48:G49"/>
    <mergeCell ref="D3:D18"/>
    <mergeCell ref="E140:E141"/>
    <mergeCell ref="D45:D46"/>
    <mergeCell ref="F45:F46"/>
    <mergeCell ref="E87:E88"/>
    <mergeCell ref="G87:G88"/>
    <mergeCell ref="A2:A109"/>
    <mergeCell ref="A139:A172"/>
    <mergeCell ref="A112:A137"/>
    <mergeCell ref="E3:E18"/>
    <mergeCell ref="F140:F141"/>
    <mergeCell ref="F41:F42"/>
    <mergeCell ref="B2:B42"/>
    <mergeCell ref="B51:B71"/>
    <mergeCell ref="E143:E144"/>
    <mergeCell ref="F143:F144"/>
  </mergeCells>
  <dataValidations count="22">
    <dataValidation type="list" allowBlank="1" showInputMessage="1" showErrorMessage="1" sqref="Q3 Q20" xr:uid="{00000000-0002-0000-0000-000000000000}">
      <formula1>$D$3:$H$3</formula1>
    </dataValidation>
    <dataValidation type="list" allowBlank="1" showInputMessage="1" showErrorMessage="1" sqref="Q37" xr:uid="{00000000-0002-0000-0000-000001000000}">
      <formula1>$D$37:$F$37</formula1>
    </dataValidation>
    <dataValidation type="list" allowBlank="1" showInputMessage="1" showErrorMessage="1" sqref="Q39" xr:uid="{00000000-0002-0000-0000-000002000000}">
      <formula1>$D$39:$O$39</formula1>
    </dataValidation>
    <dataValidation type="list" allowBlank="1" showInputMessage="1" showErrorMessage="1" sqref="Q74" xr:uid="{00000000-0002-0000-0000-000003000000}">
      <formula1>$D$74:$F$74</formula1>
    </dataValidation>
    <dataValidation type="list" allowBlank="1" showInputMessage="1" showErrorMessage="1" sqref="Q82" xr:uid="{00000000-0002-0000-0000-000004000000}">
      <formula1>$D$82:$F$82</formula1>
    </dataValidation>
    <dataValidation type="list" allowBlank="1" showInputMessage="1" showErrorMessage="1" sqref="Q84" xr:uid="{00000000-0002-0000-0000-000005000000}">
      <formula1>$D$84:$E$84</formula1>
    </dataValidation>
    <dataValidation type="list" allowBlank="1" showInputMessage="1" showErrorMessage="1" sqref="Q97" xr:uid="{00000000-0002-0000-0000-000006000000}">
      <formula1>$D$97:$G$97</formula1>
    </dataValidation>
    <dataValidation type="list" allowBlank="1" showInputMessage="1" showErrorMessage="1" sqref="Q127:Q135" xr:uid="{00000000-0002-0000-0000-000007000000}">
      <formula1>$D$127:$F$127</formula1>
    </dataValidation>
    <dataValidation type="list" allowBlank="1" showInputMessage="1" showErrorMessage="1" sqref="Q137" xr:uid="{00000000-0002-0000-0000-000008000000}">
      <formula1>$D$137:$F$137</formula1>
    </dataValidation>
    <dataValidation type="list" allowBlank="1" showInputMessage="1" showErrorMessage="1" sqref="Q146" xr:uid="{00000000-0002-0000-0000-000009000000}">
      <formula1>$D$146:$E$146</formula1>
    </dataValidation>
    <dataValidation type="list" allowBlank="1" showInputMessage="1" showErrorMessage="1" sqref="Q148:Q150" xr:uid="{00000000-0002-0000-0000-00000A000000}">
      <formula1>$D$148:$E$148</formula1>
    </dataValidation>
    <dataValidation type="list" allowBlank="1" showInputMessage="1" showErrorMessage="1" sqref="Q154" xr:uid="{00000000-0002-0000-0000-00000B000000}">
      <formula1>$D$154:$E$154</formula1>
    </dataValidation>
    <dataValidation type="list" allowBlank="1" showInputMessage="1" showErrorMessage="1" sqref="Q156" xr:uid="{00000000-0002-0000-0000-00000C000000}">
      <formula1>$D$156:$G$156</formula1>
    </dataValidation>
    <dataValidation type="list" allowBlank="1" showInputMessage="1" showErrorMessage="1" sqref="Q158" xr:uid="{00000000-0002-0000-0000-00000D000000}">
      <formula1>$D$158:$F$158</formula1>
    </dataValidation>
    <dataValidation type="list" allowBlank="1" showInputMessage="1" showErrorMessage="1" sqref="Q160" xr:uid="{00000000-0002-0000-0000-00000E000000}">
      <formula1>$D$160:$G$160</formula1>
    </dataValidation>
    <dataValidation type="list" allowBlank="1" showInputMessage="1" showErrorMessage="1" sqref="Q162" xr:uid="{00000000-0002-0000-0000-00000F000000}">
      <formula1>$D$162:$E$162</formula1>
    </dataValidation>
    <dataValidation type="list" allowBlank="1" showInputMessage="1" showErrorMessage="1" sqref="Q167" xr:uid="{00000000-0002-0000-0000-000010000000}">
      <formula1>$D$167:$E$167</formula1>
    </dataValidation>
    <dataValidation type="list" allowBlank="1" showInputMessage="1" showErrorMessage="1" sqref="Q172" xr:uid="{00000000-0002-0000-0000-000011000000}">
      <formula1>$D$172</formula1>
    </dataValidation>
    <dataValidation type="list" allowBlank="1" showInputMessage="1" showErrorMessage="1" sqref="Q68" xr:uid="{00000000-0002-0000-0000-000012000000}">
      <formula1>$D$68:$H$68</formula1>
    </dataValidation>
    <dataValidation type="list" allowBlank="1" showInputMessage="1" showErrorMessage="1" sqref="Q67 Q79" xr:uid="{00000000-0002-0000-0000-000013000000}">
      <formula1>#REF!</formula1>
    </dataValidation>
    <dataValidation type="list" allowBlank="1" showInputMessage="1" showErrorMessage="1" sqref="Q92 Q94" xr:uid="{00000000-0002-0000-0000-000014000000}">
      <formula1>$D$91:$F$91</formula1>
    </dataValidation>
    <dataValidation type="list" allowBlank="1" showInputMessage="1" showErrorMessage="1" sqref="Q89" xr:uid="{00000000-0002-0000-0000-000015000000}">
      <formula1>$D$88:$G$88</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O15" sqref="O15"/>
    </sheetView>
  </sheetViews>
  <sheetFormatPr defaultRowHeight="14.4" x14ac:dyDescent="0.3"/>
  <cols>
    <col min="1" max="1" width="10.109375" bestFit="1" customWidth="1"/>
    <col min="2" max="2" width="12" bestFit="1" customWidth="1"/>
  </cols>
  <sheetData>
    <row r="1" spans="1:1" x14ac:dyDescent="0.3">
      <c r="A1" s="11">
        <v>0.33329999999999999</v>
      </c>
    </row>
    <row r="2" spans="1:1" x14ac:dyDescent="0.3">
      <c r="A2" s="11">
        <v>0.66659999999999997</v>
      </c>
    </row>
    <row r="3" spans="1:1" x14ac:dyDescent="0.3">
      <c r="A3" s="11">
        <v>1</v>
      </c>
    </row>
    <row r="5" spans="1:1" x14ac:dyDescent="0.3">
      <c r="A5" s="11">
        <v>0.2</v>
      </c>
    </row>
    <row r="6" spans="1:1" x14ac:dyDescent="0.3">
      <c r="A6" s="11">
        <v>0.4</v>
      </c>
    </row>
    <row r="7" spans="1:1" x14ac:dyDescent="0.3">
      <c r="A7" s="11">
        <v>0.6</v>
      </c>
    </row>
    <row r="8" spans="1:1" x14ac:dyDescent="0.3">
      <c r="A8" s="11">
        <v>0.8</v>
      </c>
    </row>
    <row r="9" spans="1:1" x14ac:dyDescent="0.3">
      <c r="A9" s="11">
        <v>1</v>
      </c>
    </row>
    <row r="11" spans="1:1" x14ac:dyDescent="0.3">
      <c r="A11" s="11">
        <v>0.25</v>
      </c>
    </row>
    <row r="12" spans="1:1" x14ac:dyDescent="0.3">
      <c r="A12" s="11">
        <v>0.5</v>
      </c>
    </row>
    <row r="13" spans="1:1" x14ac:dyDescent="0.3">
      <c r="A13" s="11">
        <v>0.75</v>
      </c>
    </row>
    <row r="14" spans="1:1" x14ac:dyDescent="0.3">
      <c r="A14" s="11">
        <v>1</v>
      </c>
    </row>
    <row r="16" spans="1:1" x14ac:dyDescent="0.3">
      <c r="A16" s="11">
        <v>0.1666</v>
      </c>
    </row>
    <row r="17" spans="1:1" x14ac:dyDescent="0.3">
      <c r="A17" s="11">
        <v>0.33329999999999999</v>
      </c>
    </row>
    <row r="18" spans="1:1" x14ac:dyDescent="0.3">
      <c r="A18" s="11">
        <v>0.49990000000000001</v>
      </c>
    </row>
    <row r="19" spans="1:1" x14ac:dyDescent="0.3">
      <c r="A19" s="11">
        <v>0.66659999999999997</v>
      </c>
    </row>
    <row r="20" spans="1:1" x14ac:dyDescent="0.3">
      <c r="A20" s="11">
        <v>0.83329999999999993</v>
      </c>
    </row>
    <row r="21" spans="1:1" x14ac:dyDescent="0.3">
      <c r="A21"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Sagaana Sivasundaram</cp:lastModifiedBy>
  <cp:lastPrinted>2018-09-23T18:08:40Z</cp:lastPrinted>
  <dcterms:created xsi:type="dcterms:W3CDTF">2018-05-14T18:59:35Z</dcterms:created>
  <dcterms:modified xsi:type="dcterms:W3CDTF">2026-05-11T10:40:53Z</dcterms:modified>
</cp:coreProperties>
</file>