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esco.calderoni\Documents\TC\PROTON H2020\"/>
    </mc:Choice>
  </mc:AlternateContent>
  <bookViews>
    <workbookView xWindow="240" yWindow="255" windowWidth="20115" windowHeight="7815" activeTab="3"/>
  </bookViews>
  <sheets>
    <sheet name="ReadMe" sheetId="5" r:id="rId1"/>
    <sheet name="GroupsByProv_94-95" sheetId="7" r:id="rId2"/>
    <sheet name="GroupsByProv_2017" sheetId="8" r:id="rId3"/>
    <sheet name="CriminalDens_Smallcities" sheetId="6" r:id="rId4"/>
    <sheet name="Reported-arrested_2015-16" sheetId="3" r:id="rId5"/>
    <sheet name="Open_Sources" sheetId="4" r:id="rId6"/>
  </sheets>
  <calcPr calcId="162913"/>
</workbook>
</file>

<file path=xl/calcChain.xml><?xml version="1.0" encoding="utf-8"?>
<calcChain xmlns="http://schemas.openxmlformats.org/spreadsheetml/2006/main">
  <c r="C12" i="8" l="1"/>
  <c r="B30" i="8"/>
  <c r="B21" i="8"/>
  <c r="E25" i="8"/>
  <c r="E20" i="7"/>
  <c r="E19" i="7"/>
  <c r="E18" i="7"/>
  <c r="E17" i="7"/>
  <c r="D12" i="7"/>
  <c r="E12" i="7" s="1"/>
  <c r="E11" i="7"/>
  <c r="E10" i="7"/>
  <c r="E9" i="7"/>
  <c r="E8" i="7"/>
  <c r="E7" i="7"/>
  <c r="E6" i="7"/>
  <c r="E5" i="7"/>
  <c r="E4" i="7"/>
  <c r="E3" i="7"/>
  <c r="G4" i="3" l="1"/>
  <c r="G5" i="3"/>
  <c r="G6" i="3"/>
  <c r="G7" i="3"/>
  <c r="G8" i="3"/>
  <c r="G9" i="3"/>
  <c r="G10" i="3"/>
  <c r="G11" i="3"/>
  <c r="G12" i="3"/>
  <c r="G13" i="3"/>
  <c r="G14" i="3"/>
  <c r="G15" i="3"/>
  <c r="G16" i="3"/>
  <c r="G17" i="3"/>
  <c r="G18" i="3"/>
  <c r="G19" i="3"/>
  <c r="G20" i="3"/>
  <c r="G21" i="3"/>
  <c r="G22" i="3"/>
  <c r="G23" i="3"/>
  <c r="G3" i="3"/>
  <c r="D23" i="3"/>
  <c r="D4" i="3"/>
  <c r="D5" i="3"/>
  <c r="D6" i="3"/>
  <c r="D7" i="3"/>
  <c r="D8" i="3"/>
  <c r="D9" i="3"/>
  <c r="D10" i="3"/>
  <c r="D11" i="3"/>
  <c r="D12" i="3"/>
  <c r="D13" i="3"/>
  <c r="D14" i="3"/>
  <c r="D15" i="3"/>
  <c r="D16" i="3"/>
  <c r="D17" i="3"/>
  <c r="D18" i="3"/>
  <c r="D19" i="3"/>
  <c r="D20" i="3"/>
  <c r="D21" i="3"/>
  <c r="D22" i="3"/>
  <c r="D3" i="3"/>
</calcChain>
</file>

<file path=xl/comments1.xml><?xml version="1.0" encoding="utf-8"?>
<comments xmlns="http://schemas.openxmlformats.org/spreadsheetml/2006/main">
  <authors>
    <author>Comunale Tommaso</author>
  </authors>
  <commentList>
    <comment ref="D20" authorId="0" shapeId="0">
      <text>
        <r>
          <rPr>
            <b/>
            <sz val="9"/>
            <color indexed="81"/>
            <rFont val="Tahoma"/>
            <charset val="1"/>
          </rPr>
          <t>Comunale Tommaso:</t>
        </r>
        <r>
          <rPr>
            <sz val="9"/>
            <color indexed="81"/>
            <rFont val="Tahoma"/>
            <charset val="1"/>
          </rPr>
          <t xml:space="preserve">
</t>
        </r>
        <r>
          <rPr>
            <sz val="9"/>
            <color indexed="81"/>
            <rFont val="Tahoma"/>
            <family val="2"/>
          </rPr>
          <t xml:space="preserve">The total number of inhabitants of Calabria region sum up to 2 million inhabitants, and not to 1.7 millions -- which is the total of the three provinces considered -- because the actual total number of inhabitants also comprehends the provinces of Vibo Valentia and Crotone. These two provinces, however, were excluded from the analysis because of comparability issues. 
Paoli (2003) states: "In 1992 two new provinces were established in Calabria: Vibo Valentia and Crotone. However, since the data concerning criminal groups in these new administrative districts
are not comparable with intelligence information, the text refers to the old territorial boundaries" (p. 231). </t>
        </r>
      </text>
    </comment>
  </commentList>
</comments>
</file>

<file path=xl/comments2.xml><?xml version="1.0" encoding="utf-8"?>
<comments xmlns="http://schemas.openxmlformats.org/spreadsheetml/2006/main">
  <authors>
    <author>Comunale Tommaso</author>
  </authors>
  <commentList>
    <comment ref="A1" authorId="0" shapeId="0">
      <text>
        <r>
          <rPr>
            <b/>
            <sz val="9"/>
            <color indexed="81"/>
            <rFont val="Tahoma"/>
            <family val="2"/>
          </rPr>
          <t>Comunale Tommaso:</t>
        </r>
        <r>
          <rPr>
            <sz val="9"/>
            <color indexed="81"/>
            <rFont val="Tahoma"/>
            <family val="2"/>
          </rPr>
          <t xml:space="preserve">
aggregate: tab. 2; tab. 3; tab. 4</t>
        </r>
      </text>
    </comment>
    <comment ref="C2" authorId="0" shapeId="0">
      <text>
        <r>
          <rPr>
            <b/>
            <sz val="9"/>
            <color indexed="81"/>
            <rFont val="Tahoma"/>
            <family val="2"/>
          </rPr>
          <t>Comunale Tommaso:</t>
        </r>
        <r>
          <rPr>
            <sz val="9"/>
            <color indexed="81"/>
            <rFont val="Tahoma"/>
            <family val="2"/>
          </rPr>
          <t xml:space="preserve">
Istat data: population at 31/12/2015</t>
        </r>
      </text>
    </comment>
    <comment ref="F2" authorId="0" shapeId="0">
      <text>
        <r>
          <rPr>
            <b/>
            <sz val="9"/>
            <color indexed="81"/>
            <rFont val="Tahoma"/>
            <family val="2"/>
          </rPr>
          <t>Comunale Tommaso:</t>
        </r>
        <r>
          <rPr>
            <sz val="9"/>
            <color indexed="81"/>
            <rFont val="Tahoma"/>
            <family val="2"/>
          </rPr>
          <t xml:space="preserve">
Istat data: population at 31/12/2016</t>
        </r>
      </text>
    </comment>
    <comment ref="N2" authorId="0" shapeId="0">
      <text>
        <r>
          <rPr>
            <b/>
            <sz val="9"/>
            <color indexed="81"/>
            <rFont val="Tahoma"/>
            <family val="2"/>
          </rPr>
          <t>Comunale Tommaso:</t>
        </r>
        <r>
          <rPr>
            <sz val="9"/>
            <color indexed="81"/>
            <rFont val="Tahoma"/>
            <family val="2"/>
          </rPr>
          <t xml:space="preserve">
non-consolidated data</t>
        </r>
      </text>
    </comment>
    <comment ref="U2" authorId="0" shapeId="0">
      <text>
        <r>
          <rPr>
            <b/>
            <sz val="9"/>
            <color indexed="81"/>
            <rFont val="Tahoma"/>
            <family val="2"/>
          </rPr>
          <t>Comunale Tommaso:</t>
        </r>
        <r>
          <rPr>
            <sz val="9"/>
            <color indexed="81"/>
            <rFont val="Tahoma"/>
            <family val="2"/>
          </rPr>
          <t xml:space="preserve">
non-consolidated data</t>
        </r>
      </text>
    </comment>
    <comment ref="AB2" authorId="0" shapeId="0">
      <text>
        <r>
          <rPr>
            <b/>
            <sz val="9"/>
            <color indexed="81"/>
            <rFont val="Tahoma"/>
            <family val="2"/>
          </rPr>
          <t>Comunale Tommaso:</t>
        </r>
        <r>
          <rPr>
            <sz val="9"/>
            <color indexed="81"/>
            <rFont val="Tahoma"/>
            <family val="2"/>
          </rPr>
          <t xml:space="preserve">
non-consolidated data</t>
        </r>
      </text>
    </comment>
  </commentList>
</comments>
</file>

<file path=xl/sharedStrings.xml><?xml version="1.0" encoding="utf-8"?>
<sst xmlns="http://schemas.openxmlformats.org/spreadsheetml/2006/main" count="240" uniqueCount="123">
  <si>
    <t>Reggio Calabria</t>
  </si>
  <si>
    <t>Palermo</t>
  </si>
  <si>
    <t>1° Sem.2015</t>
  </si>
  <si>
    <t>2° Sem.2015</t>
  </si>
  <si>
    <t>1° Sem.2016</t>
  </si>
  <si>
    <t>2° Sem.2016</t>
  </si>
  <si>
    <t>1° Sem.2017</t>
  </si>
  <si>
    <t>ABRUZZO</t>
  </si>
  <si>
    <t>BASILICATA</t>
  </si>
  <si>
    <t>CALABRIA</t>
  </si>
  <si>
    <t>CAMPANIA</t>
  </si>
  <si>
    <t>LAZIO</t>
  </si>
  <si>
    <t>LIGURIA</t>
  </si>
  <si>
    <t>LOMBARDIA</t>
  </si>
  <si>
    <t>MARCHE</t>
  </si>
  <si>
    <t>MOLISE</t>
  </si>
  <si>
    <t>PIEMONTE</t>
  </si>
  <si>
    <t>PUGLIA</t>
  </si>
  <si>
    <t>SARDEGNA</t>
  </si>
  <si>
    <t>SICILIA</t>
  </si>
  <si>
    <t>TOSCANA</t>
  </si>
  <si>
    <t>UMBRIA</t>
  </si>
  <si>
    <t>VENETO</t>
  </si>
  <si>
    <t>EMILIA ROMAGNA</t>
  </si>
  <si>
    <t>FRIULI VENEZIA GIULIA</t>
  </si>
  <si>
    <t>TRENTINO ALTO ADIGE</t>
  </si>
  <si>
    <t>VALLE D'AOSTA</t>
  </si>
  <si>
    <t>Province</t>
  </si>
  <si>
    <t>REGION</t>
  </si>
  <si>
    <t>1°Sem.2015</t>
  </si>
  <si>
    <t>2°Sem.2015</t>
  </si>
  <si>
    <t>1°Sem.2016</t>
  </si>
  <si>
    <t>2°Sem.2016</t>
  </si>
  <si>
    <t>1°Sem.2017</t>
  </si>
  <si>
    <t>TOTAL</t>
  </si>
  <si>
    <t>Tab. 2 Number of individuals reported/arrested for art. 416 bis C.P.</t>
  </si>
  <si>
    <t>Tab. 3 Number of individuals reported/arrested for art. 7 D.L. 152/92</t>
  </si>
  <si>
    <t>Tab. 4 Number of individuals reported/arrested for art. 416 TER C.P.</t>
  </si>
  <si>
    <t>Tab. 1 Number of individuals reported/arrested for mafia-related crimes</t>
  </si>
  <si>
    <r>
      <rPr>
        <b/>
        <sz val="11"/>
        <color theme="1"/>
        <rFont val="Calibri"/>
        <family val="2"/>
        <scheme val="minor"/>
      </rPr>
      <t xml:space="preserve">source: </t>
    </r>
    <r>
      <rPr>
        <sz val="11"/>
        <color theme="1"/>
        <rFont val="Calibri"/>
        <family val="2"/>
        <scheme val="minor"/>
      </rPr>
      <t xml:space="preserve">Direzione Investigativa Antimafia. 2017. ‘Relazione Del Ministro Dell’Interno Al Parlamento Sull’attività Svolta e Sui Risultati Conseguiti Dalla Direzione Investigativa Antimafia. 1° Semestre 2017’. Rome.
</t>
    </r>
  </si>
  <si>
    <t>POP_2015</t>
  </si>
  <si>
    <t>POP_2016</t>
  </si>
  <si>
    <t>Reported/arrested_2015</t>
  </si>
  <si>
    <t>Reported/arrested_2016</t>
  </si>
  <si>
    <t>Agrigento</t>
  </si>
  <si>
    <t>Trapani</t>
  </si>
  <si>
    <t>Caltanissetta</t>
  </si>
  <si>
    <t>Enna</t>
  </si>
  <si>
    <t>Catania</t>
  </si>
  <si>
    <t>Siracusa</t>
  </si>
  <si>
    <t>Ragusa</t>
  </si>
  <si>
    <t>Messina</t>
  </si>
  <si>
    <t>Total</t>
  </si>
  <si>
    <t>Rate_reported/arrested_2015
 (100,000 inhabitants)</t>
  </si>
  <si>
    <t>Rate_reported/arrested_2016
 (100,000 inhabitants)</t>
  </si>
  <si>
    <t>Provinces</t>
  </si>
  <si>
    <t>Groups</t>
  </si>
  <si>
    <t>Affiliates</t>
  </si>
  <si>
    <t>Cosenza</t>
  </si>
  <si>
    <t>Catanzaro</t>
  </si>
  <si>
    <t>Pop_1995</t>
  </si>
  <si>
    <t>Pop_1994</t>
  </si>
  <si>
    <t>Tab. 1 Criminal groups active in Sicily and rate of mafiosi by province, 1995</t>
  </si>
  <si>
    <t>Rate_Mafiosi*</t>
  </si>
  <si>
    <t>Source</t>
  </si>
  <si>
    <t>Link</t>
  </si>
  <si>
    <t xml:space="preserve">https://infosannio.wordpress.com/2016/05/15/oltre-gomorra-i-numeri-della-camorra-in-mappe-e-infografiche/ </t>
  </si>
  <si>
    <t>Camorra</t>
  </si>
  <si>
    <t>Ndrangheta</t>
  </si>
  <si>
    <t>Cosa Nostra</t>
  </si>
  <si>
    <t>Apulian Mafia</t>
  </si>
  <si>
    <t>Palazzolo, S. (2013)</t>
  </si>
  <si>
    <t xml:space="preserve">http://ricerca.repubblica.it/repubblica/archivio/repubblica/2013/10/16/la-nuova-cosa-nostra-ha-un-esercito.html </t>
  </si>
  <si>
    <t>Original Source</t>
  </si>
  <si>
    <t>Sos Impresa 2008</t>
  </si>
  <si>
    <t>Ministero dell'Interno 2013</t>
  </si>
  <si>
    <t>Infosannio.wordpress</t>
  </si>
  <si>
    <t>Sandra Rizza (1997)</t>
  </si>
  <si>
    <t>Sacra Corona Unita</t>
  </si>
  <si>
    <t xml:space="preserve">http://www.cinquantamila.it/storyTellerArticolo.php?storyId=5825f2d875c44 </t>
  </si>
  <si>
    <t>Napoli</t>
  </si>
  <si>
    <t>Caserta</t>
  </si>
  <si>
    <t>Salerno</t>
  </si>
  <si>
    <t>Avellino</t>
  </si>
  <si>
    <t>Benevento</t>
  </si>
  <si>
    <t>Vibo Valentia</t>
  </si>
  <si>
    <t>Region</t>
  </si>
  <si>
    <t>Calabria</t>
  </si>
  <si>
    <t>Campania</t>
  </si>
  <si>
    <t>Crotone</t>
  </si>
  <si>
    <t>Tab. 2 Criminal groups active in Calabria and rate of mafiosi by main provinces, 1994</t>
  </si>
  <si>
    <t>Tab. 3 Criminal groups active in Sicily, 2017</t>
  </si>
  <si>
    <t>Tab. 4 Criminal groups active in Calabria, 2017</t>
  </si>
  <si>
    <t>Pop_2017</t>
  </si>
  <si>
    <t>Rate_mafiosi*</t>
  </si>
  <si>
    <t>Tab. 5 Criminal groups active in Campania and rate of mafiosi in Naples, 2017</t>
  </si>
  <si>
    <t>City size</t>
  </si>
  <si>
    <t>10,000-15,000</t>
  </si>
  <si>
    <t>Mandamento</t>
  </si>
  <si>
    <t>Family</t>
  </si>
  <si>
    <t>300-400</t>
  </si>
  <si>
    <t>30.00-26.67</t>
  </si>
  <si>
    <t>*per 1,000 pop</t>
  </si>
  <si>
    <t>* per 100,000 pop</t>
  </si>
  <si>
    <t>*per 100,000 pop</t>
  </si>
  <si>
    <t>Sicily</t>
  </si>
  <si>
    <t>Apulia</t>
  </si>
  <si>
    <t>Criminal density*</t>
  </si>
  <si>
    <t>*% of population
criminally involved</t>
  </si>
  <si>
    <r>
      <rPr>
        <b/>
        <sz val="12"/>
        <color theme="1"/>
        <rFont val="Calibri"/>
        <family val="2"/>
        <scheme val="minor"/>
      </rPr>
      <t xml:space="preserve">Source: </t>
    </r>
    <r>
      <rPr>
        <sz val="12"/>
        <color theme="1"/>
        <rFont val="Calibri"/>
        <family val="2"/>
        <scheme val="minor"/>
      </rPr>
      <t xml:space="preserve">Corte d’Appello di Reggio Calabria. (2012). Relazione Inaugurazione Anno Giudiziario. Reggio Calabria.
</t>
    </r>
  </si>
  <si>
    <r>
      <rPr>
        <b/>
        <sz val="12"/>
        <color theme="1"/>
        <rFont val="Calibri"/>
        <family val="2"/>
        <scheme val="minor"/>
      </rPr>
      <t xml:space="preserve">Source: </t>
    </r>
    <r>
      <rPr>
        <sz val="12"/>
        <color theme="1"/>
        <rFont val="Calibri"/>
        <family val="2"/>
        <scheme val="minor"/>
      </rPr>
      <t>ISTAT</t>
    </r>
  </si>
  <si>
    <r>
      <rPr>
        <b/>
        <sz val="12"/>
        <color theme="1"/>
        <rFont val="Calibri"/>
        <family val="2"/>
        <scheme val="minor"/>
      </rPr>
      <t xml:space="preserve">Source: </t>
    </r>
    <r>
      <rPr>
        <sz val="12"/>
        <color theme="1"/>
        <rFont val="Calibri"/>
        <family val="2"/>
        <scheme val="minor"/>
      </rPr>
      <t xml:space="preserve">Paoli, L. (2003). Mafia brotherhoods: Organized crime, Italian style. Oxford University Press. </t>
    </r>
    <r>
      <rPr>
        <i/>
        <sz val="12"/>
        <color theme="1"/>
        <rFont val="Calibri"/>
        <family val="2"/>
        <scheme val="minor"/>
      </rPr>
      <t>Quoting,</t>
    </r>
    <r>
      <rPr>
        <sz val="12"/>
        <color theme="1"/>
        <rFont val="Calibri"/>
        <family val="2"/>
        <scheme val="minor"/>
      </rPr>
      <t xml:space="preserve"> Ministero dell'Interno, 1994</t>
    </r>
  </si>
  <si>
    <r>
      <rPr>
        <b/>
        <sz val="12"/>
        <color theme="1"/>
        <rFont val="Calibri"/>
        <family val="2"/>
        <scheme val="minor"/>
      </rPr>
      <t>Source:</t>
    </r>
    <r>
      <rPr>
        <sz val="12"/>
        <color theme="1"/>
        <rFont val="Calibri"/>
        <family val="2"/>
        <scheme val="minor"/>
      </rPr>
      <t xml:space="preserve"> ISTAT</t>
    </r>
  </si>
  <si>
    <r>
      <rPr>
        <b/>
        <sz val="12"/>
        <color theme="1"/>
        <rFont val="Calibri"/>
        <family val="2"/>
        <scheme val="minor"/>
      </rPr>
      <t xml:space="preserve">source: </t>
    </r>
    <r>
      <rPr>
        <sz val="12"/>
        <color theme="1"/>
        <rFont val="Calibri"/>
        <family val="2"/>
        <scheme val="minor"/>
      </rPr>
      <t xml:space="preserve">Direzione Investigativa Antimafia. 2017. ‘Relazione Del Ministro Dell’Interno Al Parlamento Sull’attività Svolta e Sui Risultati Conseguiti Dalla Direzione Investigativa Antimafia. 1° Semestre 2017’. Rome.
</t>
    </r>
  </si>
  <si>
    <t>Tab. 6 Rate of mafiosi in small cities in Calabria and index of criminal density by region, 2012</t>
  </si>
  <si>
    <t>Mafia Group</t>
  </si>
  <si>
    <t>Number of affiliates by mafia group from open sources (1997, 2008, 2013)</t>
  </si>
  <si>
    <t>This document contains data on the estimated number of mafia groups and affiliates in (southern) Italian regions</t>
  </si>
  <si>
    <t>Rate of individuals reported/arrested for mafia-related crimes (2015-16), by Region</t>
  </si>
  <si>
    <t>Go to sheet</t>
  </si>
  <si>
    <t>Number of mafia groups and rate of mafiosi in Calabria (1994) and Sicily (1995), by Province</t>
  </si>
  <si>
    <t>Number of mafia groups in Calabria, Sicily, and Campania, by Province (2017); rate of mafiosi in Naples (2017)</t>
  </si>
  <si>
    <t>Criminal density by Region; rate of mafiosi for small cities (10-15,000) in Calabria (year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</si>
</sst>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8"/>
      <color indexed="9"/>
      <name val="Verdana"/>
      <family val="2"/>
    </font>
    <font>
      <sz val="8"/>
      <color indexed="9"/>
      <name val="Verdana"/>
      <family val="2"/>
    </font>
    <font>
      <b/>
      <sz val="8"/>
      <name val="Verdana"/>
      <family val="2"/>
    </font>
    <font>
      <b/>
      <sz val="9"/>
      <color indexed="10"/>
      <name val="Courier New"/>
      <family val="3"/>
    </font>
    <font>
      <sz val="8"/>
      <name val="Verdana"/>
      <family val="2"/>
    </font>
    <font>
      <sz val="8"/>
      <name val="Arial"/>
      <family val="2"/>
    </font>
    <font>
      <sz val="10"/>
      <color theme="1"/>
      <name val="Calibri"/>
      <family val="2"/>
      <scheme val="minor"/>
    </font>
    <font>
      <u/>
      <sz val="11"/>
      <color theme="10"/>
      <name val="Calibri"/>
      <family val="2"/>
      <scheme val="minor"/>
    </font>
    <font>
      <sz val="9"/>
      <color indexed="81"/>
      <name val="Tahoma"/>
      <charset val="1"/>
    </font>
    <font>
      <b/>
      <sz val="9"/>
      <color indexed="81"/>
      <name val="Tahoma"/>
      <charset val="1"/>
    </font>
    <font>
      <u/>
      <sz val="10"/>
      <color theme="1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1" fillId="0" borderId="0" applyNumberFormat="0" applyFill="0" applyBorder="0" applyAlignment="0" applyProtection="0"/>
  </cellStyleXfs>
  <cellXfs count="47">
    <xf numFmtId="0" fontId="0" fillId="0" borderId="0" xfId="0"/>
    <xf numFmtId="0" fontId="1" fillId="0" borderId="0" xfId="0" applyFont="1"/>
    <xf numFmtId="0" fontId="0" fillId="0" borderId="0" xfId="0" applyAlignment="1"/>
    <xf numFmtId="0" fontId="1" fillId="0" borderId="0" xfId="0" applyFont="1" applyAlignment="1"/>
    <xf numFmtId="0" fontId="0" fillId="0" borderId="0" xfId="0" applyFill="1" applyBorder="1"/>
    <xf numFmtId="0" fontId="4" fillId="0" borderId="0" xfId="0" applyFont="1" applyFill="1" applyBorder="1" applyAlignment="1">
      <alignment horizontal="right" vertical="center"/>
    </xf>
    <xf numFmtId="0" fontId="5" fillId="0" borderId="0" xfId="0" applyFont="1" applyFill="1" applyBorder="1" applyAlignment="1">
      <alignment horizontal="center" vertical="top"/>
    </xf>
    <xf numFmtId="0" fontId="6" fillId="0" borderId="0" xfId="0" applyFont="1" applyFill="1" applyBorder="1" applyAlignment="1"/>
    <xf numFmtId="0" fontId="7" fillId="0" borderId="0" xfId="0" applyFont="1" applyFill="1" applyBorder="1" applyAlignment="1">
      <alignment horizontal="center"/>
    </xf>
    <xf numFmtId="0" fontId="8" fillId="0" borderId="0" xfId="0" applyFont="1" applyFill="1" applyBorder="1" applyAlignment="1">
      <alignment vertical="top"/>
    </xf>
    <xf numFmtId="0" fontId="9" fillId="0" borderId="0" xfId="0" applyNumberFormat="1" applyFont="1" applyFill="1" applyBorder="1" applyAlignment="1">
      <alignment horizontal="right"/>
    </xf>
    <xf numFmtId="3" fontId="0" fillId="0" borderId="0" xfId="0" applyNumberFormat="1"/>
    <xf numFmtId="3" fontId="1" fillId="0" borderId="0" xfId="0" applyNumberFormat="1" applyFont="1"/>
    <xf numFmtId="4" fontId="0" fillId="0" borderId="0" xfId="0" applyNumberFormat="1"/>
    <xf numFmtId="0" fontId="1" fillId="0" borderId="0" xfId="0" applyFont="1" applyAlignment="1">
      <alignment horizontal="center" vertical="center"/>
    </xf>
    <xf numFmtId="0" fontId="1" fillId="0" borderId="0" xfId="0" applyFont="1" applyAlignment="1">
      <alignment horizontal="center" vertical="center" wrapText="1"/>
    </xf>
    <xf numFmtId="0" fontId="10" fillId="0" borderId="0" xfId="0" applyFont="1"/>
    <xf numFmtId="0" fontId="11" fillId="0" borderId="0" xfId="1"/>
    <xf numFmtId="3" fontId="10" fillId="0" borderId="0" xfId="0" applyNumberFormat="1" applyFont="1"/>
    <xf numFmtId="0" fontId="14" fillId="0" borderId="0" xfId="1" applyFont="1"/>
    <xf numFmtId="0" fontId="1" fillId="0" borderId="0" xfId="0" applyFont="1" applyAlignment="1">
      <alignment horizontal="left"/>
    </xf>
    <xf numFmtId="0" fontId="15" fillId="0" borderId="0" xfId="0" applyFont="1"/>
    <xf numFmtId="0" fontId="16" fillId="0" borderId="0" xfId="0" applyFont="1"/>
    <xf numFmtId="0" fontId="15" fillId="0" borderId="1" xfId="0" applyFont="1" applyBorder="1" applyAlignment="1">
      <alignment horizontal="center"/>
    </xf>
    <xf numFmtId="0" fontId="15" fillId="0" borderId="1" xfId="0" applyFont="1" applyFill="1" applyBorder="1" applyAlignment="1">
      <alignment horizontal="center"/>
    </xf>
    <xf numFmtId="0" fontId="16" fillId="0" borderId="1" xfId="0" applyFont="1" applyBorder="1"/>
    <xf numFmtId="2" fontId="16" fillId="0" borderId="1" xfId="0" applyNumberFormat="1" applyFont="1" applyBorder="1" applyAlignment="1">
      <alignment horizontal="right"/>
    </xf>
    <xf numFmtId="3" fontId="16" fillId="0" borderId="1" xfId="0" applyNumberFormat="1" applyFont="1" applyBorder="1" applyAlignment="1">
      <alignment horizontal="right"/>
    </xf>
    <xf numFmtId="0" fontId="16" fillId="0" borderId="1" xfId="0" applyFont="1" applyFill="1" applyBorder="1"/>
    <xf numFmtId="3" fontId="16" fillId="0" borderId="1" xfId="0" applyNumberFormat="1" applyFont="1" applyBorder="1"/>
    <xf numFmtId="2" fontId="16" fillId="0" borderId="1" xfId="0" applyNumberFormat="1" applyFont="1" applyBorder="1"/>
    <xf numFmtId="0" fontId="15" fillId="0" borderId="1" xfId="0" applyFont="1" applyBorder="1"/>
    <xf numFmtId="3" fontId="15" fillId="0" borderId="1" xfId="0" applyNumberFormat="1" applyFont="1" applyBorder="1"/>
    <xf numFmtId="2" fontId="15" fillId="0" borderId="1" xfId="0" applyNumberFormat="1" applyFont="1" applyBorder="1"/>
    <xf numFmtId="0" fontId="16" fillId="0" borderId="0" xfId="0" applyFont="1" applyAlignment="1">
      <alignment vertical="top" wrapText="1"/>
    </xf>
    <xf numFmtId="0" fontId="16" fillId="0" borderId="0" xfId="0" applyFont="1" applyAlignment="1">
      <alignment vertical="top"/>
    </xf>
    <xf numFmtId="0" fontId="16" fillId="0" borderId="3" xfId="0" applyFont="1" applyBorder="1" applyAlignment="1">
      <alignment vertical="top" wrapText="1"/>
    </xf>
    <xf numFmtId="0" fontId="16" fillId="0" borderId="3" xfId="0" applyFont="1" applyBorder="1" applyAlignment="1"/>
    <xf numFmtId="0" fontId="16" fillId="0" borderId="0" xfId="0" applyFont="1" applyAlignment="1"/>
    <xf numFmtId="0" fontId="16" fillId="0" borderId="3" xfId="0" applyFont="1" applyBorder="1" applyAlignment="1">
      <alignment vertical="top"/>
    </xf>
    <xf numFmtId="0" fontId="16" fillId="0" borderId="3" xfId="0" applyFont="1" applyBorder="1" applyAlignment="1">
      <alignment vertical="center" wrapText="1"/>
    </xf>
    <xf numFmtId="0" fontId="16" fillId="0" borderId="0" xfId="0" applyFont="1" applyAlignment="1">
      <alignment vertical="center"/>
    </xf>
    <xf numFmtId="0" fontId="15" fillId="0" borderId="0" xfId="0" applyFont="1" applyAlignment="1"/>
    <xf numFmtId="0" fontId="15" fillId="0" borderId="0" xfId="0" applyFont="1" applyAlignment="1">
      <alignment horizontal="left"/>
    </xf>
    <xf numFmtId="0" fontId="15" fillId="0" borderId="2" xfId="0" applyFont="1" applyBorder="1" applyAlignment="1">
      <alignment horizontal="left"/>
    </xf>
    <xf numFmtId="0" fontId="15" fillId="0" borderId="2" xfId="0" applyFont="1" applyBorder="1" applyAlignment="1">
      <alignment horizontal="left" vertical="center"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hyperlink" Target="http://www.cinquantamila.it/storyTellerArticolo.php?storyId=5825f2d875c44" TargetMode="External"/><Relationship Id="rId2" Type="http://schemas.openxmlformats.org/officeDocument/2006/relationships/hyperlink" Target="http://ricerca.repubblica.it/repubblica/archivio/repubblica/2013/10/16/la-nuova-cosa-nostra-ha-un-esercito.html" TargetMode="External"/><Relationship Id="rId1" Type="http://schemas.openxmlformats.org/officeDocument/2006/relationships/hyperlink" Target="https://infosannio.wordpress.com/2016/05/15/oltre-gomorra-i-numeri-della-camorra-in-mappe-e-infografic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zoomScale="145" zoomScaleNormal="145" workbookViewId="0">
      <selection activeCell="B4" sqref="B4"/>
    </sheetView>
  </sheetViews>
  <sheetFormatPr defaultRowHeight="15" x14ac:dyDescent="0.25"/>
  <cols>
    <col min="1" max="1" width="4.85546875" customWidth="1"/>
  </cols>
  <sheetData>
    <row r="1" spans="1:15" s="22" customFormat="1" ht="15.75" x14ac:dyDescent="0.25">
      <c r="A1" s="21" t="s">
        <v>117</v>
      </c>
    </row>
    <row r="2" spans="1:15" x14ac:dyDescent="0.25">
      <c r="A2" s="20">
        <v>1</v>
      </c>
      <c r="B2" t="s">
        <v>120</v>
      </c>
      <c r="O2" s="17" t="s">
        <v>119</v>
      </c>
    </row>
    <row r="3" spans="1:15" x14ac:dyDescent="0.25">
      <c r="A3" s="20">
        <v>2</v>
      </c>
      <c r="B3" t="s">
        <v>121</v>
      </c>
      <c r="O3" s="17" t="s">
        <v>119</v>
      </c>
    </row>
    <row r="4" spans="1:15" x14ac:dyDescent="0.25">
      <c r="A4" s="20">
        <v>3</v>
      </c>
      <c r="B4" t="s">
        <v>122</v>
      </c>
      <c r="O4" s="17" t="s">
        <v>119</v>
      </c>
    </row>
    <row r="5" spans="1:15" x14ac:dyDescent="0.25">
      <c r="A5" s="20">
        <v>4</v>
      </c>
      <c r="B5" t="s">
        <v>118</v>
      </c>
      <c r="O5" s="17" t="s">
        <v>119</v>
      </c>
    </row>
    <row r="6" spans="1:15" x14ac:dyDescent="0.25">
      <c r="A6" s="20">
        <v>5</v>
      </c>
      <c r="B6" t="s">
        <v>116</v>
      </c>
      <c r="O6" s="17" t="s">
        <v>119</v>
      </c>
    </row>
  </sheetData>
  <hyperlinks>
    <hyperlink ref="O2" location="'GroupsByProv_94-95'!A1" display="Go to sheet"/>
    <hyperlink ref="O3" location="GroupsByProv_2017!A1" display="Go to sheet"/>
    <hyperlink ref="O4" location="CriminalDens_Smallcities!A1" display="Go to sheet"/>
    <hyperlink ref="O5" location="ReadMe!A1" display="Go to sheet"/>
    <hyperlink ref="O6" location="ReadMe!A1" display="Go to shee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3"/>
  <sheetViews>
    <sheetView workbookViewId="0">
      <selection activeCell="E21" sqref="E21"/>
    </sheetView>
  </sheetViews>
  <sheetFormatPr defaultRowHeight="15" x14ac:dyDescent="0.25"/>
  <cols>
    <col min="1" max="1" width="17.28515625" customWidth="1"/>
    <col min="2" max="2" width="12" customWidth="1"/>
    <col min="3" max="3" width="14.5703125" customWidth="1"/>
    <col min="4" max="4" width="18.140625" customWidth="1"/>
    <col min="5" max="5" width="24.5703125" customWidth="1"/>
  </cols>
  <sheetData>
    <row r="1" spans="1:5" ht="15.75" x14ac:dyDescent="0.25">
      <c r="A1" s="43" t="s">
        <v>62</v>
      </c>
      <c r="B1" s="43"/>
      <c r="C1" s="43"/>
      <c r="D1" s="43"/>
      <c r="E1" s="43"/>
    </row>
    <row r="2" spans="1:5" ht="15.75" x14ac:dyDescent="0.25">
      <c r="A2" s="23" t="s">
        <v>55</v>
      </c>
      <c r="B2" s="23" t="s">
        <v>56</v>
      </c>
      <c r="C2" s="23" t="s">
        <v>57</v>
      </c>
      <c r="D2" s="23" t="s">
        <v>60</v>
      </c>
      <c r="E2" s="23" t="s">
        <v>63</v>
      </c>
    </row>
    <row r="3" spans="1:5" ht="15.75" x14ac:dyDescent="0.25">
      <c r="A3" s="25" t="s">
        <v>46</v>
      </c>
      <c r="B3" s="25">
        <v>18</v>
      </c>
      <c r="C3" s="25">
        <v>500</v>
      </c>
      <c r="D3" s="29">
        <v>280047</v>
      </c>
      <c r="E3" s="30">
        <f t="shared" ref="E3:E12" si="0">C3/D3*100000</f>
        <v>178.54145911222045</v>
      </c>
    </row>
    <row r="4" spans="1:5" ht="15.75" x14ac:dyDescent="0.25">
      <c r="A4" s="25" t="s">
        <v>48</v>
      </c>
      <c r="B4" s="25">
        <v>9</v>
      </c>
      <c r="C4" s="29">
        <v>1476</v>
      </c>
      <c r="D4" s="29">
        <v>1050427</v>
      </c>
      <c r="E4" s="30">
        <f t="shared" si="0"/>
        <v>140.51428609508324</v>
      </c>
    </row>
    <row r="5" spans="1:5" ht="15.75" x14ac:dyDescent="0.25">
      <c r="A5" s="25" t="s">
        <v>44</v>
      </c>
      <c r="B5" s="25">
        <v>47</v>
      </c>
      <c r="C5" s="25">
        <v>580</v>
      </c>
      <c r="D5" s="29">
        <v>473278</v>
      </c>
      <c r="E5" s="30">
        <f t="shared" si="0"/>
        <v>122.54953748114215</v>
      </c>
    </row>
    <row r="6" spans="1:5" ht="15.75" x14ac:dyDescent="0.25">
      <c r="A6" s="25" t="s">
        <v>45</v>
      </c>
      <c r="B6" s="25">
        <v>15</v>
      </c>
      <c r="C6" s="25">
        <v>524</v>
      </c>
      <c r="D6" s="29">
        <v>428280</v>
      </c>
      <c r="E6" s="30">
        <f t="shared" si="0"/>
        <v>122.34986457457738</v>
      </c>
    </row>
    <row r="7" spans="1:5" ht="15.75" x14ac:dyDescent="0.25">
      <c r="A7" s="25" t="s">
        <v>1</v>
      </c>
      <c r="B7" s="25">
        <v>59</v>
      </c>
      <c r="C7" s="29">
        <v>1492</v>
      </c>
      <c r="D7" s="29">
        <v>1238670</v>
      </c>
      <c r="E7" s="30">
        <f t="shared" si="0"/>
        <v>120.45177488758104</v>
      </c>
    </row>
    <row r="8" spans="1:5" ht="15.75" x14ac:dyDescent="0.25">
      <c r="A8" s="25" t="s">
        <v>47</v>
      </c>
      <c r="B8" s="25">
        <v>11</v>
      </c>
      <c r="C8" s="25">
        <v>154</v>
      </c>
      <c r="D8" s="29">
        <v>185324</v>
      </c>
      <c r="E8" s="30">
        <f t="shared" si="0"/>
        <v>83.097709956616526</v>
      </c>
    </row>
    <row r="9" spans="1:5" ht="15.75" x14ac:dyDescent="0.25">
      <c r="A9" s="25" t="s">
        <v>49</v>
      </c>
      <c r="B9" s="25">
        <v>8</v>
      </c>
      <c r="C9" s="25">
        <v>282</v>
      </c>
      <c r="D9" s="29">
        <v>403275</v>
      </c>
      <c r="E9" s="30">
        <f t="shared" si="0"/>
        <v>69.927468848800444</v>
      </c>
    </row>
    <row r="10" spans="1:5" ht="15.75" x14ac:dyDescent="0.25">
      <c r="A10" s="25" t="s">
        <v>51</v>
      </c>
      <c r="B10" s="25">
        <v>12</v>
      </c>
      <c r="C10" s="25">
        <v>369</v>
      </c>
      <c r="D10" s="29">
        <v>652249</v>
      </c>
      <c r="E10" s="30">
        <f t="shared" si="0"/>
        <v>56.573486505920293</v>
      </c>
    </row>
    <row r="11" spans="1:5" ht="15.75" x14ac:dyDescent="0.25">
      <c r="A11" s="25" t="s">
        <v>50</v>
      </c>
      <c r="B11" s="25">
        <v>2</v>
      </c>
      <c r="C11" s="25">
        <v>110</v>
      </c>
      <c r="D11" s="29">
        <v>293120</v>
      </c>
      <c r="E11" s="30">
        <f t="shared" si="0"/>
        <v>37.527292576419214</v>
      </c>
    </row>
    <row r="12" spans="1:5" ht="15.75" x14ac:dyDescent="0.25">
      <c r="A12" s="31" t="s">
        <v>52</v>
      </c>
      <c r="B12" s="31">
        <v>181</v>
      </c>
      <c r="C12" s="32">
        <v>5487</v>
      </c>
      <c r="D12" s="32">
        <f>SUM(D3:D11)</f>
        <v>5004670</v>
      </c>
      <c r="E12" s="33">
        <f t="shared" si="0"/>
        <v>109.63759848301687</v>
      </c>
    </row>
    <row r="13" spans="1:5" ht="15" customHeight="1" x14ac:dyDescent="0.25">
      <c r="A13" s="36"/>
      <c r="B13" s="36"/>
      <c r="C13" s="36"/>
      <c r="D13" s="36" t="s">
        <v>110</v>
      </c>
      <c r="E13" s="36" t="s">
        <v>103</v>
      </c>
    </row>
    <row r="14" spans="1:5" ht="13.5" customHeight="1" x14ac:dyDescent="0.25">
      <c r="A14" s="34"/>
      <c r="B14" s="34"/>
      <c r="C14" s="34"/>
      <c r="D14" s="34"/>
      <c r="E14" s="34"/>
    </row>
    <row r="15" spans="1:5" ht="15.75" x14ac:dyDescent="0.25">
      <c r="A15" s="44" t="s">
        <v>90</v>
      </c>
      <c r="B15" s="44"/>
      <c r="C15" s="44"/>
      <c r="D15" s="44"/>
      <c r="E15" s="44"/>
    </row>
    <row r="16" spans="1:5" ht="15.75" x14ac:dyDescent="0.25">
      <c r="A16" s="23" t="s">
        <v>55</v>
      </c>
      <c r="B16" s="23" t="s">
        <v>56</v>
      </c>
      <c r="C16" s="23" t="s">
        <v>57</v>
      </c>
      <c r="D16" s="23" t="s">
        <v>61</v>
      </c>
      <c r="E16" s="23" t="s">
        <v>63</v>
      </c>
    </row>
    <row r="17" spans="1:5" ht="15.75" x14ac:dyDescent="0.25">
      <c r="A17" s="25" t="s">
        <v>0</v>
      </c>
      <c r="B17" s="25">
        <v>85</v>
      </c>
      <c r="C17" s="29">
        <v>3000</v>
      </c>
      <c r="D17" s="29">
        <v>575402</v>
      </c>
      <c r="E17" s="30">
        <f>C17/D17*100000</f>
        <v>521.37462156892047</v>
      </c>
    </row>
    <row r="18" spans="1:5" ht="15.75" x14ac:dyDescent="0.25">
      <c r="A18" s="25" t="s">
        <v>59</v>
      </c>
      <c r="B18" s="25">
        <v>50</v>
      </c>
      <c r="C18" s="29">
        <v>1000</v>
      </c>
      <c r="D18" s="29">
        <v>381557</v>
      </c>
      <c r="E18" s="30">
        <f>C18/D18*100000</f>
        <v>262.08403986822412</v>
      </c>
    </row>
    <row r="19" spans="1:5" ht="15.75" x14ac:dyDescent="0.25">
      <c r="A19" s="25" t="s">
        <v>58</v>
      </c>
      <c r="B19" s="25">
        <v>20</v>
      </c>
      <c r="C19" s="29">
        <v>1000</v>
      </c>
      <c r="D19" s="29">
        <v>752266</v>
      </c>
      <c r="E19" s="30">
        <f>C19/D19*100000</f>
        <v>132.93170234996663</v>
      </c>
    </row>
    <row r="20" spans="1:5" ht="15.75" x14ac:dyDescent="0.25">
      <c r="A20" s="31" t="s">
        <v>52</v>
      </c>
      <c r="B20" s="31">
        <v>155</v>
      </c>
      <c r="C20" s="32">
        <v>5000</v>
      </c>
      <c r="D20" s="32">
        <v>2067135</v>
      </c>
      <c r="E20" s="33">
        <f t="shared" ref="E20" si="1">C20/D20*100000</f>
        <v>241.88067058997115</v>
      </c>
    </row>
    <row r="21" spans="1:5" ht="15.75" x14ac:dyDescent="0.25">
      <c r="D21" s="34" t="s">
        <v>110</v>
      </c>
      <c r="E21" s="34" t="s">
        <v>104</v>
      </c>
    </row>
    <row r="23" spans="1:5" ht="15.75" customHeight="1" x14ac:dyDescent="0.25">
      <c r="A23" s="35" t="s">
        <v>111</v>
      </c>
      <c r="B23" s="34"/>
      <c r="C23" s="34"/>
    </row>
  </sheetData>
  <mergeCells count="2">
    <mergeCell ref="A1:E1"/>
    <mergeCell ref="A15:E1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33" sqref="A33"/>
    </sheetView>
  </sheetViews>
  <sheetFormatPr defaultRowHeight="15.75" x14ac:dyDescent="0.25"/>
  <cols>
    <col min="1" max="1" width="19" style="22" customWidth="1"/>
    <col min="2" max="2" width="27.5703125" style="22" customWidth="1"/>
    <col min="3" max="3" width="18" style="22" customWidth="1"/>
    <col min="4" max="4" width="14.42578125" style="22" customWidth="1"/>
    <col min="5" max="5" width="16.42578125" style="22" customWidth="1"/>
    <col min="6" max="6" width="19.7109375" style="22" customWidth="1"/>
    <col min="7" max="10" width="9.140625" style="22"/>
    <col min="11" max="11" width="16.7109375" style="22" customWidth="1"/>
    <col min="12" max="16384" width="9.140625" style="22"/>
  </cols>
  <sheetData>
    <row r="1" spans="1:9" x14ac:dyDescent="0.25">
      <c r="A1" s="44" t="s">
        <v>91</v>
      </c>
      <c r="B1" s="44"/>
      <c r="C1" s="44"/>
      <c r="G1" s="42"/>
    </row>
    <row r="2" spans="1:9" x14ac:dyDescent="0.25">
      <c r="A2" s="23" t="s">
        <v>27</v>
      </c>
      <c r="B2" s="23" t="s">
        <v>98</v>
      </c>
      <c r="C2" s="23" t="s">
        <v>99</v>
      </c>
      <c r="G2" s="21"/>
    </row>
    <row r="3" spans="1:9" x14ac:dyDescent="0.25">
      <c r="A3" s="25" t="s">
        <v>1</v>
      </c>
      <c r="B3" s="25">
        <v>15</v>
      </c>
      <c r="C3" s="25">
        <v>80</v>
      </c>
    </row>
    <row r="4" spans="1:9" x14ac:dyDescent="0.25">
      <c r="A4" s="25" t="s">
        <v>44</v>
      </c>
      <c r="B4" s="25">
        <v>7</v>
      </c>
      <c r="C4" s="25">
        <v>41</v>
      </c>
    </row>
    <row r="5" spans="1:9" x14ac:dyDescent="0.25">
      <c r="A5" s="25" t="s">
        <v>48</v>
      </c>
      <c r="B5" s="25"/>
      <c r="C5" s="25">
        <v>22</v>
      </c>
    </row>
    <row r="6" spans="1:9" x14ac:dyDescent="0.25">
      <c r="A6" s="25" t="s">
        <v>45</v>
      </c>
      <c r="B6" s="25">
        <v>4</v>
      </c>
      <c r="C6" s="25">
        <v>17</v>
      </c>
    </row>
    <row r="7" spans="1:9" x14ac:dyDescent="0.25">
      <c r="A7" s="25" t="s">
        <v>46</v>
      </c>
      <c r="B7" s="25">
        <v>4</v>
      </c>
      <c r="C7" s="25">
        <v>16</v>
      </c>
    </row>
    <row r="8" spans="1:9" x14ac:dyDescent="0.25">
      <c r="A8" s="25" t="s">
        <v>51</v>
      </c>
      <c r="B8" s="25"/>
      <c r="C8" s="25">
        <v>12</v>
      </c>
    </row>
    <row r="9" spans="1:9" x14ac:dyDescent="0.25">
      <c r="A9" s="25" t="s">
        <v>49</v>
      </c>
      <c r="B9" s="25"/>
      <c r="C9" s="25">
        <v>6</v>
      </c>
      <c r="E9" s="34"/>
      <c r="F9" s="34"/>
      <c r="G9" s="34"/>
    </row>
    <row r="10" spans="1:9" x14ac:dyDescent="0.25">
      <c r="A10" s="25" t="s">
        <v>47</v>
      </c>
      <c r="B10" s="25"/>
      <c r="C10" s="25">
        <v>5</v>
      </c>
      <c r="E10" s="34"/>
      <c r="F10" s="34"/>
      <c r="G10" s="34"/>
      <c r="H10" s="34"/>
      <c r="I10" s="34"/>
    </row>
    <row r="11" spans="1:9" x14ac:dyDescent="0.25">
      <c r="A11" s="25" t="s">
        <v>50</v>
      </c>
      <c r="B11" s="25"/>
      <c r="C11" s="25">
        <v>3</v>
      </c>
      <c r="E11" s="34"/>
      <c r="F11" s="34"/>
      <c r="G11" s="34"/>
      <c r="H11" s="34"/>
      <c r="I11" s="34"/>
    </row>
    <row r="12" spans="1:9" x14ac:dyDescent="0.25">
      <c r="A12" s="31" t="s">
        <v>52</v>
      </c>
      <c r="B12" s="31"/>
      <c r="C12" s="31">
        <f>SUM(C3:C11)</f>
        <v>202</v>
      </c>
      <c r="E12" s="34"/>
      <c r="F12" s="34"/>
      <c r="G12" s="34"/>
      <c r="H12" s="34"/>
      <c r="I12" s="34"/>
    </row>
    <row r="14" spans="1:9" x14ac:dyDescent="0.25">
      <c r="A14" s="44" t="s">
        <v>92</v>
      </c>
      <c r="B14" s="44"/>
    </row>
    <row r="15" spans="1:9" x14ac:dyDescent="0.25">
      <c r="A15" s="23" t="s">
        <v>27</v>
      </c>
      <c r="B15" s="23" t="s">
        <v>56</v>
      </c>
    </row>
    <row r="16" spans="1:9" x14ac:dyDescent="0.25">
      <c r="A16" s="25" t="s">
        <v>0</v>
      </c>
      <c r="B16" s="25">
        <v>126</v>
      </c>
    </row>
    <row r="17" spans="1:5" x14ac:dyDescent="0.25">
      <c r="A17" s="25" t="s">
        <v>85</v>
      </c>
      <c r="B17" s="25">
        <v>19</v>
      </c>
    </row>
    <row r="18" spans="1:5" x14ac:dyDescent="0.25">
      <c r="A18" s="25" t="s">
        <v>59</v>
      </c>
      <c r="B18" s="25">
        <v>16</v>
      </c>
    </row>
    <row r="19" spans="1:5" x14ac:dyDescent="0.25">
      <c r="A19" s="25" t="s">
        <v>58</v>
      </c>
      <c r="B19" s="25">
        <v>15</v>
      </c>
    </row>
    <row r="20" spans="1:5" x14ac:dyDescent="0.25">
      <c r="A20" s="25" t="s">
        <v>89</v>
      </c>
      <c r="B20" s="25">
        <v>15</v>
      </c>
    </row>
    <row r="21" spans="1:5" x14ac:dyDescent="0.25">
      <c r="A21" s="31" t="s">
        <v>52</v>
      </c>
      <c r="B21" s="31">
        <f>SUM(B16:B20)</f>
        <v>191</v>
      </c>
    </row>
    <row r="23" spans="1:5" x14ac:dyDescent="0.25">
      <c r="A23" s="44" t="s">
        <v>95</v>
      </c>
      <c r="B23" s="44"/>
      <c r="C23" s="44"/>
      <c r="D23" s="44"/>
      <c r="E23" s="44"/>
    </row>
    <row r="24" spans="1:5" x14ac:dyDescent="0.25">
      <c r="A24" s="23" t="s">
        <v>27</v>
      </c>
      <c r="B24" s="23" t="s">
        <v>56</v>
      </c>
      <c r="C24" s="24" t="s">
        <v>57</v>
      </c>
      <c r="D24" s="24" t="s">
        <v>93</v>
      </c>
      <c r="E24" s="24" t="s">
        <v>94</v>
      </c>
    </row>
    <row r="25" spans="1:5" x14ac:dyDescent="0.25">
      <c r="A25" s="25" t="s">
        <v>80</v>
      </c>
      <c r="B25" s="25">
        <v>89</v>
      </c>
      <c r="C25" s="29">
        <v>4500</v>
      </c>
      <c r="D25" s="29">
        <v>3107006</v>
      </c>
      <c r="E25" s="30">
        <f>C25/D25*100000</f>
        <v>144.83396556041413</v>
      </c>
    </row>
    <row r="26" spans="1:5" x14ac:dyDescent="0.25">
      <c r="A26" s="25" t="s">
        <v>82</v>
      </c>
      <c r="B26" s="25">
        <v>18</v>
      </c>
      <c r="C26" s="25"/>
      <c r="D26" s="25"/>
      <c r="E26" s="25"/>
    </row>
    <row r="27" spans="1:5" x14ac:dyDescent="0.25">
      <c r="A27" s="25" t="s">
        <v>81</v>
      </c>
      <c r="B27" s="25">
        <v>15</v>
      </c>
      <c r="C27" s="25"/>
      <c r="D27" s="25"/>
      <c r="E27" s="25"/>
    </row>
    <row r="28" spans="1:5" x14ac:dyDescent="0.25">
      <c r="A28" s="25" t="s">
        <v>84</v>
      </c>
      <c r="B28" s="25">
        <v>10</v>
      </c>
      <c r="C28" s="25"/>
      <c r="D28" s="25"/>
      <c r="E28" s="25"/>
    </row>
    <row r="29" spans="1:5" x14ac:dyDescent="0.25">
      <c r="A29" s="25" t="s">
        <v>83</v>
      </c>
      <c r="B29" s="25">
        <v>5</v>
      </c>
      <c r="C29" s="25"/>
      <c r="D29" s="25"/>
      <c r="E29" s="25"/>
    </row>
    <row r="30" spans="1:5" x14ac:dyDescent="0.25">
      <c r="A30" s="31" t="s">
        <v>52</v>
      </c>
      <c r="B30" s="31">
        <f>SUM(B25:B29)</f>
        <v>137</v>
      </c>
      <c r="C30" s="25"/>
      <c r="D30" s="25"/>
      <c r="E30" s="25"/>
    </row>
    <row r="31" spans="1:5" x14ac:dyDescent="0.25">
      <c r="A31" s="34"/>
      <c r="B31" s="34"/>
      <c r="D31" s="22" t="s">
        <v>112</v>
      </c>
      <c r="E31" s="22" t="s">
        <v>104</v>
      </c>
    </row>
    <row r="33" spans="1:12" ht="15.75" customHeight="1" x14ac:dyDescent="0.25">
      <c r="A33" s="35" t="s">
        <v>113</v>
      </c>
      <c r="B33" s="35"/>
      <c r="C33" s="35"/>
      <c r="D33" s="35"/>
      <c r="E33" s="35"/>
      <c r="F33" s="35"/>
      <c r="G33" s="35"/>
      <c r="H33" s="35"/>
      <c r="I33" s="35"/>
      <c r="J33" s="35"/>
      <c r="K33" s="35"/>
      <c r="L33" s="35"/>
    </row>
  </sheetData>
  <mergeCells count="3">
    <mergeCell ref="A1:C1"/>
    <mergeCell ref="A14:B14"/>
    <mergeCell ref="A23:E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B10" sqref="B10"/>
    </sheetView>
  </sheetViews>
  <sheetFormatPr defaultRowHeight="15" x14ac:dyDescent="0.25"/>
  <cols>
    <col min="1" max="1" width="10.28515625" bestFit="1" customWidth="1"/>
    <col min="2" max="2" width="14.42578125" bestFit="1" customWidth="1"/>
    <col min="3" max="3" width="9.5703125" bestFit="1" customWidth="1"/>
    <col min="4" max="4" width="15" bestFit="1" customWidth="1"/>
    <col min="5" max="5" width="19.42578125" customWidth="1"/>
  </cols>
  <sheetData>
    <row r="1" spans="1:6" ht="36.75" customHeight="1" x14ac:dyDescent="0.25">
      <c r="A1" s="45" t="s">
        <v>114</v>
      </c>
      <c r="B1" s="45"/>
      <c r="C1" s="45"/>
      <c r="D1" s="45"/>
      <c r="E1" s="45"/>
      <c r="F1" s="22"/>
    </row>
    <row r="2" spans="1:6" ht="15.75" x14ac:dyDescent="0.25">
      <c r="A2" s="23" t="s">
        <v>86</v>
      </c>
      <c r="B2" s="23" t="s">
        <v>96</v>
      </c>
      <c r="C2" s="23" t="s">
        <v>57</v>
      </c>
      <c r="D2" s="23" t="s">
        <v>63</v>
      </c>
      <c r="E2" s="24" t="s">
        <v>107</v>
      </c>
      <c r="F2" s="22"/>
    </row>
    <row r="3" spans="1:6" ht="15.75" x14ac:dyDescent="0.25">
      <c r="A3" s="25" t="s">
        <v>87</v>
      </c>
      <c r="B3" s="26" t="s">
        <v>97</v>
      </c>
      <c r="C3" s="27" t="s">
        <v>100</v>
      </c>
      <c r="D3" s="26" t="s">
        <v>101</v>
      </c>
      <c r="E3" s="28">
        <v>27</v>
      </c>
      <c r="F3" s="22"/>
    </row>
    <row r="4" spans="1:6" ht="15.75" x14ac:dyDescent="0.25">
      <c r="A4" s="25" t="s">
        <v>88</v>
      </c>
      <c r="B4" s="25"/>
      <c r="C4" s="29"/>
      <c r="D4" s="30"/>
      <c r="E4" s="28">
        <v>12</v>
      </c>
      <c r="F4" s="22"/>
    </row>
    <row r="5" spans="1:6" ht="15.75" x14ac:dyDescent="0.25">
      <c r="A5" s="28" t="s">
        <v>105</v>
      </c>
      <c r="B5" s="25"/>
      <c r="C5" s="25"/>
      <c r="D5" s="25"/>
      <c r="E5" s="28">
        <v>10</v>
      </c>
      <c r="F5" s="22"/>
    </row>
    <row r="6" spans="1:6" ht="15.75" x14ac:dyDescent="0.25">
      <c r="A6" s="28" t="s">
        <v>106</v>
      </c>
      <c r="B6" s="25"/>
      <c r="C6" s="25"/>
      <c r="D6" s="25"/>
      <c r="E6" s="25">
        <v>2</v>
      </c>
      <c r="F6" s="22"/>
    </row>
    <row r="7" spans="1:6" ht="31.5" customHeight="1" x14ac:dyDescent="0.25">
      <c r="A7" s="37"/>
      <c r="B7" s="37"/>
      <c r="C7" s="37"/>
      <c r="D7" s="39" t="s">
        <v>102</v>
      </c>
      <c r="E7" s="40" t="s">
        <v>108</v>
      </c>
      <c r="F7" s="22"/>
    </row>
    <row r="8" spans="1:6" ht="15.75" x14ac:dyDescent="0.25">
      <c r="A8" s="38"/>
      <c r="B8" s="38"/>
      <c r="C8" s="38"/>
      <c r="D8" s="35"/>
      <c r="E8" s="41"/>
      <c r="F8" s="22"/>
    </row>
    <row r="9" spans="1:6" ht="15.75" customHeight="1" x14ac:dyDescent="0.25">
      <c r="A9" s="35" t="s">
        <v>109</v>
      </c>
      <c r="B9" s="35"/>
      <c r="C9" s="35"/>
      <c r="D9" s="35"/>
      <c r="E9" s="35"/>
      <c r="F9" s="22"/>
    </row>
    <row r="10" spans="1:6" ht="15.75" x14ac:dyDescent="0.25">
      <c r="A10" s="22"/>
      <c r="B10" s="22"/>
      <c r="C10" s="22"/>
      <c r="D10" s="22"/>
      <c r="E10" s="22"/>
      <c r="F10" s="22"/>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53"/>
  <sheetViews>
    <sheetView workbookViewId="0">
      <selection activeCell="S28" sqref="A27:S28"/>
    </sheetView>
  </sheetViews>
  <sheetFormatPr defaultRowHeight="15" x14ac:dyDescent="0.25"/>
  <cols>
    <col min="1" max="1" width="25.5703125" customWidth="1"/>
    <col min="2" max="2" width="26.85546875" customWidth="1"/>
    <col min="3" max="3" width="11.5703125" bestFit="1" customWidth="1"/>
    <col min="4" max="4" width="27.5703125" customWidth="1"/>
    <col min="5" max="5" width="27.85546875" bestFit="1" customWidth="1"/>
    <col min="6" max="6" width="10.140625" bestFit="1" customWidth="1"/>
    <col min="7" max="7" width="27.140625" customWidth="1"/>
    <col min="8" max="8" width="29.28515625" customWidth="1"/>
    <col min="9" max="12" width="11.5703125" bestFit="1" customWidth="1"/>
    <col min="14" max="14" width="21.140625" bestFit="1" customWidth="1"/>
    <col min="15" max="19" width="11.5703125" bestFit="1" customWidth="1"/>
    <col min="22" max="22" width="21.140625" bestFit="1" customWidth="1"/>
    <col min="23" max="28" width="11.140625" bestFit="1" customWidth="1"/>
    <col min="30" max="30" width="21.140625" bestFit="1" customWidth="1"/>
    <col min="31" max="36" width="11.140625" bestFit="1" customWidth="1"/>
  </cols>
  <sheetData>
    <row r="1" spans="1:29" x14ac:dyDescent="0.25">
      <c r="A1" s="46" t="s">
        <v>38</v>
      </c>
      <c r="B1" s="46"/>
      <c r="C1" s="46"/>
      <c r="D1" s="46"/>
      <c r="E1" s="46"/>
      <c r="F1" s="46"/>
      <c r="G1" s="46"/>
      <c r="H1" s="3"/>
      <c r="I1" s="46" t="s">
        <v>35</v>
      </c>
      <c r="J1" s="46"/>
      <c r="K1" s="46"/>
      <c r="L1" s="46"/>
      <c r="M1" s="46"/>
      <c r="N1" s="46"/>
      <c r="O1" s="3"/>
      <c r="P1" s="46" t="s">
        <v>36</v>
      </c>
      <c r="Q1" s="46"/>
      <c r="R1" s="46"/>
      <c r="S1" s="46"/>
      <c r="T1" s="46"/>
      <c r="U1" s="46"/>
      <c r="W1" s="46" t="s">
        <v>37</v>
      </c>
      <c r="X1" s="46"/>
      <c r="Y1" s="46"/>
      <c r="Z1" s="46"/>
      <c r="AA1" s="46"/>
      <c r="AB1" s="46"/>
      <c r="AC1" s="46"/>
    </row>
    <row r="2" spans="1:29" ht="30" customHeight="1" x14ac:dyDescent="0.25">
      <c r="A2" s="14" t="s">
        <v>28</v>
      </c>
      <c r="B2" s="14" t="s">
        <v>42</v>
      </c>
      <c r="C2" s="14" t="s">
        <v>40</v>
      </c>
      <c r="D2" s="15" t="s">
        <v>53</v>
      </c>
      <c r="E2" s="14" t="s">
        <v>43</v>
      </c>
      <c r="F2" s="14" t="s">
        <v>41</v>
      </c>
      <c r="G2" s="15" t="s">
        <v>54</v>
      </c>
      <c r="I2" s="1" t="s">
        <v>28</v>
      </c>
      <c r="J2" s="1" t="s">
        <v>2</v>
      </c>
      <c r="K2" s="1" t="s">
        <v>3</v>
      </c>
      <c r="L2" s="1" t="s">
        <v>4</v>
      </c>
      <c r="M2" s="1" t="s">
        <v>5</v>
      </c>
      <c r="N2" s="1" t="s">
        <v>6</v>
      </c>
      <c r="P2" s="1" t="s">
        <v>28</v>
      </c>
      <c r="Q2" s="1" t="s">
        <v>29</v>
      </c>
      <c r="R2" s="1" t="s">
        <v>30</v>
      </c>
      <c r="S2" s="1" t="s">
        <v>31</v>
      </c>
      <c r="T2" s="1" t="s">
        <v>32</v>
      </c>
      <c r="U2" s="1" t="s">
        <v>33</v>
      </c>
      <c r="W2" s="1" t="s">
        <v>28</v>
      </c>
      <c r="X2" s="1" t="s">
        <v>29</v>
      </c>
      <c r="Y2" s="1" t="s">
        <v>30</v>
      </c>
      <c r="Z2" s="1" t="s">
        <v>31</v>
      </c>
      <c r="AA2" s="1" t="s">
        <v>32</v>
      </c>
      <c r="AB2" s="1" t="s">
        <v>33</v>
      </c>
    </row>
    <row r="3" spans="1:29" x14ac:dyDescent="0.25">
      <c r="A3" t="s">
        <v>7</v>
      </c>
      <c r="B3">
        <v>40</v>
      </c>
      <c r="C3" s="11">
        <v>1331574</v>
      </c>
      <c r="D3" s="13">
        <f>(B3/C3)*100000</f>
        <v>3.0039637301419222</v>
      </c>
      <c r="E3">
        <v>19</v>
      </c>
      <c r="F3" s="11">
        <v>1326513</v>
      </c>
      <c r="G3" s="13">
        <f>(E3/F3)*100000</f>
        <v>1.4323267091992313</v>
      </c>
      <c r="I3" t="s">
        <v>7</v>
      </c>
      <c r="J3">
        <v>27</v>
      </c>
      <c r="K3">
        <v>13</v>
      </c>
      <c r="L3">
        <v>3</v>
      </c>
      <c r="M3">
        <v>16</v>
      </c>
      <c r="N3">
        <v>20</v>
      </c>
      <c r="P3" t="s">
        <v>7</v>
      </c>
      <c r="Q3">
        <v>0</v>
      </c>
      <c r="R3">
        <v>0</v>
      </c>
      <c r="S3">
        <v>0</v>
      </c>
      <c r="T3">
        <v>0</v>
      </c>
      <c r="U3">
        <v>22</v>
      </c>
      <c r="W3" t="s">
        <v>7</v>
      </c>
      <c r="X3">
        <v>0</v>
      </c>
      <c r="Y3">
        <v>0</v>
      </c>
      <c r="Z3">
        <v>0</v>
      </c>
      <c r="AA3">
        <v>0</v>
      </c>
      <c r="AB3">
        <v>0</v>
      </c>
    </row>
    <row r="4" spans="1:29" x14ac:dyDescent="0.25">
      <c r="A4" t="s">
        <v>8</v>
      </c>
      <c r="B4">
        <v>6</v>
      </c>
      <c r="C4" s="11">
        <v>576619</v>
      </c>
      <c r="D4" s="13">
        <f t="shared" ref="D4:D23" si="0">(B4/C4)*100000</f>
        <v>1.040548438396931</v>
      </c>
      <c r="E4">
        <v>12</v>
      </c>
      <c r="F4" s="11">
        <v>573694</v>
      </c>
      <c r="G4" s="13">
        <f t="shared" ref="G4:G23" si="1">(E4/F4)*100000</f>
        <v>2.0917074259099797</v>
      </c>
      <c r="I4" t="s">
        <v>8</v>
      </c>
      <c r="J4">
        <v>2</v>
      </c>
      <c r="K4">
        <v>0</v>
      </c>
      <c r="L4">
        <v>0</v>
      </c>
      <c r="M4">
        <v>4</v>
      </c>
      <c r="N4">
        <v>4</v>
      </c>
      <c r="P4" t="s">
        <v>8</v>
      </c>
      <c r="Q4">
        <v>2</v>
      </c>
      <c r="R4">
        <v>2</v>
      </c>
      <c r="S4">
        <v>1</v>
      </c>
      <c r="T4">
        <v>7</v>
      </c>
      <c r="U4">
        <v>19</v>
      </c>
      <c r="W4" t="s">
        <v>8</v>
      </c>
      <c r="X4">
        <v>0</v>
      </c>
      <c r="Y4">
        <v>0</v>
      </c>
      <c r="Z4">
        <v>0</v>
      </c>
      <c r="AA4">
        <v>0</v>
      </c>
      <c r="AB4">
        <v>0</v>
      </c>
    </row>
    <row r="5" spans="1:29" x14ac:dyDescent="0.25">
      <c r="A5" t="s">
        <v>9</v>
      </c>
      <c r="B5">
        <v>804</v>
      </c>
      <c r="C5" s="11">
        <v>1976631</v>
      </c>
      <c r="D5" s="13">
        <f t="shared" si="0"/>
        <v>40.67527019458867</v>
      </c>
      <c r="E5">
        <v>949</v>
      </c>
      <c r="F5" s="11">
        <v>1970521</v>
      </c>
      <c r="G5" s="13">
        <f t="shared" si="1"/>
        <v>48.159852140626768</v>
      </c>
      <c r="I5" t="s">
        <v>9</v>
      </c>
      <c r="J5">
        <v>232</v>
      </c>
      <c r="K5">
        <v>219</v>
      </c>
      <c r="L5">
        <v>196</v>
      </c>
      <c r="M5">
        <v>349</v>
      </c>
      <c r="N5">
        <v>388</v>
      </c>
      <c r="P5" t="s">
        <v>9</v>
      </c>
      <c r="Q5">
        <v>219</v>
      </c>
      <c r="R5">
        <v>134</v>
      </c>
      <c r="S5">
        <v>177</v>
      </c>
      <c r="T5">
        <v>214</v>
      </c>
      <c r="U5">
        <v>901</v>
      </c>
      <c r="W5" t="s">
        <v>9</v>
      </c>
      <c r="X5">
        <v>0</v>
      </c>
      <c r="Y5">
        <v>0</v>
      </c>
      <c r="Z5">
        <v>11</v>
      </c>
      <c r="AA5">
        <v>2</v>
      </c>
      <c r="AB5">
        <v>8</v>
      </c>
    </row>
    <row r="6" spans="1:29" x14ac:dyDescent="0.25">
      <c r="A6" t="s">
        <v>10</v>
      </c>
      <c r="B6">
        <v>2853</v>
      </c>
      <c r="C6" s="11">
        <v>5861529</v>
      </c>
      <c r="D6" s="13">
        <f t="shared" si="0"/>
        <v>48.673306913605643</v>
      </c>
      <c r="E6">
        <v>2130</v>
      </c>
      <c r="F6" s="11">
        <v>5850850</v>
      </c>
      <c r="G6" s="13">
        <f t="shared" si="1"/>
        <v>36.404966799695771</v>
      </c>
      <c r="I6" t="s">
        <v>10</v>
      </c>
      <c r="J6">
        <v>721</v>
      </c>
      <c r="K6">
        <v>537</v>
      </c>
      <c r="L6">
        <v>427</v>
      </c>
      <c r="M6">
        <v>309</v>
      </c>
      <c r="N6">
        <v>396</v>
      </c>
      <c r="P6" t="s">
        <v>10</v>
      </c>
      <c r="Q6">
        <v>940</v>
      </c>
      <c r="R6">
        <v>635</v>
      </c>
      <c r="S6">
        <v>854</v>
      </c>
      <c r="T6">
        <v>518</v>
      </c>
      <c r="U6">
        <v>806</v>
      </c>
      <c r="W6" t="s">
        <v>10</v>
      </c>
      <c r="X6">
        <v>12</v>
      </c>
      <c r="Y6">
        <v>8</v>
      </c>
      <c r="Z6">
        <v>15</v>
      </c>
      <c r="AA6">
        <v>7</v>
      </c>
      <c r="AB6">
        <v>1</v>
      </c>
    </row>
    <row r="7" spans="1:29" x14ac:dyDescent="0.25">
      <c r="A7" t="s">
        <v>23</v>
      </c>
      <c r="B7">
        <v>69</v>
      </c>
      <c r="C7" s="11">
        <v>4450508</v>
      </c>
      <c r="D7" s="13">
        <f t="shared" si="0"/>
        <v>1.5503848100037119</v>
      </c>
      <c r="E7">
        <v>57</v>
      </c>
      <c r="F7" s="11">
        <v>4448146</v>
      </c>
      <c r="G7" s="13">
        <f t="shared" si="1"/>
        <v>1.2814327587268943</v>
      </c>
      <c r="I7" t="s">
        <v>23</v>
      </c>
      <c r="J7">
        <v>62</v>
      </c>
      <c r="K7">
        <v>4</v>
      </c>
      <c r="L7">
        <v>2</v>
      </c>
      <c r="M7">
        <v>11</v>
      </c>
      <c r="N7">
        <v>2</v>
      </c>
      <c r="P7" t="s">
        <v>23</v>
      </c>
      <c r="Q7">
        <v>1</v>
      </c>
      <c r="R7">
        <v>2</v>
      </c>
      <c r="S7">
        <v>37</v>
      </c>
      <c r="T7">
        <v>7</v>
      </c>
      <c r="U7">
        <v>0</v>
      </c>
      <c r="W7" t="s">
        <v>23</v>
      </c>
      <c r="X7">
        <v>0</v>
      </c>
      <c r="Y7">
        <v>0</v>
      </c>
      <c r="Z7">
        <v>0</v>
      </c>
      <c r="AA7">
        <v>0</v>
      </c>
      <c r="AB7">
        <v>0</v>
      </c>
    </row>
    <row r="8" spans="1:29" x14ac:dyDescent="0.25">
      <c r="A8" t="s">
        <v>24</v>
      </c>
      <c r="B8">
        <v>1</v>
      </c>
      <c r="C8" s="11">
        <v>1227122</v>
      </c>
      <c r="D8" s="13">
        <f t="shared" si="0"/>
        <v>8.1491489843715625E-2</v>
      </c>
      <c r="E8">
        <v>0</v>
      </c>
      <c r="F8" s="11">
        <v>1221218</v>
      </c>
      <c r="G8" s="13">
        <f t="shared" si="1"/>
        <v>0</v>
      </c>
      <c r="I8" t="s">
        <v>24</v>
      </c>
      <c r="J8">
        <v>1</v>
      </c>
      <c r="K8">
        <v>0</v>
      </c>
      <c r="L8">
        <v>0</v>
      </c>
      <c r="M8">
        <v>0</v>
      </c>
      <c r="N8">
        <v>0</v>
      </c>
      <c r="P8" t="s">
        <v>24</v>
      </c>
      <c r="Q8">
        <v>0</v>
      </c>
      <c r="R8">
        <v>0</v>
      </c>
      <c r="S8">
        <v>0</v>
      </c>
      <c r="T8">
        <v>0</v>
      </c>
      <c r="U8">
        <v>0</v>
      </c>
      <c r="W8" t="s">
        <v>24</v>
      </c>
      <c r="X8">
        <v>0</v>
      </c>
      <c r="Y8">
        <v>0</v>
      </c>
      <c r="Z8">
        <v>0</v>
      </c>
      <c r="AA8">
        <v>0</v>
      </c>
      <c r="AB8">
        <v>0</v>
      </c>
    </row>
    <row r="9" spans="1:29" x14ac:dyDescent="0.25">
      <c r="A9" t="s">
        <v>11</v>
      </c>
      <c r="B9">
        <v>107</v>
      </c>
      <c r="C9" s="11">
        <v>5892425</v>
      </c>
      <c r="D9" s="13">
        <f t="shared" si="0"/>
        <v>1.8158907410785883</v>
      </c>
      <c r="E9">
        <v>69</v>
      </c>
      <c r="F9" s="11">
        <v>5888472</v>
      </c>
      <c r="G9" s="13">
        <f t="shared" si="1"/>
        <v>1.1717810664634221</v>
      </c>
      <c r="I9" t="s">
        <v>11</v>
      </c>
      <c r="J9">
        <v>22</v>
      </c>
      <c r="K9">
        <v>13</v>
      </c>
      <c r="L9">
        <v>10</v>
      </c>
      <c r="M9">
        <v>8</v>
      </c>
      <c r="N9">
        <v>4</v>
      </c>
      <c r="P9" t="s">
        <v>11</v>
      </c>
      <c r="Q9">
        <v>66</v>
      </c>
      <c r="R9">
        <v>6</v>
      </c>
      <c r="S9">
        <v>14</v>
      </c>
      <c r="T9">
        <v>37</v>
      </c>
      <c r="U9">
        <v>24</v>
      </c>
      <c r="W9" t="s">
        <v>11</v>
      </c>
      <c r="X9">
        <v>0</v>
      </c>
      <c r="Y9">
        <v>0</v>
      </c>
      <c r="Z9">
        <v>0</v>
      </c>
      <c r="AA9">
        <v>0</v>
      </c>
      <c r="AB9">
        <v>0</v>
      </c>
    </row>
    <row r="10" spans="1:29" x14ac:dyDescent="0.25">
      <c r="A10" t="s">
        <v>12</v>
      </c>
      <c r="B10">
        <v>9</v>
      </c>
      <c r="C10" s="11">
        <v>1583263</v>
      </c>
      <c r="D10" s="13">
        <f t="shared" si="0"/>
        <v>0.56844630361475001</v>
      </c>
      <c r="E10">
        <v>16</v>
      </c>
      <c r="F10" s="11">
        <v>1571053</v>
      </c>
      <c r="G10" s="13">
        <f t="shared" si="1"/>
        <v>1.0184252218098309</v>
      </c>
      <c r="I10" t="s">
        <v>12</v>
      </c>
      <c r="J10">
        <v>8</v>
      </c>
      <c r="K10">
        <v>1</v>
      </c>
      <c r="L10">
        <v>12</v>
      </c>
      <c r="M10">
        <v>4</v>
      </c>
      <c r="N10">
        <v>1</v>
      </c>
      <c r="P10" t="s">
        <v>12</v>
      </c>
      <c r="Q10">
        <v>0</v>
      </c>
      <c r="R10">
        <v>0</v>
      </c>
      <c r="S10">
        <v>0</v>
      </c>
      <c r="T10">
        <v>0</v>
      </c>
      <c r="U10">
        <v>0</v>
      </c>
      <c r="W10" t="s">
        <v>12</v>
      </c>
      <c r="X10">
        <v>0</v>
      </c>
      <c r="Y10">
        <v>0</v>
      </c>
      <c r="Z10">
        <v>0</v>
      </c>
      <c r="AA10">
        <v>0</v>
      </c>
      <c r="AB10">
        <v>0</v>
      </c>
    </row>
    <row r="11" spans="1:29" x14ac:dyDescent="0.25">
      <c r="A11" t="s">
        <v>13</v>
      </c>
      <c r="B11">
        <v>79</v>
      </c>
      <c r="C11" s="11">
        <v>10002615</v>
      </c>
      <c r="D11" s="13">
        <f t="shared" si="0"/>
        <v>0.78979346900785441</v>
      </c>
      <c r="E11">
        <v>117</v>
      </c>
      <c r="F11" s="11">
        <v>10008349</v>
      </c>
      <c r="G11" s="13">
        <f t="shared" si="1"/>
        <v>1.1690239818775305</v>
      </c>
      <c r="I11" t="s">
        <v>13</v>
      </c>
      <c r="J11">
        <v>41</v>
      </c>
      <c r="K11">
        <v>36</v>
      </c>
      <c r="L11">
        <v>41</v>
      </c>
      <c r="M11">
        <v>25</v>
      </c>
      <c r="N11">
        <v>23</v>
      </c>
      <c r="P11" t="s">
        <v>13</v>
      </c>
      <c r="Q11">
        <v>0</v>
      </c>
      <c r="R11">
        <v>2</v>
      </c>
      <c r="S11">
        <v>49</v>
      </c>
      <c r="T11">
        <v>2</v>
      </c>
      <c r="U11">
        <v>42</v>
      </c>
      <c r="W11" t="s">
        <v>13</v>
      </c>
      <c r="X11">
        <v>0</v>
      </c>
      <c r="Y11">
        <v>0</v>
      </c>
      <c r="Z11">
        <v>0</v>
      </c>
      <c r="AA11">
        <v>0</v>
      </c>
      <c r="AB11">
        <v>0</v>
      </c>
    </row>
    <row r="12" spans="1:29" x14ac:dyDescent="0.25">
      <c r="A12" t="s">
        <v>14</v>
      </c>
      <c r="B12">
        <v>7</v>
      </c>
      <c r="C12" s="11">
        <v>1550796</v>
      </c>
      <c r="D12" s="13">
        <f t="shared" si="0"/>
        <v>0.45138109719137781</v>
      </c>
      <c r="E12">
        <v>13</v>
      </c>
      <c r="F12" s="11">
        <v>1543752</v>
      </c>
      <c r="G12" s="13">
        <f t="shared" si="1"/>
        <v>0.84210417217273248</v>
      </c>
      <c r="I12" t="s">
        <v>14</v>
      </c>
      <c r="J12">
        <v>1</v>
      </c>
      <c r="K12">
        <v>6</v>
      </c>
      <c r="L12">
        <v>9</v>
      </c>
      <c r="M12">
        <v>4</v>
      </c>
      <c r="N12">
        <v>5</v>
      </c>
      <c r="P12" t="s">
        <v>14</v>
      </c>
      <c r="Q12">
        <v>0</v>
      </c>
      <c r="R12">
        <v>0</v>
      </c>
      <c r="S12">
        <v>0</v>
      </c>
      <c r="T12">
        <v>0</v>
      </c>
      <c r="U12">
        <v>0</v>
      </c>
      <c r="W12" t="s">
        <v>14</v>
      </c>
      <c r="X12">
        <v>0</v>
      </c>
      <c r="Y12">
        <v>0</v>
      </c>
      <c r="Z12">
        <v>0</v>
      </c>
      <c r="AA12">
        <v>0</v>
      </c>
      <c r="AB12">
        <v>0</v>
      </c>
    </row>
    <row r="13" spans="1:29" x14ac:dyDescent="0.25">
      <c r="A13" t="s">
        <v>15</v>
      </c>
      <c r="B13">
        <v>0</v>
      </c>
      <c r="C13" s="11">
        <v>313348</v>
      </c>
      <c r="D13" s="13">
        <f t="shared" si="0"/>
        <v>0</v>
      </c>
      <c r="E13">
        <v>0</v>
      </c>
      <c r="F13" s="11">
        <v>312027</v>
      </c>
      <c r="G13" s="13">
        <f t="shared" si="1"/>
        <v>0</v>
      </c>
      <c r="I13" t="s">
        <v>15</v>
      </c>
      <c r="J13">
        <v>0</v>
      </c>
      <c r="K13">
        <v>0</v>
      </c>
      <c r="L13">
        <v>0</v>
      </c>
      <c r="M13">
        <v>0</v>
      </c>
      <c r="N13">
        <v>1</v>
      </c>
      <c r="P13" t="s">
        <v>15</v>
      </c>
      <c r="Q13">
        <v>0</v>
      </c>
      <c r="R13">
        <v>0</v>
      </c>
      <c r="S13">
        <v>0</v>
      </c>
      <c r="T13">
        <v>0</v>
      </c>
      <c r="U13">
        <v>0</v>
      </c>
      <c r="W13" t="s">
        <v>15</v>
      </c>
      <c r="X13">
        <v>0</v>
      </c>
      <c r="Y13">
        <v>0</v>
      </c>
      <c r="Z13">
        <v>0</v>
      </c>
      <c r="AA13">
        <v>0</v>
      </c>
      <c r="AB13">
        <v>0</v>
      </c>
    </row>
    <row r="14" spans="1:29" x14ac:dyDescent="0.25">
      <c r="A14" t="s">
        <v>16</v>
      </c>
      <c r="B14">
        <v>67</v>
      </c>
      <c r="C14" s="11">
        <v>4424467</v>
      </c>
      <c r="D14" s="13">
        <f t="shared" si="0"/>
        <v>1.5143066950211179</v>
      </c>
      <c r="E14">
        <v>65</v>
      </c>
      <c r="F14" s="11">
        <v>4404246</v>
      </c>
      <c r="G14" s="13">
        <f t="shared" si="1"/>
        <v>1.4758485334379596</v>
      </c>
      <c r="I14" t="s">
        <v>16</v>
      </c>
      <c r="J14">
        <v>38</v>
      </c>
      <c r="K14">
        <v>29</v>
      </c>
      <c r="L14">
        <v>40</v>
      </c>
      <c r="M14">
        <v>24</v>
      </c>
      <c r="N14">
        <v>60</v>
      </c>
      <c r="P14" t="s">
        <v>16</v>
      </c>
      <c r="Q14">
        <v>0</v>
      </c>
      <c r="R14">
        <v>0</v>
      </c>
      <c r="S14">
        <v>0</v>
      </c>
      <c r="T14">
        <v>0</v>
      </c>
      <c r="U14">
        <v>36</v>
      </c>
      <c r="W14" t="s">
        <v>16</v>
      </c>
      <c r="X14">
        <v>0</v>
      </c>
      <c r="Y14">
        <v>0</v>
      </c>
      <c r="Z14">
        <v>1</v>
      </c>
      <c r="AA14">
        <v>0</v>
      </c>
      <c r="AB14">
        <v>0</v>
      </c>
    </row>
    <row r="15" spans="1:29" x14ac:dyDescent="0.25">
      <c r="A15" t="s">
        <v>17</v>
      </c>
      <c r="B15">
        <v>198</v>
      </c>
      <c r="C15" s="11">
        <v>4090105</v>
      </c>
      <c r="D15" s="13">
        <f t="shared" si="0"/>
        <v>4.8409515159146279</v>
      </c>
      <c r="E15">
        <v>514</v>
      </c>
      <c r="F15" s="11">
        <v>4077166</v>
      </c>
      <c r="G15" s="13">
        <f t="shared" si="1"/>
        <v>12.606795995061276</v>
      </c>
      <c r="I15" t="s">
        <v>17</v>
      </c>
      <c r="J15">
        <v>142</v>
      </c>
      <c r="K15">
        <v>50</v>
      </c>
      <c r="L15">
        <v>209</v>
      </c>
      <c r="M15">
        <v>135</v>
      </c>
      <c r="N15">
        <v>99</v>
      </c>
      <c r="P15" t="s">
        <v>17</v>
      </c>
      <c r="Q15">
        <v>2</v>
      </c>
      <c r="R15">
        <v>4</v>
      </c>
      <c r="S15">
        <v>119</v>
      </c>
      <c r="T15">
        <v>42</v>
      </c>
      <c r="U15">
        <v>35</v>
      </c>
      <c r="W15" t="s">
        <v>17</v>
      </c>
      <c r="X15">
        <v>0</v>
      </c>
      <c r="Y15">
        <v>0</v>
      </c>
      <c r="Z15">
        <v>0</v>
      </c>
      <c r="AA15">
        <v>9</v>
      </c>
      <c r="AB15">
        <v>1</v>
      </c>
    </row>
    <row r="16" spans="1:29" x14ac:dyDescent="0.25">
      <c r="A16" t="s">
        <v>18</v>
      </c>
      <c r="B16">
        <v>0</v>
      </c>
      <c r="C16" s="11">
        <v>1663286</v>
      </c>
      <c r="D16" s="13">
        <f t="shared" si="0"/>
        <v>0</v>
      </c>
      <c r="E16">
        <v>0</v>
      </c>
      <c r="F16" s="11">
        <v>1658138</v>
      </c>
      <c r="G16" s="13">
        <f t="shared" si="1"/>
        <v>0</v>
      </c>
      <c r="I16" t="s">
        <v>18</v>
      </c>
      <c r="J16">
        <v>0</v>
      </c>
      <c r="K16">
        <v>0</v>
      </c>
      <c r="L16">
        <v>0</v>
      </c>
      <c r="M16">
        <v>0</v>
      </c>
      <c r="N16">
        <v>4</v>
      </c>
      <c r="P16" t="s">
        <v>18</v>
      </c>
      <c r="Q16">
        <v>0</v>
      </c>
      <c r="R16">
        <v>0</v>
      </c>
      <c r="S16">
        <v>0</v>
      </c>
      <c r="T16">
        <v>0</v>
      </c>
      <c r="U16">
        <v>0</v>
      </c>
      <c r="W16" t="s">
        <v>18</v>
      </c>
      <c r="X16">
        <v>0</v>
      </c>
      <c r="Y16">
        <v>0</v>
      </c>
      <c r="Z16">
        <v>0</v>
      </c>
      <c r="AA16">
        <v>0</v>
      </c>
      <c r="AB16">
        <v>0</v>
      </c>
    </row>
    <row r="17" spans="1:28" x14ac:dyDescent="0.25">
      <c r="A17" t="s">
        <v>19</v>
      </c>
      <c r="B17">
        <v>878</v>
      </c>
      <c r="C17" s="11">
        <v>5092080</v>
      </c>
      <c r="D17" s="13">
        <f t="shared" si="0"/>
        <v>17.242462804983425</v>
      </c>
      <c r="E17">
        <v>1043</v>
      </c>
      <c r="F17" s="11">
        <v>5074261</v>
      </c>
      <c r="G17" s="13">
        <f t="shared" si="1"/>
        <v>20.554717228774791</v>
      </c>
      <c r="I17" t="s">
        <v>19</v>
      </c>
      <c r="J17">
        <v>315</v>
      </c>
      <c r="K17">
        <v>291</v>
      </c>
      <c r="L17">
        <v>551</v>
      </c>
      <c r="M17">
        <v>248</v>
      </c>
      <c r="N17">
        <v>181</v>
      </c>
      <c r="P17" t="s">
        <v>19</v>
      </c>
      <c r="Q17">
        <v>121</v>
      </c>
      <c r="R17">
        <v>148</v>
      </c>
      <c r="S17">
        <v>157</v>
      </c>
      <c r="T17">
        <v>86</v>
      </c>
      <c r="U17">
        <v>129</v>
      </c>
      <c r="W17" t="s">
        <v>19</v>
      </c>
      <c r="X17">
        <v>3</v>
      </c>
      <c r="Y17">
        <v>0</v>
      </c>
      <c r="Z17">
        <v>1</v>
      </c>
      <c r="AA17">
        <v>0</v>
      </c>
      <c r="AB17">
        <v>16</v>
      </c>
    </row>
    <row r="18" spans="1:28" x14ac:dyDescent="0.25">
      <c r="A18" t="s">
        <v>20</v>
      </c>
      <c r="B18">
        <v>17</v>
      </c>
      <c r="C18" s="11">
        <v>3752654</v>
      </c>
      <c r="D18" s="13">
        <f t="shared" si="0"/>
        <v>0.45301272113016544</v>
      </c>
      <c r="E18">
        <v>20</v>
      </c>
      <c r="F18" s="11">
        <v>3744398</v>
      </c>
      <c r="G18" s="13">
        <f t="shared" si="1"/>
        <v>0.53413125420962193</v>
      </c>
      <c r="I18" t="s">
        <v>20</v>
      </c>
      <c r="J18">
        <v>2</v>
      </c>
      <c r="K18">
        <v>1</v>
      </c>
      <c r="L18">
        <v>4</v>
      </c>
      <c r="M18">
        <v>2</v>
      </c>
      <c r="N18">
        <v>3</v>
      </c>
      <c r="P18" t="s">
        <v>20</v>
      </c>
      <c r="Q18">
        <v>12</v>
      </c>
      <c r="R18">
        <v>2</v>
      </c>
      <c r="S18">
        <v>11</v>
      </c>
      <c r="T18">
        <v>3</v>
      </c>
      <c r="U18">
        <v>15</v>
      </c>
      <c r="W18" t="s">
        <v>20</v>
      </c>
      <c r="X18">
        <v>0</v>
      </c>
      <c r="Y18">
        <v>0</v>
      </c>
      <c r="Z18">
        <v>0</v>
      </c>
      <c r="AA18">
        <v>0</v>
      </c>
      <c r="AB18">
        <v>0</v>
      </c>
    </row>
    <row r="19" spans="1:28" x14ac:dyDescent="0.25">
      <c r="A19" t="s">
        <v>25</v>
      </c>
      <c r="B19">
        <v>0</v>
      </c>
      <c r="C19" s="11">
        <v>1055934</v>
      </c>
      <c r="D19" s="13">
        <f t="shared" si="0"/>
        <v>0</v>
      </c>
      <c r="E19">
        <v>0</v>
      </c>
      <c r="F19" s="11">
        <v>1059114</v>
      </c>
      <c r="G19" s="13">
        <f t="shared" si="1"/>
        <v>0</v>
      </c>
      <c r="I19" t="s">
        <v>25</v>
      </c>
      <c r="J19">
        <v>0</v>
      </c>
      <c r="K19">
        <v>0</v>
      </c>
      <c r="L19">
        <v>0</v>
      </c>
      <c r="M19">
        <v>0</v>
      </c>
      <c r="N19">
        <v>0</v>
      </c>
      <c r="P19" t="s">
        <v>25</v>
      </c>
      <c r="Q19">
        <v>0</v>
      </c>
      <c r="R19">
        <v>0</v>
      </c>
      <c r="S19">
        <v>0</v>
      </c>
      <c r="T19">
        <v>0</v>
      </c>
      <c r="U19">
        <v>0</v>
      </c>
      <c r="W19" t="s">
        <v>25</v>
      </c>
      <c r="X19">
        <v>0</v>
      </c>
      <c r="Y19">
        <v>0</v>
      </c>
      <c r="Z19">
        <v>0</v>
      </c>
      <c r="AA19">
        <v>0</v>
      </c>
      <c r="AB19">
        <v>0</v>
      </c>
    </row>
    <row r="20" spans="1:28" x14ac:dyDescent="0.25">
      <c r="A20" t="s">
        <v>21</v>
      </c>
      <c r="B20">
        <v>5</v>
      </c>
      <c r="C20" s="11">
        <v>894762</v>
      </c>
      <c r="D20" s="13">
        <f t="shared" si="0"/>
        <v>0.55880781705079119</v>
      </c>
      <c r="E20">
        <v>2</v>
      </c>
      <c r="F20" s="11">
        <v>891181</v>
      </c>
      <c r="G20" s="13">
        <f t="shared" si="1"/>
        <v>0.22442130162110729</v>
      </c>
      <c r="I20" t="s">
        <v>21</v>
      </c>
      <c r="J20">
        <v>3</v>
      </c>
      <c r="K20">
        <v>2</v>
      </c>
      <c r="L20">
        <v>2</v>
      </c>
      <c r="M20">
        <v>0</v>
      </c>
      <c r="N20">
        <v>0</v>
      </c>
      <c r="P20" t="s">
        <v>21</v>
      </c>
      <c r="Q20">
        <v>0</v>
      </c>
      <c r="R20">
        <v>0</v>
      </c>
      <c r="S20">
        <v>0</v>
      </c>
      <c r="T20">
        <v>0</v>
      </c>
      <c r="U20">
        <v>0</v>
      </c>
      <c r="W20" t="s">
        <v>21</v>
      </c>
      <c r="X20">
        <v>0</v>
      </c>
      <c r="Y20">
        <v>0</v>
      </c>
      <c r="Z20">
        <v>0</v>
      </c>
      <c r="AA20">
        <v>0</v>
      </c>
      <c r="AB20">
        <v>0</v>
      </c>
    </row>
    <row r="21" spans="1:28" x14ac:dyDescent="0.25">
      <c r="A21" t="s">
        <v>26</v>
      </c>
      <c r="B21">
        <v>0</v>
      </c>
      <c r="C21" s="11">
        <v>128298</v>
      </c>
      <c r="D21" s="13">
        <f t="shared" si="0"/>
        <v>0</v>
      </c>
      <c r="E21">
        <v>0</v>
      </c>
      <c r="F21" s="11">
        <v>127329</v>
      </c>
      <c r="G21" s="13">
        <f t="shared" si="1"/>
        <v>0</v>
      </c>
      <c r="I21" t="s">
        <v>26</v>
      </c>
      <c r="J21">
        <v>0</v>
      </c>
      <c r="K21">
        <v>0</v>
      </c>
      <c r="L21">
        <v>0</v>
      </c>
      <c r="M21">
        <v>0</v>
      </c>
      <c r="N21">
        <v>0</v>
      </c>
      <c r="P21" t="s">
        <v>26</v>
      </c>
      <c r="Q21">
        <v>0</v>
      </c>
      <c r="R21">
        <v>0</v>
      </c>
      <c r="S21">
        <v>0</v>
      </c>
      <c r="T21">
        <v>0</v>
      </c>
      <c r="U21">
        <v>0</v>
      </c>
      <c r="W21" t="s">
        <v>26</v>
      </c>
      <c r="X21">
        <v>0</v>
      </c>
      <c r="Y21">
        <v>0</v>
      </c>
      <c r="Z21">
        <v>0</v>
      </c>
      <c r="AA21">
        <v>0</v>
      </c>
      <c r="AB21">
        <v>0</v>
      </c>
    </row>
    <row r="22" spans="1:28" x14ac:dyDescent="0.25">
      <c r="A22" t="s">
        <v>22</v>
      </c>
      <c r="B22">
        <v>28</v>
      </c>
      <c r="C22" s="11">
        <v>4927596</v>
      </c>
      <c r="D22" s="13">
        <f t="shared" si="0"/>
        <v>0.56822840184138479</v>
      </c>
      <c r="E22">
        <v>15</v>
      </c>
      <c r="F22" s="11">
        <v>4915123</v>
      </c>
      <c r="G22" s="13">
        <f t="shared" si="1"/>
        <v>0.30518056211411188</v>
      </c>
      <c r="I22" t="s">
        <v>22</v>
      </c>
      <c r="J22">
        <v>26</v>
      </c>
      <c r="K22">
        <v>2</v>
      </c>
      <c r="L22">
        <v>5</v>
      </c>
      <c r="M22">
        <v>10</v>
      </c>
      <c r="N22">
        <v>13</v>
      </c>
      <c r="P22" t="s">
        <v>22</v>
      </c>
      <c r="Q22">
        <v>0</v>
      </c>
      <c r="R22">
        <v>0</v>
      </c>
      <c r="S22">
        <v>0</v>
      </c>
      <c r="T22">
        <v>0</v>
      </c>
      <c r="U22">
        <v>0</v>
      </c>
      <c r="W22" t="s">
        <v>22</v>
      </c>
      <c r="X22">
        <v>0</v>
      </c>
      <c r="Y22">
        <v>0</v>
      </c>
      <c r="Z22">
        <v>0</v>
      </c>
      <c r="AA22">
        <v>0</v>
      </c>
      <c r="AB22">
        <v>0</v>
      </c>
    </row>
    <row r="23" spans="1:28" x14ac:dyDescent="0.25">
      <c r="A23" s="1" t="s">
        <v>34</v>
      </c>
      <c r="B23" s="1">
        <v>5168</v>
      </c>
      <c r="C23" s="12">
        <v>60795612</v>
      </c>
      <c r="D23" s="13">
        <f t="shared" si="0"/>
        <v>8.5006134982241814</v>
      </c>
      <c r="E23" s="1">
        <v>5041</v>
      </c>
      <c r="F23" s="12">
        <v>60665551</v>
      </c>
      <c r="G23" s="13">
        <f t="shared" si="1"/>
        <v>8.3094934718387385</v>
      </c>
      <c r="I23" s="1" t="s">
        <v>34</v>
      </c>
      <c r="J23" s="1">
        <v>1643</v>
      </c>
      <c r="K23" s="1">
        <v>1204</v>
      </c>
      <c r="L23" s="1">
        <v>1511</v>
      </c>
      <c r="M23" s="1">
        <v>1149</v>
      </c>
      <c r="N23" s="1">
        <v>1204</v>
      </c>
      <c r="P23" s="1" t="s">
        <v>34</v>
      </c>
      <c r="Q23" s="1">
        <v>1363</v>
      </c>
      <c r="R23" s="1">
        <v>935</v>
      </c>
      <c r="S23" s="1">
        <v>1419</v>
      </c>
      <c r="T23" s="1">
        <v>916</v>
      </c>
      <c r="U23" s="1">
        <v>2029</v>
      </c>
      <c r="W23" s="1" t="s">
        <v>34</v>
      </c>
      <c r="X23" s="1">
        <v>15</v>
      </c>
      <c r="Y23" s="1">
        <v>8</v>
      </c>
      <c r="Z23" s="1">
        <v>28</v>
      </c>
      <c r="AA23" s="1">
        <v>18</v>
      </c>
      <c r="AB23" s="1">
        <v>26</v>
      </c>
    </row>
    <row r="25" spans="1:28" x14ac:dyDescent="0.25">
      <c r="A25" s="2" t="s">
        <v>39</v>
      </c>
    </row>
    <row r="28" spans="1:28" x14ac:dyDescent="0.25">
      <c r="E28" s="4"/>
      <c r="F28" s="4"/>
      <c r="G28" s="4"/>
      <c r="I28" s="4"/>
    </row>
    <row r="29" spans="1:28" x14ac:dyDescent="0.25">
      <c r="E29" s="4"/>
      <c r="F29" s="4"/>
      <c r="G29" s="4"/>
      <c r="H29" s="4"/>
      <c r="I29" s="4"/>
    </row>
    <row r="30" spans="1:28" x14ac:dyDescent="0.25">
      <c r="E30" s="5"/>
      <c r="F30" s="6"/>
      <c r="G30" s="6"/>
      <c r="H30" s="4"/>
      <c r="I30" s="4"/>
    </row>
    <row r="31" spans="1:28" x14ac:dyDescent="0.25">
      <c r="E31" s="7"/>
      <c r="F31" s="8"/>
      <c r="G31" s="8"/>
      <c r="H31" s="6"/>
      <c r="I31" s="4"/>
    </row>
    <row r="32" spans="1:28" x14ac:dyDescent="0.25">
      <c r="E32" s="9"/>
      <c r="F32" s="10"/>
      <c r="G32" s="10"/>
      <c r="H32" s="8"/>
      <c r="I32" s="4"/>
    </row>
    <row r="33" spans="5:9" x14ac:dyDescent="0.25">
      <c r="E33" s="9"/>
      <c r="F33" s="10"/>
      <c r="G33" s="10"/>
      <c r="H33" s="10"/>
      <c r="I33" s="4"/>
    </row>
    <row r="34" spans="5:9" x14ac:dyDescent="0.25">
      <c r="E34" s="9"/>
      <c r="F34" s="10"/>
      <c r="G34" s="10"/>
      <c r="H34" s="10"/>
      <c r="I34" s="4"/>
    </row>
    <row r="35" spans="5:9" x14ac:dyDescent="0.25">
      <c r="E35" s="9"/>
      <c r="F35" s="10"/>
      <c r="G35" s="10"/>
      <c r="H35" s="10"/>
      <c r="I35" s="4"/>
    </row>
    <row r="36" spans="5:9" x14ac:dyDescent="0.25">
      <c r="E36" s="9"/>
      <c r="F36" s="10"/>
      <c r="G36" s="10"/>
      <c r="H36" s="10"/>
      <c r="I36" s="4"/>
    </row>
    <row r="37" spans="5:9" x14ac:dyDescent="0.25">
      <c r="E37" s="9"/>
      <c r="F37" s="10"/>
      <c r="G37" s="10"/>
      <c r="H37" s="10"/>
      <c r="I37" s="4"/>
    </row>
    <row r="38" spans="5:9" x14ac:dyDescent="0.25">
      <c r="E38" s="9"/>
      <c r="F38" s="10"/>
      <c r="G38" s="10"/>
      <c r="H38" s="10"/>
      <c r="I38" s="4"/>
    </row>
    <row r="39" spans="5:9" x14ac:dyDescent="0.25">
      <c r="E39" s="9"/>
      <c r="F39" s="10"/>
      <c r="G39" s="10"/>
      <c r="H39" s="10"/>
      <c r="I39" s="4"/>
    </row>
    <row r="40" spans="5:9" x14ac:dyDescent="0.25">
      <c r="E40" s="9"/>
      <c r="F40" s="10"/>
      <c r="G40" s="10"/>
      <c r="H40" s="10"/>
      <c r="I40" s="4"/>
    </row>
    <row r="41" spans="5:9" x14ac:dyDescent="0.25">
      <c r="E41" s="9"/>
      <c r="F41" s="10"/>
      <c r="G41" s="10"/>
      <c r="H41" s="10"/>
      <c r="I41" s="4"/>
    </row>
    <row r="42" spans="5:9" x14ac:dyDescent="0.25">
      <c r="E42" s="9"/>
      <c r="F42" s="10"/>
      <c r="G42" s="10"/>
      <c r="H42" s="10"/>
      <c r="I42" s="4"/>
    </row>
    <row r="43" spans="5:9" x14ac:dyDescent="0.25">
      <c r="E43" s="9"/>
      <c r="F43" s="10"/>
      <c r="G43" s="10"/>
      <c r="H43" s="10"/>
      <c r="I43" s="4"/>
    </row>
    <row r="44" spans="5:9" x14ac:dyDescent="0.25">
      <c r="E44" s="9"/>
      <c r="F44" s="10"/>
      <c r="G44" s="10"/>
      <c r="H44" s="10"/>
      <c r="I44" s="4"/>
    </row>
    <row r="45" spans="5:9" x14ac:dyDescent="0.25">
      <c r="E45" s="9"/>
      <c r="F45" s="10"/>
      <c r="G45" s="10"/>
      <c r="H45" s="10"/>
      <c r="I45" s="4"/>
    </row>
    <row r="46" spans="5:9" x14ac:dyDescent="0.25">
      <c r="E46" s="9"/>
      <c r="F46" s="10"/>
      <c r="G46" s="10"/>
      <c r="H46" s="10"/>
      <c r="I46" s="4"/>
    </row>
    <row r="47" spans="5:9" x14ac:dyDescent="0.25">
      <c r="E47" s="9"/>
      <c r="F47" s="10"/>
      <c r="G47" s="10"/>
      <c r="H47" s="10"/>
      <c r="I47" s="4"/>
    </row>
    <row r="48" spans="5:9" x14ac:dyDescent="0.25">
      <c r="E48" s="9"/>
      <c r="F48" s="10"/>
      <c r="G48" s="10"/>
      <c r="H48" s="10"/>
      <c r="I48" s="4"/>
    </row>
    <row r="49" spans="5:9" x14ac:dyDescent="0.25">
      <c r="E49" s="9"/>
      <c r="F49" s="10"/>
      <c r="G49" s="10"/>
      <c r="H49" s="10"/>
      <c r="I49" s="4"/>
    </row>
    <row r="50" spans="5:9" x14ac:dyDescent="0.25">
      <c r="E50" s="9"/>
      <c r="F50" s="10"/>
      <c r="G50" s="10"/>
      <c r="H50" s="10"/>
      <c r="I50" s="4"/>
    </row>
    <row r="51" spans="5:9" x14ac:dyDescent="0.25">
      <c r="E51" s="9"/>
      <c r="F51" s="10"/>
      <c r="G51" s="10"/>
      <c r="H51" s="10"/>
      <c r="I51" s="4"/>
    </row>
    <row r="52" spans="5:9" x14ac:dyDescent="0.25">
      <c r="E52" s="4"/>
      <c r="F52" s="4"/>
      <c r="G52" s="4"/>
      <c r="H52" s="10"/>
      <c r="I52" s="4"/>
    </row>
    <row r="53" spans="5:9" x14ac:dyDescent="0.25">
      <c r="H53" s="4"/>
    </row>
  </sheetData>
  <mergeCells count="4">
    <mergeCell ref="I1:N1"/>
    <mergeCell ref="P1:U1"/>
    <mergeCell ref="W1:AC1"/>
    <mergeCell ref="A1:G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30" zoomScaleNormal="130" workbookViewId="0">
      <selection activeCell="B7" sqref="B7"/>
    </sheetView>
  </sheetViews>
  <sheetFormatPr defaultRowHeight="15" x14ac:dyDescent="0.25"/>
  <cols>
    <col min="1" max="1" width="38.42578125" bestFit="1" customWidth="1"/>
    <col min="2" max="2" width="15.85546875" customWidth="1"/>
    <col min="3" max="3" width="9.140625" bestFit="1" customWidth="1"/>
    <col min="4" max="4" width="8.7109375" bestFit="1" customWidth="1"/>
    <col min="5" max="5" width="20.85546875" customWidth="1"/>
  </cols>
  <sheetData>
    <row r="1" spans="1:9" x14ac:dyDescent="0.25">
      <c r="A1" s="1" t="s">
        <v>64</v>
      </c>
      <c r="B1" s="1" t="s">
        <v>115</v>
      </c>
      <c r="C1" s="1" t="s">
        <v>57</v>
      </c>
      <c r="D1" s="1" t="s">
        <v>27</v>
      </c>
      <c r="E1" s="1" t="s">
        <v>65</v>
      </c>
      <c r="F1" s="1" t="s">
        <v>73</v>
      </c>
    </row>
    <row r="2" spans="1:9" x14ac:dyDescent="0.25">
      <c r="A2" s="16" t="s">
        <v>76</v>
      </c>
      <c r="B2" s="16" t="s">
        <v>67</v>
      </c>
      <c r="C2" s="18">
        <v>6700</v>
      </c>
      <c r="D2" s="18"/>
      <c r="E2" s="19" t="s">
        <v>66</v>
      </c>
      <c r="F2" s="16" t="s">
        <v>74</v>
      </c>
      <c r="G2" s="16"/>
      <c r="H2" s="16"/>
      <c r="I2" s="16"/>
    </row>
    <row r="3" spans="1:9" x14ac:dyDescent="0.25">
      <c r="A3" s="16" t="s">
        <v>76</v>
      </c>
      <c r="B3" s="16" t="s">
        <v>68</v>
      </c>
      <c r="C3" s="18">
        <v>6000</v>
      </c>
      <c r="D3" s="18"/>
      <c r="E3" s="16"/>
      <c r="F3" s="16"/>
      <c r="G3" s="16"/>
      <c r="H3" s="16"/>
      <c r="I3" s="16"/>
    </row>
    <row r="4" spans="1:9" x14ac:dyDescent="0.25">
      <c r="A4" s="16" t="s">
        <v>76</v>
      </c>
      <c r="B4" s="16" t="s">
        <v>69</v>
      </c>
      <c r="C4" s="18">
        <v>5500</v>
      </c>
      <c r="D4" s="18"/>
      <c r="E4" s="16"/>
      <c r="F4" s="16"/>
      <c r="G4" s="16"/>
      <c r="H4" s="16"/>
      <c r="I4" s="16"/>
    </row>
    <row r="5" spans="1:9" x14ac:dyDescent="0.25">
      <c r="A5" s="16" t="s">
        <v>76</v>
      </c>
      <c r="B5" s="16" t="s">
        <v>70</v>
      </c>
      <c r="C5" s="18">
        <v>2000</v>
      </c>
      <c r="D5" s="18"/>
      <c r="E5" s="16"/>
      <c r="F5" s="16"/>
      <c r="G5" s="16"/>
      <c r="H5" s="16"/>
      <c r="I5" s="16"/>
    </row>
    <row r="6" spans="1:9" x14ac:dyDescent="0.25">
      <c r="A6" s="16" t="s">
        <v>71</v>
      </c>
      <c r="B6" s="16" t="s">
        <v>69</v>
      </c>
      <c r="C6" s="18">
        <v>2366</v>
      </c>
      <c r="D6" s="18" t="s">
        <v>1</v>
      </c>
      <c r="E6" s="19" t="s">
        <v>72</v>
      </c>
      <c r="F6" s="16" t="s">
        <v>75</v>
      </c>
      <c r="G6" s="16"/>
      <c r="H6" s="16"/>
      <c r="I6" s="16"/>
    </row>
    <row r="7" spans="1:9" x14ac:dyDescent="0.25">
      <c r="A7" s="16" t="s">
        <v>77</v>
      </c>
      <c r="B7" s="16" t="s">
        <v>78</v>
      </c>
      <c r="C7" s="18">
        <v>1900</v>
      </c>
      <c r="D7" s="16"/>
      <c r="E7" s="19" t="s">
        <v>79</v>
      </c>
      <c r="F7" s="16"/>
      <c r="G7" s="16"/>
      <c r="H7" s="16"/>
      <c r="I7" s="16"/>
    </row>
    <row r="8" spans="1:9" x14ac:dyDescent="0.25">
      <c r="A8" s="16" t="s">
        <v>77</v>
      </c>
      <c r="B8" s="16" t="s">
        <v>68</v>
      </c>
      <c r="C8" s="18">
        <v>6000</v>
      </c>
      <c r="D8" s="16"/>
      <c r="E8" s="16"/>
      <c r="F8" s="16"/>
      <c r="G8" s="16"/>
      <c r="H8" s="16"/>
      <c r="I8" s="16"/>
    </row>
    <row r="9" spans="1:9" x14ac:dyDescent="0.25">
      <c r="A9" s="16" t="s">
        <v>77</v>
      </c>
      <c r="B9" s="16" t="s">
        <v>67</v>
      </c>
      <c r="C9" s="18">
        <v>7400</v>
      </c>
      <c r="D9" s="16"/>
      <c r="E9" s="16"/>
      <c r="F9" s="16"/>
      <c r="G9" s="16"/>
      <c r="H9" s="16"/>
      <c r="I9" s="16"/>
    </row>
    <row r="10" spans="1:9" x14ac:dyDescent="0.25">
      <c r="A10" s="16" t="s">
        <v>77</v>
      </c>
      <c r="B10" s="16" t="s">
        <v>69</v>
      </c>
      <c r="C10" s="18">
        <v>5390</v>
      </c>
      <c r="D10" s="16"/>
      <c r="E10" s="16"/>
      <c r="F10" s="16"/>
      <c r="G10" s="16"/>
      <c r="H10" s="16"/>
      <c r="I10" s="16"/>
    </row>
  </sheetData>
  <hyperlinks>
    <hyperlink ref="E2" r:id="rId1"/>
    <hyperlink ref="E6" r:id="rId2"/>
    <hyperlink ref="E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GroupsByProv_94-95</vt:lpstr>
      <vt:lpstr>GroupsByProv_2017</vt:lpstr>
      <vt:lpstr>CriminalDens_Smallcities</vt:lpstr>
      <vt:lpstr>Reported-arrested_2015-16</vt:lpstr>
      <vt:lpstr>Open_Sources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Comunale Tommaso</dc:creator>
  <cp:lastModifiedBy>X</cp:lastModifiedBy>
  <dcterms:created xsi:type="dcterms:W3CDTF">2018-07-02T08:21:53Z</dcterms:created>
  <dcterms:modified xsi:type="dcterms:W3CDTF">2018-07-09T15:11:05Z</dcterms:modified>
</cp:coreProperties>
</file>