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 Maria\Desktop\Transcrime\PROTON\ATTRITION_CONVICTION_ABM\"/>
    </mc:Choice>
  </mc:AlternateContent>
  <xr:revisionPtr revIDLastSave="0" documentId="8_{1739C550-0D5B-46F1-92B5-232BAD363407}" xr6:coauthVersionLast="31" xr6:coauthVersionMax="31" xr10:uidLastSave="{00000000-0000-0000-0000-000000000000}"/>
  <bookViews>
    <workbookView xWindow="0" yWindow="0" windowWidth="28800" windowHeight="10920" activeTab="1" xr2:uid="{AA481103-7C25-476B-AD8B-1F8CA1A8C715}"/>
  </bookViews>
  <sheets>
    <sheet name="age_gender" sheetId="2" r:id="rId1"/>
    <sheet name="variabl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2" i="1"/>
  <c r="C20" i="1"/>
  <c r="C21" i="1"/>
  <c r="C22" i="1"/>
  <c r="C23" i="1"/>
  <c r="C24" i="1"/>
  <c r="C25" i="1"/>
  <c r="C26" i="1"/>
  <c r="C27" i="1"/>
  <c r="C13" i="1"/>
  <c r="C14" i="1"/>
  <c r="C15" i="1"/>
  <c r="C16" i="1"/>
  <c r="C17" i="1"/>
  <c r="C18" i="1"/>
  <c r="C19" i="1"/>
  <c r="C12" i="1"/>
  <c r="D4" i="1" l="1"/>
  <c r="D5" i="1"/>
  <c r="D6" i="1"/>
  <c r="D7" i="1"/>
  <c r="D8" i="1"/>
  <c r="D3" i="1"/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<sst xmlns="http://schemas.openxmlformats.org/spreadsheetml/2006/main" count="56" uniqueCount="45">
  <si>
    <t>Unemployment</t>
  </si>
  <si>
    <t>Education</t>
  </si>
  <si>
    <t>Natural propensity</t>
  </si>
  <si>
    <t>Criminal history</t>
  </si>
  <si>
    <t>Deviant family ties (SL)</t>
  </si>
  <si>
    <t>Peer ties (SL)</t>
  </si>
  <si>
    <t>OC membership</t>
  </si>
  <si>
    <t>z(r)</t>
  </si>
  <si>
    <t>OR</t>
  </si>
  <si>
    <t>[assessed otherwise]</t>
  </si>
  <si>
    <t>Betas</t>
  </si>
  <si>
    <t>p</t>
  </si>
  <si>
    <t>Year</t>
  </si>
  <si>
    <t>Gender</t>
  </si>
  <si>
    <t>up to 13</t>
  </si>
  <si>
    <t xml:space="preserve">14-17 </t>
  </si>
  <si>
    <t>18-24</t>
  </si>
  <si>
    <t>25-34</t>
  </si>
  <si>
    <t>35-44</t>
  </si>
  <si>
    <t>45-54</t>
  </si>
  <si>
    <t>55-64</t>
  </si>
  <si>
    <t>65+</t>
  </si>
  <si>
    <t>Females</t>
  </si>
  <si>
    <t>Males</t>
  </si>
  <si>
    <t>average</t>
  </si>
  <si>
    <t>Independent variables</t>
  </si>
  <si>
    <t>Intercept (age, gender)</t>
  </si>
  <si>
    <t>(Female | &lt;13)</t>
  </si>
  <si>
    <t>(Female | 14-17)</t>
  </si>
  <si>
    <t>(Female | 18-24)</t>
  </si>
  <si>
    <t>(Female | 25-34)</t>
  </si>
  <si>
    <t>(Female | 35-44)</t>
  </si>
  <si>
    <t>(Female | 45-54)</t>
  </si>
  <si>
    <t>(Female | 55-64)</t>
  </si>
  <si>
    <t>(Female | 65+)</t>
  </si>
  <si>
    <t>(Male | &lt;13)</t>
  </si>
  <si>
    <t>(Male | 14-17)</t>
  </si>
  <si>
    <t>(Male | 18-24)</t>
  </si>
  <si>
    <t>(Male | 25-34)</t>
  </si>
  <si>
    <t>(Male | 35-44)</t>
  </si>
  <si>
    <t>(Male | 45-54)</t>
  </si>
  <si>
    <t>(Male | 55-64)</t>
  </si>
  <si>
    <t>(Male | 65+)</t>
  </si>
  <si>
    <t>coeff</t>
  </si>
  <si>
    <t>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</si>
</sst>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2" xfId="0" applyFont="1" applyFill="1" applyBorder="1"/>
    <xf numFmtId="0" fontId="1" fillId="0" borderId="13" xfId="0" applyFont="1" applyFill="1" applyBorder="1"/>
    <xf numFmtId="0" fontId="2" fillId="0" borderId="0" xfId="0" applyFont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2" fillId="0" borderId="10" xfId="0" applyNumberFormat="1" applyFont="1" applyBorder="1"/>
    <xf numFmtId="164" fontId="2" fillId="0" borderId="0" xfId="0" applyNumberFormat="1" applyFont="1" applyBorder="1"/>
    <xf numFmtId="164" fontId="2" fillId="0" borderId="11" xfId="0" applyNumberFormat="1" applyFont="1" applyBorder="1"/>
    <xf numFmtId="164" fontId="2" fillId="0" borderId="2" xfId="0" applyNumberFormat="1" applyFont="1" applyBorder="1"/>
    <xf numFmtId="164" fontId="2" fillId="0" borderId="13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5" xfId="0" applyFont="1" applyBorder="1"/>
    <xf numFmtId="0" fontId="2" fillId="0" borderId="10" xfId="0" applyFont="1" applyBorder="1"/>
    <xf numFmtId="0" fontId="2" fillId="0" borderId="8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8CC2-89B2-446A-BAB5-073030B3A466}">
  <dimension ref="A1:J13"/>
  <sheetViews>
    <sheetView workbookViewId="0">
      <selection activeCell="C12" sqref="C12:J12"/>
    </sheetView>
  </sheetViews>
  <sheetFormatPr defaultRowHeight="16.5" x14ac:dyDescent="0.45"/>
  <cols>
    <col min="1" max="16384" width="8.88671875" style="9"/>
  </cols>
  <sheetData>
    <row r="1" spans="1:10" ht="16.899999999999999" thickBot="1" x14ac:dyDescent="0.5">
      <c r="A1" s="1" t="s">
        <v>12</v>
      </c>
      <c r="B1" s="2" t="s">
        <v>13</v>
      </c>
      <c r="C1" s="3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5" t="s">
        <v>21</v>
      </c>
    </row>
    <row r="2" spans="1:10" x14ac:dyDescent="0.45">
      <c r="A2" s="31">
        <v>2012</v>
      </c>
      <c r="B2" s="2" t="s">
        <v>22</v>
      </c>
      <c r="C2" s="10">
        <v>6.0610872438244677E-4</v>
      </c>
      <c r="D2" s="11">
        <v>2.1695010956576912E-2</v>
      </c>
      <c r="E2" s="11">
        <v>5.2389858211666029E-2</v>
      </c>
      <c r="F2" s="11">
        <v>6.8031262953792526E-2</v>
      </c>
      <c r="G2" s="11">
        <v>6.3879128435343338E-2</v>
      </c>
      <c r="H2" s="11">
        <v>4.9154038523995296E-2</v>
      </c>
      <c r="I2" s="11">
        <v>3.1829182269120945E-2</v>
      </c>
      <c r="J2" s="12">
        <v>1.203661209909992E-2</v>
      </c>
    </row>
    <row r="3" spans="1:10" ht="16.899999999999999" thickBot="1" x14ac:dyDescent="0.5">
      <c r="A3" s="32"/>
      <c r="B3" s="6" t="s">
        <v>23</v>
      </c>
      <c r="C3" s="13">
        <v>2.1577519122237578E-3</v>
      </c>
      <c r="D3" s="14">
        <v>0.16101353019628745</v>
      </c>
      <c r="E3" s="14">
        <v>0.30472978360676684</v>
      </c>
      <c r="F3" s="14">
        <v>0.30382969589212905</v>
      </c>
      <c r="G3" s="14">
        <v>0.26835132051492672</v>
      </c>
      <c r="H3" s="14">
        <v>0.19099192305510179</v>
      </c>
      <c r="I3" s="14">
        <v>2.6732951872165348E-2</v>
      </c>
      <c r="J3" s="15">
        <v>5.2819175288225981E-2</v>
      </c>
    </row>
    <row r="4" spans="1:10" x14ac:dyDescent="0.45">
      <c r="A4" s="31">
        <v>2013</v>
      </c>
      <c r="B4" s="2" t="s">
        <v>22</v>
      </c>
      <c r="C4" s="10">
        <v>8.3054641465080765E-4</v>
      </c>
      <c r="D4" s="11">
        <v>2.6249010833847581E-2</v>
      </c>
      <c r="E4" s="11">
        <v>5.804618333461433E-2</v>
      </c>
      <c r="F4" s="11">
        <v>6.3810983961487447E-2</v>
      </c>
      <c r="G4" s="11">
        <v>6.8399077515120185E-2</v>
      </c>
      <c r="H4" s="11">
        <v>4.7890570385465785E-2</v>
      </c>
      <c r="I4" s="11">
        <v>2.9818397716316111E-2</v>
      </c>
      <c r="J4" s="12">
        <v>1.1696536636547076E-2</v>
      </c>
    </row>
    <row r="5" spans="1:10" ht="16.899999999999999" thickBot="1" x14ac:dyDescent="0.5">
      <c r="A5" s="32"/>
      <c r="B5" s="6" t="s">
        <v>23</v>
      </c>
      <c r="C5" s="13">
        <v>2.5866062020392083E-3</v>
      </c>
      <c r="D5" s="14">
        <v>0.15870038856965257</v>
      </c>
      <c r="E5" s="14">
        <v>0.33137228099705285</v>
      </c>
      <c r="F5" s="14">
        <v>0.32376123992356837</v>
      </c>
      <c r="G5" s="14">
        <v>0.27595044777825928</v>
      </c>
      <c r="H5" s="14">
        <v>0.20510080517885609</v>
      </c>
      <c r="I5" s="14">
        <v>2.6246643251396994E-2</v>
      </c>
      <c r="J5" s="15">
        <v>5.4162142793460481E-2</v>
      </c>
    </row>
    <row r="6" spans="1:10" x14ac:dyDescent="0.45">
      <c r="A6" s="31">
        <v>2014</v>
      </c>
      <c r="B6" s="2" t="s">
        <v>22</v>
      </c>
      <c r="C6" s="10">
        <v>5.1553761731460508E-4</v>
      </c>
      <c r="D6" s="11">
        <v>2.5225808524648737E-2</v>
      </c>
      <c r="E6" s="11">
        <v>6.3379415475851505E-2</v>
      </c>
      <c r="F6" s="11">
        <v>6.7962160504935559E-2</v>
      </c>
      <c r="G6" s="11">
        <v>6.6133889901123538E-2</v>
      </c>
      <c r="H6" s="11">
        <v>5.3634845822612506E-2</v>
      </c>
      <c r="I6" s="11">
        <v>3.0028892436534102E-2</v>
      </c>
      <c r="J6" s="12">
        <v>1.0358573104751179E-2</v>
      </c>
    </row>
    <row r="7" spans="1:10" ht="16.899999999999999" thickBot="1" x14ac:dyDescent="0.5">
      <c r="A7" s="32"/>
      <c r="B7" s="6" t="s">
        <v>23</v>
      </c>
      <c r="C7" s="13">
        <v>2.5102564111635856E-3</v>
      </c>
      <c r="D7" s="14">
        <v>0.16715470201343346</v>
      </c>
      <c r="E7" s="14">
        <v>0.34727727236697731</v>
      </c>
      <c r="F7" s="14">
        <v>0.33580758936041494</v>
      </c>
      <c r="G7" s="14">
        <v>0.2984477738230818</v>
      </c>
      <c r="H7" s="14">
        <v>0.20957836715646189</v>
      </c>
      <c r="I7" s="14">
        <v>2.7299098778786134E-2</v>
      </c>
      <c r="J7" s="15">
        <v>5.3573473827007195E-2</v>
      </c>
    </row>
    <row r="8" spans="1:10" x14ac:dyDescent="0.45">
      <c r="A8" s="31">
        <v>2015</v>
      </c>
      <c r="B8" s="2" t="s">
        <v>22</v>
      </c>
      <c r="C8" s="10">
        <v>1.2313364985035578E-4</v>
      </c>
      <c r="D8" s="11">
        <v>3.0529204017000093E-2</v>
      </c>
      <c r="E8" s="11">
        <v>5.3510316651415236E-2</v>
      </c>
      <c r="F8" s="11">
        <v>6.8414971198935123E-2</v>
      </c>
      <c r="G8" s="11">
        <v>6.5161886390379051E-2</v>
      </c>
      <c r="H8" s="11">
        <v>5.1525331383612032E-2</v>
      </c>
      <c r="I8" s="11">
        <v>3.2799909566456877E-2</v>
      </c>
      <c r="J8" s="12">
        <v>1.1176792001886284E-2</v>
      </c>
    </row>
    <row r="9" spans="1:10" ht="16.899999999999999" thickBot="1" x14ac:dyDescent="0.5">
      <c r="A9" s="32"/>
      <c r="B9" s="6" t="s">
        <v>23</v>
      </c>
      <c r="C9" s="13">
        <v>2.9614111827423275E-3</v>
      </c>
      <c r="D9" s="14">
        <v>0.1583118487764637</v>
      </c>
      <c r="E9" s="14">
        <v>0.32095432469959029</v>
      </c>
      <c r="F9" s="14">
        <v>0.32222039573193595</v>
      </c>
      <c r="G9" s="14">
        <v>0.28909300119269887</v>
      </c>
      <c r="H9" s="14">
        <v>0.2050727168859369</v>
      </c>
      <c r="I9" s="14">
        <v>2.7681839728511265E-2</v>
      </c>
      <c r="J9" s="15">
        <v>5.7766212608320454E-2</v>
      </c>
    </row>
    <row r="10" spans="1:10" x14ac:dyDescent="0.45">
      <c r="A10" s="31">
        <v>2016</v>
      </c>
      <c r="B10" s="2" t="s">
        <v>22</v>
      </c>
      <c r="C10" s="10">
        <v>5.292311177885592E-4</v>
      </c>
      <c r="D10" s="11">
        <v>2.5616167983145113E-2</v>
      </c>
      <c r="E10" s="11">
        <v>5.3763860369307109E-2</v>
      </c>
      <c r="F10" s="11">
        <v>6.5924980117643597E-2</v>
      </c>
      <c r="G10" s="11">
        <v>6.887169836585269E-2</v>
      </c>
      <c r="H10" s="11">
        <v>4.9249905694334385E-2</v>
      </c>
      <c r="I10" s="11">
        <v>3.2992533565398711E-2</v>
      </c>
      <c r="J10" s="12">
        <v>1.1069522373454503E-2</v>
      </c>
    </row>
    <row r="11" spans="1:10" ht="16.899999999999999" thickBot="1" x14ac:dyDescent="0.5">
      <c r="A11" s="32"/>
      <c r="B11" s="6" t="s">
        <v>23</v>
      </c>
      <c r="C11" s="13">
        <v>2.2114729818691497E-3</v>
      </c>
      <c r="D11" s="14">
        <v>0.19550434548309875</v>
      </c>
      <c r="E11" s="14">
        <v>0.32854290015831017</v>
      </c>
      <c r="F11" s="14">
        <v>0.31197079368734731</v>
      </c>
      <c r="G11" s="14">
        <v>0.29073207612775243</v>
      </c>
      <c r="H11" s="14">
        <v>0.20857967649910727</v>
      </c>
      <c r="I11" s="14">
        <v>2.7163175371611132E-2</v>
      </c>
      <c r="J11" s="15">
        <v>5.2201270079081111E-2</v>
      </c>
    </row>
    <row r="12" spans="1:10" ht="16.899999999999999" thickBot="1" x14ac:dyDescent="0.5">
      <c r="A12" s="29" t="s">
        <v>24</v>
      </c>
      <c r="B12" s="7" t="s">
        <v>22</v>
      </c>
      <c r="C12" s="16">
        <v>5.2091150479735495E-4</v>
      </c>
      <c r="D12" s="16">
        <v>2.5863040463043691E-2</v>
      </c>
      <c r="E12" s="16">
        <v>5.6217926808570837E-2</v>
      </c>
      <c r="F12" s="16">
        <v>6.682887174735884E-2</v>
      </c>
      <c r="G12" s="16">
        <v>6.6489136121563749E-2</v>
      </c>
      <c r="H12" s="16">
        <v>5.0290938362004003E-2</v>
      </c>
      <c r="I12" s="16">
        <v>3.1493783110765353E-2</v>
      </c>
      <c r="J12" s="17">
        <v>1.1267607243147792E-2</v>
      </c>
    </row>
    <row r="13" spans="1:10" ht="16.899999999999999" thickBot="1" x14ac:dyDescent="0.5">
      <c r="A13" s="30"/>
      <c r="B13" s="8" t="s">
        <v>23</v>
      </c>
      <c r="C13" s="18">
        <v>2.4854997380076059E-3</v>
      </c>
      <c r="D13" s="18">
        <v>0.16813696300778719</v>
      </c>
      <c r="E13" s="18">
        <v>0.3265753123657395</v>
      </c>
      <c r="F13" s="18">
        <v>0.31951794291907915</v>
      </c>
      <c r="G13" s="18">
        <v>0.28451492388734384</v>
      </c>
      <c r="H13" s="18">
        <v>0.20386469775509281</v>
      </c>
      <c r="I13" s="18">
        <v>2.7024741800494179E-2</v>
      </c>
      <c r="J13" s="19">
        <v>5.4104454919219044E-2</v>
      </c>
    </row>
  </sheetData>
  <mergeCells count="6">
    <mergeCell ref="A12:A13"/>
    <mergeCell ref="A2:A3"/>
    <mergeCell ref="A4:A5"/>
    <mergeCell ref="A6:A7"/>
    <mergeCell ref="A8:A9"/>
    <mergeCell ref="A10:A11"/>
  </mergeCells>
  <conditionalFormatting sqref="C12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DC56-2DD1-4DB9-9538-3A387DDEDAE5}">
  <dimension ref="A1:F27"/>
  <sheetViews>
    <sheetView tabSelected="1" workbookViewId="0">
      <selection activeCell="B4" sqref="B4"/>
    </sheetView>
  </sheetViews>
  <sheetFormatPr defaultRowHeight="16.5" x14ac:dyDescent="0.45"/>
  <cols>
    <col min="1" max="1" width="20.88671875" style="9" customWidth="1"/>
    <col min="2" max="2" width="9.38671875" style="9" customWidth="1"/>
    <col min="3" max="4" width="17.1640625" style="9" customWidth="1"/>
    <col min="5" max="5" width="8.88671875" style="9"/>
    <col min="6" max="6" width="10.21875" style="9" bestFit="1" customWidth="1"/>
    <col min="7" max="16384" width="8.88671875" style="9"/>
  </cols>
  <sheetData>
    <row r="1" spans="1:6" ht="16.899999999999999" x14ac:dyDescent="0.5">
      <c r="A1" s="27" t="s">
        <v>25</v>
      </c>
      <c r="B1" s="28" t="s">
        <v>10</v>
      </c>
      <c r="C1" s="28"/>
      <c r="D1" s="28"/>
      <c r="E1" s="28"/>
    </row>
    <row r="2" spans="1:6" ht="16.899999999999999" x14ac:dyDescent="0.5">
      <c r="A2" s="27"/>
      <c r="B2" s="20" t="s">
        <v>7</v>
      </c>
      <c r="C2" s="20" t="s">
        <v>8</v>
      </c>
      <c r="D2" s="20" t="s">
        <v>43</v>
      </c>
      <c r="E2" s="21" t="s">
        <v>11</v>
      </c>
      <c r="F2" s="21"/>
    </row>
    <row r="3" spans="1:6" x14ac:dyDescent="0.45">
      <c r="A3" s="22" t="s">
        <v>0</v>
      </c>
      <c r="B3" s="23">
        <v>0.1</v>
      </c>
      <c r="C3" s="23">
        <v>1.3</v>
      </c>
      <c r="D3" s="23">
        <f>LOG(C3)</f>
        <v>0.11394335230683679</v>
      </c>
      <c r="E3" s="23">
        <f t="shared" ref="E3:E8" si="0">C3/(1+C3)</f>
        <v>0.56521739130434789</v>
      </c>
      <c r="F3" s="23"/>
    </row>
    <row r="4" spans="1:6" x14ac:dyDescent="0.45">
      <c r="A4" s="22" t="s">
        <v>1</v>
      </c>
      <c r="B4" s="23">
        <v>-0.03</v>
      </c>
      <c r="C4" s="23">
        <v>0.94</v>
      </c>
      <c r="D4" s="23">
        <f t="shared" ref="D4:D8" si="1">LOG(C4)</f>
        <v>-2.6872146400301365E-2</v>
      </c>
      <c r="E4" s="23">
        <f t="shared" si="0"/>
        <v>0.4845360824742268</v>
      </c>
      <c r="F4" s="23"/>
    </row>
    <row r="5" spans="1:6" x14ac:dyDescent="0.45">
      <c r="A5" s="22" t="s">
        <v>2</v>
      </c>
      <c r="B5" s="23">
        <v>0.26</v>
      </c>
      <c r="C5" s="23">
        <v>1.97</v>
      </c>
      <c r="D5" s="23">
        <f t="shared" si="1"/>
        <v>0.2944662261615929</v>
      </c>
      <c r="E5" s="23">
        <f t="shared" si="0"/>
        <v>0.66329966329966339</v>
      </c>
      <c r="F5" s="23"/>
    </row>
    <row r="6" spans="1:6" x14ac:dyDescent="0.45">
      <c r="A6" s="22" t="s">
        <v>3</v>
      </c>
      <c r="B6" s="23">
        <v>0.18</v>
      </c>
      <c r="C6" s="23">
        <v>1.62</v>
      </c>
      <c r="D6" s="23">
        <f t="shared" si="1"/>
        <v>0.20951501454263097</v>
      </c>
      <c r="E6" s="23">
        <f t="shared" si="0"/>
        <v>0.61832061068702293</v>
      </c>
      <c r="F6" s="23"/>
    </row>
    <row r="7" spans="1:6" x14ac:dyDescent="0.45">
      <c r="A7" s="22" t="s">
        <v>4</v>
      </c>
      <c r="B7" s="23">
        <v>0.14000000000000001</v>
      </c>
      <c r="C7" s="23">
        <v>1.45</v>
      </c>
      <c r="D7" s="23">
        <f t="shared" si="1"/>
        <v>0.16136800223497488</v>
      </c>
      <c r="E7" s="23">
        <f t="shared" si="0"/>
        <v>0.59183673469387754</v>
      </c>
      <c r="F7" s="23"/>
    </row>
    <row r="8" spans="1:6" x14ac:dyDescent="0.45">
      <c r="A8" s="22" t="s">
        <v>5</v>
      </c>
      <c r="B8" s="23">
        <v>0.23</v>
      </c>
      <c r="C8" s="23">
        <v>1.81</v>
      </c>
      <c r="D8" s="23">
        <f t="shared" si="1"/>
        <v>0.2576785748691845</v>
      </c>
      <c r="E8" s="23">
        <f t="shared" si="0"/>
        <v>0.64412811387900359</v>
      </c>
      <c r="F8" s="23"/>
    </row>
    <row r="9" spans="1:6" x14ac:dyDescent="0.45">
      <c r="A9" s="22" t="s">
        <v>6</v>
      </c>
      <c r="B9" s="23" t="s">
        <v>9</v>
      </c>
      <c r="C9" s="23"/>
      <c r="D9" s="23"/>
      <c r="E9" s="23"/>
      <c r="F9" s="23"/>
    </row>
    <row r="11" spans="1:6" ht="17.25" thickBot="1" x14ac:dyDescent="0.55000000000000004">
      <c r="A11" s="21" t="s">
        <v>26</v>
      </c>
      <c r="C11" s="21" t="s">
        <v>44</v>
      </c>
      <c r="D11" s="21" t="s">
        <v>43</v>
      </c>
      <c r="E11" s="23"/>
    </row>
    <row r="12" spans="1:6" ht="16.899999999999999" thickBot="1" x14ac:dyDescent="0.5">
      <c r="A12" s="24" t="s">
        <v>27</v>
      </c>
      <c r="B12" s="17">
        <v>5.2091150479735495E-4</v>
      </c>
      <c r="C12" s="33">
        <f>B12/(1-B12)</f>
        <v>5.2118299501556335E-4</v>
      </c>
      <c r="D12" s="23">
        <f>LOG(C12)</f>
        <v>-3.2830097627433839</v>
      </c>
    </row>
    <row r="13" spans="1:6" ht="16.899999999999999" thickBot="1" x14ac:dyDescent="0.5">
      <c r="A13" s="25" t="s">
        <v>28</v>
      </c>
      <c r="B13" s="17">
        <v>2.5863040463043691E-2</v>
      </c>
      <c r="C13" s="23">
        <f t="shared" ref="C13:C27" si="2">B13/(1-B13)</f>
        <v>2.6549696333601137E-2</v>
      </c>
      <c r="D13" s="23">
        <f t="shared" ref="D13:D27" si="3">LOG(C13)</f>
        <v>-1.5759404418667142</v>
      </c>
    </row>
    <row r="14" spans="1:6" ht="16.899999999999999" thickBot="1" x14ac:dyDescent="0.5">
      <c r="A14" s="25" t="s">
        <v>29</v>
      </c>
      <c r="B14" s="17">
        <v>5.6217926808570837E-2</v>
      </c>
      <c r="C14" s="23">
        <f t="shared" si="2"/>
        <v>5.9566639805382321E-2</v>
      </c>
      <c r="D14" s="23">
        <f t="shared" si="3"/>
        <v>-1.2249968980569426</v>
      </c>
    </row>
    <row r="15" spans="1:6" ht="16.899999999999999" thickBot="1" x14ac:dyDescent="0.5">
      <c r="A15" s="25" t="s">
        <v>30</v>
      </c>
      <c r="B15" s="17">
        <v>6.682887174735884E-2</v>
      </c>
      <c r="C15" s="23">
        <f t="shared" si="2"/>
        <v>7.1614808606965383E-2</v>
      </c>
      <c r="D15" s="23">
        <f t="shared" si="3"/>
        <v>-1.1449971644057222</v>
      </c>
    </row>
    <row r="16" spans="1:6" ht="16.899999999999999" thickBot="1" x14ac:dyDescent="0.5">
      <c r="A16" s="25" t="s">
        <v>31</v>
      </c>
      <c r="B16" s="17">
        <v>6.6489136121563749E-2</v>
      </c>
      <c r="C16" s="23">
        <f t="shared" si="2"/>
        <v>7.1224812366213766E-2</v>
      </c>
      <c r="D16" s="23">
        <f t="shared" si="3"/>
        <v>-1.1473686861871211</v>
      </c>
    </row>
    <row r="17" spans="1:4" ht="16.899999999999999" thickBot="1" x14ac:dyDescent="0.5">
      <c r="A17" s="25" t="s">
        <v>32</v>
      </c>
      <c r="B17" s="17">
        <v>5.0290938362004003E-2</v>
      </c>
      <c r="C17" s="23">
        <f t="shared" si="2"/>
        <v>5.2954047079708272E-2</v>
      </c>
      <c r="D17" s="23">
        <f t="shared" si="3"/>
        <v>-1.2761008427855975</v>
      </c>
    </row>
    <row r="18" spans="1:4" ht="16.899999999999999" thickBot="1" x14ac:dyDescent="0.5">
      <c r="A18" s="25" t="s">
        <v>33</v>
      </c>
      <c r="B18" s="17">
        <v>3.1493783110765353E-2</v>
      </c>
      <c r="C18" s="23">
        <f t="shared" si="2"/>
        <v>3.2517894631508809E-2</v>
      </c>
      <c r="D18" s="23">
        <f t="shared" si="3"/>
        <v>-1.4878775805292983</v>
      </c>
    </row>
    <row r="19" spans="1:4" ht="16.899999999999999" thickBot="1" x14ac:dyDescent="0.5">
      <c r="A19" s="26" t="s">
        <v>34</v>
      </c>
      <c r="B19" s="17">
        <v>1.1267607243147792E-2</v>
      </c>
      <c r="C19" s="23">
        <f t="shared" si="2"/>
        <v>1.1396013042245606E-2</v>
      </c>
      <c r="D19" s="23">
        <f t="shared" si="3"/>
        <v>-1.9432470624009657</v>
      </c>
    </row>
    <row r="20" spans="1:4" ht="16.899999999999999" thickBot="1" x14ac:dyDescent="0.5">
      <c r="A20" s="24" t="s">
        <v>35</v>
      </c>
      <c r="B20" s="17">
        <v>2.4854997380076059E-3</v>
      </c>
      <c r="C20" s="23">
        <f>B20/(1-B20)</f>
        <v>2.4916928399083935E-3</v>
      </c>
      <c r="D20" s="23">
        <f t="shared" si="3"/>
        <v>-2.6035054957828252</v>
      </c>
    </row>
    <row r="21" spans="1:4" ht="16.899999999999999" thickBot="1" x14ac:dyDescent="0.5">
      <c r="A21" s="25" t="s">
        <v>36</v>
      </c>
      <c r="B21" s="19">
        <v>0.16813696300778719</v>
      </c>
      <c r="C21" s="23">
        <f t="shared" si="2"/>
        <v>0.20212096887454459</v>
      </c>
      <c r="D21" s="23">
        <f t="shared" si="3"/>
        <v>-0.69438862862171602</v>
      </c>
    </row>
    <row r="22" spans="1:4" ht="16.899999999999999" thickBot="1" x14ac:dyDescent="0.5">
      <c r="A22" s="25" t="s">
        <v>37</v>
      </c>
      <c r="B22" s="19">
        <v>0.3265753123657395</v>
      </c>
      <c r="C22" s="23">
        <f t="shared" si="2"/>
        <v>0.48494704510016984</v>
      </c>
      <c r="D22" s="23">
        <f t="shared" si="3"/>
        <v>-0.31430568258619196</v>
      </c>
    </row>
    <row r="23" spans="1:4" ht="16.899999999999999" thickBot="1" x14ac:dyDescent="0.5">
      <c r="A23" s="25" t="s">
        <v>38</v>
      </c>
      <c r="B23" s="19">
        <v>0.31951794291907915</v>
      </c>
      <c r="C23" s="23">
        <f t="shared" si="2"/>
        <v>0.46954646282625351</v>
      </c>
      <c r="D23" s="23">
        <f t="shared" si="3"/>
        <v>-0.32832142671914183</v>
      </c>
    </row>
    <row r="24" spans="1:4" ht="16.899999999999999" thickBot="1" x14ac:dyDescent="0.5">
      <c r="A24" s="25" t="s">
        <v>39</v>
      </c>
      <c r="B24" s="19">
        <v>0.28451492388734384</v>
      </c>
      <c r="C24" s="23">
        <f t="shared" si="2"/>
        <v>0.39765319136096944</v>
      </c>
      <c r="D24" s="23">
        <f t="shared" si="3"/>
        <v>-0.40049552777202718</v>
      </c>
    </row>
    <row r="25" spans="1:4" ht="16.899999999999999" thickBot="1" x14ac:dyDescent="0.5">
      <c r="A25" s="25" t="s">
        <v>40</v>
      </c>
      <c r="B25" s="19">
        <v>0.20386469775509281</v>
      </c>
      <c r="C25" s="23">
        <f t="shared" si="2"/>
        <v>0.25606790350866759</v>
      </c>
      <c r="D25" s="23">
        <f t="shared" si="3"/>
        <v>-0.59164485418538115</v>
      </c>
    </row>
    <row r="26" spans="1:4" ht="16.899999999999999" thickBot="1" x14ac:dyDescent="0.5">
      <c r="A26" s="25" t="s">
        <v>41</v>
      </c>
      <c r="B26" s="19">
        <v>2.7024741800494179E-2</v>
      </c>
      <c r="C26" s="23">
        <f t="shared" si="2"/>
        <v>2.7775363836592886E-2</v>
      </c>
      <c r="D26" s="23">
        <f t="shared" si="3"/>
        <v>-1.5563402434153693</v>
      </c>
    </row>
    <row r="27" spans="1:4" ht="16.899999999999999" thickBot="1" x14ac:dyDescent="0.5">
      <c r="A27" s="26" t="s">
        <v>42</v>
      </c>
      <c r="B27" s="19">
        <v>5.4104454919219044E-2</v>
      </c>
      <c r="C27" s="23">
        <f t="shared" si="2"/>
        <v>5.7199185682387833E-2</v>
      </c>
      <c r="D27" s="23">
        <f t="shared" si="3"/>
        <v>-1.242610154007026</v>
      </c>
    </row>
  </sheetData>
  <mergeCells count="2">
    <mergeCell ref="A1:A2"/>
    <mergeCell ref="B1:E1"/>
  </mergeCells>
  <conditionalFormatting sqref="B3:B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B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B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age_gender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</dc:creator>
  <cp:lastModifiedBy>Gian Maria</cp:lastModifiedBy>
  <dcterms:created xsi:type="dcterms:W3CDTF">2018-12-17T12:18:44Z</dcterms:created>
  <dcterms:modified xsi:type="dcterms:W3CDTF">2018-12-24T18:19:12Z</dcterms:modified>
</cp:coreProperties>
</file>