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Judge1" sheetId="2" r:id="rId5"/>
    <sheet state="visible" name="Judge2" sheetId="3" r:id="rId6"/>
    <sheet state="visible" name="Judge3" sheetId="4" r:id="rId7"/>
    <sheet state="visible" name="Login" sheetId="5" r:id="rId8"/>
  </sheets>
  <definedNames/>
  <calcPr/>
</workbook>
</file>

<file path=xl/sharedStrings.xml><?xml version="1.0" encoding="utf-8"?>
<sst xmlns="http://schemas.openxmlformats.org/spreadsheetml/2006/main" count="156" uniqueCount="50">
  <si>
    <t>BEST FLOAT DESIGN</t>
  </si>
  <si>
    <t>Name of School</t>
  </si>
  <si>
    <t>Judge 1</t>
  </si>
  <si>
    <t>Judge 2</t>
  </si>
  <si>
    <t>Judge 3</t>
  </si>
  <si>
    <t>Total</t>
  </si>
  <si>
    <t>Rank</t>
  </si>
  <si>
    <t>SCORE</t>
  </si>
  <si>
    <t>Team 1</t>
  </si>
  <si>
    <t>Team 2</t>
  </si>
  <si>
    <t>Team 3</t>
  </si>
  <si>
    <t>Team 4</t>
  </si>
  <si>
    <t>Team 5</t>
  </si>
  <si>
    <t>Team 6</t>
  </si>
  <si>
    <t>Team 7</t>
  </si>
  <si>
    <t>LIVELIEST DELEGATION</t>
  </si>
  <si>
    <t>DANCE SHOWDOWN</t>
  </si>
  <si>
    <t>FESTIVAL KING AND QUEEN</t>
  </si>
  <si>
    <t>JUDGE 1</t>
  </si>
  <si>
    <t>TEAM</t>
  </si>
  <si>
    <t>TOTAL</t>
  </si>
  <si>
    <t>RANK</t>
  </si>
  <si>
    <t>Creativity and Originality</t>
  </si>
  <si>
    <t>Cultural Relevance</t>
  </si>
  <si>
    <t>Aesthetic Appeal</t>
  </si>
  <si>
    <t>Craftmanship</t>
  </si>
  <si>
    <t>Energy and Crowd
Engagement</t>
  </si>
  <si>
    <t>Costumes and Props</t>
  </si>
  <si>
    <t>Team Participation</t>
  </si>
  <si>
    <t>Overall Festive Atmosphere</t>
  </si>
  <si>
    <t>Choreography</t>
  </si>
  <si>
    <t>Synchronization and
Execution</t>
  </si>
  <si>
    <t>Stage Presence</t>
  </si>
  <si>
    <t>Costume and Props</t>
  </si>
  <si>
    <t xml:space="preserve">FESTIVAL KING AND QUEEN </t>
  </si>
  <si>
    <t>Costume Design and
Creativity</t>
  </si>
  <si>
    <t>Cultural Representation</t>
  </si>
  <si>
    <t xml:space="preserve">Audience Impact </t>
  </si>
  <si>
    <t>JUDGE 2</t>
  </si>
  <si>
    <t>JUDGE 3</t>
  </si>
  <si>
    <t>Username</t>
  </si>
  <si>
    <t>Sheet Name</t>
  </si>
  <si>
    <t>Status</t>
  </si>
  <si>
    <t>Password</t>
  </si>
  <si>
    <t>admin</t>
  </si>
  <si>
    <t>Judge1</t>
  </si>
  <si>
    <t>user</t>
  </si>
  <si>
    <t>Judge2</t>
  </si>
  <si>
    <t>Judge3</t>
  </si>
  <si>
    <t>Judge4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</si>
</sst>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/>
    <font>
      <sz val="11.0"/>
      <color rgb="FFFFFFFF"/>
      <name val="Aptos narrow"/>
    </font>
    <font>
      <b/>
      <sz val="19.0"/>
      <color rgb="FFFFFFFF"/>
      <name val="Arial"/>
    </font>
    <font>
      <b/>
      <sz val="13.0"/>
      <color rgb="FFFFFFFF"/>
      <name val="Arial"/>
    </font>
    <font>
      <b/>
      <sz val="13.0"/>
      <color rgb="FF000000"/>
      <name val="Aptos narrow"/>
    </font>
    <font>
      <b/>
      <sz val="13.0"/>
      <color theme="0"/>
      <name val="Aptos narrow"/>
    </font>
    <font>
      <sz val="12.0"/>
      <color theme="1"/>
      <name val="Arial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theme="1"/>
      <name val="Arial"/>
    </font>
    <font>
      <b/>
      <sz val="26.0"/>
      <color rgb="FFFFFFFF"/>
      <name val="Arial"/>
    </font>
    <font>
      <b/>
      <sz val="24.0"/>
      <color rgb="FFFFFFFF"/>
      <name val="Arial"/>
    </font>
    <font>
      <b/>
      <sz val="16.0"/>
      <color rgb="FFFFFFFF"/>
      <name val="Arial"/>
    </font>
    <font>
      <b/>
      <sz val="16.0"/>
      <color theme="1"/>
      <name val="Aptos narrow"/>
    </font>
    <font>
      <b/>
      <sz val="11.0"/>
      <color theme="1"/>
      <name val="Arial"/>
    </font>
    <font>
      <sz val="14.0"/>
      <color theme="1"/>
      <name val="Arial"/>
    </font>
    <font>
      <color theme="1"/>
      <name val="Aptos narrow"/>
      <scheme val="minor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215E99"/>
        <bgColor rgb="FF215E99"/>
      </patternFill>
    </fill>
    <fill>
      <patternFill patternType="solid">
        <fgColor rgb="FFA6C9EB"/>
        <bgColor rgb="FFA6C9EB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C0E4F5"/>
        <bgColor rgb="FFC0E4F5"/>
      </patternFill>
    </fill>
    <fill>
      <patternFill patternType="solid">
        <fgColor rgb="FFD9F2D0"/>
        <bgColor rgb="FFD9F2D0"/>
      </patternFill>
    </fill>
    <fill>
      <patternFill patternType="solid">
        <fgColor theme="4"/>
        <bgColor theme="4"/>
      </patternFill>
    </fill>
    <fill>
      <patternFill patternType="solid">
        <fgColor rgb="FF3A7D22"/>
        <bgColor rgb="FF3A7D22"/>
      </patternFill>
    </fill>
    <fill>
      <patternFill patternType="solid">
        <fgColor rgb="FF990000"/>
        <bgColor rgb="FF990000"/>
      </patternFill>
    </fill>
    <fill>
      <patternFill patternType="solid">
        <fgColor rgb="FF8ED873"/>
        <bgColor rgb="FF8ED873"/>
      </patternFill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BF9000"/>
        <bgColor rgb="FFBF9000"/>
      </patternFill>
    </fill>
  </fills>
  <borders count="13">
    <border/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  <bottom/>
    </border>
    <border>
      <top style="thin">
        <color theme="0"/>
      </top>
      <bottom/>
    </border>
    <border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3" fontId="1" numFmtId="0" xfId="0" applyAlignment="1" applyFill="1" applyFont="1">
      <alignment horizontal="center"/>
    </xf>
    <xf borderId="5" fillId="4" fontId="4" numFmtId="0" xfId="0" applyAlignment="1" applyBorder="1" applyFill="1" applyFont="1">
      <alignment horizontal="center" vertical="center"/>
    </xf>
    <xf borderId="0" fillId="4" fontId="5" numFmtId="0" xfId="0" applyAlignment="1" applyFont="1">
      <alignment horizontal="center" readingOrder="0" vertical="center"/>
    </xf>
    <xf borderId="0" fillId="4" fontId="4" numFmtId="0" xfId="0" applyAlignment="1" applyFont="1">
      <alignment horizontal="center"/>
    </xf>
    <xf borderId="6" fillId="5" fontId="6" numFmtId="0" xfId="0" applyAlignment="1" applyBorder="1" applyFill="1" applyFont="1">
      <alignment horizontal="center" readingOrder="0" vertical="center"/>
    </xf>
    <xf borderId="7" fillId="6" fontId="7" numFmtId="0" xfId="0" applyAlignment="1" applyBorder="1" applyFill="1" applyFont="1">
      <alignment horizontal="center" vertical="center"/>
    </xf>
    <xf borderId="7" fillId="7" fontId="8" numFmtId="0" xfId="0" applyAlignment="1" applyBorder="1" applyFill="1" applyFont="1">
      <alignment horizontal="center" vertical="center"/>
    </xf>
    <xf borderId="7" fillId="8" fontId="8" numFmtId="0" xfId="0" applyAlignment="1" applyBorder="1" applyFill="1" applyFont="1">
      <alignment horizontal="center" vertical="center"/>
    </xf>
    <xf borderId="7" fillId="9" fontId="7" numFmtId="0" xfId="0" applyAlignment="1" applyBorder="1" applyFill="1" applyFont="1">
      <alignment horizontal="center" vertical="center"/>
    </xf>
    <xf borderId="7" fillId="10" fontId="9" numFmtId="0" xfId="0" applyAlignment="1" applyBorder="1" applyFill="1" applyFont="1">
      <alignment readingOrder="0"/>
    </xf>
    <xf borderId="7" fillId="0" fontId="10" numFmtId="0" xfId="0" applyAlignment="1" applyBorder="1" applyFont="1">
      <alignment horizontal="center"/>
    </xf>
    <xf borderId="7" fillId="11" fontId="11" numFmtId="2" xfId="0" applyAlignment="1" applyBorder="1" applyFill="1" applyFont="1" applyNumberFormat="1">
      <alignment horizontal="center"/>
    </xf>
    <xf borderId="7" fillId="0" fontId="9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8" fillId="5" fontId="13" numFmtId="0" xfId="0" applyAlignment="1" applyBorder="1" applyFont="1">
      <alignment horizontal="center" readingOrder="0" shrinkToFit="0" vertical="center" wrapText="1"/>
    </xf>
    <xf borderId="9" fillId="12" fontId="14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8" fillId="13" fontId="15" numFmtId="0" xfId="0" applyAlignment="1" applyBorder="1" applyFill="1" applyFont="1">
      <alignment horizontal="center" readingOrder="0" shrinkToFit="0" vertical="center" wrapText="1"/>
    </xf>
    <xf borderId="8" fillId="14" fontId="15" numFmtId="0" xfId="0" applyAlignment="1" applyBorder="1" applyFill="1" applyFont="1">
      <alignment horizontal="center" readingOrder="0" shrinkToFit="0" vertical="center" wrapText="1"/>
    </xf>
    <xf borderId="0" fillId="0" fontId="16" numFmtId="0" xfId="0" applyAlignment="1" applyFont="1">
      <alignment horizontal="center" vertical="center"/>
    </xf>
    <xf borderId="12" fillId="0" fontId="3" numFmtId="0" xfId="0" applyBorder="1" applyFont="1"/>
    <xf borderId="7" fillId="10" fontId="17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15" fontId="12" numFmtId="9" xfId="0" applyAlignment="1" applyBorder="1" applyFill="1" applyFont="1" applyNumberFormat="1">
      <alignment horizontal="center" readingOrder="0" vertical="center"/>
    </xf>
    <xf borderId="7" fillId="15" fontId="11" numFmtId="9" xfId="0" applyAlignment="1" applyBorder="1" applyFont="1" applyNumberFormat="1">
      <alignment horizontal="center" vertical="center"/>
    </xf>
    <xf borderId="7" fillId="6" fontId="2" numFmtId="0" xfId="0" applyAlignment="1" applyBorder="1" applyFont="1">
      <alignment horizontal="center" readingOrder="0" vertical="center"/>
    </xf>
    <xf borderId="7" fillId="0" fontId="18" numFmtId="0" xfId="0" applyAlignment="1" applyBorder="1" applyFont="1">
      <alignment horizontal="center" readingOrder="0" vertical="center"/>
    </xf>
    <xf borderId="7" fillId="0" fontId="16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16" fontId="14" numFmtId="0" xfId="0" applyAlignment="1" applyBorder="1" applyFill="1" applyFont="1">
      <alignment horizontal="center" readingOrder="0" vertical="center"/>
    </xf>
    <xf borderId="9" fillId="17" fontId="14" numFmtId="0" xfId="0" applyAlignment="1" applyBorder="1" applyFill="1" applyFont="1">
      <alignment horizontal="center" readingOrder="0" vertical="center"/>
    </xf>
    <xf borderId="9" fillId="18" fontId="14" numFmtId="0" xfId="0" applyAlignment="1" applyBorder="1" applyFill="1" applyFont="1">
      <alignment horizontal="center" readingOrder="0" vertical="center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33650" cy="962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343025" cy="7429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1343025" cy="7334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14625" cy="10191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9775" cy="1114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14625" cy="10191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9775" cy="1114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14625" cy="10191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9775" cy="1114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6.75"/>
    <col customWidth="1" min="2" max="7" width="17.63"/>
  </cols>
  <sheetData>
    <row r="1" ht="75.75" customHeight="1">
      <c r="A1" s="1"/>
      <c r="B1" s="2"/>
      <c r="C1" s="3"/>
      <c r="D1" s="4"/>
      <c r="E1" s="5"/>
    </row>
    <row r="2" ht="52.5" customHeight="1">
      <c r="A2" s="6"/>
      <c r="B2" s="7" t="s">
        <v>0</v>
      </c>
      <c r="E2" s="8"/>
    </row>
    <row r="3" ht="52.5" customHeight="1">
      <c r="A3" s="9" t="s">
        <v>1</v>
      </c>
      <c r="B3" s="10" t="s">
        <v>2</v>
      </c>
      <c r="C3" s="10" t="s">
        <v>3</v>
      </c>
      <c r="D3" s="10" t="s">
        <v>4</v>
      </c>
      <c r="E3" s="11" t="s">
        <v>5</v>
      </c>
      <c r="F3" s="12" t="s">
        <v>6</v>
      </c>
      <c r="G3" s="13" t="s">
        <v>7</v>
      </c>
    </row>
    <row r="4" ht="21.75" customHeight="1">
      <c r="A4" s="14" t="s">
        <v>8</v>
      </c>
      <c r="B4" s="15">
        <f>Judge1!G5</f>
        <v>1</v>
      </c>
      <c r="C4" s="15">
        <f>Judge2!G5</f>
        <v>1</v>
      </c>
      <c r="D4" s="15">
        <f>Judge3!G5</f>
        <v>1</v>
      </c>
      <c r="E4" s="16">
        <f t="shared" ref="E4:E10" si="1">AVERAGE(B4:D4)</f>
        <v>1</v>
      </c>
      <c r="F4" s="17">
        <f>_xlfn.RANK.EQ(E4,E4:E10,1)</f>
        <v>1</v>
      </c>
      <c r="G4" s="18">
        <f t="shared" ref="G4:G10" si="2">IFS(F4=1,100,F4=2,90,F4=3,80,F4&gt;3,10)</f>
        <v>100</v>
      </c>
    </row>
    <row r="5" ht="21.75" customHeight="1">
      <c r="A5" s="14" t="s">
        <v>9</v>
      </c>
      <c r="B5" s="15">
        <f>Judge1!G6</f>
        <v>1</v>
      </c>
      <c r="C5" s="15">
        <f>Judge2!G6</f>
        <v>1</v>
      </c>
      <c r="D5" s="15">
        <f>Judge3!G6</f>
        <v>1</v>
      </c>
      <c r="E5" s="16">
        <f t="shared" si="1"/>
        <v>1</v>
      </c>
      <c r="F5" s="17">
        <f>_xlfn.RANK.EQ(E5,E4:E10,1)</f>
        <v>1</v>
      </c>
      <c r="G5" s="18">
        <f t="shared" si="2"/>
        <v>100</v>
      </c>
    </row>
    <row r="6" ht="21.75" customHeight="1">
      <c r="A6" s="14" t="s">
        <v>10</v>
      </c>
      <c r="B6" s="15">
        <f>Judge1!G7</f>
        <v>1</v>
      </c>
      <c r="C6" s="15">
        <f>Judge2!G7</f>
        <v>1</v>
      </c>
      <c r="D6" s="15">
        <f>Judge3!G7</f>
        <v>1</v>
      </c>
      <c r="E6" s="16">
        <f t="shared" si="1"/>
        <v>1</v>
      </c>
      <c r="F6" s="17">
        <f>_xlfn.RANK.EQ(E6,E4:E10,1)</f>
        <v>1</v>
      </c>
      <c r="G6" s="18">
        <f t="shared" si="2"/>
        <v>100</v>
      </c>
    </row>
    <row r="7" ht="21.75" customHeight="1">
      <c r="A7" s="14" t="s">
        <v>11</v>
      </c>
      <c r="B7" s="15">
        <f>Judge1!G8</f>
        <v>1</v>
      </c>
      <c r="C7" s="15">
        <f>Judge2!G8</f>
        <v>1</v>
      </c>
      <c r="D7" s="15">
        <f>Judge3!G8</f>
        <v>1</v>
      </c>
      <c r="E7" s="16">
        <f t="shared" si="1"/>
        <v>1</v>
      </c>
      <c r="F7" s="17">
        <f>_xlfn.RANK.EQ(E7,E4:E10,1)</f>
        <v>1</v>
      </c>
      <c r="G7" s="18">
        <f t="shared" si="2"/>
        <v>100</v>
      </c>
    </row>
    <row r="8" ht="21.75" customHeight="1">
      <c r="A8" s="14" t="s">
        <v>12</v>
      </c>
      <c r="B8" s="15">
        <f>Judge1!G9</f>
        <v>1</v>
      </c>
      <c r="C8" s="15">
        <f>Judge2!G9</f>
        <v>1</v>
      </c>
      <c r="D8" s="15">
        <f>Judge3!G9</f>
        <v>1</v>
      </c>
      <c r="E8" s="16">
        <f t="shared" si="1"/>
        <v>1</v>
      </c>
      <c r="F8" s="17">
        <f>_xlfn.RANK.EQ(E8,E4:E10,1)</f>
        <v>1</v>
      </c>
      <c r="G8" s="18">
        <f t="shared" si="2"/>
        <v>100</v>
      </c>
    </row>
    <row r="9" ht="21.75" customHeight="1">
      <c r="A9" s="14" t="s">
        <v>13</v>
      </c>
      <c r="B9" s="15">
        <f>Judge1!G10</f>
        <v>1</v>
      </c>
      <c r="C9" s="15">
        <f>Judge2!G10</f>
        <v>1</v>
      </c>
      <c r="D9" s="15">
        <f>Judge3!G10</f>
        <v>1</v>
      </c>
      <c r="E9" s="16">
        <f t="shared" si="1"/>
        <v>1</v>
      </c>
      <c r="F9" s="17">
        <f>_xlfn.RANK.EQ(E9,E4:E10,1)</f>
        <v>1</v>
      </c>
      <c r="G9" s="18">
        <f t="shared" si="2"/>
        <v>100</v>
      </c>
    </row>
    <row r="10" ht="21.75" customHeight="1">
      <c r="A10" s="14" t="s">
        <v>14</v>
      </c>
      <c r="B10" s="15">
        <f>Judge1!G11</f>
        <v>1</v>
      </c>
      <c r="C10" s="15">
        <f>Judge2!G11</f>
        <v>1</v>
      </c>
      <c r="D10" s="15">
        <f>Judge3!G11</f>
        <v>1</v>
      </c>
      <c r="E10" s="16">
        <f t="shared" si="1"/>
        <v>1</v>
      </c>
      <c r="F10" s="17">
        <f>_xlfn.RANK.EQ(E10,E4:E10,1)</f>
        <v>1</v>
      </c>
      <c r="G10" s="18">
        <f t="shared" si="2"/>
        <v>100</v>
      </c>
    </row>
    <row r="11" ht="21.75" customHeight="1">
      <c r="A11" s="19"/>
      <c r="B11" s="19"/>
      <c r="C11" s="19"/>
      <c r="D11" s="19"/>
      <c r="E11" s="19"/>
      <c r="F11" s="20"/>
      <c r="G11" s="21"/>
    </row>
    <row r="12" ht="37.5" customHeight="1">
      <c r="A12" s="6"/>
      <c r="B12" s="7" t="s">
        <v>15</v>
      </c>
      <c r="E12" s="8"/>
    </row>
    <row r="13" ht="21.75" customHeight="1">
      <c r="A13" s="9" t="s">
        <v>1</v>
      </c>
      <c r="B13" s="10" t="s">
        <v>2</v>
      </c>
      <c r="C13" s="10" t="s">
        <v>3</v>
      </c>
      <c r="D13" s="10" t="s">
        <v>4</v>
      </c>
      <c r="E13" s="11" t="s">
        <v>5</v>
      </c>
      <c r="F13" s="12" t="s">
        <v>6</v>
      </c>
      <c r="G13" s="13" t="s">
        <v>7</v>
      </c>
    </row>
    <row r="14" ht="21.75" customHeight="1">
      <c r="A14" s="14" t="str">
        <f t="shared" ref="A14:A20" si="3">A4</f>
        <v>Team 1</v>
      </c>
      <c r="B14" s="15">
        <f>Judge1!G16</f>
        <v>1</v>
      </c>
      <c r="C14" s="15">
        <f>Judge2!G16</f>
        <v>1</v>
      </c>
      <c r="D14" s="15">
        <f>Judge3!G16</f>
        <v>1</v>
      </c>
      <c r="E14" s="16">
        <f t="shared" ref="E14:E20" si="4">AVERAGE(B14:D14)</f>
        <v>1</v>
      </c>
      <c r="F14" s="17">
        <f>_xlfn.RANK.EQ(E14,E14:E20,1)</f>
        <v>1</v>
      </c>
      <c r="G14" s="18">
        <f t="shared" ref="G14:G20" si="5">IFS(F14=1,100,F14=2,90,F14=3,80,F14&gt;3,10)</f>
        <v>100</v>
      </c>
    </row>
    <row r="15" ht="21.75" customHeight="1">
      <c r="A15" s="14" t="str">
        <f t="shared" si="3"/>
        <v>Team 2</v>
      </c>
      <c r="B15" s="15">
        <f>Judge1!G17</f>
        <v>1</v>
      </c>
      <c r="C15" s="15">
        <f>Judge2!G17</f>
        <v>1</v>
      </c>
      <c r="D15" s="15">
        <f>Judge3!G17</f>
        <v>1</v>
      </c>
      <c r="E15" s="16">
        <f t="shared" si="4"/>
        <v>1</v>
      </c>
      <c r="F15" s="17">
        <f>_xlfn.RANK.EQ(E15,E14:E20,1)</f>
        <v>1</v>
      </c>
      <c r="G15" s="18">
        <f t="shared" si="5"/>
        <v>100</v>
      </c>
    </row>
    <row r="16" ht="21.75" customHeight="1">
      <c r="A16" s="14" t="str">
        <f t="shared" si="3"/>
        <v>Team 3</v>
      </c>
      <c r="B16" s="15">
        <f>Judge1!G18</f>
        <v>1</v>
      </c>
      <c r="C16" s="15">
        <f>Judge2!G18</f>
        <v>1</v>
      </c>
      <c r="D16" s="15">
        <f>Judge3!G18</f>
        <v>1</v>
      </c>
      <c r="E16" s="16">
        <f t="shared" si="4"/>
        <v>1</v>
      </c>
      <c r="F16" s="17">
        <f>_xlfn.RANK.EQ(E16,E14:E20,1)</f>
        <v>1</v>
      </c>
      <c r="G16" s="18">
        <f t="shared" si="5"/>
        <v>100</v>
      </c>
    </row>
    <row r="17" ht="21.75" customHeight="1">
      <c r="A17" s="14" t="str">
        <f t="shared" si="3"/>
        <v>Team 4</v>
      </c>
      <c r="B17" s="15">
        <f>Judge1!G19</f>
        <v>1</v>
      </c>
      <c r="C17" s="15">
        <f>Judge2!G19</f>
        <v>1</v>
      </c>
      <c r="D17" s="15">
        <f>Judge3!G19</f>
        <v>1</v>
      </c>
      <c r="E17" s="16">
        <f t="shared" si="4"/>
        <v>1</v>
      </c>
      <c r="F17" s="17">
        <f>_xlfn.RANK.EQ(E17,E14:E20,1)</f>
        <v>1</v>
      </c>
      <c r="G17" s="18">
        <f t="shared" si="5"/>
        <v>100</v>
      </c>
    </row>
    <row r="18" ht="21.75" customHeight="1">
      <c r="A18" s="14" t="str">
        <f t="shared" si="3"/>
        <v>Team 5</v>
      </c>
      <c r="B18" s="15">
        <f>Judge1!G20</f>
        <v>1</v>
      </c>
      <c r="C18" s="15">
        <f>Judge2!G20</f>
        <v>1</v>
      </c>
      <c r="D18" s="15">
        <f>Judge3!G20</f>
        <v>1</v>
      </c>
      <c r="E18" s="16">
        <f t="shared" si="4"/>
        <v>1</v>
      </c>
      <c r="F18" s="17">
        <f>_xlfn.RANK.EQ(E18,E14:E20,1)</f>
        <v>1</v>
      </c>
      <c r="G18" s="18">
        <f t="shared" si="5"/>
        <v>100</v>
      </c>
    </row>
    <row r="19" ht="21.75" customHeight="1">
      <c r="A19" s="14" t="str">
        <f t="shared" si="3"/>
        <v>Team 6</v>
      </c>
      <c r="B19" s="15">
        <f>Judge1!G21</f>
        <v>1</v>
      </c>
      <c r="C19" s="15">
        <f>Judge2!G21</f>
        <v>1</v>
      </c>
      <c r="D19" s="15">
        <f>Judge3!G21</f>
        <v>1</v>
      </c>
      <c r="E19" s="16">
        <f t="shared" si="4"/>
        <v>1</v>
      </c>
      <c r="F19" s="17">
        <f>_xlfn.RANK.EQ(E19,E14:E20,1)</f>
        <v>1</v>
      </c>
      <c r="G19" s="18">
        <f t="shared" si="5"/>
        <v>100</v>
      </c>
    </row>
    <row r="20" ht="21.75" customHeight="1">
      <c r="A20" s="14" t="str">
        <f t="shared" si="3"/>
        <v>Team 7</v>
      </c>
      <c r="B20" s="15">
        <f>Judge1!G22</f>
        <v>1</v>
      </c>
      <c r="C20" s="15">
        <f>Judge2!G22</f>
        <v>1</v>
      </c>
      <c r="D20" s="15">
        <f>Judge3!G22</f>
        <v>1</v>
      </c>
      <c r="E20" s="16">
        <f t="shared" si="4"/>
        <v>1</v>
      </c>
      <c r="F20" s="17">
        <f>_xlfn.RANK.EQ(E20,E14:E20,1)</f>
        <v>1</v>
      </c>
      <c r="G20" s="18">
        <f t="shared" si="5"/>
        <v>100</v>
      </c>
    </row>
    <row r="21" ht="21.75" customHeight="1">
      <c r="A21" s="19"/>
      <c r="B21" s="19"/>
      <c r="C21" s="19"/>
      <c r="D21" s="19"/>
      <c r="E21" s="19"/>
      <c r="F21" s="20"/>
      <c r="G21" s="21"/>
    </row>
    <row r="22" ht="33.0" customHeight="1">
      <c r="A22" s="6"/>
      <c r="B22" s="7" t="s">
        <v>16</v>
      </c>
      <c r="E22" s="8"/>
    </row>
    <row r="23" ht="21.75" customHeight="1">
      <c r="A23" s="9" t="s">
        <v>1</v>
      </c>
      <c r="B23" s="10" t="s">
        <v>2</v>
      </c>
      <c r="C23" s="10" t="s">
        <v>3</v>
      </c>
      <c r="D23" s="10" t="s">
        <v>4</v>
      </c>
      <c r="E23" s="11" t="s">
        <v>5</v>
      </c>
      <c r="F23" s="12" t="s">
        <v>6</v>
      </c>
      <c r="G23" s="13" t="s">
        <v>7</v>
      </c>
    </row>
    <row r="24" ht="21.75" customHeight="1">
      <c r="A24" s="14" t="str">
        <f t="shared" ref="A24:A30" si="6">A4</f>
        <v>Team 1</v>
      </c>
      <c r="B24" s="15">
        <f>Judge1!H27</f>
        <v>1</v>
      </c>
      <c r="C24" s="15">
        <f>Judge2!H27</f>
        <v>1</v>
      </c>
      <c r="D24" s="15">
        <f>Judge3!H27</f>
        <v>1</v>
      </c>
      <c r="E24" s="16">
        <f t="shared" ref="E24:E30" si="7">AVERAGE(B24:D24)</f>
        <v>1</v>
      </c>
      <c r="F24" s="17">
        <f>_xlfn.RANK.EQ(E24,E24:E30,1)</f>
        <v>1</v>
      </c>
      <c r="G24" s="18">
        <f t="shared" ref="G24:G30" si="8">IFS(F24=1,100,F24=2,90,F24=3,80,F24&gt;3,10)</f>
        <v>100</v>
      </c>
    </row>
    <row r="25" ht="21.75" customHeight="1">
      <c r="A25" s="14" t="str">
        <f t="shared" si="6"/>
        <v>Team 2</v>
      </c>
      <c r="B25" s="15">
        <f>Judge1!H28</f>
        <v>1</v>
      </c>
      <c r="C25" s="15">
        <f>Judge2!H28</f>
        <v>1</v>
      </c>
      <c r="D25" s="15">
        <f>Judge3!H28</f>
        <v>1</v>
      </c>
      <c r="E25" s="16">
        <f t="shared" si="7"/>
        <v>1</v>
      </c>
      <c r="F25" s="17">
        <f>_xlfn.RANK.EQ(E25,E24:E30,1)</f>
        <v>1</v>
      </c>
      <c r="G25" s="18">
        <f t="shared" si="8"/>
        <v>100</v>
      </c>
    </row>
    <row r="26" ht="21.75" customHeight="1">
      <c r="A26" s="14" t="str">
        <f t="shared" si="6"/>
        <v>Team 3</v>
      </c>
      <c r="B26" s="15">
        <f>Judge1!H29</f>
        <v>1</v>
      </c>
      <c r="C26" s="15">
        <f>Judge2!H29</f>
        <v>1</v>
      </c>
      <c r="D26" s="15">
        <f>Judge3!H29</f>
        <v>1</v>
      </c>
      <c r="E26" s="16">
        <f t="shared" si="7"/>
        <v>1</v>
      </c>
      <c r="F26" s="17">
        <f>_xlfn.RANK.EQ(E26,E24:E30,1)</f>
        <v>1</v>
      </c>
      <c r="G26" s="18">
        <f t="shared" si="8"/>
        <v>100</v>
      </c>
    </row>
    <row r="27" ht="21.75" customHeight="1">
      <c r="A27" s="14" t="str">
        <f t="shared" si="6"/>
        <v>Team 4</v>
      </c>
      <c r="B27" s="15">
        <f>Judge1!H30</f>
        <v>1</v>
      </c>
      <c r="C27" s="15">
        <f>Judge2!H30</f>
        <v>1</v>
      </c>
      <c r="D27" s="15">
        <f>Judge3!H30</f>
        <v>1</v>
      </c>
      <c r="E27" s="16">
        <f t="shared" si="7"/>
        <v>1</v>
      </c>
      <c r="F27" s="17">
        <f>_xlfn.RANK.EQ(E27,E24:E30,1)</f>
        <v>1</v>
      </c>
      <c r="G27" s="18">
        <f t="shared" si="8"/>
        <v>100</v>
      </c>
    </row>
    <row r="28" ht="21.75" customHeight="1">
      <c r="A28" s="14" t="str">
        <f t="shared" si="6"/>
        <v>Team 5</v>
      </c>
      <c r="B28" s="15">
        <f>Judge1!H31</f>
        <v>1</v>
      </c>
      <c r="C28" s="15">
        <f>Judge2!H31</f>
        <v>1</v>
      </c>
      <c r="D28" s="15">
        <f>Judge3!H31</f>
        <v>1</v>
      </c>
      <c r="E28" s="16">
        <f t="shared" si="7"/>
        <v>1</v>
      </c>
      <c r="F28" s="17">
        <f>_xlfn.RANK.EQ(E28,E24:E30,1)</f>
        <v>1</v>
      </c>
      <c r="G28" s="18">
        <f t="shared" si="8"/>
        <v>100</v>
      </c>
    </row>
    <row r="29" ht="21.75" customHeight="1">
      <c r="A29" s="14" t="str">
        <f t="shared" si="6"/>
        <v>Team 6</v>
      </c>
      <c r="B29" s="15">
        <f>Judge1!H32</f>
        <v>1</v>
      </c>
      <c r="C29" s="15">
        <f>Judge2!H32</f>
        <v>1</v>
      </c>
      <c r="D29" s="15">
        <f>Judge3!H32</f>
        <v>1</v>
      </c>
      <c r="E29" s="16">
        <f t="shared" si="7"/>
        <v>1</v>
      </c>
      <c r="F29" s="17">
        <f>_xlfn.RANK.EQ(E29,E24:E30,1)</f>
        <v>1</v>
      </c>
      <c r="G29" s="18">
        <f t="shared" si="8"/>
        <v>100</v>
      </c>
    </row>
    <row r="30" ht="21.75" customHeight="1">
      <c r="A30" s="14" t="str">
        <f t="shared" si="6"/>
        <v>Team 7</v>
      </c>
      <c r="B30" s="15">
        <f>Judge1!H33</f>
        <v>1</v>
      </c>
      <c r="C30" s="15">
        <f>Judge2!H33</f>
        <v>1</v>
      </c>
      <c r="D30" s="15">
        <f>Judge3!H33</f>
        <v>1</v>
      </c>
      <c r="E30" s="16">
        <f t="shared" si="7"/>
        <v>1</v>
      </c>
      <c r="F30" s="17">
        <f>_xlfn.RANK.EQ(E30,E24:E30,1)</f>
        <v>1</v>
      </c>
      <c r="G30" s="18">
        <f t="shared" si="8"/>
        <v>100</v>
      </c>
    </row>
    <row r="31" ht="21.75" customHeight="1">
      <c r="A31" s="19"/>
      <c r="B31" s="19"/>
      <c r="C31" s="19"/>
      <c r="D31" s="19"/>
      <c r="E31" s="19"/>
      <c r="F31" s="20"/>
      <c r="G31" s="21"/>
    </row>
    <row r="32" ht="35.25" customHeight="1">
      <c r="A32" s="6"/>
      <c r="B32" s="7" t="s">
        <v>17</v>
      </c>
      <c r="E32" s="8"/>
    </row>
    <row r="33" ht="21.75" customHeight="1">
      <c r="A33" s="9" t="s">
        <v>1</v>
      </c>
      <c r="B33" s="10" t="s">
        <v>2</v>
      </c>
      <c r="C33" s="10" t="s">
        <v>3</v>
      </c>
      <c r="D33" s="10" t="s">
        <v>4</v>
      </c>
      <c r="E33" s="11" t="s">
        <v>5</v>
      </c>
      <c r="F33" s="12" t="s">
        <v>6</v>
      </c>
      <c r="G33" s="13" t="s">
        <v>7</v>
      </c>
    </row>
    <row r="34" ht="21.75" customHeight="1">
      <c r="A34" s="14" t="str">
        <f t="shared" ref="A34:A40" si="9">A4</f>
        <v>Team 1</v>
      </c>
      <c r="B34" s="15">
        <f>Judge1!G38</f>
        <v>1</v>
      </c>
      <c r="C34" s="15">
        <f>Judge2!G38</f>
        <v>1</v>
      </c>
      <c r="D34" s="15">
        <f>Judge3!G38</f>
        <v>1</v>
      </c>
      <c r="E34" s="16">
        <f t="shared" ref="E34:E40" si="10">AVERAGE(B34:D34)</f>
        <v>1</v>
      </c>
      <c r="F34" s="17">
        <f>_xlfn.RANK.EQ(E34,E34:E40,1)</f>
        <v>1</v>
      </c>
      <c r="G34" s="18">
        <f t="shared" ref="G34:G40" si="11">IFS(F34=1,70,F34=2,60,F34=3,50,F34&gt;3,10)</f>
        <v>70</v>
      </c>
    </row>
    <row r="35" ht="21.75" customHeight="1">
      <c r="A35" s="14" t="str">
        <f t="shared" si="9"/>
        <v>Team 2</v>
      </c>
      <c r="B35" s="15">
        <f>Judge1!G39</f>
        <v>1</v>
      </c>
      <c r="C35" s="15">
        <f>Judge2!G39</f>
        <v>1</v>
      </c>
      <c r="D35" s="15">
        <f>Judge3!G39</f>
        <v>1</v>
      </c>
      <c r="E35" s="16">
        <f t="shared" si="10"/>
        <v>1</v>
      </c>
      <c r="F35" s="17">
        <f>_xlfn.RANK.EQ(E35,E34:E40,1)</f>
        <v>1</v>
      </c>
      <c r="G35" s="18">
        <f t="shared" si="11"/>
        <v>70</v>
      </c>
    </row>
    <row r="36" ht="21.75" customHeight="1">
      <c r="A36" s="14" t="str">
        <f t="shared" si="9"/>
        <v>Team 3</v>
      </c>
      <c r="B36" s="15">
        <f>Judge1!G40</f>
        <v>1</v>
      </c>
      <c r="C36" s="15">
        <f>Judge2!G40</f>
        <v>1</v>
      </c>
      <c r="D36" s="15">
        <f>Judge3!G40</f>
        <v>1</v>
      </c>
      <c r="E36" s="16">
        <f t="shared" si="10"/>
        <v>1</v>
      </c>
      <c r="F36" s="17">
        <f>_xlfn.RANK.EQ(E36,E34:E40,1)</f>
        <v>1</v>
      </c>
      <c r="G36" s="18">
        <f t="shared" si="11"/>
        <v>70</v>
      </c>
    </row>
    <row r="37" ht="21.75" customHeight="1">
      <c r="A37" s="14" t="str">
        <f t="shared" si="9"/>
        <v>Team 4</v>
      </c>
      <c r="B37" s="15">
        <f>Judge1!G41</f>
        <v>1</v>
      </c>
      <c r="C37" s="15">
        <f>Judge2!G41</f>
        <v>1</v>
      </c>
      <c r="D37" s="15">
        <f>Judge3!G41</f>
        <v>1</v>
      </c>
      <c r="E37" s="16">
        <f t="shared" si="10"/>
        <v>1</v>
      </c>
      <c r="F37" s="17">
        <f>_xlfn.RANK.EQ(E37,E34:E40,1)</f>
        <v>1</v>
      </c>
      <c r="G37" s="18">
        <f t="shared" si="11"/>
        <v>70</v>
      </c>
    </row>
    <row r="38" ht="21.75" customHeight="1">
      <c r="A38" s="14" t="str">
        <f t="shared" si="9"/>
        <v>Team 5</v>
      </c>
      <c r="B38" s="15">
        <f>Judge1!G42</f>
        <v>1</v>
      </c>
      <c r="C38" s="15">
        <f>Judge2!G42</f>
        <v>1</v>
      </c>
      <c r="D38" s="15">
        <f>Judge3!G42</f>
        <v>1</v>
      </c>
      <c r="E38" s="16">
        <f t="shared" si="10"/>
        <v>1</v>
      </c>
      <c r="F38" s="17">
        <f>_xlfn.RANK.EQ(E38,E34:E40,1)</f>
        <v>1</v>
      </c>
      <c r="G38" s="18">
        <f t="shared" si="11"/>
        <v>70</v>
      </c>
    </row>
    <row r="39" ht="21.75" customHeight="1">
      <c r="A39" s="14" t="str">
        <f t="shared" si="9"/>
        <v>Team 6</v>
      </c>
      <c r="B39" s="15">
        <f>Judge1!G43</f>
        <v>1</v>
      </c>
      <c r="C39" s="15">
        <f>Judge2!G43</f>
        <v>1</v>
      </c>
      <c r="D39" s="15">
        <f>Judge3!G43</f>
        <v>1</v>
      </c>
      <c r="E39" s="16">
        <f t="shared" si="10"/>
        <v>1</v>
      </c>
      <c r="F39" s="17">
        <f>_xlfn.RANK.EQ(E39,E34:E40,1)</f>
        <v>1</v>
      </c>
      <c r="G39" s="18">
        <f t="shared" si="11"/>
        <v>70</v>
      </c>
    </row>
    <row r="40" ht="21.75" customHeight="1">
      <c r="A40" s="14" t="str">
        <f t="shared" si="9"/>
        <v>Team 7</v>
      </c>
      <c r="B40" s="15">
        <f>Judge1!G44</f>
        <v>1</v>
      </c>
      <c r="C40" s="15">
        <f>Judge2!G44</f>
        <v>1</v>
      </c>
      <c r="D40" s="15">
        <f>Judge3!G44</f>
        <v>1</v>
      </c>
      <c r="E40" s="16">
        <f t="shared" si="10"/>
        <v>1</v>
      </c>
      <c r="F40" s="17">
        <f>_xlfn.RANK.EQ(E40,E34:E40,1)</f>
        <v>1</v>
      </c>
      <c r="G40" s="18">
        <f t="shared" si="11"/>
        <v>70</v>
      </c>
    </row>
  </sheetData>
  <mergeCells count="10">
    <mergeCell ref="B22:D22"/>
    <mergeCell ref="B32:D32"/>
    <mergeCell ref="E32:G32"/>
    <mergeCell ref="B1:D1"/>
    <mergeCell ref="E1:G1"/>
    <mergeCell ref="B2:D2"/>
    <mergeCell ref="E2:G2"/>
    <mergeCell ref="B12:D12"/>
    <mergeCell ref="E12:G12"/>
    <mergeCell ref="E22:G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8" width="26.75"/>
    <col customWidth="1" hidden="1" min="9" max="26" width="8.63"/>
  </cols>
  <sheetData>
    <row r="1" ht="87.75" customHeight="1">
      <c r="A1" s="22"/>
      <c r="C1" s="23" t="s">
        <v>18</v>
      </c>
      <c r="E1" s="23"/>
      <c r="F1" s="5"/>
      <c r="H1" s="5"/>
    </row>
    <row r="2" ht="40.5" customHeight="1">
      <c r="A2" s="24" t="s">
        <v>19</v>
      </c>
      <c r="B2" s="25" t="s">
        <v>0</v>
      </c>
      <c r="C2" s="26"/>
      <c r="D2" s="26"/>
      <c r="E2" s="27"/>
      <c r="F2" s="28" t="s">
        <v>20</v>
      </c>
      <c r="G2" s="29" t="s">
        <v>21</v>
      </c>
      <c r="H2" s="30"/>
    </row>
    <row r="3" ht="35.25" customHeight="1">
      <c r="A3" s="31"/>
      <c r="B3" s="32" t="s">
        <v>22</v>
      </c>
      <c r="C3" s="32" t="s">
        <v>23</v>
      </c>
      <c r="D3" s="32" t="s">
        <v>24</v>
      </c>
      <c r="E3" s="32" t="s">
        <v>25</v>
      </c>
      <c r="F3" s="33"/>
      <c r="G3" s="31"/>
      <c r="H3" s="30"/>
    </row>
    <row r="4" ht="14.25" customHeight="1">
      <c r="A4" s="33"/>
      <c r="B4" s="34">
        <v>0.4</v>
      </c>
      <c r="C4" s="34">
        <v>0.3</v>
      </c>
      <c r="D4" s="34">
        <v>0.2</v>
      </c>
      <c r="E4" s="34">
        <v>0.1</v>
      </c>
      <c r="F4" s="35">
        <f>SUM(B4:E4)</f>
        <v>1</v>
      </c>
      <c r="G4" s="33"/>
      <c r="H4" s="30"/>
    </row>
    <row r="5" ht="24.75" customHeight="1">
      <c r="A5" s="36" t="str">
        <f>Summary!A4</f>
        <v>Team 1</v>
      </c>
      <c r="B5" s="37" t="str">
        <f>IFERROR(__xludf.DUMMYFUNCTION("IMPORTRANGE(""https://docs.google.com/spreadsheets/d/1jsTtkJsOz0vyk8dTx1pfuS3lEVmDcIbQpuy85qxYEA4/edit"", ""B5:G11"")"),"")</f>
        <v/>
      </c>
      <c r="C5" s="37"/>
      <c r="D5" s="37"/>
      <c r="E5" s="37"/>
      <c r="F5" s="38">
        <f>IFERROR(__xludf.DUMMYFUNCTION("""COMPUTED_VALUE"""),0.0)</f>
        <v>0</v>
      </c>
      <c r="G5" s="38">
        <f>IFERROR(__xludf.DUMMYFUNCTION("""COMPUTED_VALUE"""),1.0)</f>
        <v>1</v>
      </c>
      <c r="H5" s="30"/>
    </row>
    <row r="6" ht="24.75" customHeight="1">
      <c r="A6" s="36" t="str">
        <f>Summary!A5</f>
        <v>Team 2</v>
      </c>
      <c r="B6" s="37"/>
      <c r="C6" s="37"/>
      <c r="D6" s="37"/>
      <c r="E6" s="37"/>
      <c r="F6" s="38">
        <f>IFERROR(__xludf.DUMMYFUNCTION("""COMPUTED_VALUE"""),0.0)</f>
        <v>0</v>
      </c>
      <c r="G6" s="38">
        <f>IFERROR(__xludf.DUMMYFUNCTION("""COMPUTED_VALUE"""),1.0)</f>
        <v>1</v>
      </c>
      <c r="H6" s="30"/>
    </row>
    <row r="7" ht="24.75" customHeight="1">
      <c r="A7" s="36" t="str">
        <f>Summary!A6</f>
        <v>Team 3</v>
      </c>
      <c r="B7" s="37"/>
      <c r="C7" s="37"/>
      <c r="D7" s="37"/>
      <c r="E7" s="37"/>
      <c r="F7" s="38">
        <f>IFERROR(__xludf.DUMMYFUNCTION("""COMPUTED_VALUE"""),0.0)</f>
        <v>0</v>
      </c>
      <c r="G7" s="38">
        <f>IFERROR(__xludf.DUMMYFUNCTION("""COMPUTED_VALUE"""),1.0)</f>
        <v>1</v>
      </c>
      <c r="H7" s="30"/>
    </row>
    <row r="8" ht="24.75" customHeight="1">
      <c r="A8" s="36" t="str">
        <f>Summary!A7</f>
        <v>Team 4</v>
      </c>
      <c r="B8" s="37"/>
      <c r="C8" s="37"/>
      <c r="D8" s="37"/>
      <c r="E8" s="37"/>
      <c r="F8" s="38">
        <f>IFERROR(__xludf.DUMMYFUNCTION("""COMPUTED_VALUE"""),0.0)</f>
        <v>0</v>
      </c>
      <c r="G8" s="38">
        <f>IFERROR(__xludf.DUMMYFUNCTION("""COMPUTED_VALUE"""),1.0)</f>
        <v>1</v>
      </c>
      <c r="H8" s="30"/>
    </row>
    <row r="9" ht="24.75" customHeight="1">
      <c r="A9" s="36" t="str">
        <f>Summary!A8</f>
        <v>Team 5</v>
      </c>
      <c r="B9" s="37"/>
      <c r="C9" s="37"/>
      <c r="D9" s="37"/>
      <c r="E9" s="37"/>
      <c r="F9" s="38">
        <f>IFERROR(__xludf.DUMMYFUNCTION("""COMPUTED_VALUE"""),0.0)</f>
        <v>0</v>
      </c>
      <c r="G9" s="38">
        <f>IFERROR(__xludf.DUMMYFUNCTION("""COMPUTED_VALUE"""),1.0)</f>
        <v>1</v>
      </c>
      <c r="H9" s="30"/>
    </row>
    <row r="10" ht="24.75" customHeight="1">
      <c r="A10" s="36" t="str">
        <f>Summary!A9</f>
        <v>Team 6</v>
      </c>
      <c r="B10" s="37"/>
      <c r="C10" s="37"/>
      <c r="D10" s="37"/>
      <c r="E10" s="37"/>
      <c r="F10" s="38">
        <f>IFERROR(__xludf.DUMMYFUNCTION("""COMPUTED_VALUE"""),0.0)</f>
        <v>0</v>
      </c>
      <c r="G10" s="38">
        <f>IFERROR(__xludf.DUMMYFUNCTION("""COMPUTED_VALUE"""),1.0)</f>
        <v>1</v>
      </c>
      <c r="H10" s="30"/>
    </row>
    <row r="11" ht="24.75" customHeight="1">
      <c r="A11" s="36" t="str">
        <f>Summary!A10</f>
        <v>Team 7</v>
      </c>
      <c r="B11" s="37"/>
      <c r="C11" s="37"/>
      <c r="D11" s="37"/>
      <c r="E11" s="37"/>
      <c r="F11" s="38">
        <f>IFERROR(__xludf.DUMMYFUNCTION("""COMPUTED_VALUE"""),0.0)</f>
        <v>0</v>
      </c>
      <c r="G11" s="38">
        <f>IFERROR(__xludf.DUMMYFUNCTION("""COMPUTED_VALUE"""),1.0)</f>
        <v>1</v>
      </c>
      <c r="H11" s="30"/>
    </row>
    <row r="12" ht="14.25" customHeight="1">
      <c r="A12" s="39"/>
      <c r="B12" s="39"/>
      <c r="C12" s="39"/>
      <c r="D12" s="39"/>
      <c r="E12" s="39"/>
    </row>
    <row r="13" ht="39.75" customHeight="1">
      <c r="A13" s="24" t="s">
        <v>19</v>
      </c>
      <c r="B13" s="40" t="s">
        <v>15</v>
      </c>
      <c r="C13" s="26"/>
      <c r="D13" s="26"/>
      <c r="E13" s="27"/>
      <c r="F13" s="28" t="s">
        <v>20</v>
      </c>
      <c r="G13" s="29" t="s">
        <v>21</v>
      </c>
      <c r="H13" s="30"/>
    </row>
    <row r="14" ht="33.75" customHeight="1">
      <c r="A14" s="31"/>
      <c r="B14" s="32" t="s">
        <v>26</v>
      </c>
      <c r="C14" s="32" t="s">
        <v>27</v>
      </c>
      <c r="D14" s="32" t="s">
        <v>28</v>
      </c>
      <c r="E14" s="32" t="s">
        <v>29</v>
      </c>
      <c r="F14" s="33"/>
      <c r="G14" s="31"/>
      <c r="H14" s="30"/>
    </row>
    <row r="15" ht="14.25" customHeight="1">
      <c r="A15" s="33"/>
      <c r="B15" s="34">
        <v>0.4</v>
      </c>
      <c r="C15" s="34">
        <v>0.3</v>
      </c>
      <c r="D15" s="34">
        <v>0.2</v>
      </c>
      <c r="E15" s="34">
        <v>0.1</v>
      </c>
      <c r="F15" s="35">
        <f>SUM(B15:E15)</f>
        <v>1</v>
      </c>
      <c r="G15" s="33"/>
      <c r="H15" s="30"/>
    </row>
    <row r="16" ht="14.25" customHeight="1">
      <c r="A16" s="36" t="str">
        <f>Summary!A14</f>
        <v>Team 1</v>
      </c>
      <c r="B16" s="37" t="str">
        <f>IFERROR(__xludf.DUMMYFUNCTION("IMPORTRANGE(""https://docs.google.com/spreadsheets/d/1jsTtkJsOz0vyk8dTx1pfuS3lEVmDcIbQpuy85qxYEA4/edit"", ""B16:G22"")"),"")</f>
        <v/>
      </c>
      <c r="C16" s="37"/>
      <c r="D16" s="37"/>
      <c r="E16" s="37"/>
      <c r="F16" s="38">
        <f>IFERROR(__xludf.DUMMYFUNCTION("""COMPUTED_VALUE"""),0.0)</f>
        <v>0</v>
      </c>
      <c r="G16" s="38">
        <f>IFERROR(__xludf.DUMMYFUNCTION("""COMPUTED_VALUE"""),1.0)</f>
        <v>1</v>
      </c>
      <c r="H16" s="30"/>
    </row>
    <row r="17" ht="14.25" customHeight="1">
      <c r="A17" s="36" t="str">
        <f>Summary!A15</f>
        <v>Team 2</v>
      </c>
      <c r="B17" s="37"/>
      <c r="C17" s="37"/>
      <c r="D17" s="37"/>
      <c r="E17" s="37"/>
      <c r="F17" s="38">
        <f>IFERROR(__xludf.DUMMYFUNCTION("""COMPUTED_VALUE"""),0.0)</f>
        <v>0</v>
      </c>
      <c r="G17" s="38">
        <f>IFERROR(__xludf.DUMMYFUNCTION("""COMPUTED_VALUE"""),1.0)</f>
        <v>1</v>
      </c>
      <c r="H17" s="30"/>
    </row>
    <row r="18" ht="14.25" customHeight="1">
      <c r="A18" s="36" t="str">
        <f>Summary!A16</f>
        <v>Team 3</v>
      </c>
      <c r="B18" s="37"/>
      <c r="C18" s="37"/>
      <c r="D18" s="37"/>
      <c r="E18" s="37"/>
      <c r="F18" s="38">
        <f>IFERROR(__xludf.DUMMYFUNCTION("""COMPUTED_VALUE"""),0.0)</f>
        <v>0</v>
      </c>
      <c r="G18" s="38">
        <f>IFERROR(__xludf.DUMMYFUNCTION("""COMPUTED_VALUE"""),1.0)</f>
        <v>1</v>
      </c>
      <c r="H18" s="30"/>
    </row>
    <row r="19" ht="14.25" customHeight="1">
      <c r="A19" s="36" t="str">
        <f>Summary!A17</f>
        <v>Team 4</v>
      </c>
      <c r="B19" s="37"/>
      <c r="C19" s="37"/>
      <c r="D19" s="37"/>
      <c r="E19" s="37"/>
      <c r="F19" s="38">
        <f>IFERROR(__xludf.DUMMYFUNCTION("""COMPUTED_VALUE"""),0.0)</f>
        <v>0</v>
      </c>
      <c r="G19" s="38">
        <f>IFERROR(__xludf.DUMMYFUNCTION("""COMPUTED_VALUE"""),1.0)</f>
        <v>1</v>
      </c>
      <c r="H19" s="30"/>
    </row>
    <row r="20" ht="14.25" customHeight="1">
      <c r="A20" s="36" t="str">
        <f>Summary!A18</f>
        <v>Team 5</v>
      </c>
      <c r="B20" s="37"/>
      <c r="C20" s="37"/>
      <c r="D20" s="37"/>
      <c r="E20" s="37"/>
      <c r="F20" s="38">
        <f>IFERROR(__xludf.DUMMYFUNCTION("""COMPUTED_VALUE"""),0.0)</f>
        <v>0</v>
      </c>
      <c r="G20" s="38">
        <f>IFERROR(__xludf.DUMMYFUNCTION("""COMPUTED_VALUE"""),1.0)</f>
        <v>1</v>
      </c>
      <c r="H20" s="30"/>
    </row>
    <row r="21" ht="14.25" customHeight="1">
      <c r="A21" s="36" t="str">
        <f>Summary!A19</f>
        <v>Team 6</v>
      </c>
      <c r="B21" s="37"/>
      <c r="C21" s="37"/>
      <c r="D21" s="37"/>
      <c r="E21" s="37"/>
      <c r="F21" s="38">
        <f>IFERROR(__xludf.DUMMYFUNCTION("""COMPUTED_VALUE"""),0.0)</f>
        <v>0</v>
      </c>
      <c r="G21" s="38">
        <f>IFERROR(__xludf.DUMMYFUNCTION("""COMPUTED_VALUE"""),1.0)</f>
        <v>1</v>
      </c>
      <c r="H21" s="30"/>
    </row>
    <row r="22" ht="14.25" customHeight="1">
      <c r="A22" s="36" t="str">
        <f>Summary!A20</f>
        <v>Team 7</v>
      </c>
      <c r="B22" s="37"/>
      <c r="C22" s="37"/>
      <c r="D22" s="37"/>
      <c r="E22" s="37"/>
      <c r="F22" s="38">
        <f>IFERROR(__xludf.DUMMYFUNCTION("""COMPUTED_VALUE"""),0.0)</f>
        <v>0</v>
      </c>
      <c r="G22" s="38">
        <f>IFERROR(__xludf.DUMMYFUNCTION("""COMPUTED_VALUE"""),1.0)</f>
        <v>1</v>
      </c>
      <c r="H22" s="30"/>
    </row>
    <row r="23" ht="14.25" customHeight="1">
      <c r="A23" s="39"/>
      <c r="B23" s="39"/>
      <c r="C23" s="39"/>
      <c r="D23" s="39"/>
      <c r="E23" s="39"/>
    </row>
    <row r="24" ht="39.0" customHeight="1">
      <c r="A24" s="24" t="s">
        <v>19</v>
      </c>
      <c r="B24" s="41" t="s">
        <v>16</v>
      </c>
      <c r="C24" s="26"/>
      <c r="D24" s="26"/>
      <c r="E24" s="26"/>
      <c r="F24" s="27"/>
      <c r="G24" s="28" t="s">
        <v>20</v>
      </c>
      <c r="H24" s="29" t="s">
        <v>21</v>
      </c>
    </row>
    <row r="25" ht="34.5" customHeight="1">
      <c r="A25" s="31"/>
      <c r="B25" s="32" t="s">
        <v>30</v>
      </c>
      <c r="C25" s="32" t="s">
        <v>31</v>
      </c>
      <c r="D25" s="32" t="s">
        <v>23</v>
      </c>
      <c r="E25" s="32" t="s">
        <v>32</v>
      </c>
      <c r="F25" s="32" t="s">
        <v>33</v>
      </c>
      <c r="G25" s="33"/>
      <c r="H25" s="31"/>
    </row>
    <row r="26" ht="14.25" customHeight="1">
      <c r="A26" s="33"/>
      <c r="B26" s="34">
        <v>0.3</v>
      </c>
      <c r="C26" s="34">
        <v>0.3</v>
      </c>
      <c r="D26" s="34">
        <v>0.2</v>
      </c>
      <c r="E26" s="34">
        <v>0.1</v>
      </c>
      <c r="F26" s="34">
        <v>0.1</v>
      </c>
      <c r="G26" s="35">
        <f>SUM(B26:F26)</f>
        <v>1</v>
      </c>
      <c r="H26" s="33"/>
    </row>
    <row r="27" ht="14.25" customHeight="1">
      <c r="A27" s="36" t="str">
        <f>Summary!A24</f>
        <v>Team 1</v>
      </c>
      <c r="B27" s="37" t="str">
        <f>IFERROR(__xludf.DUMMYFUNCTION("IMPORTRANGE(""https://docs.google.com/spreadsheets/d/1jsTtkJsOz0vyk8dTx1pfuS3lEVmDcIbQpuy85qxYEA4/edit"", ""B27:h33"")"),"")</f>
        <v/>
      </c>
      <c r="C27" s="37"/>
      <c r="D27" s="37"/>
      <c r="E27" s="37"/>
      <c r="F27" s="37"/>
      <c r="G27" s="38">
        <f>IFERROR(__xludf.DUMMYFUNCTION("""COMPUTED_VALUE"""),0.0)</f>
        <v>0</v>
      </c>
      <c r="H27" s="38">
        <f>IFERROR(__xludf.DUMMYFUNCTION("""COMPUTED_VALUE"""),1.0)</f>
        <v>1</v>
      </c>
    </row>
    <row r="28" ht="14.25" customHeight="1">
      <c r="A28" s="36" t="str">
        <f>Summary!A25</f>
        <v>Team 2</v>
      </c>
      <c r="B28" s="37"/>
      <c r="C28" s="37"/>
      <c r="D28" s="37"/>
      <c r="E28" s="37"/>
      <c r="F28" s="37"/>
      <c r="G28" s="38">
        <f>IFERROR(__xludf.DUMMYFUNCTION("""COMPUTED_VALUE"""),0.0)</f>
        <v>0</v>
      </c>
      <c r="H28" s="38">
        <f>IFERROR(__xludf.DUMMYFUNCTION("""COMPUTED_VALUE"""),1.0)</f>
        <v>1</v>
      </c>
    </row>
    <row r="29" ht="14.25" customHeight="1">
      <c r="A29" s="36" t="str">
        <f>Summary!A26</f>
        <v>Team 3</v>
      </c>
      <c r="B29" s="37"/>
      <c r="C29" s="37"/>
      <c r="D29" s="37"/>
      <c r="E29" s="37"/>
      <c r="F29" s="37"/>
      <c r="G29" s="38">
        <f>IFERROR(__xludf.DUMMYFUNCTION("""COMPUTED_VALUE"""),0.0)</f>
        <v>0</v>
      </c>
      <c r="H29" s="38">
        <f>IFERROR(__xludf.DUMMYFUNCTION("""COMPUTED_VALUE"""),1.0)</f>
        <v>1</v>
      </c>
    </row>
    <row r="30" ht="14.25" customHeight="1">
      <c r="A30" s="36" t="str">
        <f>Summary!A27</f>
        <v>Team 4</v>
      </c>
      <c r="B30" s="37"/>
      <c r="C30" s="37"/>
      <c r="D30" s="37"/>
      <c r="E30" s="37"/>
      <c r="F30" s="37"/>
      <c r="G30" s="38">
        <f>IFERROR(__xludf.DUMMYFUNCTION("""COMPUTED_VALUE"""),0.0)</f>
        <v>0</v>
      </c>
      <c r="H30" s="38">
        <f>IFERROR(__xludf.DUMMYFUNCTION("""COMPUTED_VALUE"""),1.0)</f>
        <v>1</v>
      </c>
    </row>
    <row r="31" ht="14.25" customHeight="1">
      <c r="A31" s="36" t="str">
        <f>Summary!A28</f>
        <v>Team 5</v>
      </c>
      <c r="B31" s="37"/>
      <c r="C31" s="37"/>
      <c r="D31" s="37"/>
      <c r="E31" s="37"/>
      <c r="F31" s="37"/>
      <c r="G31" s="38">
        <f>IFERROR(__xludf.DUMMYFUNCTION("""COMPUTED_VALUE"""),0.0)</f>
        <v>0</v>
      </c>
      <c r="H31" s="38">
        <f>IFERROR(__xludf.DUMMYFUNCTION("""COMPUTED_VALUE"""),1.0)</f>
        <v>1</v>
      </c>
    </row>
    <row r="32" ht="14.25" customHeight="1">
      <c r="A32" s="36" t="str">
        <f>Summary!A29</f>
        <v>Team 6</v>
      </c>
      <c r="B32" s="37"/>
      <c r="C32" s="37"/>
      <c r="D32" s="37"/>
      <c r="E32" s="37"/>
      <c r="F32" s="37"/>
      <c r="G32" s="38">
        <f>IFERROR(__xludf.DUMMYFUNCTION("""COMPUTED_VALUE"""),0.0)</f>
        <v>0</v>
      </c>
      <c r="H32" s="38">
        <f>IFERROR(__xludf.DUMMYFUNCTION("""COMPUTED_VALUE"""),1.0)</f>
        <v>1</v>
      </c>
    </row>
    <row r="33" ht="14.25" customHeight="1">
      <c r="A33" s="36" t="str">
        <f>Summary!A30</f>
        <v>Team 7</v>
      </c>
      <c r="B33" s="37"/>
      <c r="C33" s="37"/>
      <c r="D33" s="37"/>
      <c r="E33" s="37"/>
      <c r="F33" s="37"/>
      <c r="G33" s="38">
        <f>IFERROR(__xludf.DUMMYFUNCTION("""COMPUTED_VALUE"""),0.0)</f>
        <v>0</v>
      </c>
      <c r="H33" s="38">
        <f>IFERROR(__xludf.DUMMYFUNCTION("""COMPUTED_VALUE"""),1.0)</f>
        <v>1</v>
      </c>
    </row>
    <row r="34" ht="14.25" customHeight="1">
      <c r="A34" s="39"/>
      <c r="B34" s="39"/>
      <c r="C34" s="39"/>
      <c r="D34" s="39"/>
      <c r="E34" s="39"/>
    </row>
    <row r="35" ht="39.75" customHeight="1">
      <c r="A35" s="24" t="s">
        <v>19</v>
      </c>
      <c r="B35" s="42" t="s">
        <v>34</v>
      </c>
      <c r="C35" s="26"/>
      <c r="D35" s="26"/>
      <c r="E35" s="27"/>
      <c r="F35" s="28" t="s">
        <v>20</v>
      </c>
      <c r="G35" s="29" t="s">
        <v>21</v>
      </c>
      <c r="H35" s="30"/>
    </row>
    <row r="36" ht="33.0" customHeight="1">
      <c r="A36" s="31"/>
      <c r="B36" s="32" t="s">
        <v>35</v>
      </c>
      <c r="C36" s="32" t="s">
        <v>32</v>
      </c>
      <c r="D36" s="32" t="s">
        <v>36</v>
      </c>
      <c r="E36" s="32" t="s">
        <v>37</v>
      </c>
      <c r="F36" s="33"/>
      <c r="G36" s="31"/>
      <c r="H36" s="30"/>
    </row>
    <row r="37" ht="14.25" customHeight="1">
      <c r="A37" s="33"/>
      <c r="B37" s="34">
        <v>0.4</v>
      </c>
      <c r="C37" s="34">
        <v>0.3</v>
      </c>
      <c r="D37" s="34">
        <v>0.2</v>
      </c>
      <c r="E37" s="34">
        <v>0.1</v>
      </c>
      <c r="F37" s="35">
        <f>SUM(B37:E37)</f>
        <v>1</v>
      </c>
      <c r="G37" s="33"/>
      <c r="H37" s="30"/>
    </row>
    <row r="38" ht="14.25" customHeight="1">
      <c r="A38" s="36" t="str">
        <f>Summary!A34</f>
        <v>Team 1</v>
      </c>
      <c r="B38" s="37" t="str">
        <f>IFERROR(__xludf.DUMMYFUNCTION("IMPORTRANGE(""https://docs.google.com/spreadsheets/d/1jsTtkJsOz0vyk8dTx1pfuS3lEVmDcIbQpuy85qxYEA4/edit"", ""B38:G44"")"),"")</f>
        <v/>
      </c>
      <c r="C38" s="37"/>
      <c r="D38" s="37"/>
      <c r="E38" s="37"/>
      <c r="F38" s="38">
        <f>IFERROR(__xludf.DUMMYFUNCTION("""COMPUTED_VALUE"""),0.0)</f>
        <v>0</v>
      </c>
      <c r="G38" s="38">
        <f>IFERROR(__xludf.DUMMYFUNCTION("""COMPUTED_VALUE"""),1.0)</f>
        <v>1</v>
      </c>
      <c r="H38" s="30"/>
    </row>
    <row r="39" ht="14.25" customHeight="1">
      <c r="A39" s="36" t="str">
        <f>Summary!A35</f>
        <v>Team 2</v>
      </c>
      <c r="B39" s="37"/>
      <c r="C39" s="37"/>
      <c r="D39" s="37"/>
      <c r="E39" s="37"/>
      <c r="F39" s="38">
        <f>IFERROR(__xludf.DUMMYFUNCTION("""COMPUTED_VALUE"""),0.0)</f>
        <v>0</v>
      </c>
      <c r="G39" s="38">
        <f>IFERROR(__xludf.DUMMYFUNCTION("""COMPUTED_VALUE"""),1.0)</f>
        <v>1</v>
      </c>
      <c r="H39" s="30"/>
    </row>
    <row r="40" ht="14.25" customHeight="1">
      <c r="A40" s="36" t="str">
        <f>Summary!A36</f>
        <v>Team 3</v>
      </c>
      <c r="B40" s="37"/>
      <c r="C40" s="37"/>
      <c r="D40" s="37"/>
      <c r="E40" s="37"/>
      <c r="F40" s="38">
        <f>IFERROR(__xludf.DUMMYFUNCTION("""COMPUTED_VALUE"""),0.0)</f>
        <v>0</v>
      </c>
      <c r="G40" s="38">
        <f>IFERROR(__xludf.DUMMYFUNCTION("""COMPUTED_VALUE"""),1.0)</f>
        <v>1</v>
      </c>
      <c r="H40" s="30"/>
    </row>
    <row r="41" ht="14.25" customHeight="1">
      <c r="A41" s="36" t="str">
        <f>Summary!A37</f>
        <v>Team 4</v>
      </c>
      <c r="B41" s="37"/>
      <c r="C41" s="37"/>
      <c r="D41" s="37"/>
      <c r="E41" s="37"/>
      <c r="F41" s="38">
        <f>IFERROR(__xludf.DUMMYFUNCTION("""COMPUTED_VALUE"""),0.0)</f>
        <v>0</v>
      </c>
      <c r="G41" s="38">
        <f>IFERROR(__xludf.DUMMYFUNCTION("""COMPUTED_VALUE"""),1.0)</f>
        <v>1</v>
      </c>
      <c r="H41" s="30"/>
    </row>
    <row r="42" ht="14.25" customHeight="1">
      <c r="A42" s="36" t="str">
        <f>Summary!A38</f>
        <v>Team 5</v>
      </c>
      <c r="B42" s="37"/>
      <c r="C42" s="37"/>
      <c r="D42" s="37"/>
      <c r="E42" s="37"/>
      <c r="F42" s="38">
        <f>IFERROR(__xludf.DUMMYFUNCTION("""COMPUTED_VALUE"""),0.0)</f>
        <v>0</v>
      </c>
      <c r="G42" s="38">
        <f>IFERROR(__xludf.DUMMYFUNCTION("""COMPUTED_VALUE"""),1.0)</f>
        <v>1</v>
      </c>
      <c r="H42" s="30"/>
    </row>
    <row r="43" ht="14.25" customHeight="1">
      <c r="A43" s="36" t="str">
        <f>Summary!A39</f>
        <v>Team 6</v>
      </c>
      <c r="B43" s="37"/>
      <c r="C43" s="37"/>
      <c r="D43" s="37"/>
      <c r="E43" s="37"/>
      <c r="F43" s="38">
        <f>IFERROR(__xludf.DUMMYFUNCTION("""COMPUTED_VALUE"""),0.0)</f>
        <v>0</v>
      </c>
      <c r="G43" s="38">
        <f>IFERROR(__xludf.DUMMYFUNCTION("""COMPUTED_VALUE"""),1.0)</f>
        <v>1</v>
      </c>
      <c r="H43" s="30"/>
    </row>
    <row r="44" ht="14.25" customHeight="1">
      <c r="A44" s="36" t="str">
        <f>Summary!A40</f>
        <v>Team 7</v>
      </c>
      <c r="B44" s="37"/>
      <c r="C44" s="37"/>
      <c r="D44" s="37"/>
      <c r="E44" s="37"/>
      <c r="F44" s="38">
        <f>IFERROR(__xludf.DUMMYFUNCTION("""COMPUTED_VALUE"""),0.0)</f>
        <v>0</v>
      </c>
      <c r="G44" s="38">
        <f>IFERROR(__xludf.DUMMYFUNCTION("""COMPUTED_VALUE"""),1.0)</f>
        <v>1</v>
      </c>
      <c r="H44" s="30"/>
    </row>
  </sheetData>
  <mergeCells count="19">
    <mergeCell ref="A1:B1"/>
    <mergeCell ref="C1:D1"/>
    <mergeCell ref="F1:G1"/>
    <mergeCell ref="A2:A4"/>
    <mergeCell ref="B2:E2"/>
    <mergeCell ref="F2:F3"/>
    <mergeCell ref="G2:G4"/>
    <mergeCell ref="A24:A26"/>
    <mergeCell ref="A35:A37"/>
    <mergeCell ref="B35:E35"/>
    <mergeCell ref="F35:F36"/>
    <mergeCell ref="G35:G37"/>
    <mergeCell ref="A13:A15"/>
    <mergeCell ref="B13:E13"/>
    <mergeCell ref="F13:F14"/>
    <mergeCell ref="G13:G15"/>
    <mergeCell ref="B24:F24"/>
    <mergeCell ref="G24:G25"/>
    <mergeCell ref="H24:H2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8" width="26.75"/>
    <col customWidth="1" hidden="1" min="9" max="26" width="8.63"/>
  </cols>
  <sheetData>
    <row r="1" ht="87.75" customHeight="1">
      <c r="A1" s="22"/>
      <c r="C1" s="23" t="s">
        <v>38</v>
      </c>
      <c r="E1" s="23"/>
      <c r="F1" s="5"/>
      <c r="H1" s="5"/>
    </row>
    <row r="2" ht="40.5" customHeight="1">
      <c r="A2" s="24" t="s">
        <v>19</v>
      </c>
      <c r="B2" s="25" t="s">
        <v>0</v>
      </c>
      <c r="C2" s="26"/>
      <c r="D2" s="26"/>
      <c r="E2" s="27"/>
      <c r="F2" s="28" t="s">
        <v>20</v>
      </c>
      <c r="G2" s="29" t="s">
        <v>21</v>
      </c>
      <c r="H2" s="30"/>
    </row>
    <row r="3" ht="35.25" customHeight="1">
      <c r="A3" s="31"/>
      <c r="B3" s="32" t="s">
        <v>22</v>
      </c>
      <c r="C3" s="32" t="s">
        <v>23</v>
      </c>
      <c r="D3" s="32" t="s">
        <v>24</v>
      </c>
      <c r="E3" s="32" t="s">
        <v>25</v>
      </c>
      <c r="F3" s="33"/>
      <c r="G3" s="31"/>
      <c r="H3" s="30"/>
    </row>
    <row r="4" ht="14.25" customHeight="1">
      <c r="A4" s="33"/>
      <c r="B4" s="34">
        <v>0.4</v>
      </c>
      <c r="C4" s="34">
        <v>0.3</v>
      </c>
      <c r="D4" s="34">
        <v>0.2</v>
      </c>
      <c r="E4" s="34">
        <v>0.1</v>
      </c>
      <c r="F4" s="35">
        <f>SUM(B4:E4)</f>
        <v>1</v>
      </c>
      <c r="G4" s="33"/>
      <c r="H4" s="30"/>
    </row>
    <row r="5" ht="24.75" customHeight="1">
      <c r="A5" s="36" t="str">
        <f>Summary!A4</f>
        <v>Team 1</v>
      </c>
      <c r="B5" s="37" t="str">
        <f>IFERROR(__xludf.DUMMYFUNCTION("IMPORTRANGE(""https://docs.google.com/spreadsheets/d/1KPQ1lrrAFv_T73l9trYGwdsUFPPrn1XV9qCaFExurm8/edit"", ""B5:G11"")"),"")</f>
        <v/>
      </c>
      <c r="C5" s="37"/>
      <c r="D5" s="37"/>
      <c r="E5" s="37"/>
      <c r="F5" s="38">
        <f>IFERROR(__xludf.DUMMYFUNCTION("""COMPUTED_VALUE"""),0.0)</f>
        <v>0</v>
      </c>
      <c r="G5" s="38">
        <f>IFERROR(__xludf.DUMMYFUNCTION("""COMPUTED_VALUE"""),1.0)</f>
        <v>1</v>
      </c>
      <c r="H5" s="30"/>
    </row>
    <row r="6" ht="24.75" customHeight="1">
      <c r="A6" s="36" t="str">
        <f>Summary!A5</f>
        <v>Team 2</v>
      </c>
      <c r="B6" s="37"/>
      <c r="C6" s="37"/>
      <c r="D6" s="37"/>
      <c r="E6" s="37"/>
      <c r="F6" s="38">
        <f>IFERROR(__xludf.DUMMYFUNCTION("""COMPUTED_VALUE"""),0.0)</f>
        <v>0</v>
      </c>
      <c r="G6" s="38">
        <f>IFERROR(__xludf.DUMMYFUNCTION("""COMPUTED_VALUE"""),1.0)</f>
        <v>1</v>
      </c>
      <c r="H6" s="30"/>
    </row>
    <row r="7" ht="24.75" customHeight="1">
      <c r="A7" s="36" t="str">
        <f>Summary!A6</f>
        <v>Team 3</v>
      </c>
      <c r="B7" s="37"/>
      <c r="C7" s="37"/>
      <c r="D7" s="37"/>
      <c r="E7" s="37"/>
      <c r="F7" s="38">
        <f>IFERROR(__xludf.DUMMYFUNCTION("""COMPUTED_VALUE"""),0.0)</f>
        <v>0</v>
      </c>
      <c r="G7" s="38">
        <f>IFERROR(__xludf.DUMMYFUNCTION("""COMPUTED_VALUE"""),1.0)</f>
        <v>1</v>
      </c>
      <c r="H7" s="30"/>
    </row>
    <row r="8" ht="24.75" customHeight="1">
      <c r="A8" s="36" t="str">
        <f>Summary!A7</f>
        <v>Team 4</v>
      </c>
      <c r="B8" s="37"/>
      <c r="C8" s="37"/>
      <c r="D8" s="37"/>
      <c r="E8" s="37"/>
      <c r="F8" s="38">
        <f>IFERROR(__xludf.DUMMYFUNCTION("""COMPUTED_VALUE"""),0.0)</f>
        <v>0</v>
      </c>
      <c r="G8" s="38">
        <f>IFERROR(__xludf.DUMMYFUNCTION("""COMPUTED_VALUE"""),1.0)</f>
        <v>1</v>
      </c>
      <c r="H8" s="30"/>
    </row>
    <row r="9" ht="24.75" customHeight="1">
      <c r="A9" s="36" t="str">
        <f>Summary!A8</f>
        <v>Team 5</v>
      </c>
      <c r="B9" s="37"/>
      <c r="C9" s="37"/>
      <c r="D9" s="37"/>
      <c r="E9" s="37"/>
      <c r="F9" s="38">
        <f>IFERROR(__xludf.DUMMYFUNCTION("""COMPUTED_VALUE"""),0.0)</f>
        <v>0</v>
      </c>
      <c r="G9" s="38">
        <f>IFERROR(__xludf.DUMMYFUNCTION("""COMPUTED_VALUE"""),1.0)</f>
        <v>1</v>
      </c>
      <c r="H9" s="30"/>
    </row>
    <row r="10" ht="24.75" customHeight="1">
      <c r="A10" s="36" t="str">
        <f>Summary!A9</f>
        <v>Team 6</v>
      </c>
      <c r="B10" s="37"/>
      <c r="C10" s="37"/>
      <c r="D10" s="37"/>
      <c r="E10" s="37"/>
      <c r="F10" s="38">
        <f>IFERROR(__xludf.DUMMYFUNCTION("""COMPUTED_VALUE"""),0.0)</f>
        <v>0</v>
      </c>
      <c r="G10" s="38">
        <f>IFERROR(__xludf.DUMMYFUNCTION("""COMPUTED_VALUE"""),1.0)</f>
        <v>1</v>
      </c>
      <c r="H10" s="30"/>
    </row>
    <row r="11" ht="24.75" customHeight="1">
      <c r="A11" s="36" t="str">
        <f>Summary!A10</f>
        <v>Team 7</v>
      </c>
      <c r="B11" s="37"/>
      <c r="C11" s="37"/>
      <c r="D11" s="37"/>
      <c r="E11" s="37"/>
      <c r="F11" s="38">
        <f>IFERROR(__xludf.DUMMYFUNCTION("""COMPUTED_VALUE"""),0.0)</f>
        <v>0</v>
      </c>
      <c r="G11" s="38">
        <f>IFERROR(__xludf.DUMMYFUNCTION("""COMPUTED_VALUE"""),1.0)</f>
        <v>1</v>
      </c>
      <c r="H11" s="30"/>
    </row>
    <row r="12" ht="14.25" customHeight="1">
      <c r="A12" s="39"/>
      <c r="B12" s="39"/>
      <c r="C12" s="39"/>
      <c r="D12" s="39"/>
      <c r="E12" s="39"/>
    </row>
    <row r="13" ht="39.75" customHeight="1">
      <c r="A13" s="24" t="s">
        <v>19</v>
      </c>
      <c r="B13" s="40" t="s">
        <v>15</v>
      </c>
      <c r="C13" s="26"/>
      <c r="D13" s="26"/>
      <c r="E13" s="27"/>
      <c r="F13" s="28" t="s">
        <v>20</v>
      </c>
      <c r="G13" s="29" t="s">
        <v>21</v>
      </c>
      <c r="H13" s="30"/>
    </row>
    <row r="14" ht="33.75" customHeight="1">
      <c r="A14" s="31"/>
      <c r="B14" s="32" t="s">
        <v>26</v>
      </c>
      <c r="C14" s="32" t="s">
        <v>27</v>
      </c>
      <c r="D14" s="32" t="s">
        <v>28</v>
      </c>
      <c r="E14" s="32" t="s">
        <v>29</v>
      </c>
      <c r="F14" s="33"/>
      <c r="G14" s="31"/>
      <c r="H14" s="30"/>
    </row>
    <row r="15" ht="14.25" customHeight="1">
      <c r="A15" s="33"/>
      <c r="B15" s="34">
        <v>0.4</v>
      </c>
      <c r="C15" s="34">
        <v>0.3</v>
      </c>
      <c r="D15" s="34">
        <v>0.2</v>
      </c>
      <c r="E15" s="34">
        <v>0.1</v>
      </c>
      <c r="F15" s="35">
        <f>SUM(B15:E15)</f>
        <v>1</v>
      </c>
      <c r="G15" s="33"/>
      <c r="H15" s="30"/>
    </row>
    <row r="16" ht="14.25" customHeight="1">
      <c r="A16" s="36" t="str">
        <f>Summary!A14</f>
        <v>Team 1</v>
      </c>
      <c r="B16" s="37" t="str">
        <f>IFERROR(__xludf.DUMMYFUNCTION("IMPORTRANGE(""https://docs.google.com/spreadsheets/d/1KPQ1lrrAFv_T73l9trYGwdsUFPPrn1XV9qCaFExurm8/edit"", ""B16:G22"")"),"")</f>
        <v/>
      </c>
      <c r="C16" s="37"/>
      <c r="D16" s="37"/>
      <c r="E16" s="37"/>
      <c r="F16" s="38">
        <f>IFERROR(__xludf.DUMMYFUNCTION("""COMPUTED_VALUE"""),0.0)</f>
        <v>0</v>
      </c>
      <c r="G16" s="38">
        <f>IFERROR(__xludf.DUMMYFUNCTION("""COMPUTED_VALUE"""),1.0)</f>
        <v>1</v>
      </c>
      <c r="H16" s="30"/>
    </row>
    <row r="17" ht="14.25" customHeight="1">
      <c r="A17" s="36" t="str">
        <f>Summary!A15</f>
        <v>Team 2</v>
      </c>
      <c r="B17" s="37"/>
      <c r="C17" s="37"/>
      <c r="D17" s="37"/>
      <c r="E17" s="37"/>
      <c r="F17" s="38">
        <f>IFERROR(__xludf.DUMMYFUNCTION("""COMPUTED_VALUE"""),0.0)</f>
        <v>0</v>
      </c>
      <c r="G17" s="38">
        <f>IFERROR(__xludf.DUMMYFUNCTION("""COMPUTED_VALUE"""),1.0)</f>
        <v>1</v>
      </c>
      <c r="H17" s="30"/>
    </row>
    <row r="18" ht="14.25" customHeight="1">
      <c r="A18" s="36" t="str">
        <f>Summary!A16</f>
        <v>Team 3</v>
      </c>
      <c r="B18" s="37"/>
      <c r="C18" s="37"/>
      <c r="D18" s="37"/>
      <c r="E18" s="37"/>
      <c r="F18" s="38">
        <f>IFERROR(__xludf.DUMMYFUNCTION("""COMPUTED_VALUE"""),0.0)</f>
        <v>0</v>
      </c>
      <c r="G18" s="38">
        <f>IFERROR(__xludf.DUMMYFUNCTION("""COMPUTED_VALUE"""),1.0)</f>
        <v>1</v>
      </c>
      <c r="H18" s="30"/>
    </row>
    <row r="19" ht="14.25" customHeight="1">
      <c r="A19" s="36" t="str">
        <f>Summary!A17</f>
        <v>Team 4</v>
      </c>
      <c r="B19" s="37"/>
      <c r="C19" s="37"/>
      <c r="D19" s="37"/>
      <c r="E19" s="37"/>
      <c r="F19" s="38">
        <f>IFERROR(__xludf.DUMMYFUNCTION("""COMPUTED_VALUE"""),0.0)</f>
        <v>0</v>
      </c>
      <c r="G19" s="38">
        <f>IFERROR(__xludf.DUMMYFUNCTION("""COMPUTED_VALUE"""),1.0)</f>
        <v>1</v>
      </c>
      <c r="H19" s="30"/>
    </row>
    <row r="20" ht="14.25" customHeight="1">
      <c r="A20" s="36" t="str">
        <f>Summary!A18</f>
        <v>Team 5</v>
      </c>
      <c r="B20" s="37"/>
      <c r="C20" s="37"/>
      <c r="D20" s="37"/>
      <c r="E20" s="37"/>
      <c r="F20" s="38">
        <f>IFERROR(__xludf.DUMMYFUNCTION("""COMPUTED_VALUE"""),0.0)</f>
        <v>0</v>
      </c>
      <c r="G20" s="38">
        <f>IFERROR(__xludf.DUMMYFUNCTION("""COMPUTED_VALUE"""),1.0)</f>
        <v>1</v>
      </c>
      <c r="H20" s="30"/>
    </row>
    <row r="21" ht="14.25" customHeight="1">
      <c r="A21" s="36" t="str">
        <f>Summary!A19</f>
        <v>Team 6</v>
      </c>
      <c r="B21" s="37"/>
      <c r="C21" s="37"/>
      <c r="D21" s="37"/>
      <c r="E21" s="37"/>
      <c r="F21" s="38">
        <f>IFERROR(__xludf.DUMMYFUNCTION("""COMPUTED_VALUE"""),0.0)</f>
        <v>0</v>
      </c>
      <c r="G21" s="38">
        <f>IFERROR(__xludf.DUMMYFUNCTION("""COMPUTED_VALUE"""),1.0)</f>
        <v>1</v>
      </c>
      <c r="H21" s="30"/>
    </row>
    <row r="22" ht="14.25" customHeight="1">
      <c r="A22" s="36" t="str">
        <f>Summary!A20</f>
        <v>Team 7</v>
      </c>
      <c r="B22" s="37"/>
      <c r="C22" s="37"/>
      <c r="D22" s="37"/>
      <c r="E22" s="37"/>
      <c r="F22" s="38">
        <f>IFERROR(__xludf.DUMMYFUNCTION("""COMPUTED_VALUE"""),0.0)</f>
        <v>0</v>
      </c>
      <c r="G22" s="38">
        <f>IFERROR(__xludf.DUMMYFUNCTION("""COMPUTED_VALUE"""),1.0)</f>
        <v>1</v>
      </c>
      <c r="H22" s="30"/>
    </row>
    <row r="23" ht="14.25" customHeight="1">
      <c r="A23" s="39"/>
      <c r="B23" s="39"/>
      <c r="C23" s="39"/>
      <c r="D23" s="39"/>
      <c r="E23" s="39"/>
    </row>
    <row r="24" ht="39.0" customHeight="1">
      <c r="A24" s="24" t="s">
        <v>19</v>
      </c>
      <c r="B24" s="41" t="s">
        <v>16</v>
      </c>
      <c r="C24" s="26"/>
      <c r="D24" s="26"/>
      <c r="E24" s="26"/>
      <c r="F24" s="27"/>
      <c r="G24" s="28" t="s">
        <v>20</v>
      </c>
      <c r="H24" s="29" t="s">
        <v>21</v>
      </c>
    </row>
    <row r="25" ht="34.5" customHeight="1">
      <c r="A25" s="31"/>
      <c r="B25" s="32" t="s">
        <v>30</v>
      </c>
      <c r="C25" s="32" t="s">
        <v>31</v>
      </c>
      <c r="D25" s="32" t="s">
        <v>23</v>
      </c>
      <c r="E25" s="32" t="s">
        <v>32</v>
      </c>
      <c r="F25" s="32" t="s">
        <v>33</v>
      </c>
      <c r="G25" s="33"/>
      <c r="H25" s="31"/>
    </row>
    <row r="26" ht="14.25" customHeight="1">
      <c r="A26" s="33"/>
      <c r="B26" s="34">
        <v>0.3</v>
      </c>
      <c r="C26" s="34">
        <v>0.3</v>
      </c>
      <c r="D26" s="34">
        <v>0.2</v>
      </c>
      <c r="E26" s="34">
        <v>0.1</v>
      </c>
      <c r="F26" s="34">
        <v>0.1</v>
      </c>
      <c r="G26" s="35">
        <f>SUM(B26:F26)</f>
        <v>1</v>
      </c>
      <c r="H26" s="33"/>
    </row>
    <row r="27" ht="14.25" customHeight="1">
      <c r="A27" s="36" t="str">
        <f>Summary!A24</f>
        <v>Team 1</v>
      </c>
      <c r="B27" s="37" t="str">
        <f>IFERROR(__xludf.DUMMYFUNCTION("IMPORTRANGE(""https://docs.google.com/spreadsheets/d/1KPQ1lrrAFv_T73l9trYGwdsUFPPrn1XV9qCaFExurm8/edit"", ""B27:h33"")"),"")</f>
        <v/>
      </c>
      <c r="C27" s="37"/>
      <c r="D27" s="37"/>
      <c r="E27" s="37"/>
      <c r="F27" s="37"/>
      <c r="G27" s="38">
        <f>IFERROR(__xludf.DUMMYFUNCTION("""COMPUTED_VALUE"""),0.0)</f>
        <v>0</v>
      </c>
      <c r="H27" s="38">
        <f>IFERROR(__xludf.DUMMYFUNCTION("""COMPUTED_VALUE"""),1.0)</f>
        <v>1</v>
      </c>
    </row>
    <row r="28" ht="14.25" customHeight="1">
      <c r="A28" s="36" t="str">
        <f>Summary!A25</f>
        <v>Team 2</v>
      </c>
      <c r="B28" s="37"/>
      <c r="C28" s="37"/>
      <c r="D28" s="37"/>
      <c r="E28" s="37"/>
      <c r="F28" s="37"/>
      <c r="G28" s="38">
        <f>IFERROR(__xludf.DUMMYFUNCTION("""COMPUTED_VALUE"""),0.0)</f>
        <v>0</v>
      </c>
      <c r="H28" s="38">
        <f>IFERROR(__xludf.DUMMYFUNCTION("""COMPUTED_VALUE"""),1.0)</f>
        <v>1</v>
      </c>
    </row>
    <row r="29" ht="14.25" customHeight="1">
      <c r="A29" s="36" t="str">
        <f>Summary!A26</f>
        <v>Team 3</v>
      </c>
      <c r="B29" s="37"/>
      <c r="C29" s="37"/>
      <c r="D29" s="37"/>
      <c r="E29" s="37"/>
      <c r="F29" s="37"/>
      <c r="G29" s="38">
        <f>IFERROR(__xludf.DUMMYFUNCTION("""COMPUTED_VALUE"""),0.0)</f>
        <v>0</v>
      </c>
      <c r="H29" s="38">
        <f>IFERROR(__xludf.DUMMYFUNCTION("""COMPUTED_VALUE"""),1.0)</f>
        <v>1</v>
      </c>
    </row>
    <row r="30" ht="14.25" customHeight="1">
      <c r="A30" s="36" t="str">
        <f>Summary!A27</f>
        <v>Team 4</v>
      </c>
      <c r="B30" s="37"/>
      <c r="C30" s="37"/>
      <c r="D30" s="37"/>
      <c r="E30" s="37"/>
      <c r="F30" s="37"/>
      <c r="G30" s="38">
        <f>IFERROR(__xludf.DUMMYFUNCTION("""COMPUTED_VALUE"""),0.0)</f>
        <v>0</v>
      </c>
      <c r="H30" s="38">
        <f>IFERROR(__xludf.DUMMYFUNCTION("""COMPUTED_VALUE"""),1.0)</f>
        <v>1</v>
      </c>
    </row>
    <row r="31" ht="14.25" customHeight="1">
      <c r="A31" s="36" t="str">
        <f>Summary!A28</f>
        <v>Team 5</v>
      </c>
      <c r="B31" s="37"/>
      <c r="C31" s="37"/>
      <c r="D31" s="37"/>
      <c r="E31" s="37"/>
      <c r="F31" s="37"/>
      <c r="G31" s="38">
        <f>IFERROR(__xludf.DUMMYFUNCTION("""COMPUTED_VALUE"""),0.0)</f>
        <v>0</v>
      </c>
      <c r="H31" s="38">
        <f>IFERROR(__xludf.DUMMYFUNCTION("""COMPUTED_VALUE"""),1.0)</f>
        <v>1</v>
      </c>
    </row>
    <row r="32" ht="14.25" customHeight="1">
      <c r="A32" s="36" t="str">
        <f>Summary!A29</f>
        <v>Team 6</v>
      </c>
      <c r="B32" s="37"/>
      <c r="C32" s="37"/>
      <c r="D32" s="37"/>
      <c r="E32" s="37"/>
      <c r="F32" s="37"/>
      <c r="G32" s="38">
        <f>IFERROR(__xludf.DUMMYFUNCTION("""COMPUTED_VALUE"""),0.0)</f>
        <v>0</v>
      </c>
      <c r="H32" s="38">
        <f>IFERROR(__xludf.DUMMYFUNCTION("""COMPUTED_VALUE"""),1.0)</f>
        <v>1</v>
      </c>
    </row>
    <row r="33" ht="14.25" customHeight="1">
      <c r="A33" s="36" t="str">
        <f>Summary!A30</f>
        <v>Team 7</v>
      </c>
      <c r="B33" s="37"/>
      <c r="C33" s="37"/>
      <c r="D33" s="37"/>
      <c r="E33" s="37"/>
      <c r="F33" s="37"/>
      <c r="G33" s="38">
        <f>IFERROR(__xludf.DUMMYFUNCTION("""COMPUTED_VALUE"""),0.0)</f>
        <v>0</v>
      </c>
      <c r="H33" s="38">
        <f>IFERROR(__xludf.DUMMYFUNCTION("""COMPUTED_VALUE"""),1.0)</f>
        <v>1</v>
      </c>
    </row>
    <row r="34" ht="14.25" customHeight="1">
      <c r="A34" s="39"/>
      <c r="B34" s="39"/>
      <c r="C34" s="39"/>
      <c r="D34" s="39"/>
      <c r="E34" s="39"/>
    </row>
    <row r="35" ht="39.75" customHeight="1">
      <c r="A35" s="24" t="s">
        <v>19</v>
      </c>
      <c r="B35" s="42" t="s">
        <v>34</v>
      </c>
      <c r="C35" s="26"/>
      <c r="D35" s="26"/>
      <c r="E35" s="27"/>
      <c r="F35" s="28" t="s">
        <v>20</v>
      </c>
      <c r="G35" s="29" t="s">
        <v>21</v>
      </c>
      <c r="H35" s="30"/>
    </row>
    <row r="36" ht="33.0" customHeight="1">
      <c r="A36" s="31"/>
      <c r="B36" s="32" t="s">
        <v>35</v>
      </c>
      <c r="C36" s="32" t="s">
        <v>32</v>
      </c>
      <c r="D36" s="32" t="s">
        <v>36</v>
      </c>
      <c r="E36" s="32" t="s">
        <v>37</v>
      </c>
      <c r="F36" s="33"/>
      <c r="G36" s="31"/>
      <c r="H36" s="30"/>
    </row>
    <row r="37" ht="14.25" customHeight="1">
      <c r="A37" s="33"/>
      <c r="B37" s="34">
        <v>0.4</v>
      </c>
      <c r="C37" s="34">
        <v>0.3</v>
      </c>
      <c r="D37" s="34">
        <v>0.2</v>
      </c>
      <c r="E37" s="34">
        <v>0.1</v>
      </c>
      <c r="F37" s="35">
        <f>SUM(B37:E37)</f>
        <v>1</v>
      </c>
      <c r="G37" s="33"/>
      <c r="H37" s="30"/>
    </row>
    <row r="38" ht="14.25" customHeight="1">
      <c r="A38" s="36" t="str">
        <f>Summary!A34</f>
        <v>Team 1</v>
      </c>
      <c r="B38" s="37" t="str">
        <f>IFERROR(__xludf.DUMMYFUNCTION("IMPORTRANGE(""https://docs.google.com/spreadsheets/d/1KPQ1lrrAFv_T73l9trYGwdsUFPPrn1XV9qCaFExurm8/edit"", ""B38:G44"")"),"")</f>
        <v/>
      </c>
      <c r="C38" s="37"/>
      <c r="D38" s="37"/>
      <c r="E38" s="37"/>
      <c r="F38" s="38">
        <f>IFERROR(__xludf.DUMMYFUNCTION("""COMPUTED_VALUE"""),0.0)</f>
        <v>0</v>
      </c>
      <c r="G38" s="38">
        <f>IFERROR(__xludf.DUMMYFUNCTION("""COMPUTED_VALUE"""),1.0)</f>
        <v>1</v>
      </c>
      <c r="H38" s="30"/>
    </row>
    <row r="39" ht="14.25" customHeight="1">
      <c r="A39" s="36" t="str">
        <f>Summary!A35</f>
        <v>Team 2</v>
      </c>
      <c r="B39" s="37"/>
      <c r="C39" s="37"/>
      <c r="D39" s="37"/>
      <c r="E39" s="37"/>
      <c r="F39" s="38">
        <f>IFERROR(__xludf.DUMMYFUNCTION("""COMPUTED_VALUE"""),0.0)</f>
        <v>0</v>
      </c>
      <c r="G39" s="38">
        <f>IFERROR(__xludf.DUMMYFUNCTION("""COMPUTED_VALUE"""),1.0)</f>
        <v>1</v>
      </c>
      <c r="H39" s="30"/>
    </row>
    <row r="40" ht="14.25" customHeight="1">
      <c r="A40" s="36" t="str">
        <f>Summary!A36</f>
        <v>Team 3</v>
      </c>
      <c r="B40" s="37"/>
      <c r="C40" s="37"/>
      <c r="D40" s="37"/>
      <c r="E40" s="37"/>
      <c r="F40" s="38">
        <f>IFERROR(__xludf.DUMMYFUNCTION("""COMPUTED_VALUE"""),0.0)</f>
        <v>0</v>
      </c>
      <c r="G40" s="38">
        <f>IFERROR(__xludf.DUMMYFUNCTION("""COMPUTED_VALUE"""),1.0)</f>
        <v>1</v>
      </c>
      <c r="H40" s="30"/>
    </row>
    <row r="41" ht="14.25" customHeight="1">
      <c r="A41" s="36" t="str">
        <f>Summary!A37</f>
        <v>Team 4</v>
      </c>
      <c r="B41" s="37"/>
      <c r="C41" s="37"/>
      <c r="D41" s="37"/>
      <c r="E41" s="37"/>
      <c r="F41" s="38">
        <f>IFERROR(__xludf.DUMMYFUNCTION("""COMPUTED_VALUE"""),0.0)</f>
        <v>0</v>
      </c>
      <c r="G41" s="38">
        <f>IFERROR(__xludf.DUMMYFUNCTION("""COMPUTED_VALUE"""),1.0)</f>
        <v>1</v>
      </c>
      <c r="H41" s="30"/>
    </row>
    <row r="42" ht="14.25" customHeight="1">
      <c r="A42" s="36" t="str">
        <f>Summary!A38</f>
        <v>Team 5</v>
      </c>
      <c r="B42" s="37"/>
      <c r="C42" s="37"/>
      <c r="D42" s="37"/>
      <c r="E42" s="37"/>
      <c r="F42" s="38">
        <f>IFERROR(__xludf.DUMMYFUNCTION("""COMPUTED_VALUE"""),0.0)</f>
        <v>0</v>
      </c>
      <c r="G42" s="38">
        <f>IFERROR(__xludf.DUMMYFUNCTION("""COMPUTED_VALUE"""),1.0)</f>
        <v>1</v>
      </c>
      <c r="H42" s="30"/>
    </row>
    <row r="43" ht="14.25" customHeight="1">
      <c r="A43" s="36" t="str">
        <f>Summary!A39</f>
        <v>Team 6</v>
      </c>
      <c r="B43" s="37"/>
      <c r="C43" s="37"/>
      <c r="D43" s="37"/>
      <c r="E43" s="37"/>
      <c r="F43" s="38">
        <f>IFERROR(__xludf.DUMMYFUNCTION("""COMPUTED_VALUE"""),0.0)</f>
        <v>0</v>
      </c>
      <c r="G43" s="38">
        <f>IFERROR(__xludf.DUMMYFUNCTION("""COMPUTED_VALUE"""),1.0)</f>
        <v>1</v>
      </c>
      <c r="H43" s="30"/>
    </row>
    <row r="44" ht="14.25" customHeight="1">
      <c r="A44" s="36" t="str">
        <f>Summary!A40</f>
        <v>Team 7</v>
      </c>
      <c r="B44" s="37"/>
      <c r="C44" s="37"/>
      <c r="D44" s="37"/>
      <c r="E44" s="37"/>
      <c r="F44" s="38">
        <f>IFERROR(__xludf.DUMMYFUNCTION("""COMPUTED_VALUE"""),0.0)</f>
        <v>0</v>
      </c>
      <c r="G44" s="38">
        <f>IFERROR(__xludf.DUMMYFUNCTION("""COMPUTED_VALUE"""),1.0)</f>
        <v>1</v>
      </c>
      <c r="H44" s="30"/>
    </row>
  </sheetData>
  <mergeCells count="19">
    <mergeCell ref="A1:B1"/>
    <mergeCell ref="C1:D1"/>
    <mergeCell ref="F1:G1"/>
    <mergeCell ref="A2:A4"/>
    <mergeCell ref="B2:E2"/>
    <mergeCell ref="F2:F3"/>
    <mergeCell ref="G2:G4"/>
    <mergeCell ref="A24:A26"/>
    <mergeCell ref="A35:A37"/>
    <mergeCell ref="B35:E35"/>
    <mergeCell ref="F35:F36"/>
    <mergeCell ref="G35:G37"/>
    <mergeCell ref="A13:A15"/>
    <mergeCell ref="B13:E13"/>
    <mergeCell ref="F13:F14"/>
    <mergeCell ref="G13:G15"/>
    <mergeCell ref="B24:F24"/>
    <mergeCell ref="G24:G25"/>
    <mergeCell ref="H24:H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8" width="26.75"/>
    <col customWidth="1" hidden="1" min="9" max="26" width="8.63"/>
  </cols>
  <sheetData>
    <row r="1" ht="87.75" customHeight="1">
      <c r="A1" s="22"/>
      <c r="C1" s="23" t="s">
        <v>39</v>
      </c>
      <c r="E1" s="23"/>
      <c r="F1" s="5"/>
      <c r="H1" s="5"/>
    </row>
    <row r="2" ht="40.5" customHeight="1">
      <c r="A2" s="24" t="s">
        <v>19</v>
      </c>
      <c r="B2" s="25" t="s">
        <v>0</v>
      </c>
      <c r="C2" s="26"/>
      <c r="D2" s="26"/>
      <c r="E2" s="27"/>
      <c r="F2" s="28" t="s">
        <v>20</v>
      </c>
      <c r="G2" s="29" t="s">
        <v>21</v>
      </c>
      <c r="H2" s="30"/>
    </row>
    <row r="3" ht="35.25" customHeight="1">
      <c r="A3" s="31"/>
      <c r="B3" s="32" t="s">
        <v>22</v>
      </c>
      <c r="C3" s="32" t="s">
        <v>23</v>
      </c>
      <c r="D3" s="32" t="s">
        <v>24</v>
      </c>
      <c r="E3" s="32" t="s">
        <v>25</v>
      </c>
      <c r="F3" s="33"/>
      <c r="G3" s="31"/>
      <c r="H3" s="30"/>
    </row>
    <row r="4" ht="14.25" customHeight="1">
      <c r="A4" s="33"/>
      <c r="B4" s="34">
        <v>0.4</v>
      </c>
      <c r="C4" s="34">
        <v>0.3</v>
      </c>
      <c r="D4" s="34">
        <v>0.2</v>
      </c>
      <c r="E4" s="34">
        <v>0.1</v>
      </c>
      <c r="F4" s="35">
        <f>SUM(B4:E4)</f>
        <v>1</v>
      </c>
      <c r="G4" s="33"/>
      <c r="H4" s="30"/>
    </row>
    <row r="5" ht="24.75" customHeight="1">
      <c r="A5" s="36" t="str">
        <f>Summary!A4</f>
        <v>Team 1</v>
      </c>
      <c r="B5" s="37" t="str">
        <f>IFERROR(__xludf.DUMMYFUNCTION("IMPORTRANGE(""https://docs.google.com/spreadsheets/d/1jski3L_vkZk4u_mcKfUeDCwfFLduIGzDW0IsOPSCX3o/edit"", ""B5:G11"")"),"")</f>
        <v/>
      </c>
      <c r="C5" s="37"/>
      <c r="D5" s="37"/>
      <c r="E5" s="37"/>
      <c r="F5" s="38">
        <f>IFERROR(__xludf.DUMMYFUNCTION("""COMPUTED_VALUE"""),0.0)</f>
        <v>0</v>
      </c>
      <c r="G5" s="38">
        <f>IFERROR(__xludf.DUMMYFUNCTION("""COMPUTED_VALUE"""),1.0)</f>
        <v>1</v>
      </c>
      <c r="H5" s="30"/>
    </row>
    <row r="6" ht="24.75" customHeight="1">
      <c r="A6" s="36" t="str">
        <f>Summary!A5</f>
        <v>Team 2</v>
      </c>
      <c r="B6" s="37"/>
      <c r="C6" s="37"/>
      <c r="D6" s="37"/>
      <c r="E6" s="37"/>
      <c r="F6" s="38">
        <f>IFERROR(__xludf.DUMMYFUNCTION("""COMPUTED_VALUE"""),0.0)</f>
        <v>0</v>
      </c>
      <c r="G6" s="38">
        <f>IFERROR(__xludf.DUMMYFUNCTION("""COMPUTED_VALUE"""),1.0)</f>
        <v>1</v>
      </c>
      <c r="H6" s="30"/>
    </row>
    <row r="7" ht="24.75" customHeight="1">
      <c r="A7" s="36" t="str">
        <f>Summary!A6</f>
        <v>Team 3</v>
      </c>
      <c r="B7" s="37"/>
      <c r="C7" s="37"/>
      <c r="D7" s="37"/>
      <c r="E7" s="37"/>
      <c r="F7" s="38">
        <f>IFERROR(__xludf.DUMMYFUNCTION("""COMPUTED_VALUE"""),0.0)</f>
        <v>0</v>
      </c>
      <c r="G7" s="38">
        <f>IFERROR(__xludf.DUMMYFUNCTION("""COMPUTED_VALUE"""),1.0)</f>
        <v>1</v>
      </c>
      <c r="H7" s="30"/>
    </row>
    <row r="8" ht="24.75" customHeight="1">
      <c r="A8" s="36" t="str">
        <f>Summary!A7</f>
        <v>Team 4</v>
      </c>
      <c r="B8" s="37"/>
      <c r="C8" s="37"/>
      <c r="D8" s="37"/>
      <c r="E8" s="37"/>
      <c r="F8" s="38">
        <f>IFERROR(__xludf.DUMMYFUNCTION("""COMPUTED_VALUE"""),0.0)</f>
        <v>0</v>
      </c>
      <c r="G8" s="38">
        <f>IFERROR(__xludf.DUMMYFUNCTION("""COMPUTED_VALUE"""),1.0)</f>
        <v>1</v>
      </c>
      <c r="H8" s="30"/>
    </row>
    <row r="9" ht="24.75" customHeight="1">
      <c r="A9" s="36" t="str">
        <f>Summary!A8</f>
        <v>Team 5</v>
      </c>
      <c r="B9" s="37"/>
      <c r="C9" s="37"/>
      <c r="D9" s="37"/>
      <c r="E9" s="37"/>
      <c r="F9" s="38">
        <f>IFERROR(__xludf.DUMMYFUNCTION("""COMPUTED_VALUE"""),0.0)</f>
        <v>0</v>
      </c>
      <c r="G9" s="38">
        <f>IFERROR(__xludf.DUMMYFUNCTION("""COMPUTED_VALUE"""),1.0)</f>
        <v>1</v>
      </c>
      <c r="H9" s="30"/>
    </row>
    <row r="10" ht="24.75" customHeight="1">
      <c r="A10" s="36" t="str">
        <f>Summary!A9</f>
        <v>Team 6</v>
      </c>
      <c r="B10" s="37"/>
      <c r="C10" s="37"/>
      <c r="D10" s="37"/>
      <c r="E10" s="37"/>
      <c r="F10" s="38">
        <f>IFERROR(__xludf.DUMMYFUNCTION("""COMPUTED_VALUE"""),0.0)</f>
        <v>0</v>
      </c>
      <c r="G10" s="38">
        <f>IFERROR(__xludf.DUMMYFUNCTION("""COMPUTED_VALUE"""),1.0)</f>
        <v>1</v>
      </c>
      <c r="H10" s="30"/>
    </row>
    <row r="11" ht="24.75" customHeight="1">
      <c r="A11" s="36" t="str">
        <f>Summary!A10</f>
        <v>Team 7</v>
      </c>
      <c r="B11" s="37"/>
      <c r="C11" s="37"/>
      <c r="D11" s="37"/>
      <c r="E11" s="37"/>
      <c r="F11" s="38">
        <f>IFERROR(__xludf.DUMMYFUNCTION("""COMPUTED_VALUE"""),0.0)</f>
        <v>0</v>
      </c>
      <c r="G11" s="38">
        <f>IFERROR(__xludf.DUMMYFUNCTION("""COMPUTED_VALUE"""),1.0)</f>
        <v>1</v>
      </c>
      <c r="H11" s="30"/>
    </row>
    <row r="12" ht="14.25" customHeight="1">
      <c r="A12" s="39"/>
      <c r="B12" s="39"/>
      <c r="C12" s="39"/>
      <c r="D12" s="39"/>
      <c r="E12" s="39"/>
    </row>
    <row r="13" ht="39.75" customHeight="1">
      <c r="A13" s="24" t="s">
        <v>19</v>
      </c>
      <c r="B13" s="40" t="s">
        <v>15</v>
      </c>
      <c r="C13" s="26"/>
      <c r="D13" s="26"/>
      <c r="E13" s="27"/>
      <c r="F13" s="28" t="s">
        <v>20</v>
      </c>
      <c r="G13" s="29" t="s">
        <v>21</v>
      </c>
      <c r="H13" s="30"/>
    </row>
    <row r="14" ht="33.75" customHeight="1">
      <c r="A14" s="31"/>
      <c r="B14" s="32" t="s">
        <v>26</v>
      </c>
      <c r="C14" s="32" t="s">
        <v>27</v>
      </c>
      <c r="D14" s="32" t="s">
        <v>28</v>
      </c>
      <c r="E14" s="32" t="s">
        <v>29</v>
      </c>
      <c r="F14" s="33"/>
      <c r="G14" s="31"/>
      <c r="H14" s="30"/>
    </row>
    <row r="15" ht="14.25" customHeight="1">
      <c r="A15" s="33"/>
      <c r="B15" s="34">
        <v>0.4</v>
      </c>
      <c r="C15" s="34">
        <v>0.3</v>
      </c>
      <c r="D15" s="34">
        <v>0.2</v>
      </c>
      <c r="E15" s="34">
        <v>0.1</v>
      </c>
      <c r="F15" s="35">
        <f>SUM(B15:E15)</f>
        <v>1</v>
      </c>
      <c r="G15" s="33"/>
      <c r="H15" s="30"/>
    </row>
    <row r="16" ht="14.25" customHeight="1">
      <c r="A16" s="36" t="str">
        <f>Summary!A14</f>
        <v>Team 1</v>
      </c>
      <c r="B16" s="37" t="str">
        <f>IFERROR(__xludf.DUMMYFUNCTION("IMPORTRANGE(""https://docs.google.com/spreadsheets/d/1jski3L_vkZk4u_mcKfUeDCwfFLduIGzDW0IsOPSCX3o/edit"", ""B16:G22"")"),"")</f>
        <v/>
      </c>
      <c r="C16" s="37"/>
      <c r="D16" s="37"/>
      <c r="E16" s="37"/>
      <c r="F16" s="38">
        <f>IFERROR(__xludf.DUMMYFUNCTION("""COMPUTED_VALUE"""),0.0)</f>
        <v>0</v>
      </c>
      <c r="G16" s="38">
        <f>IFERROR(__xludf.DUMMYFUNCTION("""COMPUTED_VALUE"""),1.0)</f>
        <v>1</v>
      </c>
      <c r="H16" s="30"/>
    </row>
    <row r="17" ht="14.25" customHeight="1">
      <c r="A17" s="36" t="str">
        <f>Summary!A15</f>
        <v>Team 2</v>
      </c>
      <c r="B17" s="37"/>
      <c r="C17" s="37"/>
      <c r="D17" s="37"/>
      <c r="E17" s="37"/>
      <c r="F17" s="38">
        <f>IFERROR(__xludf.DUMMYFUNCTION("""COMPUTED_VALUE"""),0.0)</f>
        <v>0</v>
      </c>
      <c r="G17" s="38">
        <f>IFERROR(__xludf.DUMMYFUNCTION("""COMPUTED_VALUE"""),1.0)</f>
        <v>1</v>
      </c>
      <c r="H17" s="30"/>
    </row>
    <row r="18" ht="14.25" customHeight="1">
      <c r="A18" s="36" t="str">
        <f>Summary!A16</f>
        <v>Team 3</v>
      </c>
      <c r="B18" s="37"/>
      <c r="C18" s="37"/>
      <c r="D18" s="37"/>
      <c r="E18" s="37"/>
      <c r="F18" s="38">
        <f>IFERROR(__xludf.DUMMYFUNCTION("""COMPUTED_VALUE"""),0.0)</f>
        <v>0</v>
      </c>
      <c r="G18" s="38">
        <f>IFERROR(__xludf.DUMMYFUNCTION("""COMPUTED_VALUE"""),1.0)</f>
        <v>1</v>
      </c>
      <c r="H18" s="30"/>
    </row>
    <row r="19" ht="14.25" customHeight="1">
      <c r="A19" s="36" t="str">
        <f>Summary!A17</f>
        <v>Team 4</v>
      </c>
      <c r="B19" s="37"/>
      <c r="C19" s="37"/>
      <c r="D19" s="37"/>
      <c r="E19" s="37"/>
      <c r="F19" s="38">
        <f>IFERROR(__xludf.DUMMYFUNCTION("""COMPUTED_VALUE"""),0.0)</f>
        <v>0</v>
      </c>
      <c r="G19" s="38">
        <f>IFERROR(__xludf.DUMMYFUNCTION("""COMPUTED_VALUE"""),1.0)</f>
        <v>1</v>
      </c>
      <c r="H19" s="30"/>
    </row>
    <row r="20" ht="14.25" customHeight="1">
      <c r="A20" s="36" t="str">
        <f>Summary!A18</f>
        <v>Team 5</v>
      </c>
      <c r="B20" s="37"/>
      <c r="C20" s="37"/>
      <c r="D20" s="37"/>
      <c r="E20" s="37"/>
      <c r="F20" s="38">
        <f>IFERROR(__xludf.DUMMYFUNCTION("""COMPUTED_VALUE"""),0.0)</f>
        <v>0</v>
      </c>
      <c r="G20" s="38">
        <f>IFERROR(__xludf.DUMMYFUNCTION("""COMPUTED_VALUE"""),1.0)</f>
        <v>1</v>
      </c>
      <c r="H20" s="30"/>
    </row>
    <row r="21" ht="14.25" customHeight="1">
      <c r="A21" s="36" t="str">
        <f>Summary!A19</f>
        <v>Team 6</v>
      </c>
      <c r="B21" s="37"/>
      <c r="C21" s="37"/>
      <c r="D21" s="37"/>
      <c r="E21" s="37"/>
      <c r="F21" s="38">
        <f>IFERROR(__xludf.DUMMYFUNCTION("""COMPUTED_VALUE"""),0.0)</f>
        <v>0</v>
      </c>
      <c r="G21" s="38">
        <f>IFERROR(__xludf.DUMMYFUNCTION("""COMPUTED_VALUE"""),1.0)</f>
        <v>1</v>
      </c>
      <c r="H21" s="30"/>
    </row>
    <row r="22" ht="14.25" customHeight="1">
      <c r="A22" s="36" t="str">
        <f>Summary!A20</f>
        <v>Team 7</v>
      </c>
      <c r="B22" s="37"/>
      <c r="C22" s="37"/>
      <c r="D22" s="37"/>
      <c r="E22" s="37"/>
      <c r="F22" s="38">
        <f>IFERROR(__xludf.DUMMYFUNCTION("""COMPUTED_VALUE"""),0.0)</f>
        <v>0</v>
      </c>
      <c r="G22" s="38">
        <f>IFERROR(__xludf.DUMMYFUNCTION("""COMPUTED_VALUE"""),1.0)</f>
        <v>1</v>
      </c>
      <c r="H22" s="30"/>
    </row>
    <row r="23" ht="14.25" customHeight="1">
      <c r="A23" s="39"/>
      <c r="B23" s="39"/>
      <c r="C23" s="39"/>
      <c r="D23" s="39"/>
      <c r="E23" s="39"/>
    </row>
    <row r="24" ht="39.0" customHeight="1">
      <c r="A24" s="24" t="s">
        <v>19</v>
      </c>
      <c r="B24" s="41" t="s">
        <v>16</v>
      </c>
      <c r="C24" s="26"/>
      <c r="D24" s="26"/>
      <c r="E24" s="26"/>
      <c r="F24" s="27"/>
      <c r="G24" s="28" t="s">
        <v>20</v>
      </c>
      <c r="H24" s="29" t="s">
        <v>21</v>
      </c>
    </row>
    <row r="25" ht="34.5" customHeight="1">
      <c r="A25" s="31"/>
      <c r="B25" s="32" t="s">
        <v>30</v>
      </c>
      <c r="C25" s="32" t="s">
        <v>31</v>
      </c>
      <c r="D25" s="32" t="s">
        <v>23</v>
      </c>
      <c r="E25" s="32" t="s">
        <v>32</v>
      </c>
      <c r="F25" s="32" t="s">
        <v>33</v>
      </c>
      <c r="G25" s="33"/>
      <c r="H25" s="31"/>
    </row>
    <row r="26" ht="14.25" customHeight="1">
      <c r="A26" s="33"/>
      <c r="B26" s="34">
        <v>0.3</v>
      </c>
      <c r="C26" s="34">
        <v>0.3</v>
      </c>
      <c r="D26" s="34">
        <v>0.2</v>
      </c>
      <c r="E26" s="34">
        <v>0.1</v>
      </c>
      <c r="F26" s="34">
        <v>0.1</v>
      </c>
      <c r="G26" s="35">
        <f>SUM(B26:F26)</f>
        <v>1</v>
      </c>
      <c r="H26" s="33"/>
    </row>
    <row r="27" ht="14.25" customHeight="1">
      <c r="A27" s="36" t="str">
        <f>Summary!A24</f>
        <v>Team 1</v>
      </c>
      <c r="B27" s="37" t="str">
        <f>IFERROR(__xludf.DUMMYFUNCTION("IMPORTRANGE(""https://docs.google.com/spreadsheets/d/1jski3L_vkZk4u_mcKfUeDCwfFLduIGzDW0IsOPSCX3o/edit"", ""B27:h33"")"),"")</f>
        <v/>
      </c>
      <c r="C27" s="37"/>
      <c r="D27" s="37"/>
      <c r="E27" s="37"/>
      <c r="F27" s="37"/>
      <c r="G27" s="38">
        <f>IFERROR(__xludf.DUMMYFUNCTION("""COMPUTED_VALUE"""),0.0)</f>
        <v>0</v>
      </c>
      <c r="H27" s="38">
        <f>IFERROR(__xludf.DUMMYFUNCTION("""COMPUTED_VALUE"""),1.0)</f>
        <v>1</v>
      </c>
    </row>
    <row r="28" ht="14.25" customHeight="1">
      <c r="A28" s="36" t="str">
        <f>Summary!A25</f>
        <v>Team 2</v>
      </c>
      <c r="B28" s="37"/>
      <c r="C28" s="37"/>
      <c r="D28" s="37"/>
      <c r="E28" s="37"/>
      <c r="F28" s="37"/>
      <c r="G28" s="38">
        <f>IFERROR(__xludf.DUMMYFUNCTION("""COMPUTED_VALUE"""),0.0)</f>
        <v>0</v>
      </c>
      <c r="H28" s="38">
        <f>IFERROR(__xludf.DUMMYFUNCTION("""COMPUTED_VALUE"""),1.0)</f>
        <v>1</v>
      </c>
    </row>
    <row r="29" ht="14.25" customHeight="1">
      <c r="A29" s="36" t="str">
        <f>Summary!A26</f>
        <v>Team 3</v>
      </c>
      <c r="B29" s="37"/>
      <c r="C29" s="37"/>
      <c r="D29" s="37"/>
      <c r="E29" s="37"/>
      <c r="F29" s="37"/>
      <c r="G29" s="38">
        <f>IFERROR(__xludf.DUMMYFUNCTION("""COMPUTED_VALUE"""),0.0)</f>
        <v>0</v>
      </c>
      <c r="H29" s="38">
        <f>IFERROR(__xludf.DUMMYFUNCTION("""COMPUTED_VALUE"""),1.0)</f>
        <v>1</v>
      </c>
    </row>
    <row r="30" ht="14.25" customHeight="1">
      <c r="A30" s="36" t="str">
        <f>Summary!A27</f>
        <v>Team 4</v>
      </c>
      <c r="B30" s="37"/>
      <c r="C30" s="37"/>
      <c r="D30" s="37"/>
      <c r="E30" s="37"/>
      <c r="F30" s="37"/>
      <c r="G30" s="38">
        <f>IFERROR(__xludf.DUMMYFUNCTION("""COMPUTED_VALUE"""),0.0)</f>
        <v>0</v>
      </c>
      <c r="H30" s="38">
        <f>IFERROR(__xludf.DUMMYFUNCTION("""COMPUTED_VALUE"""),1.0)</f>
        <v>1</v>
      </c>
    </row>
    <row r="31" ht="14.25" customHeight="1">
      <c r="A31" s="36" t="str">
        <f>Summary!A28</f>
        <v>Team 5</v>
      </c>
      <c r="B31" s="37"/>
      <c r="C31" s="37"/>
      <c r="D31" s="37"/>
      <c r="E31" s="37"/>
      <c r="F31" s="37"/>
      <c r="G31" s="38">
        <f>IFERROR(__xludf.DUMMYFUNCTION("""COMPUTED_VALUE"""),0.0)</f>
        <v>0</v>
      </c>
      <c r="H31" s="38">
        <f>IFERROR(__xludf.DUMMYFUNCTION("""COMPUTED_VALUE"""),1.0)</f>
        <v>1</v>
      </c>
    </row>
    <row r="32" ht="14.25" customHeight="1">
      <c r="A32" s="36" t="str">
        <f>Summary!A29</f>
        <v>Team 6</v>
      </c>
      <c r="B32" s="37"/>
      <c r="C32" s="37"/>
      <c r="D32" s="37"/>
      <c r="E32" s="37"/>
      <c r="F32" s="37"/>
      <c r="G32" s="38">
        <f>IFERROR(__xludf.DUMMYFUNCTION("""COMPUTED_VALUE"""),0.0)</f>
        <v>0</v>
      </c>
      <c r="H32" s="38">
        <f>IFERROR(__xludf.DUMMYFUNCTION("""COMPUTED_VALUE"""),1.0)</f>
        <v>1</v>
      </c>
    </row>
    <row r="33" ht="14.25" customHeight="1">
      <c r="A33" s="36" t="str">
        <f>Summary!A30</f>
        <v>Team 7</v>
      </c>
      <c r="B33" s="37"/>
      <c r="C33" s="37"/>
      <c r="D33" s="37"/>
      <c r="E33" s="37"/>
      <c r="F33" s="37"/>
      <c r="G33" s="38">
        <f>IFERROR(__xludf.DUMMYFUNCTION("""COMPUTED_VALUE"""),0.0)</f>
        <v>0</v>
      </c>
      <c r="H33" s="38">
        <f>IFERROR(__xludf.DUMMYFUNCTION("""COMPUTED_VALUE"""),1.0)</f>
        <v>1</v>
      </c>
    </row>
    <row r="34" ht="14.25" customHeight="1">
      <c r="A34" s="39"/>
      <c r="B34" s="39"/>
      <c r="C34" s="39"/>
      <c r="D34" s="39"/>
      <c r="E34" s="39"/>
    </row>
    <row r="35" ht="39.75" customHeight="1">
      <c r="A35" s="24" t="s">
        <v>19</v>
      </c>
      <c r="B35" s="42" t="s">
        <v>34</v>
      </c>
      <c r="C35" s="26"/>
      <c r="D35" s="26"/>
      <c r="E35" s="27"/>
      <c r="F35" s="28" t="s">
        <v>20</v>
      </c>
      <c r="G35" s="29" t="s">
        <v>21</v>
      </c>
      <c r="H35" s="30"/>
    </row>
    <row r="36" ht="33.0" customHeight="1">
      <c r="A36" s="31"/>
      <c r="B36" s="32" t="s">
        <v>35</v>
      </c>
      <c r="C36" s="32" t="s">
        <v>32</v>
      </c>
      <c r="D36" s="32" t="s">
        <v>36</v>
      </c>
      <c r="E36" s="32" t="s">
        <v>37</v>
      </c>
      <c r="F36" s="33"/>
      <c r="G36" s="31"/>
      <c r="H36" s="30"/>
    </row>
    <row r="37" ht="14.25" customHeight="1">
      <c r="A37" s="33"/>
      <c r="B37" s="34">
        <v>0.4</v>
      </c>
      <c r="C37" s="34">
        <v>0.3</v>
      </c>
      <c r="D37" s="34">
        <v>0.2</v>
      </c>
      <c r="E37" s="34">
        <v>0.1</v>
      </c>
      <c r="F37" s="35">
        <f>SUM(B37:E37)</f>
        <v>1</v>
      </c>
      <c r="G37" s="33"/>
      <c r="H37" s="30"/>
    </row>
    <row r="38" ht="14.25" customHeight="1">
      <c r="A38" s="36" t="str">
        <f>Summary!A34</f>
        <v>Team 1</v>
      </c>
      <c r="B38" s="37" t="str">
        <f>IFERROR(__xludf.DUMMYFUNCTION("IMPORTRANGE(""https://docs.google.com/spreadsheets/d/1jski3L_vkZk4u_mcKfUeDCwfFLduIGzDW0IsOPSCX3o/edit"", ""B38:G44"")"),"")</f>
        <v/>
      </c>
      <c r="C38" s="37"/>
      <c r="D38" s="37"/>
      <c r="E38" s="37"/>
      <c r="F38" s="38">
        <f>IFERROR(__xludf.DUMMYFUNCTION("""COMPUTED_VALUE"""),0.0)</f>
        <v>0</v>
      </c>
      <c r="G38" s="38">
        <f>IFERROR(__xludf.DUMMYFUNCTION("""COMPUTED_VALUE"""),1.0)</f>
        <v>1</v>
      </c>
      <c r="H38" s="30"/>
    </row>
    <row r="39" ht="14.25" customHeight="1">
      <c r="A39" s="36" t="str">
        <f>Summary!A35</f>
        <v>Team 2</v>
      </c>
      <c r="B39" s="37"/>
      <c r="C39" s="37"/>
      <c r="D39" s="37"/>
      <c r="E39" s="37"/>
      <c r="F39" s="38">
        <f>IFERROR(__xludf.DUMMYFUNCTION("""COMPUTED_VALUE"""),0.0)</f>
        <v>0</v>
      </c>
      <c r="G39" s="38">
        <f>IFERROR(__xludf.DUMMYFUNCTION("""COMPUTED_VALUE"""),1.0)</f>
        <v>1</v>
      </c>
      <c r="H39" s="30"/>
    </row>
    <row r="40" ht="14.25" customHeight="1">
      <c r="A40" s="36" t="str">
        <f>Summary!A36</f>
        <v>Team 3</v>
      </c>
      <c r="B40" s="37"/>
      <c r="C40" s="37"/>
      <c r="D40" s="37"/>
      <c r="E40" s="37"/>
      <c r="F40" s="38">
        <f>IFERROR(__xludf.DUMMYFUNCTION("""COMPUTED_VALUE"""),0.0)</f>
        <v>0</v>
      </c>
      <c r="G40" s="38">
        <f>IFERROR(__xludf.DUMMYFUNCTION("""COMPUTED_VALUE"""),1.0)</f>
        <v>1</v>
      </c>
      <c r="H40" s="30"/>
    </row>
    <row r="41" ht="14.25" customHeight="1">
      <c r="A41" s="36" t="str">
        <f>Summary!A37</f>
        <v>Team 4</v>
      </c>
      <c r="B41" s="37"/>
      <c r="C41" s="37"/>
      <c r="D41" s="37"/>
      <c r="E41" s="37"/>
      <c r="F41" s="38">
        <f>IFERROR(__xludf.DUMMYFUNCTION("""COMPUTED_VALUE"""),0.0)</f>
        <v>0</v>
      </c>
      <c r="G41" s="38">
        <f>IFERROR(__xludf.DUMMYFUNCTION("""COMPUTED_VALUE"""),1.0)</f>
        <v>1</v>
      </c>
      <c r="H41" s="30"/>
    </row>
    <row r="42" ht="14.25" customHeight="1">
      <c r="A42" s="36" t="str">
        <f>Summary!A38</f>
        <v>Team 5</v>
      </c>
      <c r="B42" s="37"/>
      <c r="C42" s="37"/>
      <c r="D42" s="37"/>
      <c r="E42" s="37"/>
      <c r="F42" s="38">
        <f>IFERROR(__xludf.DUMMYFUNCTION("""COMPUTED_VALUE"""),0.0)</f>
        <v>0</v>
      </c>
      <c r="G42" s="38">
        <f>IFERROR(__xludf.DUMMYFUNCTION("""COMPUTED_VALUE"""),1.0)</f>
        <v>1</v>
      </c>
      <c r="H42" s="30"/>
    </row>
    <row r="43" ht="14.25" customHeight="1">
      <c r="A43" s="36" t="str">
        <f>Summary!A39</f>
        <v>Team 6</v>
      </c>
      <c r="B43" s="37"/>
      <c r="C43" s="37"/>
      <c r="D43" s="37"/>
      <c r="E43" s="37"/>
      <c r="F43" s="38">
        <f>IFERROR(__xludf.DUMMYFUNCTION("""COMPUTED_VALUE"""),0.0)</f>
        <v>0</v>
      </c>
      <c r="G43" s="38">
        <f>IFERROR(__xludf.DUMMYFUNCTION("""COMPUTED_VALUE"""),1.0)</f>
        <v>1</v>
      </c>
      <c r="H43" s="30"/>
    </row>
    <row r="44" ht="14.25" customHeight="1">
      <c r="A44" s="36" t="str">
        <f>Summary!A40</f>
        <v>Team 7</v>
      </c>
      <c r="B44" s="37"/>
      <c r="C44" s="37"/>
      <c r="D44" s="37"/>
      <c r="E44" s="37"/>
      <c r="F44" s="38">
        <f>IFERROR(__xludf.DUMMYFUNCTION("""COMPUTED_VALUE"""),0.0)</f>
        <v>0</v>
      </c>
      <c r="G44" s="38">
        <f>IFERROR(__xludf.DUMMYFUNCTION("""COMPUTED_VALUE"""),1.0)</f>
        <v>1</v>
      </c>
      <c r="H44" s="30"/>
    </row>
  </sheetData>
  <mergeCells count="19">
    <mergeCell ref="A1:B1"/>
    <mergeCell ref="C1:D1"/>
    <mergeCell ref="F1:G1"/>
    <mergeCell ref="A2:A4"/>
    <mergeCell ref="B2:E2"/>
    <mergeCell ref="F2:F3"/>
    <mergeCell ref="G2:G4"/>
    <mergeCell ref="A24:A26"/>
    <mergeCell ref="A35:A37"/>
    <mergeCell ref="B35:E35"/>
    <mergeCell ref="F35:F36"/>
    <mergeCell ref="G35:G37"/>
    <mergeCell ref="A13:A15"/>
    <mergeCell ref="B13:E13"/>
    <mergeCell ref="F13:F14"/>
    <mergeCell ref="G13:G15"/>
    <mergeCell ref="B24:F24"/>
    <mergeCell ref="G24:G25"/>
    <mergeCell ref="H24:H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43" t="s">
        <v>40</v>
      </c>
      <c r="B1" s="43" t="s">
        <v>41</v>
      </c>
      <c r="C1" s="43" t="s">
        <v>42</v>
      </c>
      <c r="D1" s="43" t="s">
        <v>43</v>
      </c>
    </row>
    <row r="2" ht="14.25" customHeight="1">
      <c r="A2" s="43" t="s">
        <v>44</v>
      </c>
      <c r="B2" s="43" t="s">
        <v>44</v>
      </c>
      <c r="C2" s="43" t="s">
        <v>44</v>
      </c>
      <c r="D2" s="43" t="str">
        <f t="shared" ref="D2:D6" si="1">A2</f>
        <v>admin</v>
      </c>
    </row>
    <row r="3" ht="14.25" customHeight="1">
      <c r="A3" s="43" t="s">
        <v>45</v>
      </c>
      <c r="B3" s="43" t="str">
        <f t="shared" ref="B3:B6" si="2">A3</f>
        <v>Judge1</v>
      </c>
      <c r="C3" s="43" t="s">
        <v>46</v>
      </c>
      <c r="D3" s="43" t="str">
        <f t="shared" si="1"/>
        <v>Judge1</v>
      </c>
    </row>
    <row r="4" ht="14.25" customHeight="1">
      <c r="A4" s="43" t="s">
        <v>47</v>
      </c>
      <c r="B4" s="43" t="str">
        <f t="shared" si="2"/>
        <v>Judge2</v>
      </c>
      <c r="C4" s="43" t="s">
        <v>46</v>
      </c>
      <c r="D4" s="43" t="str">
        <f t="shared" si="1"/>
        <v>Judge2</v>
      </c>
    </row>
    <row r="5" ht="14.25" customHeight="1">
      <c r="A5" s="43" t="s">
        <v>48</v>
      </c>
      <c r="B5" s="43" t="str">
        <f t="shared" si="2"/>
        <v>Judge3</v>
      </c>
      <c r="C5" s="43" t="s">
        <v>46</v>
      </c>
      <c r="D5" s="43" t="str">
        <f t="shared" si="1"/>
        <v>Judge3</v>
      </c>
    </row>
    <row r="6" ht="14.25" customHeight="1">
      <c r="A6" s="43" t="s">
        <v>49</v>
      </c>
      <c r="B6" s="43" t="str">
        <f t="shared" si="2"/>
        <v>Judge4</v>
      </c>
      <c r="C6" s="43" t="s">
        <v>46</v>
      </c>
      <c r="D6" s="43" t="str">
        <f t="shared" si="1"/>
        <v>Judge4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